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99B458-8E1C-4A76-A9E4-137AD991BA14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0">Sheet1!$A$1:$Y$770</definedName>
    <definedName name="_xlnm.Print_Area" localSheetId="1">Sheet2!$A$1:$Y$1016</definedName>
    <definedName name="_xlnm.Print_Titles" localSheetId="0">Sheet1!$389:$389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J9" i="1"/>
  <c r="K9" i="1"/>
  <c r="B10" i="1"/>
  <c r="C10" i="1"/>
  <c r="D10" i="1"/>
  <c r="E10" i="1"/>
  <c r="H10" i="1"/>
  <c r="I10" i="1"/>
  <c r="J10" i="1"/>
  <c r="K10" i="1"/>
  <c r="L10" i="1"/>
  <c r="M10" i="1"/>
  <c r="N10" i="1"/>
  <c r="O10" i="1"/>
  <c r="J11" i="1"/>
  <c r="K11" i="1"/>
  <c r="P11" i="1"/>
  <c r="Q11" i="1"/>
  <c r="R11" i="1"/>
  <c r="S11" i="1"/>
  <c r="U15" i="1"/>
  <c r="F16" i="1"/>
  <c r="G16" i="1"/>
  <c r="J16" i="1"/>
  <c r="K16" i="1"/>
  <c r="B17" i="1"/>
  <c r="C17" i="1"/>
  <c r="D17" i="1"/>
  <c r="E17" i="1"/>
  <c r="H17" i="1"/>
  <c r="I17" i="1"/>
  <c r="J17" i="1"/>
  <c r="K17" i="1"/>
  <c r="L17" i="1"/>
  <c r="M17" i="1"/>
  <c r="N17" i="1"/>
  <c r="O17" i="1"/>
  <c r="J18" i="1"/>
  <c r="K18" i="1"/>
  <c r="P18" i="1"/>
  <c r="Q18" i="1"/>
  <c r="R18" i="1"/>
  <c r="S18" i="1"/>
  <c r="U22" i="1"/>
  <c r="F23" i="1"/>
  <c r="G23" i="1"/>
  <c r="J23" i="1"/>
  <c r="K23" i="1"/>
  <c r="B24" i="1"/>
  <c r="C24" i="1"/>
  <c r="D24" i="1"/>
  <c r="E24" i="1"/>
  <c r="H24" i="1"/>
  <c r="I24" i="1"/>
  <c r="J24" i="1"/>
  <c r="K24" i="1"/>
  <c r="L24" i="1"/>
  <c r="M24" i="1"/>
  <c r="N24" i="1"/>
  <c r="O24" i="1"/>
  <c r="J25" i="1"/>
  <c r="K25" i="1"/>
  <c r="P25" i="1"/>
  <c r="Q25" i="1"/>
  <c r="R25" i="1"/>
  <c r="S25" i="1"/>
  <c r="U29" i="1"/>
  <c r="F30" i="1"/>
  <c r="G30" i="1"/>
  <c r="J30" i="1"/>
  <c r="K30" i="1"/>
  <c r="B31" i="1"/>
  <c r="C31" i="1"/>
  <c r="D31" i="1"/>
  <c r="E31" i="1"/>
  <c r="H31" i="1"/>
  <c r="I31" i="1"/>
  <c r="J31" i="1"/>
  <c r="K31" i="1"/>
  <c r="L31" i="1"/>
  <c r="M31" i="1"/>
  <c r="N31" i="1"/>
  <c r="O31" i="1"/>
  <c r="J32" i="1"/>
  <c r="K32" i="1"/>
  <c r="P32" i="1"/>
  <c r="Q32" i="1"/>
  <c r="R32" i="1"/>
  <c r="S32" i="1"/>
  <c r="U36" i="1"/>
  <c r="F37" i="1"/>
  <c r="G37" i="1"/>
  <c r="J37" i="1"/>
  <c r="K37" i="1"/>
  <c r="B38" i="1"/>
  <c r="C38" i="1"/>
  <c r="D38" i="1"/>
  <c r="E38" i="1"/>
  <c r="H38" i="1"/>
  <c r="I38" i="1"/>
  <c r="J38" i="1"/>
  <c r="K38" i="1"/>
  <c r="L38" i="1"/>
  <c r="M38" i="1"/>
  <c r="N38" i="1"/>
  <c r="O38" i="1"/>
  <c r="J39" i="1"/>
  <c r="K39" i="1"/>
  <c r="P39" i="1"/>
  <c r="Q39" i="1"/>
  <c r="R39" i="1"/>
  <c r="S39" i="1"/>
  <c r="U43" i="1"/>
  <c r="F44" i="1"/>
  <c r="G44" i="1"/>
  <c r="J44" i="1"/>
  <c r="K44" i="1"/>
  <c r="B45" i="1"/>
  <c r="C45" i="1"/>
  <c r="D45" i="1"/>
  <c r="E45" i="1"/>
  <c r="H45" i="1"/>
  <c r="I45" i="1"/>
  <c r="J45" i="1"/>
  <c r="K45" i="1"/>
  <c r="L45" i="1"/>
  <c r="M45" i="1"/>
  <c r="N45" i="1"/>
  <c r="O45" i="1"/>
  <c r="J46" i="1"/>
  <c r="K46" i="1"/>
  <c r="P46" i="1"/>
  <c r="Q46" i="1"/>
  <c r="R46" i="1"/>
  <c r="S46" i="1"/>
  <c r="U50" i="1"/>
  <c r="F51" i="1"/>
  <c r="G51" i="1"/>
  <c r="J51" i="1"/>
  <c r="K51" i="1"/>
  <c r="B52" i="1"/>
  <c r="C52" i="1"/>
  <c r="D52" i="1"/>
  <c r="E52" i="1"/>
  <c r="H52" i="1"/>
  <c r="I52" i="1"/>
  <c r="J52" i="1"/>
  <c r="K52" i="1"/>
  <c r="L52" i="1"/>
  <c r="M52" i="1"/>
  <c r="N52" i="1"/>
  <c r="O52" i="1"/>
  <c r="J53" i="1"/>
  <c r="K53" i="1"/>
  <c r="P53" i="1"/>
  <c r="Q53" i="1"/>
  <c r="R53" i="1"/>
  <c r="S53" i="1"/>
  <c r="U57" i="1"/>
  <c r="F58" i="1"/>
  <c r="G58" i="1"/>
  <c r="J58" i="1"/>
  <c r="K58" i="1"/>
  <c r="B59" i="1"/>
  <c r="C59" i="1"/>
  <c r="D59" i="1"/>
  <c r="E59" i="1"/>
  <c r="H59" i="1"/>
  <c r="I59" i="1"/>
  <c r="J59" i="1"/>
  <c r="K59" i="1"/>
  <c r="L59" i="1"/>
  <c r="M59" i="1"/>
  <c r="N59" i="1"/>
  <c r="O59" i="1"/>
  <c r="J60" i="1"/>
  <c r="K60" i="1"/>
  <c r="P60" i="1"/>
  <c r="Q60" i="1"/>
  <c r="R60" i="1"/>
  <c r="S60" i="1"/>
  <c r="U64" i="1"/>
  <c r="F65" i="1"/>
  <c r="G65" i="1"/>
  <c r="J65" i="1"/>
  <c r="K65" i="1"/>
  <c r="B66" i="1"/>
  <c r="C66" i="1"/>
  <c r="D66" i="1"/>
  <c r="E66" i="1"/>
  <c r="H66" i="1"/>
  <c r="I66" i="1"/>
  <c r="J66" i="1"/>
  <c r="K66" i="1"/>
  <c r="L66" i="1"/>
  <c r="M66" i="1"/>
  <c r="N66" i="1"/>
  <c r="O66" i="1"/>
  <c r="J67" i="1"/>
  <c r="K67" i="1"/>
  <c r="P67" i="1"/>
  <c r="Q67" i="1"/>
  <c r="R67" i="1"/>
  <c r="S67" i="1"/>
  <c r="U71" i="1"/>
  <c r="F72" i="1"/>
  <c r="G72" i="1"/>
  <c r="J72" i="1"/>
  <c r="K72" i="1"/>
  <c r="B73" i="1"/>
  <c r="C73" i="1"/>
  <c r="D73" i="1"/>
  <c r="E73" i="1"/>
  <c r="H73" i="1"/>
  <c r="I73" i="1"/>
  <c r="J73" i="1"/>
  <c r="K73" i="1"/>
  <c r="L73" i="1"/>
  <c r="M73" i="1"/>
  <c r="N73" i="1"/>
  <c r="O73" i="1"/>
  <c r="J74" i="1"/>
  <c r="K74" i="1"/>
  <c r="P74" i="1"/>
  <c r="Q74" i="1"/>
  <c r="R74" i="1"/>
  <c r="S74" i="1"/>
  <c r="U78" i="1"/>
  <c r="F79" i="1"/>
  <c r="G79" i="1"/>
  <c r="J79" i="1"/>
  <c r="K79" i="1"/>
  <c r="B80" i="1"/>
  <c r="C80" i="1"/>
  <c r="D80" i="1"/>
  <c r="E80" i="1"/>
  <c r="H80" i="1"/>
  <c r="I80" i="1"/>
  <c r="J80" i="1"/>
  <c r="K80" i="1"/>
  <c r="L80" i="1"/>
  <c r="M80" i="1"/>
  <c r="N80" i="1"/>
  <c r="O80" i="1"/>
  <c r="J81" i="1"/>
  <c r="K81" i="1"/>
  <c r="P81" i="1"/>
  <c r="Q81" i="1"/>
  <c r="R81" i="1"/>
  <c r="S81" i="1"/>
  <c r="U85" i="1"/>
  <c r="F86" i="1"/>
  <c r="G86" i="1"/>
  <c r="J86" i="1"/>
  <c r="K86" i="1"/>
  <c r="B87" i="1"/>
  <c r="C87" i="1"/>
  <c r="D87" i="1"/>
  <c r="E87" i="1"/>
  <c r="H87" i="1"/>
  <c r="I87" i="1"/>
  <c r="J87" i="1"/>
  <c r="K87" i="1"/>
  <c r="L87" i="1"/>
  <c r="M87" i="1"/>
  <c r="N87" i="1"/>
  <c r="O87" i="1"/>
  <c r="J88" i="1"/>
  <c r="K88" i="1"/>
  <c r="P88" i="1"/>
  <c r="Q88" i="1"/>
  <c r="R88" i="1"/>
  <c r="S88" i="1"/>
  <c r="U89" i="1"/>
  <c r="F98" i="1"/>
  <c r="G98" i="1"/>
  <c r="J98" i="1"/>
  <c r="K98" i="1"/>
  <c r="B99" i="1"/>
  <c r="C99" i="1"/>
  <c r="D99" i="1"/>
  <c r="E99" i="1"/>
  <c r="H99" i="1"/>
  <c r="I99" i="1"/>
  <c r="J99" i="1"/>
  <c r="K99" i="1"/>
  <c r="L99" i="1"/>
  <c r="M99" i="1"/>
  <c r="N99" i="1"/>
  <c r="O99" i="1"/>
  <c r="J100" i="1"/>
  <c r="K100" i="1"/>
  <c r="P100" i="1"/>
  <c r="Q100" i="1"/>
  <c r="R100" i="1"/>
  <c r="S100" i="1"/>
  <c r="U104" i="1"/>
  <c r="F105" i="1"/>
  <c r="G105" i="1"/>
  <c r="J105" i="1"/>
  <c r="K105" i="1"/>
  <c r="B106" i="1"/>
  <c r="C106" i="1"/>
  <c r="D106" i="1"/>
  <c r="E106" i="1"/>
  <c r="H106" i="1"/>
  <c r="I106" i="1"/>
  <c r="J106" i="1"/>
  <c r="K106" i="1"/>
  <c r="L106" i="1"/>
  <c r="M106" i="1"/>
  <c r="N106" i="1"/>
  <c r="O106" i="1"/>
  <c r="J107" i="1"/>
  <c r="K107" i="1"/>
  <c r="P107" i="1"/>
  <c r="Q107" i="1"/>
  <c r="R107" i="1"/>
  <c r="S107" i="1"/>
  <c r="U111" i="1"/>
  <c r="F112" i="1"/>
  <c r="G112" i="1"/>
  <c r="J112" i="1"/>
  <c r="K112" i="1"/>
  <c r="B113" i="1"/>
  <c r="C113" i="1"/>
  <c r="D113" i="1"/>
  <c r="E113" i="1"/>
  <c r="H113" i="1"/>
  <c r="I113" i="1"/>
  <c r="J113" i="1"/>
  <c r="K113" i="1"/>
  <c r="L113" i="1"/>
  <c r="M113" i="1"/>
  <c r="N113" i="1"/>
  <c r="O113" i="1"/>
  <c r="J114" i="1"/>
  <c r="K114" i="1"/>
  <c r="P114" i="1"/>
  <c r="Q114" i="1"/>
  <c r="R114" i="1"/>
  <c r="S114" i="1"/>
  <c r="U118" i="1"/>
  <c r="F119" i="1"/>
  <c r="G119" i="1"/>
  <c r="J119" i="1"/>
  <c r="K119" i="1"/>
  <c r="B120" i="1"/>
  <c r="C120" i="1"/>
  <c r="D120" i="1"/>
  <c r="E120" i="1"/>
  <c r="H120" i="1"/>
  <c r="I120" i="1"/>
  <c r="J120" i="1"/>
  <c r="K120" i="1"/>
  <c r="L120" i="1"/>
  <c r="M120" i="1"/>
  <c r="N120" i="1"/>
  <c r="O120" i="1"/>
  <c r="J121" i="1"/>
  <c r="K121" i="1"/>
  <c r="P121" i="1"/>
  <c r="Q121" i="1"/>
  <c r="R121" i="1"/>
  <c r="S121" i="1"/>
  <c r="U125" i="1"/>
  <c r="F126" i="1"/>
  <c r="G126" i="1"/>
  <c r="J126" i="1"/>
  <c r="K126" i="1"/>
  <c r="B127" i="1"/>
  <c r="C127" i="1"/>
  <c r="D127" i="1"/>
  <c r="E127" i="1"/>
  <c r="H127" i="1"/>
  <c r="I127" i="1"/>
  <c r="J127" i="1"/>
  <c r="K127" i="1"/>
  <c r="L127" i="1"/>
  <c r="M127" i="1"/>
  <c r="N127" i="1"/>
  <c r="O127" i="1"/>
  <c r="J128" i="1"/>
  <c r="K128" i="1"/>
  <c r="P128" i="1"/>
  <c r="Q128" i="1"/>
  <c r="R128" i="1"/>
  <c r="S128" i="1"/>
  <c r="U132" i="1"/>
  <c r="F133" i="1"/>
  <c r="G133" i="1"/>
  <c r="J133" i="1"/>
  <c r="K133" i="1"/>
  <c r="B134" i="1"/>
  <c r="C134" i="1"/>
  <c r="D134" i="1"/>
  <c r="E134" i="1"/>
  <c r="H134" i="1"/>
  <c r="I134" i="1"/>
  <c r="J134" i="1"/>
  <c r="K134" i="1"/>
  <c r="L134" i="1"/>
  <c r="M134" i="1"/>
  <c r="N134" i="1"/>
  <c r="O134" i="1"/>
  <c r="J135" i="1"/>
  <c r="K135" i="1"/>
  <c r="P135" i="1"/>
  <c r="Q135" i="1"/>
  <c r="R135" i="1"/>
  <c r="S135" i="1"/>
  <c r="U139" i="1"/>
  <c r="F140" i="1"/>
  <c r="G140" i="1"/>
  <c r="J140" i="1"/>
  <c r="K140" i="1"/>
  <c r="B141" i="1"/>
  <c r="C141" i="1"/>
  <c r="D141" i="1"/>
  <c r="E141" i="1"/>
  <c r="H141" i="1"/>
  <c r="I141" i="1"/>
  <c r="J141" i="1"/>
  <c r="K141" i="1"/>
  <c r="L141" i="1"/>
  <c r="M141" i="1"/>
  <c r="N141" i="1"/>
  <c r="O141" i="1"/>
  <c r="J142" i="1"/>
  <c r="K142" i="1"/>
  <c r="P142" i="1"/>
  <c r="Q142" i="1"/>
  <c r="R142" i="1"/>
  <c r="S142" i="1"/>
  <c r="U145" i="1"/>
  <c r="F146" i="1"/>
  <c r="G146" i="1"/>
  <c r="J146" i="1"/>
  <c r="K146" i="1"/>
  <c r="B147" i="1"/>
  <c r="C147" i="1"/>
  <c r="D147" i="1"/>
  <c r="E147" i="1"/>
  <c r="H147" i="1"/>
  <c r="I147" i="1"/>
  <c r="J147" i="1"/>
  <c r="K147" i="1"/>
  <c r="L147" i="1"/>
  <c r="M147" i="1"/>
  <c r="N147" i="1"/>
  <c r="O147" i="1"/>
  <c r="J148" i="1"/>
  <c r="K148" i="1"/>
  <c r="P148" i="1"/>
  <c r="Q148" i="1"/>
  <c r="R148" i="1"/>
  <c r="S148" i="1"/>
  <c r="U149" i="1"/>
  <c r="U152" i="1"/>
  <c r="F153" i="1"/>
  <c r="G153" i="1"/>
  <c r="J153" i="1"/>
  <c r="K153" i="1"/>
  <c r="B154" i="1"/>
  <c r="C154" i="1"/>
  <c r="D154" i="1"/>
  <c r="E154" i="1"/>
  <c r="H154" i="1"/>
  <c r="I154" i="1"/>
  <c r="J154" i="1"/>
  <c r="K154" i="1"/>
  <c r="L154" i="1"/>
  <c r="M154" i="1"/>
  <c r="N154" i="1"/>
  <c r="O154" i="1"/>
  <c r="J155" i="1"/>
  <c r="K155" i="1"/>
  <c r="P155" i="1"/>
  <c r="Q155" i="1"/>
  <c r="R155" i="1"/>
  <c r="S155" i="1"/>
  <c r="U156" i="1"/>
  <c r="U159" i="1"/>
  <c r="F160" i="1"/>
  <c r="G160" i="1"/>
  <c r="J160" i="1"/>
  <c r="K160" i="1"/>
  <c r="B161" i="1"/>
  <c r="C161" i="1"/>
  <c r="D161" i="1"/>
  <c r="E161" i="1"/>
  <c r="H161" i="1"/>
  <c r="I161" i="1"/>
  <c r="J161" i="1"/>
  <c r="K161" i="1"/>
  <c r="L161" i="1"/>
  <c r="M161" i="1"/>
  <c r="N161" i="1"/>
  <c r="O161" i="1"/>
  <c r="J162" i="1"/>
  <c r="K162" i="1"/>
  <c r="P162" i="1"/>
  <c r="Q162" i="1"/>
  <c r="R162" i="1"/>
  <c r="S162" i="1"/>
  <c r="U163" i="1"/>
  <c r="U166" i="1"/>
  <c r="F167" i="1"/>
  <c r="G167" i="1"/>
  <c r="J167" i="1"/>
  <c r="K167" i="1"/>
  <c r="B168" i="1"/>
  <c r="C168" i="1"/>
  <c r="D168" i="1"/>
  <c r="E168" i="1"/>
  <c r="H168" i="1"/>
  <c r="I168" i="1"/>
  <c r="J168" i="1"/>
  <c r="K168" i="1"/>
  <c r="L168" i="1"/>
  <c r="M168" i="1"/>
  <c r="N168" i="1"/>
  <c r="O168" i="1"/>
  <c r="J169" i="1"/>
  <c r="K169" i="1"/>
  <c r="P169" i="1"/>
  <c r="Q169" i="1"/>
  <c r="R169" i="1"/>
  <c r="S169" i="1"/>
  <c r="U170" i="1"/>
  <c r="U173" i="1"/>
  <c r="F174" i="1"/>
  <c r="G174" i="1"/>
  <c r="J174" i="1"/>
  <c r="K174" i="1"/>
  <c r="B175" i="1"/>
  <c r="C175" i="1"/>
  <c r="D175" i="1"/>
  <c r="E175" i="1"/>
  <c r="H175" i="1"/>
  <c r="I175" i="1"/>
  <c r="J175" i="1"/>
  <c r="K175" i="1"/>
  <c r="L175" i="1"/>
  <c r="M175" i="1"/>
  <c r="N175" i="1"/>
  <c r="O175" i="1"/>
  <c r="J176" i="1"/>
  <c r="K176" i="1"/>
  <c r="P176" i="1"/>
  <c r="Q176" i="1"/>
  <c r="R176" i="1"/>
  <c r="S176" i="1"/>
  <c r="U177" i="1"/>
  <c r="U185" i="1"/>
  <c r="F186" i="1"/>
  <c r="G186" i="1"/>
  <c r="J186" i="1"/>
  <c r="K186" i="1"/>
  <c r="B187" i="1"/>
  <c r="C187" i="1"/>
  <c r="D187" i="1"/>
  <c r="E187" i="1"/>
  <c r="H187" i="1"/>
  <c r="I187" i="1"/>
  <c r="J187" i="1"/>
  <c r="K187" i="1"/>
  <c r="L187" i="1"/>
  <c r="M187" i="1"/>
  <c r="N187" i="1"/>
  <c r="O187" i="1"/>
  <c r="J188" i="1"/>
  <c r="K188" i="1"/>
  <c r="P188" i="1"/>
  <c r="Q188" i="1"/>
  <c r="R188" i="1"/>
  <c r="S188" i="1"/>
  <c r="U189" i="1"/>
  <c r="U192" i="1"/>
  <c r="F193" i="1"/>
  <c r="G193" i="1"/>
  <c r="J193" i="1"/>
  <c r="K193" i="1"/>
  <c r="B194" i="1"/>
  <c r="C194" i="1"/>
  <c r="D194" i="1"/>
  <c r="E194" i="1"/>
  <c r="H194" i="1"/>
  <c r="I194" i="1"/>
  <c r="J194" i="1"/>
  <c r="K194" i="1"/>
  <c r="L194" i="1"/>
  <c r="M194" i="1"/>
  <c r="N194" i="1"/>
  <c r="O194" i="1"/>
  <c r="J195" i="1"/>
  <c r="K195" i="1"/>
  <c r="P195" i="1"/>
  <c r="Q195" i="1"/>
  <c r="R195" i="1"/>
  <c r="S195" i="1"/>
  <c r="U196" i="1"/>
  <c r="U199" i="1"/>
  <c r="F200" i="1"/>
  <c r="G200" i="1"/>
  <c r="J200" i="1"/>
  <c r="K200" i="1"/>
  <c r="B201" i="1"/>
  <c r="C201" i="1"/>
  <c r="D201" i="1"/>
  <c r="E201" i="1"/>
  <c r="H201" i="1"/>
  <c r="I201" i="1"/>
  <c r="J201" i="1"/>
  <c r="K201" i="1"/>
  <c r="L201" i="1"/>
  <c r="M201" i="1"/>
  <c r="N201" i="1"/>
  <c r="O201" i="1"/>
  <c r="J202" i="1"/>
  <c r="K202" i="1"/>
  <c r="P202" i="1"/>
  <c r="Q202" i="1"/>
  <c r="R202" i="1"/>
  <c r="S202" i="1"/>
  <c r="U203" i="1"/>
  <c r="U206" i="1"/>
  <c r="F207" i="1"/>
  <c r="G207" i="1"/>
  <c r="J207" i="1"/>
  <c r="K207" i="1"/>
  <c r="B208" i="1"/>
  <c r="C208" i="1"/>
  <c r="D208" i="1"/>
  <c r="E208" i="1"/>
  <c r="H208" i="1"/>
  <c r="I208" i="1"/>
  <c r="J208" i="1"/>
  <c r="K208" i="1"/>
  <c r="L208" i="1"/>
  <c r="M208" i="1"/>
  <c r="N208" i="1"/>
  <c r="O208" i="1"/>
  <c r="J209" i="1"/>
  <c r="K209" i="1"/>
  <c r="P209" i="1"/>
  <c r="Q209" i="1"/>
  <c r="R209" i="1"/>
  <c r="S209" i="1"/>
  <c r="U210" i="1"/>
  <c r="U213" i="1"/>
  <c r="F214" i="1"/>
  <c r="G214" i="1"/>
  <c r="J214" i="1"/>
  <c r="K214" i="1"/>
  <c r="B215" i="1"/>
  <c r="C215" i="1"/>
  <c r="D215" i="1"/>
  <c r="E215" i="1"/>
  <c r="H215" i="1"/>
  <c r="I215" i="1"/>
  <c r="J215" i="1"/>
  <c r="K215" i="1"/>
  <c r="L215" i="1"/>
  <c r="M215" i="1"/>
  <c r="N215" i="1"/>
  <c r="O215" i="1"/>
  <c r="J216" i="1"/>
  <c r="K216" i="1"/>
  <c r="P216" i="1"/>
  <c r="Q216" i="1"/>
  <c r="R216" i="1"/>
  <c r="S216" i="1"/>
  <c r="U217" i="1"/>
  <c r="U220" i="1"/>
  <c r="F221" i="1"/>
  <c r="G221" i="1"/>
  <c r="J221" i="1"/>
  <c r="K221" i="1"/>
  <c r="B222" i="1"/>
  <c r="C222" i="1"/>
  <c r="D222" i="1"/>
  <c r="E222" i="1"/>
  <c r="H222" i="1"/>
  <c r="I222" i="1"/>
  <c r="J222" i="1"/>
  <c r="K222" i="1"/>
  <c r="L222" i="1"/>
  <c r="M222" i="1"/>
  <c r="N222" i="1"/>
  <c r="O222" i="1"/>
  <c r="J223" i="1"/>
  <c r="K223" i="1"/>
  <c r="P223" i="1"/>
  <c r="Q223" i="1"/>
  <c r="R223" i="1"/>
  <c r="S223" i="1"/>
  <c r="U224" i="1"/>
  <c r="U227" i="1"/>
  <c r="F228" i="1"/>
  <c r="G228" i="1"/>
  <c r="J228" i="1"/>
  <c r="K228" i="1"/>
  <c r="B229" i="1"/>
  <c r="C229" i="1"/>
  <c r="D229" i="1"/>
  <c r="E229" i="1"/>
  <c r="H229" i="1"/>
  <c r="I229" i="1"/>
  <c r="J229" i="1"/>
  <c r="K229" i="1"/>
  <c r="L229" i="1"/>
  <c r="M229" i="1"/>
  <c r="N229" i="1"/>
  <c r="O229" i="1"/>
  <c r="J230" i="1"/>
  <c r="K230" i="1"/>
  <c r="P230" i="1"/>
  <c r="Q230" i="1"/>
  <c r="R230" i="1"/>
  <c r="S230" i="1"/>
  <c r="U231" i="1"/>
  <c r="U234" i="1"/>
  <c r="F235" i="1"/>
  <c r="G235" i="1"/>
  <c r="J235" i="1"/>
  <c r="K235" i="1"/>
  <c r="B236" i="1"/>
  <c r="C236" i="1"/>
  <c r="D236" i="1"/>
  <c r="E236" i="1"/>
  <c r="H236" i="1"/>
  <c r="I236" i="1"/>
  <c r="J236" i="1"/>
  <c r="K236" i="1"/>
  <c r="L236" i="1"/>
  <c r="M236" i="1"/>
  <c r="N236" i="1"/>
  <c r="O236" i="1"/>
  <c r="J237" i="1"/>
  <c r="K237" i="1"/>
  <c r="P237" i="1"/>
  <c r="Q237" i="1"/>
  <c r="R237" i="1"/>
  <c r="S237" i="1"/>
  <c r="U238" i="1"/>
  <c r="U241" i="1"/>
  <c r="F242" i="1"/>
  <c r="G242" i="1"/>
  <c r="J242" i="1"/>
  <c r="K242" i="1"/>
  <c r="B243" i="1"/>
  <c r="C243" i="1"/>
  <c r="D243" i="1"/>
  <c r="E243" i="1"/>
  <c r="H243" i="1"/>
  <c r="I243" i="1"/>
  <c r="J243" i="1"/>
  <c r="K243" i="1"/>
  <c r="L243" i="1"/>
  <c r="M243" i="1"/>
  <c r="N243" i="1"/>
  <c r="O243" i="1"/>
  <c r="J244" i="1"/>
  <c r="K244" i="1"/>
  <c r="P244" i="1"/>
  <c r="Q244" i="1"/>
  <c r="R244" i="1"/>
  <c r="S244" i="1"/>
  <c r="U245" i="1"/>
  <c r="U248" i="1"/>
  <c r="F249" i="1"/>
  <c r="G249" i="1"/>
  <c r="J249" i="1"/>
  <c r="K249" i="1"/>
  <c r="B250" i="1"/>
  <c r="C250" i="1"/>
  <c r="D250" i="1"/>
  <c r="E250" i="1"/>
  <c r="H250" i="1"/>
  <c r="I250" i="1"/>
  <c r="J250" i="1"/>
  <c r="K250" i="1"/>
  <c r="L250" i="1"/>
  <c r="M250" i="1"/>
  <c r="N250" i="1"/>
  <c r="O250" i="1"/>
  <c r="J251" i="1"/>
  <c r="K251" i="1"/>
  <c r="P251" i="1"/>
  <c r="Q251" i="1"/>
  <c r="R251" i="1"/>
  <c r="S251" i="1"/>
  <c r="U252" i="1"/>
  <c r="U260" i="1"/>
  <c r="F261" i="1"/>
  <c r="G261" i="1"/>
  <c r="J261" i="1"/>
  <c r="K261" i="1"/>
  <c r="B262" i="1"/>
  <c r="C262" i="1"/>
  <c r="D262" i="1"/>
  <c r="E262" i="1"/>
  <c r="H262" i="1"/>
  <c r="I262" i="1"/>
  <c r="J262" i="1"/>
  <c r="K262" i="1"/>
  <c r="L262" i="1"/>
  <c r="M262" i="1"/>
  <c r="N262" i="1"/>
  <c r="O262" i="1"/>
  <c r="J263" i="1"/>
  <c r="K263" i="1"/>
  <c r="P263" i="1"/>
  <c r="Q263" i="1"/>
  <c r="R263" i="1"/>
  <c r="S263" i="1"/>
  <c r="U264" i="1"/>
  <c r="U267" i="1"/>
  <c r="F268" i="1"/>
  <c r="G268" i="1"/>
  <c r="J268" i="1"/>
  <c r="K268" i="1"/>
  <c r="B269" i="1"/>
  <c r="C269" i="1"/>
  <c r="D269" i="1"/>
  <c r="E269" i="1"/>
  <c r="H269" i="1"/>
  <c r="I269" i="1"/>
  <c r="J269" i="1"/>
  <c r="K269" i="1"/>
  <c r="L269" i="1"/>
  <c r="M269" i="1"/>
  <c r="N269" i="1"/>
  <c r="O269" i="1"/>
  <c r="J270" i="1"/>
  <c r="K270" i="1"/>
  <c r="P270" i="1"/>
  <c r="Q270" i="1"/>
  <c r="R270" i="1"/>
  <c r="S270" i="1"/>
  <c r="U271" i="1"/>
  <c r="U274" i="1"/>
  <c r="F275" i="1"/>
  <c r="G275" i="1"/>
  <c r="J275" i="1"/>
  <c r="K275" i="1"/>
  <c r="B276" i="1"/>
  <c r="C276" i="1"/>
  <c r="D276" i="1"/>
  <c r="E276" i="1"/>
  <c r="H276" i="1"/>
  <c r="I276" i="1"/>
  <c r="J276" i="1"/>
  <c r="K276" i="1"/>
  <c r="L276" i="1"/>
  <c r="M276" i="1"/>
  <c r="N276" i="1"/>
  <c r="O276" i="1"/>
  <c r="J277" i="1"/>
  <c r="K277" i="1"/>
  <c r="P277" i="1"/>
  <c r="Q277" i="1"/>
  <c r="R277" i="1"/>
  <c r="S277" i="1"/>
  <c r="U278" i="1"/>
  <c r="U281" i="1"/>
  <c r="F282" i="1"/>
  <c r="G282" i="1"/>
  <c r="J282" i="1"/>
  <c r="K282" i="1"/>
  <c r="B283" i="1"/>
  <c r="C283" i="1"/>
  <c r="D283" i="1"/>
  <c r="E283" i="1"/>
  <c r="H283" i="1"/>
  <c r="I283" i="1"/>
  <c r="J283" i="1"/>
  <c r="K283" i="1"/>
  <c r="L283" i="1"/>
  <c r="M283" i="1"/>
  <c r="N283" i="1"/>
  <c r="O283" i="1"/>
  <c r="J284" i="1"/>
  <c r="K284" i="1"/>
  <c r="P284" i="1"/>
  <c r="Q284" i="1"/>
  <c r="R284" i="1"/>
  <c r="S284" i="1"/>
  <c r="U285" i="1"/>
  <c r="U288" i="1"/>
  <c r="F289" i="1"/>
  <c r="G289" i="1"/>
  <c r="J289" i="1"/>
  <c r="K289" i="1"/>
  <c r="B290" i="1"/>
  <c r="C290" i="1"/>
  <c r="D290" i="1"/>
  <c r="E290" i="1"/>
  <c r="H290" i="1"/>
  <c r="I290" i="1"/>
  <c r="J290" i="1"/>
  <c r="K290" i="1"/>
  <c r="L290" i="1"/>
  <c r="M290" i="1"/>
  <c r="N290" i="1"/>
  <c r="O290" i="1"/>
  <c r="J291" i="1"/>
  <c r="K291" i="1"/>
  <c r="P291" i="1"/>
  <c r="Q291" i="1"/>
  <c r="R291" i="1"/>
  <c r="S291" i="1"/>
  <c r="U292" i="1"/>
  <c r="U295" i="1"/>
  <c r="F296" i="1"/>
  <c r="G296" i="1"/>
  <c r="J296" i="1"/>
  <c r="K296" i="1"/>
  <c r="B297" i="1"/>
  <c r="C297" i="1"/>
  <c r="D297" i="1"/>
  <c r="E297" i="1"/>
  <c r="H297" i="1"/>
  <c r="I297" i="1"/>
  <c r="J297" i="1"/>
  <c r="K297" i="1"/>
  <c r="L297" i="1"/>
  <c r="M297" i="1"/>
  <c r="N297" i="1"/>
  <c r="O297" i="1"/>
  <c r="J298" i="1"/>
  <c r="K298" i="1"/>
  <c r="P298" i="1"/>
  <c r="Q298" i="1"/>
  <c r="R298" i="1"/>
  <c r="S298" i="1"/>
  <c r="U299" i="1"/>
  <c r="U302" i="1"/>
  <c r="F303" i="1"/>
  <c r="G303" i="1"/>
  <c r="J303" i="1"/>
  <c r="K303" i="1"/>
  <c r="B304" i="1"/>
  <c r="C304" i="1"/>
  <c r="D304" i="1"/>
  <c r="E304" i="1"/>
  <c r="H304" i="1"/>
  <c r="I304" i="1"/>
  <c r="J304" i="1"/>
  <c r="K304" i="1"/>
  <c r="L304" i="1"/>
  <c r="M304" i="1"/>
  <c r="N304" i="1"/>
  <c r="O304" i="1"/>
  <c r="J305" i="1"/>
  <c r="K305" i="1"/>
  <c r="P305" i="1"/>
  <c r="Q305" i="1"/>
  <c r="R305" i="1"/>
  <c r="S305" i="1"/>
  <c r="U306" i="1"/>
  <c r="U309" i="1"/>
  <c r="F310" i="1"/>
  <c r="G310" i="1"/>
  <c r="J310" i="1"/>
  <c r="K310" i="1"/>
  <c r="B311" i="1"/>
  <c r="C311" i="1"/>
  <c r="D311" i="1"/>
  <c r="E311" i="1"/>
  <c r="H311" i="1"/>
  <c r="I311" i="1"/>
  <c r="J311" i="1"/>
  <c r="K311" i="1"/>
  <c r="L311" i="1"/>
  <c r="M311" i="1"/>
  <c r="N311" i="1"/>
  <c r="O311" i="1"/>
  <c r="J312" i="1"/>
  <c r="K312" i="1"/>
  <c r="P312" i="1"/>
  <c r="Q312" i="1"/>
  <c r="R312" i="1"/>
  <c r="S312" i="1"/>
  <c r="U313" i="1"/>
  <c r="U316" i="1"/>
  <c r="F317" i="1"/>
  <c r="G317" i="1"/>
  <c r="J317" i="1"/>
  <c r="K317" i="1"/>
  <c r="B318" i="1"/>
  <c r="C318" i="1"/>
  <c r="D318" i="1"/>
  <c r="E318" i="1"/>
  <c r="H318" i="1"/>
  <c r="I318" i="1"/>
  <c r="J318" i="1"/>
  <c r="K318" i="1"/>
  <c r="L318" i="1"/>
  <c r="M318" i="1"/>
  <c r="N318" i="1"/>
  <c r="O318" i="1"/>
  <c r="J319" i="1"/>
  <c r="K319" i="1"/>
  <c r="P319" i="1"/>
  <c r="Q319" i="1"/>
  <c r="R319" i="1"/>
  <c r="S319" i="1"/>
  <c r="U320" i="1"/>
  <c r="U323" i="1"/>
  <c r="F324" i="1"/>
  <c r="G324" i="1"/>
  <c r="J324" i="1"/>
  <c r="K324" i="1"/>
  <c r="B325" i="1"/>
  <c r="C325" i="1"/>
  <c r="D325" i="1"/>
  <c r="E325" i="1"/>
  <c r="H325" i="1"/>
  <c r="I325" i="1"/>
  <c r="J325" i="1"/>
  <c r="K325" i="1"/>
  <c r="L325" i="1"/>
  <c r="M325" i="1"/>
  <c r="N325" i="1"/>
  <c r="O325" i="1"/>
  <c r="J326" i="1"/>
  <c r="K326" i="1"/>
  <c r="P326" i="1"/>
  <c r="Q326" i="1"/>
  <c r="R326" i="1"/>
  <c r="S326" i="1"/>
  <c r="U327" i="1"/>
  <c r="U335" i="1"/>
  <c r="F336" i="1"/>
  <c r="G336" i="1"/>
  <c r="J336" i="1"/>
  <c r="K336" i="1"/>
  <c r="B337" i="1"/>
  <c r="C337" i="1"/>
  <c r="D337" i="1"/>
  <c r="E337" i="1"/>
  <c r="H337" i="1"/>
  <c r="I337" i="1"/>
  <c r="J337" i="1"/>
  <c r="K337" i="1"/>
  <c r="L337" i="1"/>
  <c r="M337" i="1"/>
  <c r="N337" i="1"/>
  <c r="O337" i="1"/>
  <c r="J338" i="1"/>
  <c r="K338" i="1"/>
  <c r="P338" i="1"/>
  <c r="Q338" i="1"/>
  <c r="R338" i="1"/>
  <c r="S338" i="1"/>
  <c r="U339" i="1"/>
  <c r="U342" i="1"/>
  <c r="F343" i="1"/>
  <c r="G343" i="1"/>
  <c r="J343" i="1"/>
  <c r="K343" i="1"/>
  <c r="B344" i="1"/>
  <c r="C344" i="1"/>
  <c r="D344" i="1"/>
  <c r="E344" i="1"/>
  <c r="H344" i="1"/>
  <c r="I344" i="1"/>
  <c r="J344" i="1"/>
  <c r="K344" i="1"/>
  <c r="L344" i="1"/>
  <c r="M344" i="1"/>
  <c r="N344" i="1"/>
  <c r="O344" i="1"/>
  <c r="J345" i="1"/>
  <c r="K345" i="1"/>
  <c r="P345" i="1"/>
  <c r="Q345" i="1"/>
  <c r="R345" i="1"/>
  <c r="S345" i="1"/>
  <c r="U346" i="1"/>
  <c r="U349" i="1"/>
  <c r="F350" i="1"/>
  <c r="G350" i="1"/>
  <c r="J350" i="1"/>
  <c r="K350" i="1"/>
  <c r="B351" i="1"/>
  <c r="C351" i="1"/>
  <c r="D351" i="1"/>
  <c r="E351" i="1"/>
  <c r="H351" i="1"/>
  <c r="I351" i="1"/>
  <c r="J351" i="1"/>
  <c r="K351" i="1"/>
  <c r="L351" i="1"/>
  <c r="M351" i="1"/>
  <c r="N351" i="1"/>
  <c r="O351" i="1"/>
  <c r="J352" i="1"/>
  <c r="K352" i="1"/>
  <c r="P352" i="1"/>
  <c r="Q352" i="1"/>
  <c r="R352" i="1"/>
  <c r="S352" i="1"/>
  <c r="U353" i="1"/>
  <c r="F357" i="1"/>
  <c r="G357" i="1"/>
  <c r="J357" i="1"/>
  <c r="K357" i="1"/>
  <c r="B358" i="1"/>
  <c r="C358" i="1"/>
  <c r="D358" i="1"/>
  <c r="E358" i="1"/>
  <c r="H358" i="1"/>
  <c r="I358" i="1"/>
  <c r="J358" i="1"/>
  <c r="K358" i="1"/>
  <c r="L358" i="1"/>
  <c r="M358" i="1"/>
  <c r="N358" i="1"/>
  <c r="O358" i="1"/>
  <c r="J359" i="1"/>
  <c r="K359" i="1"/>
  <c r="P359" i="1"/>
  <c r="Q359" i="1"/>
  <c r="R359" i="1"/>
  <c r="S359" i="1"/>
  <c r="U360" i="1"/>
  <c r="F364" i="1"/>
  <c r="G364" i="1"/>
  <c r="J364" i="1"/>
  <c r="K364" i="1"/>
  <c r="B365" i="1"/>
  <c r="C365" i="1"/>
  <c r="D365" i="1"/>
  <c r="E365" i="1"/>
  <c r="H365" i="1"/>
  <c r="I365" i="1"/>
  <c r="J365" i="1"/>
  <c r="K365" i="1"/>
  <c r="L365" i="1"/>
  <c r="M365" i="1"/>
  <c r="N365" i="1"/>
  <c r="O365" i="1"/>
  <c r="J366" i="1"/>
  <c r="K366" i="1"/>
  <c r="P366" i="1"/>
  <c r="Q366" i="1"/>
  <c r="R366" i="1"/>
  <c r="S366" i="1"/>
  <c r="U367" i="1"/>
  <c r="F371" i="1"/>
  <c r="G371" i="1"/>
  <c r="J371" i="1"/>
  <c r="K371" i="1"/>
  <c r="B372" i="1"/>
  <c r="C372" i="1"/>
  <c r="D372" i="1"/>
  <c r="E372" i="1"/>
  <c r="H372" i="1"/>
  <c r="I372" i="1"/>
  <c r="J372" i="1"/>
  <c r="K372" i="1"/>
  <c r="L372" i="1"/>
  <c r="M372" i="1"/>
  <c r="N372" i="1"/>
  <c r="O372" i="1"/>
  <c r="J373" i="1"/>
  <c r="K373" i="1"/>
  <c r="P373" i="1"/>
  <c r="Q373" i="1"/>
  <c r="R373" i="1"/>
  <c r="S373" i="1"/>
  <c r="U374" i="1"/>
  <c r="F378" i="1"/>
  <c r="G378" i="1"/>
  <c r="J378" i="1"/>
  <c r="K378" i="1"/>
  <c r="B379" i="1"/>
  <c r="C379" i="1"/>
  <c r="D379" i="1"/>
  <c r="E379" i="1"/>
  <c r="H379" i="1"/>
  <c r="I379" i="1"/>
  <c r="J379" i="1"/>
  <c r="K379" i="1"/>
  <c r="L379" i="1"/>
  <c r="M379" i="1"/>
  <c r="N379" i="1"/>
  <c r="O379" i="1"/>
  <c r="J380" i="1"/>
  <c r="K380" i="1"/>
  <c r="P380" i="1"/>
  <c r="Q380" i="1"/>
  <c r="R380" i="1"/>
  <c r="S380" i="1"/>
  <c r="U381" i="1"/>
  <c r="F385" i="1"/>
  <c r="G385" i="1"/>
  <c r="J385" i="1"/>
  <c r="K385" i="1"/>
  <c r="B386" i="1"/>
  <c r="C386" i="1"/>
  <c r="D386" i="1"/>
  <c r="E386" i="1"/>
  <c r="H386" i="1"/>
  <c r="I386" i="1"/>
  <c r="J386" i="1"/>
  <c r="K386" i="1"/>
  <c r="L386" i="1"/>
  <c r="M386" i="1"/>
  <c r="N386" i="1"/>
  <c r="O386" i="1"/>
  <c r="J387" i="1"/>
  <c r="K387" i="1"/>
  <c r="P387" i="1"/>
  <c r="Q387" i="1"/>
  <c r="R387" i="1"/>
  <c r="S387" i="1"/>
  <c r="U388" i="1"/>
  <c r="A391" i="1"/>
  <c r="F392" i="1"/>
  <c r="G392" i="1"/>
  <c r="J392" i="1"/>
  <c r="K392" i="1"/>
  <c r="U392" i="1"/>
  <c r="V392" i="1"/>
  <c r="B393" i="1"/>
  <c r="C393" i="1"/>
  <c r="D393" i="1"/>
  <c r="E393" i="1"/>
  <c r="H393" i="1"/>
  <c r="I393" i="1"/>
  <c r="J393" i="1"/>
  <c r="K393" i="1"/>
  <c r="L393" i="1"/>
  <c r="M393" i="1"/>
  <c r="N393" i="1"/>
  <c r="O393" i="1"/>
  <c r="U393" i="1"/>
  <c r="V393" i="1"/>
  <c r="J394" i="1"/>
  <c r="K394" i="1"/>
  <c r="P394" i="1"/>
  <c r="Q394" i="1"/>
  <c r="R394" i="1"/>
  <c r="S394" i="1"/>
  <c r="U394" i="1"/>
  <c r="V394" i="1"/>
  <c r="U395" i="1"/>
  <c r="V395" i="1"/>
  <c r="Y395" i="1"/>
  <c r="A398" i="1"/>
  <c r="F399" i="1"/>
  <c r="G399" i="1"/>
  <c r="J399" i="1"/>
  <c r="K399" i="1"/>
  <c r="U399" i="1"/>
  <c r="V399" i="1"/>
  <c r="W399" i="1"/>
  <c r="X399" i="1"/>
  <c r="B400" i="1"/>
  <c r="C400" i="1"/>
  <c r="D400" i="1"/>
  <c r="E400" i="1"/>
  <c r="H400" i="1"/>
  <c r="I400" i="1"/>
  <c r="J400" i="1"/>
  <c r="K400" i="1"/>
  <c r="L400" i="1"/>
  <c r="M400" i="1"/>
  <c r="N400" i="1"/>
  <c r="O400" i="1"/>
  <c r="U400" i="1"/>
  <c r="V400" i="1"/>
  <c r="W400" i="1"/>
  <c r="X400" i="1"/>
  <c r="J401" i="1"/>
  <c r="K401" i="1"/>
  <c r="P401" i="1"/>
  <c r="Q401" i="1"/>
  <c r="R401" i="1"/>
  <c r="S401" i="1"/>
  <c r="U401" i="1"/>
  <c r="V401" i="1"/>
  <c r="W401" i="1"/>
  <c r="X401" i="1"/>
  <c r="U402" i="1"/>
  <c r="V402" i="1"/>
  <c r="W402" i="1"/>
  <c r="X402" i="1"/>
  <c r="Y402" i="1"/>
  <c r="A405" i="1"/>
  <c r="F406" i="1"/>
  <c r="G406" i="1"/>
  <c r="J406" i="1"/>
  <c r="K406" i="1"/>
  <c r="U406" i="1"/>
  <c r="V406" i="1"/>
  <c r="W406" i="1"/>
  <c r="X406" i="1"/>
  <c r="B407" i="1"/>
  <c r="C407" i="1"/>
  <c r="D407" i="1"/>
  <c r="E407" i="1"/>
  <c r="H407" i="1"/>
  <c r="I407" i="1"/>
  <c r="J407" i="1"/>
  <c r="K407" i="1"/>
  <c r="L407" i="1"/>
  <c r="M407" i="1"/>
  <c r="N407" i="1"/>
  <c r="O407" i="1"/>
  <c r="U407" i="1"/>
  <c r="V407" i="1"/>
  <c r="W407" i="1"/>
  <c r="X407" i="1"/>
  <c r="J408" i="1"/>
  <c r="K408" i="1"/>
  <c r="P408" i="1"/>
  <c r="Q408" i="1"/>
  <c r="R408" i="1"/>
  <c r="S408" i="1"/>
  <c r="U408" i="1"/>
  <c r="V408" i="1"/>
  <c r="W408" i="1"/>
  <c r="X408" i="1"/>
  <c r="U409" i="1"/>
  <c r="V409" i="1"/>
  <c r="W409" i="1"/>
  <c r="X409" i="1"/>
  <c r="Y409" i="1"/>
  <c r="A412" i="1"/>
  <c r="F413" i="1"/>
  <c r="G413" i="1"/>
  <c r="J413" i="1"/>
  <c r="K413" i="1"/>
  <c r="U413" i="1"/>
  <c r="V413" i="1"/>
  <c r="W413" i="1"/>
  <c r="X413" i="1"/>
  <c r="B414" i="1"/>
  <c r="C414" i="1"/>
  <c r="D414" i="1"/>
  <c r="E414" i="1"/>
  <c r="H414" i="1"/>
  <c r="I414" i="1"/>
  <c r="J414" i="1"/>
  <c r="K414" i="1"/>
  <c r="L414" i="1"/>
  <c r="M414" i="1"/>
  <c r="N414" i="1"/>
  <c r="O414" i="1"/>
  <c r="U414" i="1"/>
  <c r="V414" i="1"/>
  <c r="W414" i="1"/>
  <c r="X414" i="1"/>
  <c r="J415" i="1"/>
  <c r="K415" i="1"/>
  <c r="P415" i="1"/>
  <c r="Q415" i="1"/>
  <c r="R415" i="1"/>
  <c r="S415" i="1"/>
  <c r="U415" i="1"/>
  <c r="V415" i="1"/>
  <c r="W415" i="1"/>
  <c r="X415" i="1"/>
  <c r="U416" i="1"/>
  <c r="V416" i="1"/>
  <c r="W416" i="1"/>
  <c r="X416" i="1"/>
  <c r="Y416" i="1"/>
  <c r="Z416" i="1"/>
  <c r="A419" i="1"/>
  <c r="F420" i="1"/>
  <c r="G420" i="1"/>
  <c r="J420" i="1"/>
  <c r="K420" i="1"/>
  <c r="U420" i="1"/>
  <c r="V420" i="1"/>
  <c r="W420" i="1"/>
  <c r="X420" i="1"/>
  <c r="B421" i="1"/>
  <c r="C421" i="1"/>
  <c r="D421" i="1"/>
  <c r="E421" i="1"/>
  <c r="H421" i="1"/>
  <c r="I421" i="1"/>
  <c r="J421" i="1"/>
  <c r="K421" i="1"/>
  <c r="L421" i="1"/>
  <c r="M421" i="1"/>
  <c r="N421" i="1"/>
  <c r="O421" i="1"/>
  <c r="U421" i="1"/>
  <c r="V421" i="1"/>
  <c r="W421" i="1"/>
  <c r="X421" i="1"/>
  <c r="J422" i="1"/>
  <c r="K422" i="1"/>
  <c r="P422" i="1"/>
  <c r="Q422" i="1"/>
  <c r="R422" i="1"/>
  <c r="S422" i="1"/>
  <c r="U422" i="1"/>
  <c r="V422" i="1"/>
  <c r="W422" i="1"/>
  <c r="X422" i="1"/>
  <c r="U423" i="1"/>
  <c r="V423" i="1"/>
  <c r="W423" i="1"/>
  <c r="X423" i="1"/>
  <c r="Y423" i="1"/>
  <c r="Z423" i="1"/>
  <c r="A426" i="1"/>
  <c r="F427" i="1"/>
  <c r="G427" i="1"/>
  <c r="J427" i="1"/>
  <c r="K427" i="1"/>
  <c r="U427" i="1"/>
  <c r="V427" i="1"/>
  <c r="W427" i="1"/>
  <c r="X427" i="1"/>
  <c r="B428" i="1"/>
  <c r="C428" i="1"/>
  <c r="D428" i="1"/>
  <c r="E428" i="1"/>
  <c r="H428" i="1"/>
  <c r="I428" i="1"/>
  <c r="J428" i="1"/>
  <c r="K428" i="1"/>
  <c r="L428" i="1"/>
  <c r="M428" i="1"/>
  <c r="N428" i="1"/>
  <c r="O428" i="1"/>
  <c r="U428" i="1"/>
  <c r="V428" i="1"/>
  <c r="W428" i="1"/>
  <c r="X428" i="1"/>
  <c r="J429" i="1"/>
  <c r="K429" i="1"/>
  <c r="P429" i="1"/>
  <c r="Q429" i="1"/>
  <c r="R429" i="1"/>
  <c r="S429" i="1"/>
  <c r="U429" i="1"/>
  <c r="V429" i="1"/>
  <c r="W429" i="1"/>
  <c r="X429" i="1"/>
  <c r="U430" i="1"/>
  <c r="V430" i="1"/>
  <c r="W430" i="1"/>
  <c r="X430" i="1"/>
  <c r="Y430" i="1"/>
  <c r="Z430" i="1"/>
  <c r="A433" i="1"/>
  <c r="F434" i="1"/>
  <c r="G434" i="1"/>
  <c r="J434" i="1"/>
  <c r="K434" i="1"/>
  <c r="U434" i="1"/>
  <c r="V434" i="1"/>
  <c r="W434" i="1"/>
  <c r="X434" i="1"/>
  <c r="B435" i="1"/>
  <c r="C435" i="1"/>
  <c r="D435" i="1"/>
  <c r="E435" i="1"/>
  <c r="H435" i="1"/>
  <c r="I435" i="1"/>
  <c r="J435" i="1"/>
  <c r="K435" i="1"/>
  <c r="L435" i="1"/>
  <c r="M435" i="1"/>
  <c r="N435" i="1"/>
  <c r="O435" i="1"/>
  <c r="U435" i="1"/>
  <c r="V435" i="1"/>
  <c r="W435" i="1"/>
  <c r="X435" i="1"/>
  <c r="J436" i="1"/>
  <c r="K436" i="1"/>
  <c r="P436" i="1"/>
  <c r="Q436" i="1"/>
  <c r="R436" i="1"/>
  <c r="S436" i="1"/>
  <c r="U436" i="1"/>
  <c r="V436" i="1"/>
  <c r="W436" i="1"/>
  <c r="X436" i="1"/>
  <c r="U437" i="1"/>
  <c r="V437" i="1"/>
  <c r="W437" i="1"/>
  <c r="X437" i="1"/>
  <c r="Y437" i="1"/>
  <c r="Z437" i="1"/>
  <c r="A440" i="1"/>
  <c r="F441" i="1"/>
  <c r="G441" i="1"/>
  <c r="J441" i="1"/>
  <c r="K441" i="1"/>
  <c r="U441" i="1"/>
  <c r="V441" i="1"/>
  <c r="W441" i="1"/>
  <c r="X441" i="1"/>
  <c r="B442" i="1"/>
  <c r="C442" i="1"/>
  <c r="D442" i="1"/>
  <c r="E442" i="1"/>
  <c r="H442" i="1"/>
  <c r="I442" i="1"/>
  <c r="J442" i="1"/>
  <c r="K442" i="1"/>
  <c r="L442" i="1"/>
  <c r="M442" i="1"/>
  <c r="N442" i="1"/>
  <c r="O442" i="1"/>
  <c r="U442" i="1"/>
  <c r="V442" i="1"/>
  <c r="W442" i="1"/>
  <c r="X442" i="1"/>
  <c r="J443" i="1"/>
  <c r="K443" i="1"/>
  <c r="P443" i="1"/>
  <c r="Q443" i="1"/>
  <c r="R443" i="1"/>
  <c r="S443" i="1"/>
  <c r="U443" i="1"/>
  <c r="V443" i="1"/>
  <c r="W443" i="1"/>
  <c r="X443" i="1"/>
  <c r="U444" i="1"/>
  <c r="V444" i="1"/>
  <c r="W444" i="1"/>
  <c r="X444" i="1"/>
  <c r="Y444" i="1"/>
  <c r="Z444" i="1"/>
  <c r="A447" i="1"/>
  <c r="F448" i="1"/>
  <c r="G448" i="1"/>
  <c r="J448" i="1"/>
  <c r="K448" i="1"/>
  <c r="U448" i="1"/>
  <c r="V448" i="1"/>
  <c r="W448" i="1"/>
  <c r="X448" i="1"/>
  <c r="B449" i="1"/>
  <c r="C449" i="1"/>
  <c r="D449" i="1"/>
  <c r="E449" i="1"/>
  <c r="H449" i="1"/>
  <c r="I449" i="1"/>
  <c r="J449" i="1"/>
  <c r="K449" i="1"/>
  <c r="L449" i="1"/>
  <c r="M449" i="1"/>
  <c r="N449" i="1"/>
  <c r="O449" i="1"/>
  <c r="U449" i="1"/>
  <c r="V449" i="1"/>
  <c r="W449" i="1"/>
  <c r="X449" i="1"/>
  <c r="J450" i="1"/>
  <c r="K450" i="1"/>
  <c r="P450" i="1"/>
  <c r="Q450" i="1"/>
  <c r="R450" i="1"/>
  <c r="S450" i="1"/>
  <c r="U450" i="1"/>
  <c r="V450" i="1"/>
  <c r="W450" i="1"/>
  <c r="X450" i="1"/>
  <c r="U451" i="1"/>
  <c r="V451" i="1"/>
  <c r="W451" i="1"/>
  <c r="X451" i="1"/>
  <c r="Y451" i="1"/>
  <c r="Z451" i="1"/>
  <c r="A454" i="1"/>
  <c r="F455" i="1"/>
  <c r="G455" i="1"/>
  <c r="J455" i="1"/>
  <c r="K455" i="1"/>
  <c r="U455" i="1"/>
  <c r="V455" i="1"/>
  <c r="W455" i="1"/>
  <c r="X455" i="1"/>
  <c r="B456" i="1"/>
  <c r="C456" i="1"/>
  <c r="D456" i="1"/>
  <c r="E456" i="1"/>
  <c r="H456" i="1"/>
  <c r="I456" i="1"/>
  <c r="J456" i="1"/>
  <c r="K456" i="1"/>
  <c r="L456" i="1"/>
  <c r="M456" i="1"/>
  <c r="N456" i="1"/>
  <c r="O456" i="1"/>
  <c r="U456" i="1"/>
  <c r="V456" i="1"/>
  <c r="W456" i="1"/>
  <c r="X456" i="1"/>
  <c r="J457" i="1"/>
  <c r="K457" i="1"/>
  <c r="P457" i="1"/>
  <c r="Q457" i="1"/>
  <c r="R457" i="1"/>
  <c r="S457" i="1"/>
  <c r="U457" i="1"/>
  <c r="V457" i="1"/>
  <c r="W457" i="1"/>
  <c r="X457" i="1"/>
  <c r="U458" i="1"/>
  <c r="V458" i="1"/>
  <c r="W458" i="1"/>
  <c r="X458" i="1"/>
  <c r="Y458" i="1"/>
  <c r="Z458" i="1"/>
  <c r="A465" i="1"/>
  <c r="F466" i="1"/>
  <c r="G466" i="1"/>
  <c r="J466" i="1"/>
  <c r="K466" i="1"/>
  <c r="U466" i="1"/>
  <c r="V466" i="1"/>
  <c r="W466" i="1"/>
  <c r="X466" i="1"/>
  <c r="B467" i="1"/>
  <c r="C467" i="1"/>
  <c r="D467" i="1"/>
  <c r="E467" i="1"/>
  <c r="H467" i="1"/>
  <c r="I467" i="1"/>
  <c r="J467" i="1"/>
  <c r="K467" i="1"/>
  <c r="L467" i="1"/>
  <c r="M467" i="1"/>
  <c r="N467" i="1"/>
  <c r="O467" i="1"/>
  <c r="U467" i="1"/>
  <c r="V467" i="1"/>
  <c r="W467" i="1"/>
  <c r="X467" i="1"/>
  <c r="J468" i="1"/>
  <c r="K468" i="1"/>
  <c r="P468" i="1"/>
  <c r="Q468" i="1"/>
  <c r="R468" i="1"/>
  <c r="S468" i="1"/>
  <c r="U468" i="1"/>
  <c r="V468" i="1"/>
  <c r="W468" i="1"/>
  <c r="X468" i="1"/>
  <c r="U469" i="1"/>
  <c r="V469" i="1"/>
  <c r="W469" i="1"/>
  <c r="X469" i="1"/>
  <c r="Y469" i="1"/>
  <c r="Z469" i="1"/>
  <c r="A472" i="1"/>
  <c r="F473" i="1"/>
  <c r="G473" i="1"/>
  <c r="J473" i="1"/>
  <c r="K473" i="1"/>
  <c r="U473" i="1"/>
  <c r="V473" i="1"/>
  <c r="W473" i="1"/>
  <c r="X473" i="1"/>
  <c r="B474" i="1"/>
  <c r="C474" i="1"/>
  <c r="D474" i="1"/>
  <c r="E474" i="1"/>
  <c r="H474" i="1"/>
  <c r="I474" i="1"/>
  <c r="J474" i="1"/>
  <c r="K474" i="1"/>
  <c r="L474" i="1"/>
  <c r="M474" i="1"/>
  <c r="N474" i="1"/>
  <c r="O474" i="1"/>
  <c r="U474" i="1"/>
  <c r="V474" i="1"/>
  <c r="W474" i="1"/>
  <c r="X474" i="1"/>
  <c r="J475" i="1"/>
  <c r="K475" i="1"/>
  <c r="P475" i="1"/>
  <c r="Q475" i="1"/>
  <c r="R475" i="1"/>
  <c r="S475" i="1"/>
  <c r="U475" i="1"/>
  <c r="V475" i="1"/>
  <c r="W475" i="1"/>
  <c r="X475" i="1"/>
  <c r="U476" i="1"/>
  <c r="V476" i="1"/>
  <c r="W476" i="1"/>
  <c r="X476" i="1"/>
  <c r="Y476" i="1"/>
  <c r="Z476" i="1"/>
  <c r="F480" i="1"/>
  <c r="G480" i="1"/>
  <c r="J480" i="1"/>
  <c r="K480" i="1"/>
  <c r="U480" i="1"/>
  <c r="V480" i="1"/>
  <c r="W480" i="1"/>
  <c r="X480" i="1"/>
  <c r="B481" i="1"/>
  <c r="C481" i="1"/>
  <c r="D481" i="1"/>
  <c r="E481" i="1"/>
  <c r="H481" i="1"/>
  <c r="I481" i="1"/>
  <c r="J481" i="1"/>
  <c r="K481" i="1"/>
  <c r="L481" i="1"/>
  <c r="M481" i="1"/>
  <c r="N481" i="1"/>
  <c r="O481" i="1"/>
  <c r="U481" i="1"/>
  <c r="V481" i="1"/>
  <c r="W481" i="1"/>
  <c r="X481" i="1"/>
  <c r="J482" i="1"/>
  <c r="K482" i="1"/>
  <c r="P482" i="1"/>
  <c r="Q482" i="1"/>
  <c r="R482" i="1"/>
  <c r="S482" i="1"/>
  <c r="U482" i="1"/>
  <c r="V482" i="1"/>
  <c r="W482" i="1"/>
  <c r="X482" i="1"/>
  <c r="U483" i="1"/>
  <c r="V483" i="1"/>
  <c r="W483" i="1"/>
  <c r="X483" i="1"/>
  <c r="Y483" i="1"/>
  <c r="Z483" i="1"/>
  <c r="A486" i="1"/>
  <c r="F487" i="1"/>
  <c r="G487" i="1"/>
  <c r="J487" i="1"/>
  <c r="K487" i="1"/>
  <c r="U487" i="1"/>
  <c r="V487" i="1"/>
  <c r="W487" i="1"/>
  <c r="X487" i="1"/>
  <c r="B488" i="1"/>
  <c r="C488" i="1"/>
  <c r="D488" i="1"/>
  <c r="E488" i="1"/>
  <c r="H488" i="1"/>
  <c r="I488" i="1"/>
  <c r="J488" i="1"/>
  <c r="K488" i="1"/>
  <c r="L488" i="1"/>
  <c r="M488" i="1"/>
  <c r="N488" i="1"/>
  <c r="O488" i="1"/>
  <c r="U488" i="1"/>
  <c r="V488" i="1"/>
  <c r="W488" i="1"/>
  <c r="X488" i="1"/>
  <c r="J489" i="1"/>
  <c r="K489" i="1"/>
  <c r="P489" i="1"/>
  <c r="Q489" i="1"/>
  <c r="R489" i="1"/>
  <c r="S489" i="1"/>
  <c r="U489" i="1"/>
  <c r="V489" i="1"/>
  <c r="W489" i="1"/>
  <c r="X489" i="1"/>
  <c r="U490" i="1"/>
  <c r="V490" i="1"/>
  <c r="W490" i="1"/>
  <c r="X490" i="1"/>
  <c r="Y490" i="1"/>
  <c r="Z490" i="1"/>
  <c r="A493" i="1"/>
  <c r="F494" i="1"/>
  <c r="G494" i="1"/>
  <c r="J494" i="1"/>
  <c r="K494" i="1"/>
  <c r="U494" i="1"/>
  <c r="V494" i="1"/>
  <c r="W494" i="1"/>
  <c r="X494" i="1"/>
  <c r="B495" i="1"/>
  <c r="C495" i="1"/>
  <c r="D495" i="1"/>
  <c r="E495" i="1"/>
  <c r="H495" i="1"/>
  <c r="I495" i="1"/>
  <c r="J495" i="1"/>
  <c r="K495" i="1"/>
  <c r="L495" i="1"/>
  <c r="M495" i="1"/>
  <c r="N495" i="1"/>
  <c r="O495" i="1"/>
  <c r="U495" i="1"/>
  <c r="V495" i="1"/>
  <c r="W495" i="1"/>
  <c r="X495" i="1"/>
  <c r="J496" i="1"/>
  <c r="K496" i="1"/>
  <c r="P496" i="1"/>
  <c r="Q496" i="1"/>
  <c r="R496" i="1"/>
  <c r="S496" i="1"/>
  <c r="U496" i="1"/>
  <c r="V496" i="1"/>
  <c r="W496" i="1"/>
  <c r="X496" i="1"/>
  <c r="Z497" i="1"/>
  <c r="A500" i="1"/>
  <c r="F501" i="1"/>
  <c r="G501" i="1"/>
  <c r="J501" i="1"/>
  <c r="K501" i="1"/>
  <c r="U501" i="1"/>
  <c r="V501" i="1"/>
  <c r="W501" i="1"/>
  <c r="X501" i="1"/>
  <c r="B502" i="1"/>
  <c r="C502" i="1"/>
  <c r="D502" i="1"/>
  <c r="E502" i="1"/>
  <c r="H502" i="1"/>
  <c r="I502" i="1"/>
  <c r="J502" i="1"/>
  <c r="K502" i="1"/>
  <c r="L502" i="1"/>
  <c r="M502" i="1"/>
  <c r="N502" i="1"/>
  <c r="O502" i="1"/>
  <c r="U502" i="1"/>
  <c r="V502" i="1"/>
  <c r="W502" i="1"/>
  <c r="X502" i="1"/>
  <c r="J503" i="1"/>
  <c r="K503" i="1"/>
  <c r="P503" i="1"/>
  <c r="Q503" i="1"/>
  <c r="R503" i="1"/>
  <c r="S503" i="1"/>
  <c r="U503" i="1"/>
  <c r="V503" i="1"/>
  <c r="W503" i="1"/>
  <c r="X503" i="1"/>
  <c r="U504" i="1"/>
  <c r="V504" i="1"/>
  <c r="W504" i="1"/>
  <c r="X504" i="1"/>
  <c r="Y504" i="1"/>
  <c r="Z504" i="1"/>
  <c r="A507" i="1"/>
  <c r="F508" i="1"/>
  <c r="G508" i="1"/>
  <c r="J508" i="1"/>
  <c r="K508" i="1"/>
  <c r="U508" i="1"/>
  <c r="V508" i="1"/>
  <c r="W508" i="1"/>
  <c r="X508" i="1"/>
  <c r="B509" i="1"/>
  <c r="C509" i="1"/>
  <c r="D509" i="1"/>
  <c r="E509" i="1"/>
  <c r="H509" i="1"/>
  <c r="I509" i="1"/>
  <c r="J509" i="1"/>
  <c r="K509" i="1"/>
  <c r="L509" i="1"/>
  <c r="M509" i="1"/>
  <c r="N509" i="1"/>
  <c r="O509" i="1"/>
  <c r="U509" i="1"/>
  <c r="V509" i="1"/>
  <c r="W509" i="1"/>
  <c r="X509" i="1"/>
  <c r="J510" i="1"/>
  <c r="K510" i="1"/>
  <c r="P510" i="1"/>
  <c r="Q510" i="1"/>
  <c r="R510" i="1"/>
  <c r="S510" i="1"/>
  <c r="U510" i="1"/>
  <c r="V510" i="1"/>
  <c r="W510" i="1"/>
  <c r="X510" i="1"/>
  <c r="U511" i="1"/>
  <c r="V511" i="1"/>
  <c r="W511" i="1"/>
  <c r="X511" i="1"/>
  <c r="Y511" i="1"/>
  <c r="Z511" i="1"/>
  <c r="A514" i="1"/>
  <c r="F515" i="1"/>
  <c r="G515" i="1"/>
  <c r="J515" i="1"/>
  <c r="K515" i="1"/>
  <c r="U515" i="1"/>
  <c r="V515" i="1"/>
  <c r="W515" i="1"/>
  <c r="X515" i="1"/>
  <c r="B516" i="1"/>
  <c r="C516" i="1"/>
  <c r="D516" i="1"/>
  <c r="E516" i="1"/>
  <c r="H516" i="1"/>
  <c r="I516" i="1"/>
  <c r="J516" i="1"/>
  <c r="K516" i="1"/>
  <c r="L516" i="1"/>
  <c r="M516" i="1"/>
  <c r="N516" i="1"/>
  <c r="O516" i="1"/>
  <c r="U516" i="1"/>
  <c r="V516" i="1"/>
  <c r="W516" i="1"/>
  <c r="X516" i="1"/>
  <c r="J517" i="1"/>
  <c r="K517" i="1"/>
  <c r="P517" i="1"/>
  <c r="Q517" i="1"/>
  <c r="R517" i="1"/>
  <c r="S517" i="1"/>
  <c r="U517" i="1"/>
  <c r="V517" i="1"/>
  <c r="W517" i="1"/>
  <c r="X517" i="1"/>
  <c r="U518" i="1"/>
  <c r="V518" i="1"/>
  <c r="W518" i="1"/>
  <c r="X518" i="1"/>
  <c r="Y518" i="1"/>
  <c r="Z518" i="1"/>
  <c r="A521" i="1"/>
  <c r="F522" i="1"/>
  <c r="G522" i="1"/>
  <c r="J522" i="1"/>
  <c r="K522" i="1"/>
  <c r="U522" i="1"/>
  <c r="V522" i="1"/>
  <c r="W522" i="1"/>
  <c r="X522" i="1"/>
  <c r="B523" i="1"/>
  <c r="C523" i="1"/>
  <c r="D523" i="1"/>
  <c r="E523" i="1"/>
  <c r="H523" i="1"/>
  <c r="I523" i="1"/>
  <c r="J523" i="1"/>
  <c r="K523" i="1"/>
  <c r="L523" i="1"/>
  <c r="M523" i="1"/>
  <c r="N523" i="1"/>
  <c r="O523" i="1"/>
  <c r="U523" i="1"/>
  <c r="V523" i="1"/>
  <c r="W523" i="1"/>
  <c r="X523" i="1"/>
  <c r="J524" i="1"/>
  <c r="K524" i="1"/>
  <c r="P524" i="1"/>
  <c r="Q524" i="1"/>
  <c r="R524" i="1"/>
  <c r="S524" i="1"/>
  <c r="U524" i="1"/>
  <c r="V524" i="1"/>
  <c r="W524" i="1"/>
  <c r="X524" i="1"/>
  <c r="U525" i="1"/>
  <c r="V525" i="1"/>
  <c r="W525" i="1"/>
  <c r="X525" i="1"/>
  <c r="Y525" i="1"/>
  <c r="Z525" i="1"/>
  <c r="A528" i="1"/>
  <c r="F529" i="1"/>
  <c r="G529" i="1"/>
  <c r="J529" i="1"/>
  <c r="K529" i="1"/>
  <c r="U529" i="1"/>
  <c r="V529" i="1"/>
  <c r="W529" i="1"/>
  <c r="X529" i="1"/>
  <c r="B530" i="1"/>
  <c r="C530" i="1"/>
  <c r="D530" i="1"/>
  <c r="E530" i="1"/>
  <c r="H530" i="1"/>
  <c r="I530" i="1"/>
  <c r="J530" i="1"/>
  <c r="K530" i="1"/>
  <c r="L530" i="1"/>
  <c r="M530" i="1"/>
  <c r="N530" i="1"/>
  <c r="O530" i="1"/>
  <c r="U530" i="1"/>
  <c r="V530" i="1"/>
  <c r="W530" i="1"/>
  <c r="X530" i="1"/>
  <c r="J531" i="1"/>
  <c r="K531" i="1"/>
  <c r="P531" i="1"/>
  <c r="Q531" i="1"/>
  <c r="R531" i="1"/>
  <c r="S531" i="1"/>
  <c r="U531" i="1"/>
  <c r="V531" i="1"/>
  <c r="W531" i="1"/>
  <c r="X531" i="1"/>
  <c r="U532" i="1"/>
  <c r="V532" i="1"/>
  <c r="W532" i="1"/>
  <c r="X532" i="1"/>
  <c r="Y532" i="1"/>
  <c r="Z532" i="1"/>
  <c r="A537" i="1"/>
  <c r="F538" i="1"/>
  <c r="G538" i="1"/>
  <c r="J538" i="1"/>
  <c r="K538" i="1"/>
  <c r="U538" i="1"/>
  <c r="V538" i="1"/>
  <c r="W538" i="1"/>
  <c r="X538" i="1"/>
  <c r="B539" i="1"/>
  <c r="C539" i="1"/>
  <c r="D539" i="1"/>
  <c r="E539" i="1"/>
  <c r="H539" i="1"/>
  <c r="I539" i="1"/>
  <c r="J539" i="1"/>
  <c r="K539" i="1"/>
  <c r="L539" i="1"/>
  <c r="M539" i="1"/>
  <c r="N539" i="1"/>
  <c r="O539" i="1"/>
  <c r="U539" i="1"/>
  <c r="V539" i="1"/>
  <c r="W539" i="1"/>
  <c r="X539" i="1"/>
  <c r="J540" i="1"/>
  <c r="K540" i="1"/>
  <c r="P540" i="1"/>
  <c r="Q540" i="1"/>
  <c r="R540" i="1"/>
  <c r="S540" i="1"/>
  <c r="U540" i="1"/>
  <c r="V540" i="1"/>
  <c r="W540" i="1"/>
  <c r="X540" i="1"/>
  <c r="U541" i="1"/>
  <c r="V541" i="1"/>
  <c r="W541" i="1"/>
  <c r="X541" i="1"/>
  <c r="Y541" i="1"/>
  <c r="Z541" i="1"/>
  <c r="A544" i="1"/>
  <c r="F545" i="1"/>
  <c r="G545" i="1"/>
  <c r="J545" i="1"/>
  <c r="K545" i="1"/>
  <c r="U545" i="1"/>
  <c r="V545" i="1"/>
  <c r="W545" i="1"/>
  <c r="X545" i="1"/>
  <c r="B546" i="1"/>
  <c r="C546" i="1"/>
  <c r="D546" i="1"/>
  <c r="E546" i="1"/>
  <c r="H546" i="1"/>
  <c r="I546" i="1"/>
  <c r="J546" i="1"/>
  <c r="K546" i="1"/>
  <c r="L546" i="1"/>
  <c r="M546" i="1"/>
  <c r="N546" i="1"/>
  <c r="O546" i="1"/>
  <c r="U546" i="1"/>
  <c r="V546" i="1"/>
  <c r="W546" i="1"/>
  <c r="X546" i="1"/>
  <c r="J547" i="1"/>
  <c r="K547" i="1"/>
  <c r="P547" i="1"/>
  <c r="Q547" i="1"/>
  <c r="R547" i="1"/>
  <c r="S547" i="1"/>
  <c r="U547" i="1"/>
  <c r="V547" i="1"/>
  <c r="W547" i="1"/>
  <c r="X547" i="1"/>
  <c r="U548" i="1"/>
  <c r="V548" i="1"/>
  <c r="W548" i="1"/>
  <c r="X548" i="1"/>
  <c r="Y548" i="1"/>
  <c r="Z548" i="1"/>
  <c r="A551" i="1"/>
  <c r="F552" i="1"/>
  <c r="G552" i="1"/>
  <c r="J552" i="1"/>
  <c r="K552" i="1"/>
  <c r="U552" i="1"/>
  <c r="V552" i="1"/>
  <c r="W552" i="1"/>
  <c r="X552" i="1"/>
  <c r="B553" i="1"/>
  <c r="C553" i="1"/>
  <c r="D553" i="1"/>
  <c r="E553" i="1"/>
  <c r="H553" i="1"/>
  <c r="I553" i="1"/>
  <c r="J553" i="1"/>
  <c r="K553" i="1"/>
  <c r="L553" i="1"/>
  <c r="M553" i="1"/>
  <c r="N553" i="1"/>
  <c r="O553" i="1"/>
  <c r="U553" i="1"/>
  <c r="V553" i="1"/>
  <c r="W553" i="1"/>
  <c r="X553" i="1"/>
  <c r="J554" i="1"/>
  <c r="K554" i="1"/>
  <c r="P554" i="1"/>
  <c r="Q554" i="1"/>
  <c r="R554" i="1"/>
  <c r="S554" i="1"/>
  <c r="U554" i="1"/>
  <c r="V554" i="1"/>
  <c r="W554" i="1"/>
  <c r="X554" i="1"/>
  <c r="U555" i="1"/>
  <c r="V555" i="1"/>
  <c r="W555" i="1"/>
  <c r="X555" i="1"/>
  <c r="Y555" i="1"/>
  <c r="Z555" i="1"/>
  <c r="A558" i="1"/>
  <c r="F559" i="1"/>
  <c r="G559" i="1"/>
  <c r="J559" i="1"/>
  <c r="K559" i="1"/>
  <c r="U559" i="1"/>
  <c r="V559" i="1"/>
  <c r="W559" i="1"/>
  <c r="X559" i="1"/>
  <c r="B560" i="1"/>
  <c r="C560" i="1"/>
  <c r="D560" i="1"/>
  <c r="E560" i="1"/>
  <c r="H560" i="1"/>
  <c r="I560" i="1"/>
  <c r="J560" i="1"/>
  <c r="K560" i="1"/>
  <c r="L560" i="1"/>
  <c r="M560" i="1"/>
  <c r="N560" i="1"/>
  <c r="O560" i="1"/>
  <c r="U560" i="1"/>
  <c r="V560" i="1"/>
  <c r="W560" i="1"/>
  <c r="X560" i="1"/>
  <c r="J561" i="1"/>
  <c r="K561" i="1"/>
  <c r="P561" i="1"/>
  <c r="Q561" i="1"/>
  <c r="R561" i="1"/>
  <c r="S561" i="1"/>
  <c r="U561" i="1"/>
  <c r="V561" i="1"/>
  <c r="W561" i="1"/>
  <c r="X561" i="1"/>
  <c r="U562" i="1"/>
  <c r="V562" i="1"/>
  <c r="W562" i="1"/>
  <c r="X562" i="1"/>
  <c r="Y562" i="1"/>
  <c r="Z562" i="1"/>
  <c r="A565" i="1"/>
  <c r="F566" i="1"/>
  <c r="G566" i="1"/>
  <c r="J566" i="1"/>
  <c r="K566" i="1"/>
  <c r="U566" i="1"/>
  <c r="V566" i="1"/>
  <c r="W566" i="1"/>
  <c r="X566" i="1"/>
  <c r="B567" i="1"/>
  <c r="C567" i="1"/>
  <c r="D567" i="1"/>
  <c r="E567" i="1"/>
  <c r="H567" i="1"/>
  <c r="I567" i="1"/>
  <c r="J567" i="1"/>
  <c r="K567" i="1"/>
  <c r="L567" i="1"/>
  <c r="M567" i="1"/>
  <c r="N567" i="1"/>
  <c r="O567" i="1"/>
  <c r="U567" i="1"/>
  <c r="V567" i="1"/>
  <c r="W567" i="1"/>
  <c r="X567" i="1"/>
  <c r="J568" i="1"/>
  <c r="K568" i="1"/>
  <c r="P568" i="1"/>
  <c r="Q568" i="1"/>
  <c r="R568" i="1"/>
  <c r="S568" i="1"/>
  <c r="U568" i="1"/>
  <c r="V568" i="1"/>
  <c r="W568" i="1"/>
  <c r="X568" i="1"/>
  <c r="U569" i="1"/>
  <c r="V569" i="1"/>
  <c r="W569" i="1"/>
  <c r="X569" i="1"/>
  <c r="Y569" i="1"/>
  <c r="Z569" i="1"/>
  <c r="A572" i="1"/>
  <c r="F573" i="1"/>
  <c r="G573" i="1"/>
  <c r="J573" i="1"/>
  <c r="K573" i="1"/>
  <c r="U573" i="1"/>
  <c r="V573" i="1"/>
  <c r="W573" i="1"/>
  <c r="X573" i="1"/>
  <c r="B574" i="1"/>
  <c r="C574" i="1"/>
  <c r="D574" i="1"/>
  <c r="E574" i="1"/>
  <c r="H574" i="1"/>
  <c r="I574" i="1"/>
  <c r="J574" i="1"/>
  <c r="K574" i="1"/>
  <c r="L574" i="1"/>
  <c r="M574" i="1"/>
  <c r="N574" i="1"/>
  <c r="O574" i="1"/>
  <c r="U574" i="1"/>
  <c r="V574" i="1"/>
  <c r="W574" i="1"/>
  <c r="X574" i="1"/>
  <c r="J575" i="1"/>
  <c r="K575" i="1"/>
  <c r="P575" i="1"/>
  <c r="Q575" i="1"/>
  <c r="R575" i="1"/>
  <c r="S575" i="1"/>
  <c r="U575" i="1"/>
  <c r="V575" i="1"/>
  <c r="W575" i="1"/>
  <c r="X575" i="1"/>
  <c r="U576" i="1"/>
  <c r="V576" i="1"/>
  <c r="W576" i="1"/>
  <c r="X576" i="1"/>
  <c r="Y576" i="1"/>
  <c r="Z576" i="1"/>
  <c r="A579" i="1"/>
  <c r="F580" i="1"/>
  <c r="G580" i="1"/>
  <c r="J580" i="1"/>
  <c r="K580" i="1"/>
  <c r="U580" i="1"/>
  <c r="V580" i="1"/>
  <c r="W580" i="1"/>
  <c r="X580" i="1"/>
  <c r="B581" i="1"/>
  <c r="C581" i="1"/>
  <c r="D581" i="1"/>
  <c r="E581" i="1"/>
  <c r="H581" i="1"/>
  <c r="I581" i="1"/>
  <c r="J581" i="1"/>
  <c r="K581" i="1"/>
  <c r="L581" i="1"/>
  <c r="M581" i="1"/>
  <c r="N581" i="1"/>
  <c r="O581" i="1"/>
  <c r="U581" i="1"/>
  <c r="V581" i="1"/>
  <c r="W581" i="1"/>
  <c r="X581" i="1"/>
  <c r="J582" i="1"/>
  <c r="K582" i="1"/>
  <c r="P582" i="1"/>
  <c r="Q582" i="1"/>
  <c r="R582" i="1"/>
  <c r="S582" i="1"/>
  <c r="U582" i="1"/>
  <c r="V582" i="1"/>
  <c r="W582" i="1"/>
  <c r="X582" i="1"/>
  <c r="U583" i="1"/>
  <c r="V583" i="1"/>
  <c r="W583" i="1"/>
  <c r="X583" i="1"/>
  <c r="Y583" i="1"/>
  <c r="Z583" i="1"/>
  <c r="A586" i="1"/>
  <c r="F587" i="1"/>
  <c r="G587" i="1"/>
  <c r="J587" i="1"/>
  <c r="K587" i="1"/>
  <c r="U587" i="1"/>
  <c r="V587" i="1"/>
  <c r="W587" i="1"/>
  <c r="X587" i="1"/>
  <c r="B588" i="1"/>
  <c r="C588" i="1"/>
  <c r="D588" i="1"/>
  <c r="E588" i="1"/>
  <c r="H588" i="1"/>
  <c r="I588" i="1"/>
  <c r="J588" i="1"/>
  <c r="K588" i="1"/>
  <c r="L588" i="1"/>
  <c r="M588" i="1"/>
  <c r="N588" i="1"/>
  <c r="O588" i="1"/>
  <c r="U588" i="1"/>
  <c r="V588" i="1"/>
  <c r="W588" i="1"/>
  <c r="X588" i="1"/>
  <c r="J589" i="1"/>
  <c r="K589" i="1"/>
  <c r="P589" i="1"/>
  <c r="Q589" i="1"/>
  <c r="R589" i="1"/>
  <c r="S589" i="1"/>
  <c r="U589" i="1"/>
  <c r="V589" i="1"/>
  <c r="W589" i="1"/>
  <c r="X589" i="1"/>
  <c r="U590" i="1"/>
  <c r="V590" i="1"/>
  <c r="W590" i="1"/>
  <c r="X590" i="1"/>
  <c r="Y590" i="1"/>
  <c r="Z590" i="1"/>
  <c r="A593" i="1"/>
  <c r="F594" i="1"/>
  <c r="G594" i="1"/>
  <c r="J594" i="1"/>
  <c r="K594" i="1"/>
  <c r="U594" i="1"/>
  <c r="V594" i="1"/>
  <c r="W594" i="1"/>
  <c r="X594" i="1"/>
  <c r="B595" i="1"/>
  <c r="C595" i="1"/>
  <c r="D595" i="1"/>
  <c r="E595" i="1"/>
  <c r="H595" i="1"/>
  <c r="I595" i="1"/>
  <c r="J595" i="1"/>
  <c r="K595" i="1"/>
  <c r="L595" i="1"/>
  <c r="M595" i="1"/>
  <c r="N595" i="1"/>
  <c r="O595" i="1"/>
  <c r="U595" i="1"/>
  <c r="V595" i="1"/>
  <c r="W595" i="1"/>
  <c r="X595" i="1"/>
  <c r="J596" i="1"/>
  <c r="K596" i="1"/>
  <c r="P596" i="1"/>
  <c r="Q596" i="1"/>
  <c r="R596" i="1"/>
  <c r="S596" i="1"/>
  <c r="U596" i="1"/>
  <c r="V596" i="1"/>
  <c r="W596" i="1"/>
  <c r="X596" i="1"/>
  <c r="U597" i="1"/>
  <c r="V597" i="1"/>
  <c r="W597" i="1"/>
  <c r="X597" i="1"/>
  <c r="Y597" i="1"/>
  <c r="Z597" i="1"/>
  <c r="A600" i="1"/>
  <c r="F601" i="1"/>
  <c r="G601" i="1"/>
  <c r="J601" i="1"/>
  <c r="K601" i="1"/>
  <c r="U601" i="1"/>
  <c r="V601" i="1"/>
  <c r="W601" i="1"/>
  <c r="X601" i="1"/>
  <c r="B602" i="1"/>
  <c r="C602" i="1"/>
  <c r="D602" i="1"/>
  <c r="E602" i="1"/>
  <c r="H602" i="1"/>
  <c r="I602" i="1"/>
  <c r="J602" i="1"/>
  <c r="K602" i="1"/>
  <c r="L602" i="1"/>
  <c r="M602" i="1"/>
  <c r="N602" i="1"/>
  <c r="O602" i="1"/>
  <c r="U602" i="1"/>
  <c r="V602" i="1"/>
  <c r="W602" i="1"/>
  <c r="X602" i="1"/>
  <c r="J603" i="1"/>
  <c r="K603" i="1"/>
  <c r="P603" i="1"/>
  <c r="Q603" i="1"/>
  <c r="R603" i="1"/>
  <c r="S603" i="1"/>
  <c r="U603" i="1"/>
  <c r="V603" i="1"/>
  <c r="W603" i="1"/>
  <c r="X603" i="1"/>
  <c r="U604" i="1"/>
  <c r="V604" i="1"/>
  <c r="W604" i="1"/>
  <c r="X604" i="1"/>
  <c r="Y604" i="1"/>
  <c r="Z604" i="1"/>
  <c r="A609" i="1"/>
  <c r="F610" i="1"/>
  <c r="G610" i="1"/>
  <c r="J610" i="1"/>
  <c r="K610" i="1"/>
  <c r="U610" i="1"/>
  <c r="V610" i="1"/>
  <c r="W610" i="1"/>
  <c r="X610" i="1"/>
  <c r="B611" i="1"/>
  <c r="C611" i="1"/>
  <c r="D611" i="1"/>
  <c r="E611" i="1"/>
  <c r="H611" i="1"/>
  <c r="I611" i="1"/>
  <c r="J611" i="1"/>
  <c r="K611" i="1"/>
  <c r="L611" i="1"/>
  <c r="M611" i="1"/>
  <c r="N611" i="1"/>
  <c r="O611" i="1"/>
  <c r="U611" i="1"/>
  <c r="V611" i="1"/>
  <c r="W611" i="1"/>
  <c r="X611" i="1"/>
  <c r="J612" i="1"/>
  <c r="K612" i="1"/>
  <c r="P612" i="1"/>
  <c r="Q612" i="1"/>
  <c r="R612" i="1"/>
  <c r="S612" i="1"/>
  <c r="U612" i="1"/>
  <c r="V612" i="1"/>
  <c r="W612" i="1"/>
  <c r="X612" i="1"/>
  <c r="U613" i="1"/>
  <c r="V613" i="1"/>
  <c r="W613" i="1"/>
  <c r="X613" i="1"/>
  <c r="Y613" i="1"/>
  <c r="Z613" i="1"/>
  <c r="A616" i="1"/>
  <c r="F617" i="1"/>
  <c r="G617" i="1"/>
  <c r="J617" i="1"/>
  <c r="K617" i="1"/>
  <c r="U617" i="1"/>
  <c r="V617" i="1"/>
  <c r="W617" i="1"/>
  <c r="X617" i="1"/>
  <c r="B618" i="1"/>
  <c r="C618" i="1"/>
  <c r="D618" i="1"/>
  <c r="E618" i="1"/>
  <c r="H618" i="1"/>
  <c r="I618" i="1"/>
  <c r="J618" i="1"/>
  <c r="K618" i="1"/>
  <c r="L618" i="1"/>
  <c r="M618" i="1"/>
  <c r="N618" i="1"/>
  <c r="O618" i="1"/>
  <c r="U618" i="1"/>
  <c r="V618" i="1"/>
  <c r="W618" i="1"/>
  <c r="X618" i="1"/>
  <c r="J619" i="1"/>
  <c r="K619" i="1"/>
  <c r="P619" i="1"/>
  <c r="Q619" i="1"/>
  <c r="R619" i="1"/>
  <c r="S619" i="1"/>
  <c r="U619" i="1"/>
  <c r="V619" i="1"/>
  <c r="W619" i="1"/>
  <c r="X619" i="1"/>
  <c r="U620" i="1"/>
  <c r="V620" i="1"/>
  <c r="W620" i="1"/>
  <c r="X620" i="1"/>
  <c r="Y620" i="1"/>
  <c r="Z620" i="1"/>
  <c r="A623" i="1"/>
  <c r="F624" i="1"/>
  <c r="G624" i="1"/>
  <c r="J624" i="1"/>
  <c r="K624" i="1"/>
  <c r="U624" i="1"/>
  <c r="V624" i="1"/>
  <c r="W624" i="1"/>
  <c r="X624" i="1"/>
  <c r="B625" i="1"/>
  <c r="C625" i="1"/>
  <c r="D625" i="1"/>
  <c r="E625" i="1"/>
  <c r="H625" i="1"/>
  <c r="I625" i="1"/>
  <c r="J625" i="1"/>
  <c r="K625" i="1"/>
  <c r="L625" i="1"/>
  <c r="M625" i="1"/>
  <c r="N625" i="1"/>
  <c r="O625" i="1"/>
  <c r="U625" i="1"/>
  <c r="V625" i="1"/>
  <c r="W625" i="1"/>
  <c r="X625" i="1"/>
  <c r="J626" i="1"/>
  <c r="K626" i="1"/>
  <c r="P626" i="1"/>
  <c r="Q626" i="1"/>
  <c r="R626" i="1"/>
  <c r="S626" i="1"/>
  <c r="U626" i="1"/>
  <c r="V626" i="1"/>
  <c r="W626" i="1"/>
  <c r="X626" i="1"/>
  <c r="U627" i="1"/>
  <c r="V627" i="1"/>
  <c r="W627" i="1"/>
  <c r="X627" i="1"/>
  <c r="Y627" i="1"/>
  <c r="Z627" i="1"/>
  <c r="A630" i="1"/>
  <c r="F631" i="1"/>
  <c r="G631" i="1"/>
  <c r="J631" i="1"/>
  <c r="K631" i="1"/>
  <c r="U631" i="1"/>
  <c r="V631" i="1"/>
  <c r="W631" i="1"/>
  <c r="X631" i="1"/>
  <c r="B632" i="1"/>
  <c r="C632" i="1"/>
  <c r="D632" i="1"/>
  <c r="E632" i="1"/>
  <c r="H632" i="1"/>
  <c r="I632" i="1"/>
  <c r="J632" i="1"/>
  <c r="K632" i="1"/>
  <c r="L632" i="1"/>
  <c r="M632" i="1"/>
  <c r="N632" i="1"/>
  <c r="O632" i="1"/>
  <c r="U632" i="1"/>
  <c r="V632" i="1"/>
  <c r="W632" i="1"/>
  <c r="X632" i="1"/>
  <c r="J633" i="1"/>
  <c r="K633" i="1"/>
  <c r="P633" i="1"/>
  <c r="Q633" i="1"/>
  <c r="R633" i="1"/>
  <c r="S633" i="1"/>
  <c r="U633" i="1"/>
  <c r="V633" i="1"/>
  <c r="W633" i="1"/>
  <c r="X633" i="1"/>
  <c r="U634" i="1"/>
  <c r="V634" i="1"/>
  <c r="W634" i="1"/>
  <c r="X634" i="1"/>
  <c r="Y634" i="1"/>
  <c r="Z634" i="1"/>
  <c r="A637" i="1"/>
  <c r="F638" i="1"/>
  <c r="G638" i="1"/>
  <c r="J638" i="1"/>
  <c r="K638" i="1"/>
  <c r="U638" i="1"/>
  <c r="V638" i="1"/>
  <c r="W638" i="1"/>
  <c r="X638" i="1"/>
  <c r="B639" i="1"/>
  <c r="C639" i="1"/>
  <c r="D639" i="1"/>
  <c r="E639" i="1"/>
  <c r="H639" i="1"/>
  <c r="I639" i="1"/>
  <c r="J639" i="1"/>
  <c r="K639" i="1"/>
  <c r="L639" i="1"/>
  <c r="M639" i="1"/>
  <c r="N639" i="1"/>
  <c r="O639" i="1"/>
  <c r="U639" i="1"/>
  <c r="V639" i="1"/>
  <c r="W639" i="1"/>
  <c r="X639" i="1"/>
  <c r="J640" i="1"/>
  <c r="K640" i="1"/>
  <c r="P640" i="1"/>
  <c r="Q640" i="1"/>
  <c r="R640" i="1"/>
  <c r="S640" i="1"/>
  <c r="U640" i="1"/>
  <c r="V640" i="1"/>
  <c r="W640" i="1"/>
  <c r="X640" i="1"/>
  <c r="U641" i="1"/>
  <c r="V641" i="1"/>
  <c r="W641" i="1"/>
  <c r="X641" i="1"/>
  <c r="Y641" i="1"/>
  <c r="Z641" i="1"/>
  <c r="A644" i="1"/>
  <c r="F645" i="1"/>
  <c r="G645" i="1"/>
  <c r="J645" i="1"/>
  <c r="K645" i="1"/>
  <c r="U645" i="1"/>
  <c r="V645" i="1"/>
  <c r="W645" i="1"/>
  <c r="X645" i="1"/>
  <c r="B646" i="1"/>
  <c r="C646" i="1"/>
  <c r="D646" i="1"/>
  <c r="E646" i="1"/>
  <c r="H646" i="1"/>
  <c r="I646" i="1"/>
  <c r="J646" i="1"/>
  <c r="K646" i="1"/>
  <c r="L646" i="1"/>
  <c r="M646" i="1"/>
  <c r="N646" i="1"/>
  <c r="O646" i="1"/>
  <c r="U646" i="1"/>
  <c r="V646" i="1"/>
  <c r="W646" i="1"/>
  <c r="X646" i="1"/>
  <c r="J647" i="1"/>
  <c r="K647" i="1"/>
  <c r="P647" i="1"/>
  <c r="Q647" i="1"/>
  <c r="R647" i="1"/>
  <c r="S647" i="1"/>
  <c r="U647" i="1"/>
  <c r="V647" i="1"/>
  <c r="W647" i="1"/>
  <c r="X647" i="1"/>
  <c r="U648" i="1"/>
  <c r="V648" i="1"/>
  <c r="W648" i="1"/>
  <c r="X648" i="1"/>
  <c r="Y648" i="1"/>
  <c r="Z648" i="1"/>
  <c r="A651" i="1"/>
  <c r="F652" i="1"/>
  <c r="G652" i="1"/>
  <c r="J652" i="1"/>
  <c r="K652" i="1"/>
  <c r="U652" i="1"/>
  <c r="V652" i="1"/>
  <c r="W652" i="1"/>
  <c r="X652" i="1"/>
  <c r="B653" i="1"/>
  <c r="C653" i="1"/>
  <c r="D653" i="1"/>
  <c r="E653" i="1"/>
  <c r="H653" i="1"/>
  <c r="I653" i="1"/>
  <c r="J653" i="1"/>
  <c r="K653" i="1"/>
  <c r="L653" i="1"/>
  <c r="M653" i="1"/>
  <c r="N653" i="1"/>
  <c r="O653" i="1"/>
  <c r="U653" i="1"/>
  <c r="V653" i="1"/>
  <c r="W653" i="1"/>
  <c r="X653" i="1"/>
  <c r="J654" i="1"/>
  <c r="K654" i="1"/>
  <c r="P654" i="1"/>
  <c r="Q654" i="1"/>
  <c r="R654" i="1"/>
  <c r="S654" i="1"/>
  <c r="U654" i="1"/>
  <c r="V654" i="1"/>
  <c r="W654" i="1"/>
  <c r="X654" i="1"/>
  <c r="U655" i="1"/>
  <c r="V655" i="1"/>
  <c r="W655" i="1"/>
  <c r="X655" i="1"/>
  <c r="Y655" i="1"/>
  <c r="Z655" i="1"/>
  <c r="A658" i="1"/>
  <c r="F659" i="1"/>
  <c r="G659" i="1"/>
  <c r="J659" i="1"/>
  <c r="K659" i="1"/>
  <c r="U659" i="1"/>
  <c r="V659" i="1"/>
  <c r="W659" i="1"/>
  <c r="X659" i="1"/>
  <c r="B660" i="1"/>
  <c r="C660" i="1"/>
  <c r="D660" i="1"/>
  <c r="E660" i="1"/>
  <c r="H660" i="1"/>
  <c r="I660" i="1"/>
  <c r="J660" i="1"/>
  <c r="K660" i="1"/>
  <c r="L660" i="1"/>
  <c r="M660" i="1"/>
  <c r="N660" i="1"/>
  <c r="O660" i="1"/>
  <c r="U660" i="1"/>
  <c r="V660" i="1"/>
  <c r="W660" i="1"/>
  <c r="X660" i="1"/>
  <c r="J661" i="1"/>
  <c r="K661" i="1"/>
  <c r="P661" i="1"/>
  <c r="Q661" i="1"/>
  <c r="R661" i="1"/>
  <c r="S661" i="1"/>
  <c r="U661" i="1"/>
  <c r="V661" i="1"/>
  <c r="W661" i="1"/>
  <c r="X661" i="1"/>
  <c r="U662" i="1"/>
  <c r="V662" i="1"/>
  <c r="W662" i="1"/>
  <c r="X662" i="1"/>
  <c r="Y662" i="1"/>
  <c r="Z662" i="1"/>
  <c r="A665" i="1"/>
  <c r="F666" i="1"/>
  <c r="G666" i="1"/>
  <c r="J666" i="1"/>
  <c r="K666" i="1"/>
  <c r="U666" i="1"/>
  <c r="V666" i="1"/>
  <c r="W666" i="1"/>
  <c r="X666" i="1"/>
  <c r="B667" i="1"/>
  <c r="C667" i="1"/>
  <c r="D667" i="1"/>
  <c r="E667" i="1"/>
  <c r="H667" i="1"/>
  <c r="I667" i="1"/>
  <c r="J667" i="1"/>
  <c r="K667" i="1"/>
  <c r="L667" i="1"/>
  <c r="M667" i="1"/>
  <c r="N667" i="1"/>
  <c r="O667" i="1"/>
  <c r="U667" i="1"/>
  <c r="V667" i="1"/>
  <c r="W667" i="1"/>
  <c r="X667" i="1"/>
  <c r="J668" i="1"/>
  <c r="K668" i="1"/>
  <c r="P668" i="1"/>
  <c r="Q668" i="1"/>
  <c r="R668" i="1"/>
  <c r="S668" i="1"/>
  <c r="U668" i="1"/>
  <c r="V668" i="1"/>
  <c r="W668" i="1"/>
  <c r="X668" i="1"/>
  <c r="U669" i="1"/>
  <c r="V669" i="1"/>
  <c r="W669" i="1"/>
  <c r="X669" i="1"/>
  <c r="Y669" i="1"/>
  <c r="Z669" i="1"/>
  <c r="A672" i="1"/>
  <c r="F673" i="1"/>
  <c r="G673" i="1"/>
  <c r="J673" i="1"/>
  <c r="K673" i="1"/>
  <c r="U673" i="1"/>
  <c r="V673" i="1"/>
  <c r="W673" i="1"/>
  <c r="X673" i="1"/>
  <c r="B674" i="1"/>
  <c r="C674" i="1"/>
  <c r="D674" i="1"/>
  <c r="E674" i="1"/>
  <c r="H674" i="1"/>
  <c r="I674" i="1"/>
  <c r="J674" i="1"/>
  <c r="K674" i="1"/>
  <c r="L674" i="1"/>
  <c r="M674" i="1"/>
  <c r="N674" i="1"/>
  <c r="O674" i="1"/>
  <c r="U674" i="1"/>
  <c r="V674" i="1"/>
  <c r="W674" i="1"/>
  <c r="X674" i="1"/>
  <c r="J675" i="1"/>
  <c r="K675" i="1"/>
  <c r="P675" i="1"/>
  <c r="Q675" i="1"/>
  <c r="R675" i="1"/>
  <c r="S675" i="1"/>
  <c r="U675" i="1"/>
  <c r="V675" i="1"/>
  <c r="W675" i="1"/>
  <c r="X675" i="1"/>
  <c r="U676" i="1"/>
  <c r="V676" i="1"/>
  <c r="W676" i="1"/>
  <c r="X676" i="1"/>
  <c r="Y676" i="1"/>
  <c r="Z676" i="1"/>
  <c r="A681" i="1"/>
  <c r="F682" i="1"/>
  <c r="G682" i="1"/>
  <c r="J682" i="1"/>
  <c r="K682" i="1"/>
  <c r="U682" i="1"/>
  <c r="V682" i="1"/>
  <c r="W682" i="1"/>
  <c r="X682" i="1"/>
  <c r="B683" i="1"/>
  <c r="C683" i="1"/>
  <c r="D683" i="1"/>
  <c r="E683" i="1"/>
  <c r="H683" i="1"/>
  <c r="I683" i="1"/>
  <c r="J683" i="1"/>
  <c r="K683" i="1"/>
  <c r="L683" i="1"/>
  <c r="M683" i="1"/>
  <c r="N683" i="1"/>
  <c r="O683" i="1"/>
  <c r="U683" i="1"/>
  <c r="V683" i="1"/>
  <c r="W683" i="1"/>
  <c r="X683" i="1"/>
  <c r="J684" i="1"/>
  <c r="K684" i="1"/>
  <c r="P684" i="1"/>
  <c r="Q684" i="1"/>
  <c r="R684" i="1"/>
  <c r="S684" i="1"/>
  <c r="U684" i="1"/>
  <c r="V684" i="1"/>
  <c r="W684" i="1"/>
  <c r="X684" i="1"/>
  <c r="U685" i="1"/>
  <c r="V685" i="1"/>
  <c r="W685" i="1"/>
  <c r="X685" i="1"/>
  <c r="Y685" i="1"/>
  <c r="Z685" i="1"/>
  <c r="A688" i="1"/>
  <c r="F689" i="1"/>
  <c r="G689" i="1"/>
  <c r="J689" i="1"/>
  <c r="K689" i="1"/>
  <c r="U689" i="1"/>
  <c r="V689" i="1"/>
  <c r="W689" i="1"/>
  <c r="X689" i="1"/>
  <c r="B690" i="1"/>
  <c r="C690" i="1"/>
  <c r="D690" i="1"/>
  <c r="E690" i="1"/>
  <c r="H690" i="1"/>
  <c r="I690" i="1"/>
  <c r="J690" i="1"/>
  <c r="K690" i="1"/>
  <c r="L690" i="1"/>
  <c r="M690" i="1"/>
  <c r="N690" i="1"/>
  <c r="O690" i="1"/>
  <c r="U690" i="1"/>
  <c r="V690" i="1"/>
  <c r="W690" i="1"/>
  <c r="X690" i="1"/>
  <c r="J691" i="1"/>
  <c r="K691" i="1"/>
  <c r="P691" i="1"/>
  <c r="Q691" i="1"/>
  <c r="R691" i="1"/>
  <c r="S691" i="1"/>
  <c r="U691" i="1"/>
  <c r="V691" i="1"/>
  <c r="W691" i="1"/>
  <c r="X691" i="1"/>
  <c r="U692" i="1"/>
  <c r="V692" i="1"/>
  <c r="W692" i="1"/>
  <c r="X692" i="1"/>
  <c r="Y692" i="1"/>
  <c r="Z692" i="1"/>
  <c r="A695" i="1"/>
  <c r="F696" i="1"/>
  <c r="G696" i="1"/>
  <c r="J696" i="1"/>
  <c r="K696" i="1"/>
  <c r="U696" i="1"/>
  <c r="V696" i="1"/>
  <c r="W696" i="1"/>
  <c r="X696" i="1"/>
  <c r="B697" i="1"/>
  <c r="C697" i="1"/>
  <c r="D697" i="1"/>
  <c r="E697" i="1"/>
  <c r="H697" i="1"/>
  <c r="I697" i="1"/>
  <c r="J697" i="1"/>
  <c r="K697" i="1"/>
  <c r="L697" i="1"/>
  <c r="M697" i="1"/>
  <c r="N697" i="1"/>
  <c r="O697" i="1"/>
  <c r="U697" i="1"/>
  <c r="V697" i="1"/>
  <c r="W697" i="1"/>
  <c r="X697" i="1"/>
  <c r="J698" i="1"/>
  <c r="K698" i="1"/>
  <c r="P698" i="1"/>
  <c r="Q698" i="1"/>
  <c r="R698" i="1"/>
  <c r="S698" i="1"/>
  <c r="U698" i="1"/>
  <c r="V698" i="1"/>
  <c r="W698" i="1"/>
  <c r="X698" i="1"/>
  <c r="U699" i="1"/>
  <c r="V699" i="1"/>
  <c r="W699" i="1"/>
  <c r="X699" i="1"/>
  <c r="Y699" i="1"/>
  <c r="Z699" i="1"/>
  <c r="A702" i="1"/>
  <c r="F703" i="1"/>
  <c r="G703" i="1"/>
  <c r="J703" i="1"/>
  <c r="K703" i="1"/>
  <c r="U703" i="1"/>
  <c r="V703" i="1"/>
  <c r="W703" i="1"/>
  <c r="X703" i="1"/>
  <c r="B704" i="1"/>
  <c r="C704" i="1"/>
  <c r="D704" i="1"/>
  <c r="E704" i="1"/>
  <c r="H704" i="1"/>
  <c r="I704" i="1"/>
  <c r="J704" i="1"/>
  <c r="K704" i="1"/>
  <c r="L704" i="1"/>
  <c r="M704" i="1"/>
  <c r="N704" i="1"/>
  <c r="O704" i="1"/>
  <c r="U704" i="1"/>
  <c r="V704" i="1"/>
  <c r="W704" i="1"/>
  <c r="X704" i="1"/>
  <c r="J705" i="1"/>
  <c r="K705" i="1"/>
  <c r="P705" i="1"/>
  <c r="Q705" i="1"/>
  <c r="R705" i="1"/>
  <c r="S705" i="1"/>
  <c r="U705" i="1"/>
  <c r="V705" i="1"/>
  <c r="W705" i="1"/>
  <c r="X705" i="1"/>
  <c r="U706" i="1"/>
  <c r="V706" i="1"/>
  <c r="W706" i="1"/>
  <c r="X706" i="1"/>
  <c r="Y706" i="1"/>
  <c r="Z706" i="1"/>
  <c r="A709" i="1"/>
  <c r="F710" i="1"/>
  <c r="G710" i="1"/>
  <c r="J710" i="1"/>
  <c r="K710" i="1"/>
  <c r="U710" i="1"/>
  <c r="V710" i="1"/>
  <c r="W710" i="1"/>
  <c r="X710" i="1"/>
  <c r="B711" i="1"/>
  <c r="C711" i="1"/>
  <c r="D711" i="1"/>
  <c r="E711" i="1"/>
  <c r="H711" i="1"/>
  <c r="I711" i="1"/>
  <c r="J711" i="1"/>
  <c r="K711" i="1"/>
  <c r="L711" i="1"/>
  <c r="M711" i="1"/>
  <c r="N711" i="1"/>
  <c r="O711" i="1"/>
  <c r="U711" i="1"/>
  <c r="V711" i="1"/>
  <c r="W711" i="1"/>
  <c r="X711" i="1"/>
  <c r="J712" i="1"/>
  <c r="K712" i="1"/>
  <c r="P712" i="1"/>
  <c r="Q712" i="1"/>
  <c r="R712" i="1"/>
  <c r="S712" i="1"/>
  <c r="U712" i="1"/>
  <c r="V712" i="1"/>
  <c r="W712" i="1"/>
  <c r="X712" i="1"/>
  <c r="U713" i="1"/>
  <c r="V713" i="1"/>
  <c r="W713" i="1"/>
  <c r="X713" i="1"/>
  <c r="Y713" i="1"/>
  <c r="Z713" i="1"/>
  <c r="A716" i="1"/>
  <c r="F717" i="1"/>
  <c r="G717" i="1"/>
  <c r="J717" i="1"/>
  <c r="K717" i="1"/>
  <c r="U717" i="1"/>
  <c r="V717" i="1"/>
  <c r="W717" i="1"/>
  <c r="X717" i="1"/>
  <c r="B718" i="1"/>
  <c r="C718" i="1"/>
  <c r="D718" i="1"/>
  <c r="E718" i="1"/>
  <c r="H718" i="1"/>
  <c r="I718" i="1"/>
  <c r="J718" i="1"/>
  <c r="K718" i="1"/>
  <c r="L718" i="1"/>
  <c r="M718" i="1"/>
  <c r="N718" i="1"/>
  <c r="O718" i="1"/>
  <c r="U718" i="1"/>
  <c r="V718" i="1"/>
  <c r="W718" i="1"/>
  <c r="X718" i="1"/>
  <c r="J719" i="1"/>
  <c r="K719" i="1"/>
  <c r="P719" i="1"/>
  <c r="Q719" i="1"/>
  <c r="R719" i="1"/>
  <c r="S719" i="1"/>
  <c r="U719" i="1"/>
  <c r="V719" i="1"/>
  <c r="W719" i="1"/>
  <c r="X719" i="1"/>
  <c r="U720" i="1"/>
  <c r="V720" i="1"/>
  <c r="W720" i="1"/>
  <c r="X720" i="1"/>
  <c r="Y720" i="1"/>
  <c r="Z720" i="1"/>
  <c r="A723" i="1"/>
  <c r="F724" i="1"/>
  <c r="G724" i="1"/>
  <c r="J724" i="1"/>
  <c r="K724" i="1"/>
  <c r="U724" i="1"/>
  <c r="V724" i="1"/>
  <c r="W724" i="1"/>
  <c r="X724" i="1"/>
  <c r="B725" i="1"/>
  <c r="C725" i="1"/>
  <c r="D725" i="1"/>
  <c r="E725" i="1"/>
  <c r="H725" i="1"/>
  <c r="I725" i="1"/>
  <c r="J725" i="1"/>
  <c r="K725" i="1"/>
  <c r="L725" i="1"/>
  <c r="M725" i="1"/>
  <c r="N725" i="1"/>
  <c r="O725" i="1"/>
  <c r="U725" i="1"/>
  <c r="V725" i="1"/>
  <c r="W725" i="1"/>
  <c r="X725" i="1"/>
  <c r="J726" i="1"/>
  <c r="K726" i="1"/>
  <c r="P726" i="1"/>
  <c r="Q726" i="1"/>
  <c r="R726" i="1"/>
  <c r="S726" i="1"/>
  <c r="U726" i="1"/>
  <c r="V726" i="1"/>
  <c r="W726" i="1"/>
  <c r="X726" i="1"/>
  <c r="U727" i="1"/>
  <c r="V727" i="1"/>
  <c r="W727" i="1"/>
  <c r="X727" i="1"/>
  <c r="Y727" i="1"/>
  <c r="Z727" i="1"/>
  <c r="A730" i="1"/>
  <c r="F731" i="1"/>
  <c r="G731" i="1"/>
  <c r="J731" i="1"/>
  <c r="K731" i="1"/>
  <c r="U731" i="1"/>
  <c r="V731" i="1"/>
  <c r="W731" i="1"/>
  <c r="X731" i="1"/>
  <c r="B732" i="1"/>
  <c r="C732" i="1"/>
  <c r="D732" i="1"/>
  <c r="E732" i="1"/>
  <c r="H732" i="1"/>
  <c r="I732" i="1"/>
  <c r="J732" i="1"/>
  <c r="K732" i="1"/>
  <c r="L732" i="1"/>
  <c r="M732" i="1"/>
  <c r="N732" i="1"/>
  <c r="O732" i="1"/>
  <c r="U732" i="1"/>
  <c r="V732" i="1"/>
  <c r="W732" i="1"/>
  <c r="X732" i="1"/>
  <c r="J733" i="1"/>
  <c r="K733" i="1"/>
  <c r="P733" i="1"/>
  <c r="Q733" i="1"/>
  <c r="R733" i="1"/>
  <c r="S733" i="1"/>
  <c r="U733" i="1"/>
  <c r="V733" i="1"/>
  <c r="W733" i="1"/>
  <c r="X733" i="1"/>
  <c r="U734" i="1"/>
  <c r="V734" i="1"/>
  <c r="W734" i="1"/>
  <c r="X734" i="1"/>
  <c r="Y734" i="1"/>
  <c r="Z734" i="1"/>
  <c r="A737" i="1"/>
  <c r="F738" i="1"/>
  <c r="G738" i="1"/>
  <c r="J738" i="1"/>
  <c r="K738" i="1"/>
  <c r="U738" i="1"/>
  <c r="V738" i="1"/>
  <c r="W738" i="1"/>
  <c r="X738" i="1"/>
  <c r="B739" i="1"/>
  <c r="C739" i="1"/>
  <c r="D739" i="1"/>
  <c r="E739" i="1"/>
  <c r="H739" i="1"/>
  <c r="I739" i="1"/>
  <c r="J739" i="1"/>
  <c r="K739" i="1"/>
  <c r="L739" i="1"/>
  <c r="M739" i="1"/>
  <c r="N739" i="1"/>
  <c r="O739" i="1"/>
  <c r="U739" i="1"/>
  <c r="V739" i="1"/>
  <c r="W739" i="1"/>
  <c r="X739" i="1"/>
  <c r="J740" i="1"/>
  <c r="K740" i="1"/>
  <c r="P740" i="1"/>
  <c r="Q740" i="1"/>
  <c r="R740" i="1"/>
  <c r="S740" i="1"/>
  <c r="U740" i="1"/>
  <c r="V740" i="1"/>
  <c r="W740" i="1"/>
  <c r="X740" i="1"/>
  <c r="U741" i="1"/>
  <c r="V741" i="1"/>
  <c r="W741" i="1"/>
  <c r="X741" i="1"/>
  <c r="Y741" i="1"/>
  <c r="Z741" i="1"/>
  <c r="A744" i="1"/>
  <c r="F745" i="1"/>
  <c r="G745" i="1"/>
  <c r="J745" i="1"/>
  <c r="K745" i="1"/>
  <c r="U745" i="1"/>
  <c r="V745" i="1"/>
  <c r="W745" i="1"/>
  <c r="X745" i="1"/>
  <c r="B746" i="1"/>
  <c r="C746" i="1"/>
  <c r="D746" i="1"/>
  <c r="E746" i="1"/>
  <c r="H746" i="1"/>
  <c r="I746" i="1"/>
  <c r="J746" i="1"/>
  <c r="K746" i="1"/>
  <c r="L746" i="1"/>
  <c r="M746" i="1"/>
  <c r="N746" i="1"/>
  <c r="O746" i="1"/>
  <c r="U746" i="1"/>
  <c r="V746" i="1"/>
  <c r="W746" i="1"/>
  <c r="X746" i="1"/>
  <c r="J747" i="1"/>
  <c r="K747" i="1"/>
  <c r="P747" i="1"/>
  <c r="Q747" i="1"/>
  <c r="R747" i="1"/>
  <c r="S747" i="1"/>
  <c r="U747" i="1"/>
  <c r="V747" i="1"/>
  <c r="W747" i="1"/>
  <c r="X747" i="1"/>
  <c r="U748" i="1"/>
  <c r="V748" i="1"/>
  <c r="W748" i="1"/>
  <c r="X748" i="1"/>
  <c r="Y748" i="1"/>
  <c r="Z748" i="1"/>
  <c r="A755" i="1"/>
  <c r="F756" i="1"/>
  <c r="G756" i="1"/>
  <c r="J756" i="1"/>
  <c r="K756" i="1"/>
  <c r="U756" i="1"/>
  <c r="V756" i="1"/>
  <c r="W756" i="1"/>
  <c r="X756" i="1"/>
  <c r="B757" i="1"/>
  <c r="C757" i="1"/>
  <c r="D757" i="1"/>
  <c r="E757" i="1"/>
  <c r="H757" i="1"/>
  <c r="I757" i="1"/>
  <c r="J757" i="1"/>
  <c r="K757" i="1"/>
  <c r="L757" i="1"/>
  <c r="M757" i="1"/>
  <c r="N757" i="1"/>
  <c r="O757" i="1"/>
  <c r="U757" i="1"/>
  <c r="V757" i="1"/>
  <c r="W757" i="1"/>
  <c r="X757" i="1"/>
  <c r="J758" i="1"/>
  <c r="K758" i="1"/>
  <c r="P758" i="1"/>
  <c r="Q758" i="1"/>
  <c r="R758" i="1"/>
  <c r="S758" i="1"/>
  <c r="U758" i="1"/>
  <c r="V758" i="1"/>
  <c r="W758" i="1"/>
  <c r="X758" i="1"/>
  <c r="U759" i="1"/>
  <c r="V759" i="1"/>
  <c r="W759" i="1"/>
  <c r="X759" i="1"/>
  <c r="Y759" i="1"/>
  <c r="Z759" i="1"/>
  <c r="A762" i="1"/>
  <c r="F763" i="1"/>
  <c r="G763" i="1"/>
  <c r="J763" i="1"/>
  <c r="K763" i="1"/>
  <c r="U763" i="1"/>
  <c r="V763" i="1"/>
  <c r="W763" i="1"/>
  <c r="X763" i="1"/>
  <c r="B764" i="1"/>
  <c r="C764" i="1"/>
  <c r="D764" i="1"/>
  <c r="E764" i="1"/>
  <c r="H764" i="1"/>
  <c r="I764" i="1"/>
  <c r="J764" i="1"/>
  <c r="K764" i="1"/>
  <c r="L764" i="1"/>
  <c r="M764" i="1"/>
  <c r="N764" i="1"/>
  <c r="O764" i="1"/>
  <c r="U764" i="1"/>
  <c r="V764" i="1"/>
  <c r="W764" i="1"/>
  <c r="X764" i="1"/>
  <c r="J765" i="1"/>
  <c r="K765" i="1"/>
  <c r="P765" i="1"/>
  <c r="Q765" i="1"/>
  <c r="R765" i="1"/>
  <c r="S765" i="1"/>
  <c r="U765" i="1"/>
  <c r="V765" i="1"/>
  <c r="W765" i="1"/>
  <c r="X765" i="1"/>
  <c r="U766" i="1"/>
  <c r="V766" i="1"/>
  <c r="W766" i="1"/>
  <c r="X766" i="1"/>
  <c r="Y766" i="1"/>
  <c r="Z766" i="1"/>
  <c r="A1" i="2"/>
  <c r="F9" i="2"/>
  <c r="G9" i="2"/>
  <c r="B10" i="2"/>
  <c r="C10" i="2"/>
  <c r="U12" i="2"/>
  <c r="U15" i="2"/>
  <c r="F16" i="2"/>
  <c r="G16" i="2"/>
  <c r="J16" i="2"/>
  <c r="K16" i="2"/>
  <c r="B17" i="2"/>
  <c r="C17" i="2"/>
  <c r="D17" i="2"/>
  <c r="E17" i="2"/>
  <c r="H17" i="2"/>
  <c r="I17" i="2"/>
  <c r="J17" i="2"/>
  <c r="K17" i="2"/>
  <c r="L17" i="2"/>
  <c r="M17" i="2"/>
  <c r="N17" i="2"/>
  <c r="O17" i="2"/>
  <c r="J18" i="2"/>
  <c r="K18" i="2"/>
  <c r="P18" i="2"/>
  <c r="Q18" i="2"/>
  <c r="R18" i="2"/>
  <c r="S18" i="2"/>
  <c r="U19" i="2"/>
  <c r="U22" i="2"/>
  <c r="F23" i="2"/>
  <c r="G23" i="2"/>
  <c r="J23" i="2"/>
  <c r="K23" i="2"/>
  <c r="B24" i="2"/>
  <c r="C24" i="2"/>
  <c r="D24" i="2"/>
  <c r="E24" i="2"/>
  <c r="H24" i="2"/>
  <c r="I24" i="2"/>
  <c r="J24" i="2"/>
  <c r="K24" i="2"/>
  <c r="L24" i="2"/>
  <c r="M24" i="2"/>
  <c r="N24" i="2"/>
  <c r="O24" i="2"/>
  <c r="J25" i="2"/>
  <c r="K25" i="2"/>
  <c r="P25" i="2"/>
  <c r="Q25" i="2"/>
  <c r="R25" i="2"/>
  <c r="S25" i="2"/>
  <c r="U26" i="2"/>
  <c r="U29" i="2"/>
  <c r="F30" i="2"/>
  <c r="G30" i="2"/>
  <c r="J30" i="2"/>
  <c r="K30" i="2"/>
  <c r="B31" i="2"/>
  <c r="C31" i="2"/>
  <c r="D31" i="2"/>
  <c r="E31" i="2"/>
  <c r="H31" i="2"/>
  <c r="I31" i="2"/>
  <c r="J31" i="2"/>
  <c r="K31" i="2"/>
  <c r="L31" i="2"/>
  <c r="M31" i="2"/>
  <c r="N31" i="2"/>
  <c r="O31" i="2"/>
  <c r="J32" i="2"/>
  <c r="K32" i="2"/>
  <c r="P32" i="2"/>
  <c r="Q32" i="2"/>
  <c r="R32" i="2"/>
  <c r="S32" i="2"/>
  <c r="U33" i="2"/>
  <c r="U36" i="2"/>
  <c r="F37" i="2"/>
  <c r="G37" i="2"/>
  <c r="J37" i="2"/>
  <c r="K37" i="2"/>
  <c r="B38" i="2"/>
  <c r="C38" i="2"/>
  <c r="D38" i="2"/>
  <c r="E38" i="2"/>
  <c r="H38" i="2"/>
  <c r="I38" i="2"/>
  <c r="J38" i="2"/>
  <c r="K38" i="2"/>
  <c r="L38" i="2"/>
  <c r="M38" i="2"/>
  <c r="N38" i="2"/>
  <c r="O38" i="2"/>
  <c r="J39" i="2"/>
  <c r="K39" i="2"/>
  <c r="P39" i="2"/>
  <c r="Q39" i="2"/>
  <c r="R39" i="2"/>
  <c r="S39" i="2"/>
  <c r="U43" i="2"/>
  <c r="F44" i="2"/>
  <c r="G44" i="2"/>
  <c r="J44" i="2"/>
  <c r="K44" i="2"/>
  <c r="B45" i="2"/>
  <c r="C45" i="2"/>
  <c r="D45" i="2"/>
  <c r="E45" i="2"/>
  <c r="H45" i="2"/>
  <c r="I45" i="2"/>
  <c r="J45" i="2"/>
  <c r="K45" i="2"/>
  <c r="L45" i="2"/>
  <c r="M45" i="2"/>
  <c r="N45" i="2"/>
  <c r="O45" i="2"/>
  <c r="J46" i="2"/>
  <c r="K46" i="2"/>
  <c r="P46" i="2"/>
  <c r="Q46" i="2"/>
  <c r="R46" i="2"/>
  <c r="S46" i="2"/>
  <c r="U47" i="2"/>
  <c r="U50" i="2"/>
  <c r="F51" i="2"/>
  <c r="G51" i="2"/>
  <c r="J51" i="2"/>
  <c r="K51" i="2"/>
  <c r="B52" i="2"/>
  <c r="C52" i="2"/>
  <c r="D52" i="2"/>
  <c r="E52" i="2"/>
  <c r="H52" i="2"/>
  <c r="I52" i="2"/>
  <c r="J52" i="2"/>
  <c r="K52" i="2"/>
  <c r="L52" i="2"/>
  <c r="M52" i="2"/>
  <c r="N52" i="2"/>
  <c r="O52" i="2"/>
  <c r="J53" i="2"/>
  <c r="K53" i="2"/>
  <c r="P53" i="2"/>
  <c r="Q53" i="2"/>
  <c r="R53" i="2"/>
  <c r="S53" i="2"/>
  <c r="U54" i="2"/>
  <c r="F58" i="2"/>
  <c r="G58" i="2"/>
  <c r="J58" i="2"/>
  <c r="K58" i="2"/>
  <c r="B59" i="2"/>
  <c r="C59" i="2"/>
  <c r="D59" i="2"/>
  <c r="E59" i="2"/>
  <c r="H59" i="2"/>
  <c r="I59" i="2"/>
  <c r="J59" i="2"/>
  <c r="K59" i="2"/>
  <c r="L59" i="2"/>
  <c r="M59" i="2"/>
  <c r="N59" i="2"/>
  <c r="O59" i="2"/>
  <c r="J60" i="2"/>
  <c r="K60" i="2"/>
  <c r="P60" i="2"/>
  <c r="Q60" i="2"/>
  <c r="R60" i="2"/>
  <c r="S60" i="2"/>
  <c r="U61" i="2"/>
  <c r="F65" i="2"/>
  <c r="G65" i="2"/>
  <c r="J65" i="2"/>
  <c r="K65" i="2"/>
  <c r="B66" i="2"/>
  <c r="C66" i="2"/>
  <c r="D66" i="2"/>
  <c r="E66" i="2"/>
  <c r="H66" i="2"/>
  <c r="I66" i="2"/>
  <c r="J66" i="2"/>
  <c r="K66" i="2"/>
  <c r="L66" i="2"/>
  <c r="M66" i="2"/>
  <c r="N66" i="2"/>
  <c r="O66" i="2"/>
  <c r="J67" i="2"/>
  <c r="K67" i="2"/>
  <c r="P67" i="2"/>
  <c r="Q67" i="2"/>
  <c r="R67" i="2"/>
  <c r="S67" i="2"/>
  <c r="U68" i="2"/>
  <c r="F72" i="2"/>
  <c r="G72" i="2"/>
  <c r="J72" i="2"/>
  <c r="K72" i="2"/>
  <c r="B73" i="2"/>
  <c r="C73" i="2"/>
  <c r="D73" i="2"/>
  <c r="E73" i="2"/>
  <c r="H73" i="2"/>
  <c r="I73" i="2"/>
  <c r="J73" i="2"/>
  <c r="K73" i="2"/>
  <c r="L73" i="2"/>
  <c r="M73" i="2"/>
  <c r="N73" i="2"/>
  <c r="O73" i="2"/>
  <c r="J74" i="2"/>
  <c r="K74" i="2"/>
  <c r="P74" i="2"/>
  <c r="Q74" i="2"/>
  <c r="R74" i="2"/>
  <c r="S74" i="2"/>
  <c r="U75" i="2"/>
  <c r="F79" i="2"/>
  <c r="G79" i="2"/>
  <c r="J79" i="2"/>
  <c r="K79" i="2"/>
  <c r="U79" i="2"/>
  <c r="B80" i="2"/>
  <c r="C80" i="2"/>
  <c r="D80" i="2"/>
  <c r="E80" i="2"/>
  <c r="H80" i="2"/>
  <c r="I80" i="2"/>
  <c r="J80" i="2"/>
  <c r="K80" i="2"/>
  <c r="L80" i="2"/>
  <c r="M80" i="2"/>
  <c r="N80" i="2"/>
  <c r="O80" i="2"/>
  <c r="U80" i="2"/>
  <c r="J81" i="2"/>
  <c r="K81" i="2"/>
  <c r="P81" i="2"/>
  <c r="Q81" i="2"/>
  <c r="R81" i="2"/>
  <c r="S81" i="2"/>
  <c r="U81" i="2"/>
  <c r="U82" i="2"/>
  <c r="F86" i="2"/>
  <c r="G86" i="2"/>
  <c r="J86" i="2"/>
  <c r="K86" i="2"/>
  <c r="B87" i="2"/>
  <c r="C87" i="2"/>
  <c r="D87" i="2"/>
  <c r="E87" i="2"/>
  <c r="H87" i="2"/>
  <c r="I87" i="2"/>
  <c r="J87" i="2"/>
  <c r="K87" i="2"/>
  <c r="L87" i="2"/>
  <c r="M87" i="2"/>
  <c r="N87" i="2"/>
  <c r="O87" i="2"/>
  <c r="J88" i="2"/>
  <c r="K88" i="2"/>
  <c r="P88" i="2"/>
  <c r="Q88" i="2"/>
  <c r="R88" i="2"/>
  <c r="S88" i="2"/>
  <c r="U89" i="2"/>
  <c r="F93" i="2"/>
  <c r="G93" i="2"/>
  <c r="J93" i="2"/>
  <c r="K93" i="2"/>
  <c r="B94" i="2"/>
  <c r="C94" i="2"/>
  <c r="D94" i="2"/>
  <c r="E94" i="2"/>
  <c r="H94" i="2"/>
  <c r="I94" i="2"/>
  <c r="J94" i="2"/>
  <c r="K94" i="2"/>
  <c r="L94" i="2"/>
  <c r="M94" i="2"/>
  <c r="N94" i="2"/>
  <c r="O94" i="2"/>
  <c r="J95" i="2"/>
  <c r="K95" i="2"/>
  <c r="P95" i="2"/>
  <c r="Q95" i="2"/>
  <c r="R95" i="2"/>
  <c r="S95" i="2"/>
  <c r="U96" i="2"/>
  <c r="F100" i="2"/>
  <c r="G100" i="2"/>
  <c r="J100" i="2"/>
  <c r="K100" i="2"/>
  <c r="B101" i="2"/>
  <c r="C101" i="2"/>
  <c r="D101" i="2"/>
  <c r="E101" i="2"/>
  <c r="H101" i="2"/>
  <c r="I101" i="2"/>
  <c r="J101" i="2"/>
  <c r="K101" i="2"/>
  <c r="L101" i="2"/>
  <c r="M101" i="2"/>
  <c r="N101" i="2"/>
  <c r="O101" i="2"/>
  <c r="J102" i="2"/>
  <c r="K102" i="2"/>
  <c r="P102" i="2"/>
  <c r="Q102" i="2"/>
  <c r="R102" i="2"/>
  <c r="S102" i="2"/>
  <c r="U103" i="2"/>
  <c r="F107" i="2"/>
  <c r="G107" i="2"/>
  <c r="J107" i="2"/>
  <c r="K107" i="2"/>
  <c r="B108" i="2"/>
  <c r="C108" i="2"/>
  <c r="D108" i="2"/>
  <c r="E108" i="2"/>
  <c r="H108" i="2"/>
  <c r="I108" i="2"/>
  <c r="J108" i="2"/>
  <c r="K108" i="2"/>
  <c r="L108" i="2"/>
  <c r="M108" i="2"/>
  <c r="N108" i="2"/>
  <c r="O108" i="2"/>
  <c r="J109" i="2"/>
  <c r="K109" i="2"/>
  <c r="P109" i="2"/>
  <c r="Q109" i="2"/>
  <c r="R109" i="2"/>
  <c r="S109" i="2"/>
  <c r="U110" i="2"/>
  <c r="F114" i="2"/>
  <c r="G114" i="2"/>
  <c r="J114" i="2"/>
  <c r="K114" i="2"/>
  <c r="B115" i="2"/>
  <c r="C115" i="2"/>
  <c r="D115" i="2"/>
  <c r="E115" i="2"/>
  <c r="H115" i="2"/>
  <c r="I115" i="2"/>
  <c r="J115" i="2"/>
  <c r="K115" i="2"/>
  <c r="L115" i="2"/>
  <c r="M115" i="2"/>
  <c r="N115" i="2"/>
  <c r="O115" i="2"/>
  <c r="J116" i="2"/>
  <c r="K116" i="2"/>
  <c r="P116" i="2"/>
  <c r="Q116" i="2"/>
  <c r="R116" i="2"/>
  <c r="S116" i="2"/>
  <c r="U117" i="2"/>
  <c r="F121" i="2"/>
  <c r="G121" i="2"/>
  <c r="J121" i="2"/>
  <c r="K121" i="2"/>
  <c r="B122" i="2"/>
  <c r="C122" i="2"/>
  <c r="D122" i="2"/>
  <c r="E122" i="2"/>
  <c r="H122" i="2"/>
  <c r="I122" i="2"/>
  <c r="J122" i="2"/>
  <c r="K122" i="2"/>
  <c r="L122" i="2"/>
  <c r="M122" i="2"/>
  <c r="N122" i="2"/>
  <c r="O122" i="2"/>
  <c r="J123" i="2"/>
  <c r="K123" i="2"/>
  <c r="P123" i="2"/>
  <c r="Q123" i="2"/>
  <c r="R123" i="2"/>
  <c r="S123" i="2"/>
  <c r="U124" i="2"/>
  <c r="F128" i="2"/>
  <c r="G128" i="2"/>
  <c r="J128" i="2"/>
  <c r="K128" i="2"/>
  <c r="B129" i="2"/>
  <c r="C129" i="2"/>
  <c r="D129" i="2"/>
  <c r="E129" i="2"/>
  <c r="H129" i="2"/>
  <c r="I129" i="2"/>
  <c r="J129" i="2"/>
  <c r="K129" i="2"/>
  <c r="L129" i="2"/>
  <c r="M129" i="2"/>
  <c r="N129" i="2"/>
  <c r="O129" i="2"/>
  <c r="J130" i="2"/>
  <c r="K130" i="2"/>
  <c r="P130" i="2"/>
  <c r="Q130" i="2"/>
  <c r="R130" i="2"/>
  <c r="S130" i="2"/>
  <c r="U131" i="2"/>
  <c r="F135" i="2"/>
  <c r="G135" i="2"/>
  <c r="J135" i="2"/>
  <c r="K135" i="2"/>
  <c r="B136" i="2"/>
  <c r="C136" i="2"/>
  <c r="D136" i="2"/>
  <c r="E136" i="2"/>
  <c r="H136" i="2"/>
  <c r="I136" i="2"/>
  <c r="J136" i="2"/>
  <c r="K136" i="2"/>
  <c r="L136" i="2"/>
  <c r="M136" i="2"/>
  <c r="N136" i="2"/>
  <c r="O136" i="2"/>
  <c r="J137" i="2"/>
  <c r="K137" i="2"/>
  <c r="P137" i="2"/>
  <c r="Q137" i="2"/>
  <c r="R137" i="2"/>
  <c r="S137" i="2"/>
  <c r="U138" i="2"/>
  <c r="F142" i="2"/>
  <c r="G142" i="2"/>
  <c r="J142" i="2"/>
  <c r="K142" i="2"/>
  <c r="B143" i="2"/>
  <c r="C143" i="2"/>
  <c r="D143" i="2"/>
  <c r="E143" i="2"/>
  <c r="H143" i="2"/>
  <c r="I143" i="2"/>
  <c r="J143" i="2"/>
  <c r="K143" i="2"/>
  <c r="L143" i="2"/>
  <c r="M143" i="2"/>
  <c r="N143" i="2"/>
  <c r="O143" i="2"/>
  <c r="J144" i="2"/>
  <c r="K144" i="2"/>
  <c r="P144" i="2"/>
  <c r="Q144" i="2"/>
  <c r="R144" i="2"/>
  <c r="S144" i="2"/>
  <c r="U145" i="2"/>
  <c r="F149" i="2"/>
  <c r="G149" i="2"/>
  <c r="J149" i="2"/>
  <c r="K149" i="2"/>
  <c r="B150" i="2"/>
  <c r="C150" i="2"/>
  <c r="D150" i="2"/>
  <c r="E150" i="2"/>
  <c r="H150" i="2"/>
  <c r="I150" i="2"/>
  <c r="J150" i="2"/>
  <c r="K150" i="2"/>
  <c r="L150" i="2"/>
  <c r="M150" i="2"/>
  <c r="N150" i="2"/>
  <c r="O150" i="2"/>
  <c r="J151" i="2"/>
  <c r="K151" i="2"/>
  <c r="P151" i="2"/>
  <c r="Q151" i="2"/>
  <c r="R151" i="2"/>
  <c r="S151" i="2"/>
  <c r="U152" i="2"/>
  <c r="F156" i="2"/>
  <c r="G156" i="2"/>
  <c r="J156" i="2"/>
  <c r="K156" i="2"/>
  <c r="B157" i="2"/>
  <c r="C157" i="2"/>
  <c r="D157" i="2"/>
  <c r="E157" i="2"/>
  <c r="H157" i="2"/>
  <c r="I157" i="2"/>
  <c r="J157" i="2"/>
  <c r="K157" i="2"/>
  <c r="L157" i="2"/>
  <c r="M157" i="2"/>
  <c r="N157" i="2"/>
  <c r="O157" i="2"/>
  <c r="J158" i="2"/>
  <c r="K158" i="2"/>
  <c r="P158" i="2"/>
  <c r="Q158" i="2"/>
  <c r="R158" i="2"/>
  <c r="S158" i="2"/>
  <c r="U159" i="2"/>
  <c r="F163" i="2"/>
  <c r="G163" i="2"/>
  <c r="J163" i="2"/>
  <c r="K163" i="2"/>
  <c r="B164" i="2"/>
  <c r="C164" i="2"/>
  <c r="D164" i="2"/>
  <c r="E164" i="2"/>
  <c r="H164" i="2"/>
  <c r="I164" i="2"/>
  <c r="J164" i="2"/>
  <c r="K164" i="2"/>
  <c r="L164" i="2"/>
  <c r="M164" i="2"/>
  <c r="N164" i="2"/>
  <c r="O164" i="2"/>
  <c r="J165" i="2"/>
  <c r="K165" i="2"/>
  <c r="P165" i="2"/>
  <c r="Q165" i="2"/>
  <c r="R165" i="2"/>
  <c r="S165" i="2"/>
  <c r="U166" i="2"/>
  <c r="F170" i="2"/>
  <c r="G170" i="2"/>
  <c r="J170" i="2"/>
  <c r="K170" i="2"/>
  <c r="B171" i="2"/>
  <c r="C171" i="2"/>
  <c r="D171" i="2"/>
  <c r="E171" i="2"/>
  <c r="H171" i="2"/>
  <c r="I171" i="2"/>
  <c r="J171" i="2"/>
  <c r="K171" i="2"/>
  <c r="L171" i="2"/>
  <c r="M171" i="2"/>
  <c r="N171" i="2"/>
  <c r="O171" i="2"/>
  <c r="J172" i="2"/>
  <c r="K172" i="2"/>
  <c r="P172" i="2"/>
  <c r="Q172" i="2"/>
  <c r="R172" i="2"/>
  <c r="S172" i="2"/>
  <c r="U173" i="2"/>
  <c r="F177" i="2"/>
  <c r="G177" i="2"/>
  <c r="J177" i="2"/>
  <c r="K177" i="2"/>
  <c r="B178" i="2"/>
  <c r="C178" i="2"/>
  <c r="D178" i="2"/>
  <c r="E178" i="2"/>
  <c r="H178" i="2"/>
  <c r="I178" i="2"/>
  <c r="J178" i="2"/>
  <c r="K178" i="2"/>
  <c r="L178" i="2"/>
  <c r="M178" i="2"/>
  <c r="N178" i="2"/>
  <c r="O178" i="2"/>
  <c r="J179" i="2"/>
  <c r="K179" i="2"/>
  <c r="P179" i="2"/>
  <c r="Q179" i="2"/>
  <c r="R179" i="2"/>
  <c r="S179" i="2"/>
  <c r="U180" i="2"/>
  <c r="F184" i="2"/>
  <c r="G184" i="2"/>
  <c r="J184" i="2"/>
  <c r="K184" i="2"/>
  <c r="B185" i="2"/>
  <c r="C185" i="2"/>
  <c r="D185" i="2"/>
  <c r="E185" i="2"/>
  <c r="H185" i="2"/>
  <c r="I185" i="2"/>
  <c r="J185" i="2"/>
  <c r="K185" i="2"/>
  <c r="L185" i="2"/>
  <c r="M185" i="2"/>
  <c r="N185" i="2"/>
  <c r="O185" i="2"/>
  <c r="J186" i="2"/>
  <c r="K186" i="2"/>
  <c r="P186" i="2"/>
  <c r="Q186" i="2"/>
  <c r="R186" i="2"/>
  <c r="S186" i="2"/>
  <c r="U187" i="2"/>
  <c r="F191" i="2"/>
  <c r="G191" i="2"/>
  <c r="J191" i="2"/>
  <c r="K191" i="2"/>
  <c r="B192" i="2"/>
  <c r="C192" i="2"/>
  <c r="D192" i="2"/>
  <c r="E192" i="2"/>
  <c r="H192" i="2"/>
  <c r="I192" i="2"/>
  <c r="J192" i="2"/>
  <c r="K192" i="2"/>
  <c r="L192" i="2"/>
  <c r="M192" i="2"/>
  <c r="N192" i="2"/>
  <c r="O192" i="2"/>
  <c r="J193" i="2"/>
  <c r="K193" i="2"/>
  <c r="P193" i="2"/>
  <c r="Q193" i="2"/>
  <c r="R193" i="2"/>
  <c r="S193" i="2"/>
  <c r="F198" i="2"/>
  <c r="G198" i="2"/>
  <c r="J198" i="2"/>
  <c r="K198" i="2"/>
  <c r="B199" i="2"/>
  <c r="C199" i="2"/>
  <c r="D199" i="2"/>
  <c r="E199" i="2"/>
  <c r="H199" i="2"/>
  <c r="I199" i="2"/>
  <c r="J199" i="2"/>
  <c r="K199" i="2"/>
  <c r="L199" i="2"/>
  <c r="M199" i="2"/>
  <c r="N199" i="2"/>
  <c r="O199" i="2"/>
  <c r="J200" i="2"/>
  <c r="K200" i="2"/>
  <c r="P200" i="2"/>
  <c r="Q200" i="2"/>
  <c r="R200" i="2"/>
  <c r="S200" i="2"/>
  <c r="F205" i="2"/>
  <c r="G205" i="2"/>
  <c r="J205" i="2"/>
  <c r="K205" i="2"/>
  <c r="B206" i="2"/>
  <c r="C206" i="2"/>
  <c r="D206" i="2"/>
  <c r="E206" i="2"/>
  <c r="H206" i="2"/>
  <c r="I206" i="2"/>
  <c r="J206" i="2"/>
  <c r="K206" i="2"/>
  <c r="L206" i="2"/>
  <c r="M206" i="2"/>
  <c r="N206" i="2"/>
  <c r="O206" i="2"/>
  <c r="J207" i="2"/>
  <c r="K207" i="2"/>
  <c r="P207" i="2"/>
  <c r="Q207" i="2"/>
  <c r="R207" i="2"/>
  <c r="S207" i="2"/>
  <c r="F212" i="2"/>
  <c r="G212" i="2"/>
  <c r="J212" i="2"/>
  <c r="K212" i="2"/>
  <c r="B213" i="2"/>
  <c r="C213" i="2"/>
  <c r="D213" i="2"/>
  <c r="E213" i="2"/>
  <c r="H213" i="2"/>
  <c r="I213" i="2"/>
  <c r="J213" i="2"/>
  <c r="K213" i="2"/>
  <c r="L213" i="2"/>
  <c r="M213" i="2"/>
  <c r="N213" i="2"/>
  <c r="O213" i="2"/>
  <c r="J214" i="2"/>
  <c r="K214" i="2"/>
  <c r="P214" i="2"/>
  <c r="Q214" i="2"/>
  <c r="R214" i="2"/>
  <c r="S214" i="2"/>
  <c r="F219" i="2"/>
  <c r="G219" i="2"/>
  <c r="J219" i="2"/>
  <c r="K219" i="2"/>
  <c r="B220" i="2"/>
  <c r="C220" i="2"/>
  <c r="D220" i="2"/>
  <c r="E220" i="2"/>
  <c r="H220" i="2"/>
  <c r="I220" i="2"/>
  <c r="J220" i="2"/>
  <c r="K220" i="2"/>
  <c r="L220" i="2"/>
  <c r="M220" i="2"/>
  <c r="N220" i="2"/>
  <c r="O220" i="2"/>
  <c r="J221" i="2"/>
  <c r="K221" i="2"/>
  <c r="P221" i="2"/>
  <c r="Q221" i="2"/>
  <c r="R221" i="2"/>
  <c r="S221" i="2"/>
  <c r="F226" i="2"/>
  <c r="G226" i="2"/>
  <c r="J226" i="2"/>
  <c r="K226" i="2"/>
  <c r="B227" i="2"/>
  <c r="C227" i="2"/>
  <c r="D227" i="2"/>
  <c r="E227" i="2"/>
  <c r="H227" i="2"/>
  <c r="I227" i="2"/>
  <c r="J227" i="2"/>
  <c r="K227" i="2"/>
  <c r="L227" i="2"/>
  <c r="M227" i="2"/>
  <c r="N227" i="2"/>
  <c r="O227" i="2"/>
  <c r="J228" i="2"/>
  <c r="K228" i="2"/>
  <c r="P228" i="2"/>
  <c r="Q228" i="2"/>
  <c r="R228" i="2"/>
  <c r="S228" i="2"/>
  <c r="F233" i="2"/>
  <c r="G233" i="2"/>
  <c r="J233" i="2"/>
  <c r="K233" i="2"/>
  <c r="B234" i="2"/>
  <c r="C234" i="2"/>
  <c r="D234" i="2"/>
  <c r="E234" i="2"/>
  <c r="H234" i="2"/>
  <c r="I234" i="2"/>
  <c r="J234" i="2"/>
  <c r="K234" i="2"/>
  <c r="L234" i="2"/>
  <c r="M234" i="2"/>
  <c r="N234" i="2"/>
  <c r="O234" i="2"/>
  <c r="J235" i="2"/>
  <c r="K235" i="2"/>
  <c r="P235" i="2"/>
  <c r="Q235" i="2"/>
  <c r="R235" i="2"/>
  <c r="S235" i="2"/>
  <c r="F240" i="2"/>
  <c r="G240" i="2"/>
  <c r="J240" i="2"/>
  <c r="K240" i="2"/>
  <c r="B241" i="2"/>
  <c r="C241" i="2"/>
  <c r="D241" i="2"/>
  <c r="E241" i="2"/>
  <c r="H241" i="2"/>
  <c r="I241" i="2"/>
  <c r="J241" i="2"/>
  <c r="K241" i="2"/>
  <c r="L241" i="2"/>
  <c r="M241" i="2"/>
  <c r="N241" i="2"/>
  <c r="O241" i="2"/>
  <c r="J242" i="2"/>
  <c r="K242" i="2"/>
  <c r="P242" i="2"/>
  <c r="Q242" i="2"/>
  <c r="R242" i="2"/>
  <c r="S242" i="2"/>
  <c r="F247" i="2"/>
  <c r="G247" i="2"/>
  <c r="J247" i="2"/>
  <c r="K247" i="2"/>
  <c r="B248" i="2"/>
  <c r="C248" i="2"/>
  <c r="D248" i="2"/>
  <c r="E248" i="2"/>
  <c r="H248" i="2"/>
  <c r="I248" i="2"/>
  <c r="J248" i="2"/>
  <c r="K248" i="2"/>
  <c r="L248" i="2"/>
  <c r="M248" i="2"/>
  <c r="N248" i="2"/>
  <c r="O248" i="2"/>
  <c r="J249" i="2"/>
  <c r="K249" i="2"/>
  <c r="P249" i="2"/>
  <c r="Q249" i="2"/>
  <c r="R249" i="2"/>
  <c r="S249" i="2"/>
  <c r="F254" i="2"/>
  <c r="G254" i="2"/>
  <c r="J254" i="2"/>
  <c r="K254" i="2"/>
  <c r="B255" i="2"/>
  <c r="C255" i="2"/>
  <c r="D255" i="2"/>
  <c r="E255" i="2"/>
  <c r="H255" i="2"/>
  <c r="I255" i="2"/>
  <c r="J255" i="2"/>
  <c r="K255" i="2"/>
  <c r="L255" i="2"/>
  <c r="M255" i="2"/>
  <c r="N255" i="2"/>
  <c r="O255" i="2"/>
  <c r="J256" i="2"/>
  <c r="K256" i="2"/>
  <c r="P256" i="2"/>
  <c r="Q256" i="2"/>
  <c r="R256" i="2"/>
  <c r="S256" i="2"/>
  <c r="F261" i="2"/>
  <c r="G261" i="2"/>
  <c r="J261" i="2"/>
  <c r="K261" i="2"/>
  <c r="B262" i="2"/>
  <c r="C262" i="2"/>
  <c r="D262" i="2"/>
  <c r="E262" i="2"/>
  <c r="H262" i="2"/>
  <c r="I262" i="2"/>
  <c r="J262" i="2"/>
  <c r="K262" i="2"/>
  <c r="L262" i="2"/>
  <c r="M262" i="2"/>
  <c r="N262" i="2"/>
  <c r="O262" i="2"/>
  <c r="J263" i="2"/>
  <c r="K263" i="2"/>
  <c r="P263" i="2"/>
  <c r="Q263" i="2"/>
  <c r="R263" i="2"/>
  <c r="S263" i="2"/>
  <c r="F268" i="2"/>
  <c r="G268" i="2"/>
  <c r="J268" i="2"/>
  <c r="K268" i="2"/>
  <c r="B269" i="2"/>
  <c r="C269" i="2"/>
  <c r="D269" i="2"/>
  <c r="E269" i="2"/>
  <c r="H269" i="2"/>
  <c r="I269" i="2"/>
  <c r="J269" i="2"/>
  <c r="K269" i="2"/>
  <c r="L269" i="2"/>
  <c r="M269" i="2"/>
  <c r="N269" i="2"/>
  <c r="O269" i="2"/>
  <c r="J270" i="2"/>
  <c r="K270" i="2"/>
  <c r="P270" i="2"/>
  <c r="Q270" i="2"/>
  <c r="R270" i="2"/>
  <c r="S270" i="2"/>
  <c r="F275" i="2"/>
  <c r="G275" i="2"/>
  <c r="J275" i="2"/>
  <c r="K275" i="2"/>
  <c r="B276" i="2"/>
  <c r="C276" i="2"/>
  <c r="D276" i="2"/>
  <c r="E276" i="2"/>
  <c r="H276" i="2"/>
  <c r="I276" i="2"/>
  <c r="J276" i="2"/>
  <c r="K276" i="2"/>
  <c r="L276" i="2"/>
  <c r="M276" i="2"/>
  <c r="N276" i="2"/>
  <c r="O276" i="2"/>
  <c r="J277" i="2"/>
  <c r="K277" i="2"/>
  <c r="P277" i="2"/>
  <c r="Q277" i="2"/>
  <c r="R277" i="2"/>
  <c r="S277" i="2"/>
  <c r="F282" i="2"/>
  <c r="G282" i="2"/>
  <c r="J282" i="2"/>
  <c r="K282" i="2"/>
  <c r="B283" i="2"/>
  <c r="C283" i="2"/>
  <c r="D283" i="2"/>
  <c r="E283" i="2"/>
  <c r="H283" i="2"/>
  <c r="I283" i="2"/>
  <c r="J283" i="2"/>
  <c r="K283" i="2"/>
  <c r="L283" i="2"/>
  <c r="M283" i="2"/>
  <c r="N283" i="2"/>
  <c r="O283" i="2"/>
  <c r="J284" i="2"/>
  <c r="K284" i="2"/>
  <c r="P284" i="2"/>
  <c r="Q284" i="2"/>
  <c r="R284" i="2"/>
  <c r="S284" i="2"/>
  <c r="F289" i="2"/>
  <c r="G289" i="2"/>
  <c r="J289" i="2"/>
  <c r="K289" i="2"/>
  <c r="B290" i="2"/>
  <c r="C290" i="2"/>
  <c r="D290" i="2"/>
  <c r="E290" i="2"/>
  <c r="H290" i="2"/>
  <c r="I290" i="2"/>
  <c r="J290" i="2"/>
  <c r="K290" i="2"/>
  <c r="L290" i="2"/>
  <c r="M290" i="2"/>
  <c r="N290" i="2"/>
  <c r="O290" i="2"/>
  <c r="J291" i="2"/>
  <c r="K291" i="2"/>
  <c r="P291" i="2"/>
  <c r="Q291" i="2"/>
  <c r="R291" i="2"/>
  <c r="S291" i="2"/>
  <c r="F296" i="2"/>
  <c r="G296" i="2"/>
  <c r="J296" i="2"/>
  <c r="K296" i="2"/>
  <c r="B297" i="2"/>
  <c r="C297" i="2"/>
  <c r="D297" i="2"/>
  <c r="E297" i="2"/>
  <c r="H297" i="2"/>
  <c r="I297" i="2"/>
  <c r="J297" i="2"/>
  <c r="K297" i="2"/>
  <c r="L297" i="2"/>
  <c r="M297" i="2"/>
  <c r="N297" i="2"/>
  <c r="O297" i="2"/>
  <c r="J298" i="2"/>
  <c r="K298" i="2"/>
  <c r="P298" i="2"/>
  <c r="Q298" i="2"/>
  <c r="R298" i="2"/>
  <c r="S298" i="2"/>
  <c r="F303" i="2"/>
  <c r="G303" i="2"/>
  <c r="J303" i="2"/>
  <c r="K303" i="2"/>
  <c r="B304" i="2"/>
  <c r="C304" i="2"/>
  <c r="D304" i="2"/>
  <c r="E304" i="2"/>
  <c r="H304" i="2"/>
  <c r="I304" i="2"/>
  <c r="J304" i="2"/>
  <c r="K304" i="2"/>
  <c r="L304" i="2"/>
  <c r="M304" i="2"/>
  <c r="N304" i="2"/>
  <c r="O304" i="2"/>
  <c r="J305" i="2"/>
  <c r="K305" i="2"/>
  <c r="P305" i="2"/>
  <c r="Q305" i="2"/>
  <c r="R305" i="2"/>
  <c r="S305" i="2"/>
  <c r="F310" i="2"/>
  <c r="G310" i="2"/>
  <c r="J310" i="2"/>
  <c r="K310" i="2"/>
  <c r="B311" i="2"/>
  <c r="C311" i="2"/>
  <c r="D311" i="2"/>
  <c r="E311" i="2"/>
  <c r="H311" i="2"/>
  <c r="I311" i="2"/>
  <c r="J311" i="2"/>
  <c r="K311" i="2"/>
  <c r="L311" i="2"/>
  <c r="M311" i="2"/>
  <c r="N311" i="2"/>
  <c r="O311" i="2"/>
  <c r="J312" i="2"/>
  <c r="K312" i="2"/>
  <c r="P312" i="2"/>
  <c r="Q312" i="2"/>
  <c r="R312" i="2"/>
  <c r="S312" i="2"/>
  <c r="F317" i="2"/>
  <c r="G317" i="2"/>
  <c r="J317" i="2"/>
  <c r="K317" i="2"/>
  <c r="B318" i="2"/>
  <c r="C318" i="2"/>
  <c r="D318" i="2"/>
  <c r="E318" i="2"/>
  <c r="H318" i="2"/>
  <c r="I318" i="2"/>
  <c r="J318" i="2"/>
  <c r="K318" i="2"/>
  <c r="L318" i="2"/>
  <c r="M318" i="2"/>
  <c r="N318" i="2"/>
  <c r="O318" i="2"/>
  <c r="J319" i="2"/>
  <c r="K319" i="2"/>
  <c r="P319" i="2"/>
  <c r="Q319" i="2"/>
  <c r="R319" i="2"/>
  <c r="S319" i="2"/>
  <c r="F324" i="2"/>
  <c r="G324" i="2"/>
  <c r="J324" i="2"/>
  <c r="K324" i="2"/>
  <c r="B325" i="2"/>
  <c r="C325" i="2"/>
  <c r="D325" i="2"/>
  <c r="E325" i="2"/>
  <c r="H325" i="2"/>
  <c r="I325" i="2"/>
  <c r="J325" i="2"/>
  <c r="K325" i="2"/>
  <c r="L325" i="2"/>
  <c r="M325" i="2"/>
  <c r="N325" i="2"/>
  <c r="O325" i="2"/>
  <c r="J326" i="2"/>
  <c r="K326" i="2"/>
  <c r="P326" i="2"/>
  <c r="Q326" i="2"/>
  <c r="R326" i="2"/>
  <c r="S326" i="2"/>
  <c r="F331" i="2"/>
  <c r="G331" i="2"/>
  <c r="J331" i="2"/>
  <c r="K331" i="2"/>
  <c r="B332" i="2"/>
  <c r="C332" i="2"/>
  <c r="D332" i="2"/>
  <c r="E332" i="2"/>
  <c r="H332" i="2"/>
  <c r="I332" i="2"/>
  <c r="J332" i="2"/>
  <c r="K332" i="2"/>
  <c r="L332" i="2"/>
  <c r="M332" i="2"/>
  <c r="N332" i="2"/>
  <c r="O332" i="2"/>
  <c r="J333" i="2"/>
  <c r="K333" i="2"/>
  <c r="P333" i="2"/>
  <c r="Q333" i="2"/>
  <c r="R333" i="2"/>
  <c r="S333" i="2"/>
  <c r="F338" i="2"/>
  <c r="G338" i="2"/>
  <c r="J338" i="2"/>
  <c r="K338" i="2"/>
  <c r="B339" i="2"/>
  <c r="C339" i="2"/>
  <c r="D339" i="2"/>
  <c r="E339" i="2"/>
  <c r="H339" i="2"/>
  <c r="I339" i="2"/>
  <c r="J339" i="2"/>
  <c r="K339" i="2"/>
  <c r="L339" i="2"/>
  <c r="M339" i="2"/>
  <c r="N339" i="2"/>
  <c r="O339" i="2"/>
  <c r="J340" i="2"/>
  <c r="K340" i="2"/>
  <c r="P340" i="2"/>
  <c r="Q340" i="2"/>
  <c r="R340" i="2"/>
  <c r="S340" i="2"/>
  <c r="F345" i="2"/>
  <c r="G345" i="2"/>
  <c r="J345" i="2"/>
  <c r="K345" i="2"/>
  <c r="B346" i="2"/>
  <c r="C346" i="2"/>
  <c r="D346" i="2"/>
  <c r="E346" i="2"/>
  <c r="H346" i="2"/>
  <c r="I346" i="2"/>
  <c r="J346" i="2"/>
  <c r="K346" i="2"/>
  <c r="L346" i="2"/>
  <c r="M346" i="2"/>
  <c r="N346" i="2"/>
  <c r="O346" i="2"/>
  <c r="J347" i="2"/>
  <c r="K347" i="2"/>
  <c r="P347" i="2"/>
  <c r="Q347" i="2"/>
  <c r="R347" i="2"/>
  <c r="S347" i="2"/>
  <c r="F352" i="2"/>
  <c r="G352" i="2"/>
  <c r="J352" i="2"/>
  <c r="K352" i="2"/>
  <c r="B353" i="2"/>
  <c r="C353" i="2"/>
  <c r="D353" i="2"/>
  <c r="E353" i="2"/>
  <c r="H353" i="2"/>
  <c r="I353" i="2"/>
  <c r="J353" i="2"/>
  <c r="K353" i="2"/>
  <c r="L353" i="2"/>
  <c r="M353" i="2"/>
  <c r="N353" i="2"/>
  <c r="O353" i="2"/>
  <c r="J354" i="2"/>
  <c r="K354" i="2"/>
  <c r="P354" i="2"/>
  <c r="Q354" i="2"/>
  <c r="R354" i="2"/>
  <c r="S354" i="2"/>
  <c r="F359" i="2"/>
  <c r="G359" i="2"/>
  <c r="J359" i="2"/>
  <c r="K359" i="2"/>
  <c r="B360" i="2"/>
  <c r="C360" i="2"/>
  <c r="D360" i="2"/>
  <c r="E360" i="2"/>
  <c r="H360" i="2"/>
  <c r="I360" i="2"/>
  <c r="J360" i="2"/>
  <c r="K360" i="2"/>
  <c r="L360" i="2"/>
  <c r="M360" i="2"/>
  <c r="N360" i="2"/>
  <c r="O360" i="2"/>
  <c r="J361" i="2"/>
  <c r="K361" i="2"/>
  <c r="P361" i="2"/>
  <c r="Q361" i="2"/>
  <c r="R361" i="2"/>
  <c r="S361" i="2"/>
  <c r="F366" i="2"/>
  <c r="G366" i="2"/>
  <c r="J366" i="2"/>
  <c r="K366" i="2"/>
  <c r="B367" i="2"/>
  <c r="C367" i="2"/>
  <c r="D367" i="2"/>
  <c r="E367" i="2"/>
  <c r="H367" i="2"/>
  <c r="I367" i="2"/>
  <c r="J367" i="2"/>
  <c r="K367" i="2"/>
  <c r="L367" i="2"/>
  <c r="M367" i="2"/>
  <c r="N367" i="2"/>
  <c r="O367" i="2"/>
  <c r="J368" i="2"/>
  <c r="K368" i="2"/>
  <c r="P368" i="2"/>
  <c r="Q368" i="2"/>
  <c r="R368" i="2"/>
  <c r="S368" i="2"/>
  <c r="F373" i="2"/>
  <c r="G373" i="2"/>
  <c r="J373" i="2"/>
  <c r="K373" i="2"/>
  <c r="B374" i="2"/>
  <c r="C374" i="2"/>
  <c r="D374" i="2"/>
  <c r="E374" i="2"/>
  <c r="H374" i="2"/>
  <c r="I374" i="2"/>
  <c r="J374" i="2"/>
  <c r="K374" i="2"/>
  <c r="L374" i="2"/>
  <c r="M374" i="2"/>
  <c r="N374" i="2"/>
  <c r="O374" i="2"/>
  <c r="J375" i="2"/>
  <c r="K375" i="2"/>
  <c r="P375" i="2"/>
  <c r="Q375" i="2"/>
  <c r="R375" i="2"/>
  <c r="S375" i="2"/>
  <c r="F380" i="2"/>
  <c r="G380" i="2"/>
  <c r="J380" i="2"/>
  <c r="K380" i="2"/>
  <c r="B381" i="2"/>
  <c r="C381" i="2"/>
  <c r="D381" i="2"/>
  <c r="E381" i="2"/>
  <c r="H381" i="2"/>
  <c r="I381" i="2"/>
  <c r="J381" i="2"/>
  <c r="K381" i="2"/>
  <c r="L381" i="2"/>
  <c r="M381" i="2"/>
  <c r="N381" i="2"/>
  <c r="O381" i="2"/>
  <c r="J382" i="2"/>
  <c r="K382" i="2"/>
  <c r="P382" i="2"/>
  <c r="Q382" i="2"/>
  <c r="R382" i="2"/>
  <c r="S382" i="2"/>
  <c r="F387" i="2"/>
  <c r="G387" i="2"/>
  <c r="J387" i="2"/>
  <c r="K387" i="2"/>
  <c r="B388" i="2"/>
  <c r="C388" i="2"/>
  <c r="D388" i="2"/>
  <c r="E388" i="2"/>
  <c r="H388" i="2"/>
  <c r="I388" i="2"/>
  <c r="J388" i="2"/>
  <c r="K388" i="2"/>
  <c r="L388" i="2"/>
  <c r="M388" i="2"/>
  <c r="N388" i="2"/>
  <c r="O388" i="2"/>
  <c r="J389" i="2"/>
  <c r="K389" i="2"/>
  <c r="P389" i="2"/>
  <c r="Q389" i="2"/>
  <c r="R389" i="2"/>
  <c r="S389" i="2"/>
  <c r="F394" i="2"/>
  <c r="G394" i="2"/>
  <c r="J394" i="2"/>
  <c r="K394" i="2"/>
  <c r="B395" i="2"/>
  <c r="C395" i="2"/>
  <c r="D395" i="2"/>
  <c r="E395" i="2"/>
  <c r="H395" i="2"/>
  <c r="I395" i="2"/>
  <c r="J395" i="2"/>
  <c r="K395" i="2"/>
  <c r="L395" i="2"/>
  <c r="M395" i="2"/>
  <c r="N395" i="2"/>
  <c r="O395" i="2"/>
  <c r="J396" i="2"/>
  <c r="K396" i="2"/>
  <c r="P396" i="2"/>
  <c r="Q396" i="2"/>
  <c r="R396" i="2"/>
  <c r="S396" i="2"/>
  <c r="F401" i="2"/>
  <c r="G401" i="2"/>
  <c r="J401" i="2"/>
  <c r="K401" i="2"/>
  <c r="B402" i="2"/>
  <c r="C402" i="2"/>
  <c r="D402" i="2"/>
  <c r="E402" i="2"/>
  <c r="H402" i="2"/>
  <c r="I402" i="2"/>
  <c r="J402" i="2"/>
  <c r="K402" i="2"/>
  <c r="L402" i="2"/>
  <c r="M402" i="2"/>
  <c r="N402" i="2"/>
  <c r="O402" i="2"/>
  <c r="J403" i="2"/>
  <c r="K403" i="2"/>
  <c r="P403" i="2"/>
  <c r="Q403" i="2"/>
  <c r="R403" i="2"/>
  <c r="S403" i="2"/>
  <c r="F408" i="2"/>
  <c r="G408" i="2"/>
  <c r="J408" i="2"/>
  <c r="K408" i="2"/>
  <c r="B409" i="2"/>
  <c r="C409" i="2"/>
  <c r="D409" i="2"/>
  <c r="E409" i="2"/>
  <c r="H409" i="2"/>
  <c r="I409" i="2"/>
  <c r="J409" i="2"/>
  <c r="K409" i="2"/>
  <c r="L409" i="2"/>
  <c r="M409" i="2"/>
  <c r="N409" i="2"/>
  <c r="O409" i="2"/>
  <c r="J410" i="2"/>
  <c r="K410" i="2"/>
  <c r="P410" i="2"/>
  <c r="Q410" i="2"/>
  <c r="R410" i="2"/>
  <c r="S410" i="2"/>
  <c r="F415" i="2"/>
  <c r="G415" i="2"/>
  <c r="J415" i="2"/>
  <c r="K415" i="2"/>
  <c r="B416" i="2"/>
  <c r="C416" i="2"/>
  <c r="D416" i="2"/>
  <c r="E416" i="2"/>
  <c r="H416" i="2"/>
  <c r="I416" i="2"/>
  <c r="J416" i="2"/>
  <c r="K416" i="2"/>
  <c r="L416" i="2"/>
  <c r="M416" i="2"/>
  <c r="N416" i="2"/>
  <c r="O416" i="2"/>
  <c r="J417" i="2"/>
  <c r="K417" i="2"/>
  <c r="P417" i="2"/>
  <c r="Q417" i="2"/>
  <c r="R417" i="2"/>
  <c r="S417" i="2"/>
  <c r="F422" i="2"/>
  <c r="G422" i="2"/>
  <c r="J422" i="2"/>
  <c r="K422" i="2"/>
  <c r="B423" i="2"/>
  <c r="C423" i="2"/>
  <c r="D423" i="2"/>
  <c r="E423" i="2"/>
  <c r="H423" i="2"/>
  <c r="I423" i="2"/>
  <c r="J423" i="2"/>
  <c r="K423" i="2"/>
  <c r="L423" i="2"/>
  <c r="M423" i="2"/>
  <c r="N423" i="2"/>
  <c r="O423" i="2"/>
  <c r="J424" i="2"/>
  <c r="K424" i="2"/>
  <c r="P424" i="2"/>
  <c r="Q424" i="2"/>
  <c r="R424" i="2"/>
  <c r="S424" i="2"/>
  <c r="F429" i="2"/>
  <c r="G429" i="2"/>
  <c r="J429" i="2"/>
  <c r="K429" i="2"/>
  <c r="B430" i="2"/>
  <c r="C430" i="2"/>
  <c r="D430" i="2"/>
  <c r="E430" i="2"/>
  <c r="H430" i="2"/>
  <c r="I430" i="2"/>
  <c r="J430" i="2"/>
  <c r="K430" i="2"/>
  <c r="L430" i="2"/>
  <c r="M430" i="2"/>
  <c r="N430" i="2"/>
  <c r="O430" i="2"/>
  <c r="J431" i="2"/>
  <c r="K431" i="2"/>
  <c r="P431" i="2"/>
  <c r="Q431" i="2"/>
  <c r="R431" i="2"/>
  <c r="S431" i="2"/>
  <c r="F436" i="2"/>
  <c r="G436" i="2"/>
  <c r="J436" i="2"/>
  <c r="K436" i="2"/>
  <c r="B437" i="2"/>
  <c r="C437" i="2"/>
  <c r="D437" i="2"/>
  <c r="E437" i="2"/>
  <c r="H437" i="2"/>
  <c r="I437" i="2"/>
  <c r="J437" i="2"/>
  <c r="K437" i="2"/>
  <c r="L437" i="2"/>
  <c r="M437" i="2"/>
  <c r="N437" i="2"/>
  <c r="O437" i="2"/>
  <c r="J438" i="2"/>
  <c r="K438" i="2"/>
  <c r="P438" i="2"/>
  <c r="Q438" i="2"/>
  <c r="R438" i="2"/>
  <c r="S438" i="2"/>
  <c r="F443" i="2"/>
  <c r="G443" i="2"/>
  <c r="J443" i="2"/>
  <c r="K443" i="2"/>
  <c r="B444" i="2"/>
  <c r="C444" i="2"/>
  <c r="D444" i="2"/>
  <c r="E444" i="2"/>
  <c r="H444" i="2"/>
  <c r="I444" i="2"/>
  <c r="J444" i="2"/>
  <c r="K444" i="2"/>
  <c r="L444" i="2"/>
  <c r="M444" i="2"/>
  <c r="N444" i="2"/>
  <c r="O444" i="2"/>
  <c r="J445" i="2"/>
  <c r="K445" i="2"/>
  <c r="P445" i="2"/>
  <c r="Q445" i="2"/>
  <c r="R445" i="2"/>
  <c r="S445" i="2"/>
  <c r="F450" i="2"/>
  <c r="G450" i="2"/>
  <c r="J450" i="2"/>
  <c r="K450" i="2"/>
  <c r="B451" i="2"/>
  <c r="C451" i="2"/>
  <c r="D451" i="2"/>
  <c r="E451" i="2"/>
  <c r="H451" i="2"/>
  <c r="I451" i="2"/>
  <c r="J451" i="2"/>
  <c r="K451" i="2"/>
  <c r="L451" i="2"/>
  <c r="M451" i="2"/>
  <c r="N451" i="2"/>
  <c r="O451" i="2"/>
  <c r="J452" i="2"/>
  <c r="K452" i="2"/>
  <c r="P452" i="2"/>
  <c r="Q452" i="2"/>
  <c r="R452" i="2"/>
  <c r="S452" i="2"/>
  <c r="F457" i="2"/>
  <c r="G457" i="2"/>
  <c r="J457" i="2"/>
  <c r="K457" i="2"/>
  <c r="B458" i="2"/>
  <c r="C458" i="2"/>
  <c r="D458" i="2"/>
  <c r="E458" i="2"/>
  <c r="H458" i="2"/>
  <c r="I458" i="2"/>
  <c r="J458" i="2"/>
  <c r="K458" i="2"/>
  <c r="L458" i="2"/>
  <c r="M458" i="2"/>
  <c r="N458" i="2"/>
  <c r="O458" i="2"/>
  <c r="J459" i="2"/>
  <c r="K459" i="2"/>
  <c r="P459" i="2"/>
  <c r="Q459" i="2"/>
  <c r="R459" i="2"/>
  <c r="S459" i="2"/>
  <c r="F464" i="2"/>
  <c r="G464" i="2"/>
  <c r="J464" i="2"/>
  <c r="K464" i="2"/>
  <c r="B465" i="2"/>
  <c r="C465" i="2"/>
  <c r="D465" i="2"/>
  <c r="E465" i="2"/>
  <c r="H465" i="2"/>
  <c r="I465" i="2"/>
  <c r="J465" i="2"/>
  <c r="K465" i="2"/>
  <c r="L465" i="2"/>
  <c r="M465" i="2"/>
  <c r="N465" i="2"/>
  <c r="O465" i="2"/>
  <c r="J466" i="2"/>
  <c r="K466" i="2"/>
  <c r="P466" i="2"/>
  <c r="Q466" i="2"/>
  <c r="R466" i="2"/>
  <c r="S466" i="2"/>
  <c r="F471" i="2"/>
  <c r="G471" i="2"/>
  <c r="J471" i="2"/>
  <c r="K471" i="2"/>
  <c r="B472" i="2"/>
  <c r="C472" i="2"/>
  <c r="D472" i="2"/>
  <c r="E472" i="2"/>
  <c r="H472" i="2"/>
  <c r="I472" i="2"/>
  <c r="J472" i="2"/>
  <c r="K472" i="2"/>
  <c r="L472" i="2"/>
  <c r="M472" i="2"/>
  <c r="N472" i="2"/>
  <c r="O472" i="2"/>
  <c r="J473" i="2"/>
  <c r="K473" i="2"/>
  <c r="P473" i="2"/>
  <c r="Q473" i="2"/>
  <c r="R473" i="2"/>
  <c r="S473" i="2"/>
  <c r="F478" i="2"/>
  <c r="G478" i="2"/>
  <c r="J478" i="2"/>
  <c r="K478" i="2"/>
  <c r="B479" i="2"/>
  <c r="C479" i="2"/>
  <c r="D479" i="2"/>
  <c r="E479" i="2"/>
  <c r="H479" i="2"/>
  <c r="I479" i="2"/>
  <c r="J479" i="2"/>
  <c r="K479" i="2"/>
  <c r="L479" i="2"/>
  <c r="M479" i="2"/>
  <c r="N479" i="2"/>
  <c r="O479" i="2"/>
  <c r="J480" i="2"/>
  <c r="K480" i="2"/>
  <c r="P480" i="2"/>
  <c r="Q480" i="2"/>
  <c r="R480" i="2"/>
  <c r="S480" i="2"/>
  <c r="F485" i="2"/>
  <c r="G485" i="2"/>
  <c r="J485" i="2"/>
  <c r="K485" i="2"/>
  <c r="B486" i="2"/>
  <c r="C486" i="2"/>
  <c r="D486" i="2"/>
  <c r="E486" i="2"/>
  <c r="H486" i="2"/>
  <c r="I486" i="2"/>
  <c r="J486" i="2"/>
  <c r="K486" i="2"/>
  <c r="L486" i="2"/>
  <c r="M486" i="2"/>
  <c r="N486" i="2"/>
  <c r="O486" i="2"/>
  <c r="J487" i="2"/>
  <c r="K487" i="2"/>
  <c r="P487" i="2"/>
  <c r="Q487" i="2"/>
  <c r="R487" i="2"/>
  <c r="S487" i="2"/>
  <c r="F492" i="2"/>
  <c r="G492" i="2"/>
  <c r="J492" i="2"/>
  <c r="K492" i="2"/>
  <c r="B493" i="2"/>
  <c r="C493" i="2"/>
  <c r="D493" i="2"/>
  <c r="E493" i="2"/>
  <c r="H493" i="2"/>
  <c r="I493" i="2"/>
  <c r="J493" i="2"/>
  <c r="K493" i="2"/>
  <c r="L493" i="2"/>
  <c r="M493" i="2"/>
  <c r="N493" i="2"/>
  <c r="O493" i="2"/>
  <c r="J494" i="2"/>
  <c r="K494" i="2"/>
  <c r="P494" i="2"/>
  <c r="Q494" i="2"/>
  <c r="R494" i="2"/>
  <c r="S494" i="2"/>
  <c r="F499" i="2"/>
  <c r="G499" i="2"/>
  <c r="J499" i="2"/>
  <c r="K499" i="2"/>
  <c r="B500" i="2"/>
  <c r="C500" i="2"/>
  <c r="D500" i="2"/>
  <c r="E500" i="2"/>
  <c r="H500" i="2"/>
  <c r="I500" i="2"/>
  <c r="J500" i="2"/>
  <c r="K500" i="2"/>
  <c r="L500" i="2"/>
  <c r="M500" i="2"/>
  <c r="N500" i="2"/>
  <c r="O500" i="2"/>
  <c r="J501" i="2"/>
  <c r="K501" i="2"/>
  <c r="P501" i="2"/>
  <c r="Q501" i="2"/>
  <c r="R501" i="2"/>
  <c r="S501" i="2"/>
  <c r="F506" i="2"/>
  <c r="G506" i="2"/>
  <c r="J506" i="2"/>
  <c r="K506" i="2"/>
  <c r="B507" i="2"/>
  <c r="C507" i="2"/>
  <c r="D507" i="2"/>
  <c r="E507" i="2"/>
  <c r="H507" i="2"/>
  <c r="I507" i="2"/>
  <c r="J507" i="2"/>
  <c r="K507" i="2"/>
  <c r="L507" i="2"/>
  <c r="M507" i="2"/>
  <c r="N507" i="2"/>
  <c r="O507" i="2"/>
  <c r="J508" i="2"/>
  <c r="K508" i="2"/>
  <c r="P508" i="2"/>
  <c r="Q508" i="2"/>
  <c r="R508" i="2"/>
  <c r="S508" i="2"/>
  <c r="F513" i="2"/>
  <c r="G513" i="2"/>
  <c r="J513" i="2"/>
  <c r="K513" i="2"/>
  <c r="B514" i="2"/>
  <c r="C514" i="2"/>
  <c r="D514" i="2"/>
  <c r="E514" i="2"/>
  <c r="H514" i="2"/>
  <c r="I514" i="2"/>
  <c r="J514" i="2"/>
  <c r="K514" i="2"/>
  <c r="L514" i="2"/>
  <c r="M514" i="2"/>
  <c r="N514" i="2"/>
  <c r="O514" i="2"/>
  <c r="J515" i="2"/>
  <c r="K515" i="2"/>
  <c r="P515" i="2"/>
  <c r="Q515" i="2"/>
  <c r="R515" i="2"/>
  <c r="S515" i="2"/>
  <c r="F520" i="2"/>
  <c r="G520" i="2"/>
  <c r="J520" i="2"/>
  <c r="K520" i="2"/>
  <c r="B521" i="2"/>
  <c r="C521" i="2"/>
  <c r="D521" i="2"/>
  <c r="E521" i="2"/>
  <c r="H521" i="2"/>
  <c r="I521" i="2"/>
  <c r="J521" i="2"/>
  <c r="K521" i="2"/>
  <c r="L521" i="2"/>
  <c r="M521" i="2"/>
  <c r="N521" i="2"/>
  <c r="O521" i="2"/>
  <c r="J522" i="2"/>
  <c r="K522" i="2"/>
  <c r="P522" i="2"/>
  <c r="Q522" i="2"/>
  <c r="R522" i="2"/>
  <c r="S522" i="2"/>
  <c r="F527" i="2"/>
  <c r="G527" i="2"/>
  <c r="J527" i="2"/>
  <c r="K527" i="2"/>
  <c r="B528" i="2"/>
  <c r="C528" i="2"/>
  <c r="D528" i="2"/>
  <c r="E528" i="2"/>
  <c r="H528" i="2"/>
  <c r="I528" i="2"/>
  <c r="J528" i="2"/>
  <c r="K528" i="2"/>
  <c r="L528" i="2"/>
  <c r="M528" i="2"/>
  <c r="N528" i="2"/>
  <c r="O528" i="2"/>
  <c r="J529" i="2"/>
  <c r="K529" i="2"/>
  <c r="P529" i="2"/>
  <c r="Q529" i="2"/>
  <c r="R529" i="2"/>
  <c r="S529" i="2"/>
  <c r="F534" i="2"/>
  <c r="G534" i="2"/>
  <c r="J534" i="2"/>
  <c r="K534" i="2"/>
  <c r="B535" i="2"/>
  <c r="C535" i="2"/>
  <c r="D535" i="2"/>
  <c r="E535" i="2"/>
  <c r="H535" i="2"/>
  <c r="I535" i="2"/>
  <c r="J535" i="2"/>
  <c r="K535" i="2"/>
  <c r="L535" i="2"/>
  <c r="M535" i="2"/>
  <c r="N535" i="2"/>
  <c r="O535" i="2"/>
  <c r="J536" i="2"/>
  <c r="K536" i="2"/>
  <c r="P536" i="2"/>
  <c r="Q536" i="2"/>
  <c r="R536" i="2"/>
  <c r="S536" i="2"/>
  <c r="F541" i="2"/>
  <c r="G541" i="2"/>
  <c r="J541" i="2"/>
  <c r="K541" i="2"/>
  <c r="B542" i="2"/>
  <c r="C542" i="2"/>
  <c r="D542" i="2"/>
  <c r="E542" i="2"/>
  <c r="H542" i="2"/>
  <c r="I542" i="2"/>
  <c r="J542" i="2"/>
  <c r="K542" i="2"/>
  <c r="L542" i="2"/>
  <c r="M542" i="2"/>
  <c r="N542" i="2"/>
  <c r="O542" i="2"/>
  <c r="J543" i="2"/>
  <c r="K543" i="2"/>
  <c r="P543" i="2"/>
  <c r="Q543" i="2"/>
  <c r="R543" i="2"/>
  <c r="S543" i="2"/>
  <c r="F548" i="2"/>
  <c r="G548" i="2"/>
  <c r="J548" i="2"/>
  <c r="K548" i="2"/>
  <c r="B549" i="2"/>
  <c r="C549" i="2"/>
  <c r="D549" i="2"/>
  <c r="E549" i="2"/>
  <c r="H549" i="2"/>
  <c r="I549" i="2"/>
  <c r="J549" i="2"/>
  <c r="K549" i="2"/>
  <c r="L549" i="2"/>
  <c r="M549" i="2"/>
  <c r="N549" i="2"/>
  <c r="O549" i="2"/>
  <c r="J550" i="2"/>
  <c r="K550" i="2"/>
  <c r="P550" i="2"/>
  <c r="Q550" i="2"/>
  <c r="R550" i="2"/>
  <c r="S550" i="2"/>
  <c r="F555" i="2"/>
  <c r="G555" i="2"/>
  <c r="J555" i="2"/>
  <c r="K555" i="2"/>
  <c r="B556" i="2"/>
  <c r="C556" i="2"/>
  <c r="D556" i="2"/>
  <c r="E556" i="2"/>
  <c r="H556" i="2"/>
  <c r="I556" i="2"/>
  <c r="J556" i="2"/>
  <c r="K556" i="2"/>
  <c r="L556" i="2"/>
  <c r="M556" i="2"/>
  <c r="N556" i="2"/>
  <c r="O556" i="2"/>
  <c r="J557" i="2"/>
  <c r="K557" i="2"/>
  <c r="P557" i="2"/>
  <c r="Q557" i="2"/>
  <c r="R557" i="2"/>
  <c r="S557" i="2"/>
  <c r="F562" i="2"/>
  <c r="G562" i="2"/>
  <c r="J562" i="2"/>
  <c r="K562" i="2"/>
  <c r="B563" i="2"/>
  <c r="C563" i="2"/>
  <c r="D563" i="2"/>
  <c r="E563" i="2"/>
  <c r="H563" i="2"/>
  <c r="I563" i="2"/>
  <c r="J563" i="2"/>
  <c r="K563" i="2"/>
  <c r="L563" i="2"/>
  <c r="M563" i="2"/>
  <c r="N563" i="2"/>
  <c r="O563" i="2"/>
  <c r="J564" i="2"/>
  <c r="K564" i="2"/>
  <c r="P564" i="2"/>
  <c r="Q564" i="2"/>
  <c r="R564" i="2"/>
  <c r="S564" i="2"/>
  <c r="F569" i="2"/>
  <c r="G569" i="2"/>
  <c r="J569" i="2"/>
  <c r="K569" i="2"/>
  <c r="B570" i="2"/>
  <c r="C570" i="2"/>
  <c r="D570" i="2"/>
  <c r="E570" i="2"/>
  <c r="H570" i="2"/>
  <c r="I570" i="2"/>
  <c r="J570" i="2"/>
  <c r="K570" i="2"/>
  <c r="L570" i="2"/>
  <c r="M570" i="2"/>
  <c r="N570" i="2"/>
  <c r="O570" i="2"/>
  <c r="J571" i="2"/>
  <c r="K571" i="2"/>
  <c r="P571" i="2"/>
  <c r="Q571" i="2"/>
  <c r="R571" i="2"/>
  <c r="S571" i="2"/>
  <c r="F576" i="2"/>
  <c r="G576" i="2"/>
  <c r="J576" i="2"/>
  <c r="K576" i="2"/>
  <c r="B577" i="2"/>
  <c r="C577" i="2"/>
  <c r="D577" i="2"/>
  <c r="E577" i="2"/>
  <c r="H577" i="2"/>
  <c r="I577" i="2"/>
  <c r="J577" i="2"/>
  <c r="K577" i="2"/>
  <c r="L577" i="2"/>
  <c r="M577" i="2"/>
  <c r="N577" i="2"/>
  <c r="O577" i="2"/>
  <c r="J578" i="2"/>
  <c r="K578" i="2"/>
  <c r="P578" i="2"/>
  <c r="Q578" i="2"/>
  <c r="R578" i="2"/>
  <c r="S578" i="2"/>
  <c r="F583" i="2"/>
  <c r="G583" i="2"/>
  <c r="J583" i="2"/>
  <c r="K583" i="2"/>
  <c r="B584" i="2"/>
  <c r="C584" i="2"/>
  <c r="D584" i="2"/>
  <c r="E584" i="2"/>
  <c r="H584" i="2"/>
  <c r="I584" i="2"/>
  <c r="J584" i="2"/>
  <c r="K584" i="2"/>
  <c r="L584" i="2"/>
  <c r="M584" i="2"/>
  <c r="N584" i="2"/>
  <c r="O584" i="2"/>
  <c r="J585" i="2"/>
  <c r="K585" i="2"/>
  <c r="P585" i="2"/>
  <c r="Q585" i="2"/>
  <c r="R585" i="2"/>
  <c r="S585" i="2"/>
  <c r="F590" i="2"/>
  <c r="G590" i="2"/>
  <c r="J590" i="2"/>
  <c r="K590" i="2"/>
  <c r="B591" i="2"/>
  <c r="C591" i="2"/>
  <c r="D591" i="2"/>
  <c r="E591" i="2"/>
  <c r="H591" i="2"/>
  <c r="I591" i="2"/>
  <c r="J591" i="2"/>
  <c r="K591" i="2"/>
  <c r="L591" i="2"/>
  <c r="M591" i="2"/>
  <c r="N591" i="2"/>
  <c r="O591" i="2"/>
  <c r="J592" i="2"/>
  <c r="K592" i="2"/>
  <c r="P592" i="2"/>
  <c r="Q592" i="2"/>
  <c r="R592" i="2"/>
  <c r="S592" i="2"/>
  <c r="F597" i="2"/>
  <c r="G597" i="2"/>
  <c r="J597" i="2"/>
  <c r="K597" i="2"/>
  <c r="B598" i="2"/>
  <c r="C598" i="2"/>
  <c r="D598" i="2"/>
  <c r="E598" i="2"/>
  <c r="H598" i="2"/>
  <c r="I598" i="2"/>
  <c r="J598" i="2"/>
  <c r="K598" i="2"/>
  <c r="L598" i="2"/>
  <c r="M598" i="2"/>
  <c r="N598" i="2"/>
  <c r="O598" i="2"/>
  <c r="J599" i="2"/>
  <c r="K599" i="2"/>
  <c r="P599" i="2"/>
  <c r="Q599" i="2"/>
  <c r="R599" i="2"/>
  <c r="S599" i="2"/>
  <c r="F604" i="2"/>
  <c r="G604" i="2"/>
  <c r="J604" i="2"/>
  <c r="K604" i="2"/>
  <c r="B605" i="2"/>
  <c r="C605" i="2"/>
  <c r="D605" i="2"/>
  <c r="E605" i="2"/>
  <c r="H605" i="2"/>
  <c r="I605" i="2"/>
  <c r="J605" i="2"/>
  <c r="K605" i="2"/>
  <c r="L605" i="2"/>
  <c r="M605" i="2"/>
  <c r="N605" i="2"/>
  <c r="O605" i="2"/>
  <c r="J606" i="2"/>
  <c r="K606" i="2"/>
  <c r="P606" i="2"/>
  <c r="Q606" i="2"/>
  <c r="R606" i="2"/>
  <c r="S606" i="2"/>
  <c r="F611" i="2"/>
  <c r="G611" i="2"/>
  <c r="J611" i="2"/>
  <c r="K611" i="2"/>
  <c r="B612" i="2"/>
  <c r="C612" i="2"/>
  <c r="D612" i="2"/>
  <c r="E612" i="2"/>
  <c r="H612" i="2"/>
  <c r="I612" i="2"/>
  <c r="J612" i="2"/>
  <c r="K612" i="2"/>
  <c r="L612" i="2"/>
  <c r="M612" i="2"/>
  <c r="N612" i="2"/>
  <c r="O612" i="2"/>
  <c r="J613" i="2"/>
  <c r="K613" i="2"/>
  <c r="P613" i="2"/>
  <c r="Q613" i="2"/>
  <c r="R613" i="2"/>
  <c r="S613" i="2"/>
  <c r="F618" i="2"/>
  <c r="G618" i="2"/>
  <c r="J618" i="2"/>
  <c r="K618" i="2"/>
  <c r="B619" i="2"/>
  <c r="C619" i="2"/>
  <c r="D619" i="2"/>
  <c r="E619" i="2"/>
  <c r="H619" i="2"/>
  <c r="I619" i="2"/>
  <c r="J619" i="2"/>
  <c r="K619" i="2"/>
  <c r="L619" i="2"/>
  <c r="M619" i="2"/>
  <c r="N619" i="2"/>
  <c r="O619" i="2"/>
  <c r="J620" i="2"/>
  <c r="K620" i="2"/>
  <c r="P620" i="2"/>
  <c r="Q620" i="2"/>
  <c r="R620" i="2"/>
  <c r="S620" i="2"/>
  <c r="F625" i="2"/>
  <c r="G625" i="2"/>
  <c r="J625" i="2"/>
  <c r="K625" i="2"/>
  <c r="B626" i="2"/>
  <c r="C626" i="2"/>
  <c r="D626" i="2"/>
  <c r="E626" i="2"/>
  <c r="H626" i="2"/>
  <c r="I626" i="2"/>
  <c r="J626" i="2"/>
  <c r="K626" i="2"/>
  <c r="L626" i="2"/>
  <c r="M626" i="2"/>
  <c r="N626" i="2"/>
  <c r="O626" i="2"/>
  <c r="J627" i="2"/>
  <c r="K627" i="2"/>
  <c r="P627" i="2"/>
  <c r="Q627" i="2"/>
  <c r="R627" i="2"/>
  <c r="S627" i="2"/>
  <c r="F632" i="2"/>
  <c r="G632" i="2"/>
  <c r="J632" i="2"/>
  <c r="K632" i="2"/>
  <c r="B633" i="2"/>
  <c r="C633" i="2"/>
  <c r="D633" i="2"/>
  <c r="E633" i="2"/>
  <c r="H633" i="2"/>
  <c r="I633" i="2"/>
  <c r="J633" i="2"/>
  <c r="K633" i="2"/>
  <c r="L633" i="2"/>
  <c r="M633" i="2"/>
  <c r="N633" i="2"/>
  <c r="O633" i="2"/>
  <c r="J634" i="2"/>
  <c r="K634" i="2"/>
  <c r="P634" i="2"/>
  <c r="Q634" i="2"/>
  <c r="R634" i="2"/>
  <c r="S634" i="2"/>
  <c r="F639" i="2"/>
  <c r="G639" i="2"/>
  <c r="J639" i="2"/>
  <c r="K639" i="2"/>
  <c r="B640" i="2"/>
  <c r="C640" i="2"/>
  <c r="D640" i="2"/>
  <c r="E640" i="2"/>
  <c r="H640" i="2"/>
  <c r="I640" i="2"/>
  <c r="J640" i="2"/>
  <c r="K640" i="2"/>
  <c r="L640" i="2"/>
  <c r="M640" i="2"/>
  <c r="N640" i="2"/>
  <c r="O640" i="2"/>
  <c r="J641" i="2"/>
  <c r="K641" i="2"/>
  <c r="P641" i="2"/>
  <c r="Q641" i="2"/>
  <c r="R641" i="2"/>
  <c r="S641" i="2"/>
  <c r="F646" i="2"/>
  <c r="G646" i="2"/>
  <c r="J646" i="2"/>
  <c r="K646" i="2"/>
  <c r="B647" i="2"/>
  <c r="C647" i="2"/>
  <c r="D647" i="2"/>
  <c r="E647" i="2"/>
  <c r="H647" i="2"/>
  <c r="I647" i="2"/>
  <c r="J647" i="2"/>
  <c r="K647" i="2"/>
  <c r="L647" i="2"/>
  <c r="M647" i="2"/>
  <c r="N647" i="2"/>
  <c r="O647" i="2"/>
  <c r="J648" i="2"/>
  <c r="K648" i="2"/>
  <c r="P648" i="2"/>
  <c r="Q648" i="2"/>
  <c r="R648" i="2"/>
  <c r="S648" i="2"/>
  <c r="F653" i="2"/>
  <c r="G653" i="2"/>
  <c r="J653" i="2"/>
  <c r="K653" i="2"/>
  <c r="B654" i="2"/>
  <c r="C654" i="2"/>
  <c r="D654" i="2"/>
  <c r="E654" i="2"/>
  <c r="H654" i="2"/>
  <c r="I654" i="2"/>
  <c r="J654" i="2"/>
  <c r="K654" i="2"/>
  <c r="L654" i="2"/>
  <c r="M654" i="2"/>
  <c r="N654" i="2"/>
  <c r="O654" i="2"/>
  <c r="J655" i="2"/>
  <c r="K655" i="2"/>
  <c r="P655" i="2"/>
  <c r="Q655" i="2"/>
  <c r="R655" i="2"/>
  <c r="S655" i="2"/>
  <c r="F665" i="2"/>
  <c r="G665" i="2"/>
  <c r="J665" i="2"/>
  <c r="K665" i="2"/>
  <c r="B666" i="2"/>
  <c r="C666" i="2"/>
  <c r="D666" i="2"/>
  <c r="E666" i="2"/>
  <c r="H666" i="2"/>
  <c r="I666" i="2"/>
  <c r="J666" i="2"/>
  <c r="K666" i="2"/>
  <c r="L666" i="2"/>
  <c r="M666" i="2"/>
  <c r="N666" i="2"/>
  <c r="O666" i="2"/>
  <c r="J667" i="2"/>
  <c r="K667" i="2"/>
  <c r="P667" i="2"/>
  <c r="Q667" i="2"/>
  <c r="R667" i="2"/>
  <c r="S667" i="2"/>
  <c r="F672" i="2"/>
  <c r="G672" i="2"/>
  <c r="J672" i="2"/>
  <c r="K672" i="2"/>
  <c r="B673" i="2"/>
  <c r="C673" i="2"/>
  <c r="D673" i="2"/>
  <c r="E673" i="2"/>
  <c r="H673" i="2"/>
  <c r="I673" i="2"/>
  <c r="J673" i="2"/>
  <c r="K673" i="2"/>
  <c r="L673" i="2"/>
  <c r="M673" i="2"/>
  <c r="N673" i="2"/>
  <c r="O673" i="2"/>
  <c r="J674" i="2"/>
  <c r="K674" i="2"/>
  <c r="P674" i="2"/>
  <c r="Q674" i="2"/>
  <c r="R674" i="2"/>
  <c r="S674" i="2"/>
  <c r="F679" i="2"/>
  <c r="G679" i="2"/>
  <c r="J679" i="2"/>
  <c r="K679" i="2"/>
  <c r="B680" i="2"/>
  <c r="C680" i="2"/>
  <c r="D680" i="2"/>
  <c r="E680" i="2"/>
  <c r="H680" i="2"/>
  <c r="I680" i="2"/>
  <c r="J680" i="2"/>
  <c r="K680" i="2"/>
  <c r="L680" i="2"/>
  <c r="M680" i="2"/>
  <c r="N680" i="2"/>
  <c r="O680" i="2"/>
  <c r="J681" i="2"/>
  <c r="K681" i="2"/>
  <c r="P681" i="2"/>
  <c r="Q681" i="2"/>
  <c r="R681" i="2"/>
  <c r="S681" i="2"/>
  <c r="F686" i="2"/>
  <c r="G686" i="2"/>
  <c r="J686" i="2"/>
  <c r="K686" i="2"/>
  <c r="B687" i="2"/>
  <c r="C687" i="2"/>
  <c r="D687" i="2"/>
  <c r="E687" i="2"/>
  <c r="H687" i="2"/>
  <c r="I687" i="2"/>
  <c r="J687" i="2"/>
  <c r="K687" i="2"/>
  <c r="L687" i="2"/>
  <c r="M687" i="2"/>
  <c r="N687" i="2"/>
  <c r="O687" i="2"/>
  <c r="J688" i="2"/>
  <c r="K688" i="2"/>
  <c r="P688" i="2"/>
  <c r="Q688" i="2"/>
  <c r="R688" i="2"/>
  <c r="S688" i="2"/>
  <c r="F692" i="2"/>
  <c r="G692" i="2"/>
  <c r="J692" i="2"/>
  <c r="K692" i="2"/>
  <c r="B693" i="2"/>
  <c r="C693" i="2"/>
  <c r="D693" i="2"/>
  <c r="E693" i="2"/>
  <c r="H693" i="2"/>
  <c r="I693" i="2"/>
  <c r="J693" i="2"/>
  <c r="K693" i="2"/>
  <c r="L693" i="2"/>
  <c r="M693" i="2"/>
  <c r="N693" i="2"/>
  <c r="O693" i="2"/>
  <c r="J694" i="2"/>
  <c r="K694" i="2"/>
  <c r="P694" i="2"/>
  <c r="Q694" i="2"/>
  <c r="R694" i="2"/>
  <c r="S694" i="2"/>
  <c r="F698" i="2"/>
  <c r="G698" i="2"/>
  <c r="J698" i="2"/>
  <c r="K698" i="2"/>
  <c r="B699" i="2"/>
  <c r="C699" i="2"/>
  <c r="D699" i="2"/>
  <c r="E699" i="2"/>
  <c r="H699" i="2"/>
  <c r="I699" i="2"/>
  <c r="J699" i="2"/>
  <c r="K699" i="2"/>
  <c r="L699" i="2"/>
  <c r="M699" i="2"/>
  <c r="N699" i="2"/>
  <c r="O699" i="2"/>
  <c r="J700" i="2"/>
  <c r="K700" i="2"/>
  <c r="P700" i="2"/>
  <c r="Q700" i="2"/>
  <c r="R700" i="2"/>
  <c r="S700" i="2"/>
  <c r="F704" i="2"/>
  <c r="G704" i="2"/>
  <c r="J704" i="2"/>
  <c r="K704" i="2"/>
  <c r="B705" i="2"/>
  <c r="C705" i="2"/>
  <c r="D705" i="2"/>
  <c r="E705" i="2"/>
  <c r="H705" i="2"/>
  <c r="I705" i="2"/>
  <c r="J705" i="2"/>
  <c r="K705" i="2"/>
  <c r="L705" i="2"/>
  <c r="M705" i="2"/>
  <c r="N705" i="2"/>
  <c r="O705" i="2"/>
  <c r="J706" i="2"/>
  <c r="K706" i="2"/>
  <c r="P706" i="2"/>
  <c r="Q706" i="2"/>
  <c r="R706" i="2"/>
  <c r="S706" i="2"/>
  <c r="F710" i="2"/>
  <c r="G710" i="2"/>
  <c r="J710" i="2"/>
  <c r="K710" i="2"/>
  <c r="B711" i="2"/>
  <c r="C711" i="2"/>
  <c r="D711" i="2"/>
  <c r="E711" i="2"/>
  <c r="H711" i="2"/>
  <c r="I711" i="2"/>
  <c r="J711" i="2"/>
  <c r="K711" i="2"/>
  <c r="L711" i="2"/>
  <c r="M711" i="2"/>
  <c r="N711" i="2"/>
  <c r="O711" i="2"/>
  <c r="J712" i="2"/>
  <c r="K712" i="2"/>
  <c r="P712" i="2"/>
  <c r="Q712" i="2"/>
  <c r="R712" i="2"/>
  <c r="S712" i="2"/>
  <c r="F716" i="2"/>
  <c r="G716" i="2"/>
  <c r="J716" i="2"/>
  <c r="K716" i="2"/>
  <c r="B717" i="2"/>
  <c r="C717" i="2"/>
  <c r="D717" i="2"/>
  <c r="E717" i="2"/>
  <c r="H717" i="2"/>
  <c r="I717" i="2"/>
  <c r="J717" i="2"/>
  <c r="K717" i="2"/>
  <c r="L717" i="2"/>
  <c r="M717" i="2"/>
  <c r="N717" i="2"/>
  <c r="O717" i="2"/>
  <c r="J718" i="2"/>
  <c r="K718" i="2"/>
  <c r="P718" i="2"/>
  <c r="Q718" i="2"/>
  <c r="R718" i="2"/>
  <c r="S718" i="2"/>
  <c r="F723" i="2"/>
  <c r="G723" i="2"/>
  <c r="J723" i="2"/>
  <c r="K723" i="2"/>
  <c r="B724" i="2"/>
  <c r="C724" i="2"/>
  <c r="D724" i="2"/>
  <c r="E724" i="2"/>
  <c r="H724" i="2"/>
  <c r="I724" i="2"/>
  <c r="J724" i="2"/>
  <c r="K724" i="2"/>
  <c r="L724" i="2"/>
  <c r="M724" i="2"/>
  <c r="N724" i="2"/>
  <c r="O724" i="2"/>
  <c r="J725" i="2"/>
  <c r="K725" i="2"/>
  <c r="P725" i="2"/>
  <c r="Q725" i="2"/>
  <c r="R725" i="2"/>
  <c r="S725" i="2"/>
  <c r="F730" i="2"/>
  <c r="G730" i="2"/>
  <c r="J730" i="2"/>
  <c r="K730" i="2"/>
  <c r="B731" i="2"/>
  <c r="C731" i="2"/>
  <c r="D731" i="2"/>
  <c r="E731" i="2"/>
  <c r="H731" i="2"/>
  <c r="I731" i="2"/>
  <c r="J731" i="2"/>
  <c r="K731" i="2"/>
  <c r="L731" i="2"/>
  <c r="M731" i="2"/>
  <c r="N731" i="2"/>
  <c r="O731" i="2"/>
  <c r="J732" i="2"/>
  <c r="K732" i="2"/>
  <c r="P732" i="2"/>
  <c r="Q732" i="2"/>
  <c r="R732" i="2"/>
  <c r="S732" i="2"/>
  <c r="F737" i="2"/>
  <c r="G737" i="2"/>
  <c r="J737" i="2"/>
  <c r="K737" i="2"/>
  <c r="B738" i="2"/>
  <c r="C738" i="2"/>
  <c r="D738" i="2"/>
  <c r="E738" i="2"/>
  <c r="H738" i="2"/>
  <c r="I738" i="2"/>
  <c r="J738" i="2"/>
  <c r="K738" i="2"/>
  <c r="L738" i="2"/>
  <c r="M738" i="2"/>
  <c r="N738" i="2"/>
  <c r="O738" i="2"/>
  <c r="J739" i="2"/>
  <c r="K739" i="2"/>
  <c r="P739" i="2"/>
  <c r="Q739" i="2"/>
  <c r="R739" i="2"/>
  <c r="S739" i="2"/>
  <c r="F744" i="2"/>
  <c r="G744" i="2"/>
  <c r="J744" i="2"/>
  <c r="K744" i="2"/>
  <c r="B745" i="2"/>
  <c r="C745" i="2"/>
  <c r="D745" i="2"/>
  <c r="E745" i="2"/>
  <c r="H745" i="2"/>
  <c r="I745" i="2"/>
  <c r="J745" i="2"/>
  <c r="K745" i="2"/>
  <c r="L745" i="2"/>
  <c r="M745" i="2"/>
  <c r="N745" i="2"/>
  <c r="O745" i="2"/>
  <c r="J746" i="2"/>
  <c r="K746" i="2"/>
  <c r="P746" i="2"/>
  <c r="Q746" i="2"/>
  <c r="R746" i="2"/>
  <c r="S746" i="2"/>
  <c r="F751" i="2"/>
  <c r="G751" i="2"/>
  <c r="J751" i="2"/>
  <c r="K751" i="2"/>
  <c r="B752" i="2"/>
  <c r="C752" i="2"/>
  <c r="D752" i="2"/>
  <c r="E752" i="2"/>
  <c r="H752" i="2"/>
  <c r="I752" i="2"/>
  <c r="J752" i="2"/>
  <c r="K752" i="2"/>
  <c r="L752" i="2"/>
  <c r="M752" i="2"/>
  <c r="N752" i="2"/>
  <c r="O752" i="2"/>
  <c r="J753" i="2"/>
  <c r="K753" i="2"/>
  <c r="P753" i="2"/>
  <c r="Q753" i="2"/>
  <c r="R753" i="2"/>
  <c r="S753" i="2"/>
  <c r="F758" i="2"/>
  <c r="G758" i="2"/>
  <c r="J758" i="2"/>
  <c r="K758" i="2"/>
  <c r="B759" i="2"/>
  <c r="C759" i="2"/>
  <c r="D759" i="2"/>
  <c r="E759" i="2"/>
  <c r="H759" i="2"/>
  <c r="I759" i="2"/>
  <c r="J759" i="2"/>
  <c r="K759" i="2"/>
  <c r="L759" i="2"/>
  <c r="M759" i="2"/>
  <c r="N759" i="2"/>
  <c r="O759" i="2"/>
  <c r="J760" i="2"/>
  <c r="K760" i="2"/>
  <c r="P760" i="2"/>
  <c r="Q760" i="2"/>
  <c r="R760" i="2"/>
  <c r="S760" i="2"/>
  <c r="F765" i="2"/>
  <c r="G765" i="2"/>
  <c r="J765" i="2"/>
  <c r="K765" i="2"/>
  <c r="B766" i="2"/>
  <c r="C766" i="2"/>
  <c r="D766" i="2"/>
  <c r="E766" i="2"/>
  <c r="H766" i="2"/>
  <c r="I766" i="2"/>
  <c r="J766" i="2"/>
  <c r="K766" i="2"/>
  <c r="L766" i="2"/>
  <c r="M766" i="2"/>
  <c r="N766" i="2"/>
  <c r="O766" i="2"/>
  <c r="J767" i="2"/>
  <c r="K767" i="2"/>
  <c r="P767" i="2"/>
  <c r="Q767" i="2"/>
  <c r="R767" i="2"/>
  <c r="S767" i="2"/>
  <c r="F772" i="2"/>
  <c r="G772" i="2"/>
  <c r="J772" i="2"/>
  <c r="K772" i="2"/>
  <c r="B773" i="2"/>
  <c r="C773" i="2"/>
  <c r="D773" i="2"/>
  <c r="E773" i="2"/>
  <c r="H773" i="2"/>
  <c r="I773" i="2"/>
  <c r="J773" i="2"/>
  <c r="K773" i="2"/>
  <c r="L773" i="2"/>
  <c r="M773" i="2"/>
  <c r="N773" i="2"/>
  <c r="O773" i="2"/>
  <c r="J774" i="2"/>
  <c r="K774" i="2"/>
  <c r="P774" i="2"/>
  <c r="Q774" i="2"/>
  <c r="R774" i="2"/>
  <c r="S774" i="2"/>
  <c r="F779" i="2"/>
  <c r="G779" i="2"/>
  <c r="J779" i="2"/>
  <c r="K779" i="2"/>
  <c r="B780" i="2"/>
  <c r="C780" i="2"/>
  <c r="D780" i="2"/>
  <c r="E780" i="2"/>
  <c r="H780" i="2"/>
  <c r="I780" i="2"/>
  <c r="J780" i="2"/>
  <c r="K780" i="2"/>
  <c r="L780" i="2"/>
  <c r="M780" i="2"/>
  <c r="N780" i="2"/>
  <c r="O780" i="2"/>
  <c r="J781" i="2"/>
  <c r="K781" i="2"/>
  <c r="P781" i="2"/>
  <c r="Q781" i="2"/>
  <c r="R781" i="2"/>
  <c r="S781" i="2"/>
  <c r="A799" i="2"/>
  <c r="A802" i="2"/>
  <c r="F803" i="2"/>
  <c r="G803" i="2"/>
  <c r="J803" i="2"/>
  <c r="K803" i="2"/>
  <c r="U803" i="2"/>
  <c r="V803" i="2"/>
  <c r="B804" i="2"/>
  <c r="C804" i="2"/>
  <c r="D804" i="2"/>
  <c r="E804" i="2"/>
  <c r="H804" i="2"/>
  <c r="I804" i="2"/>
  <c r="J804" i="2"/>
  <c r="K804" i="2"/>
  <c r="L804" i="2"/>
  <c r="M804" i="2"/>
  <c r="N804" i="2"/>
  <c r="O804" i="2"/>
  <c r="U804" i="2"/>
  <c r="V804" i="2"/>
  <c r="J805" i="2"/>
  <c r="K805" i="2"/>
  <c r="P805" i="2"/>
  <c r="Q805" i="2"/>
  <c r="R805" i="2"/>
  <c r="S805" i="2"/>
  <c r="U805" i="2"/>
  <c r="V805" i="2"/>
  <c r="U806" i="2"/>
  <c r="V806" i="2"/>
  <c r="Y806" i="2"/>
  <c r="A809" i="2"/>
  <c r="F810" i="2"/>
  <c r="G810" i="2"/>
  <c r="J810" i="2"/>
  <c r="K810" i="2"/>
  <c r="U810" i="2"/>
  <c r="V810" i="2"/>
  <c r="W810" i="2"/>
  <c r="X810" i="2"/>
  <c r="B811" i="2"/>
  <c r="C811" i="2"/>
  <c r="D811" i="2"/>
  <c r="E811" i="2"/>
  <c r="H811" i="2"/>
  <c r="I811" i="2"/>
  <c r="J811" i="2"/>
  <c r="K811" i="2"/>
  <c r="L811" i="2"/>
  <c r="M811" i="2"/>
  <c r="N811" i="2"/>
  <c r="O811" i="2"/>
  <c r="U811" i="2"/>
  <c r="V811" i="2"/>
  <c r="W811" i="2"/>
  <c r="X811" i="2"/>
  <c r="J812" i="2"/>
  <c r="K812" i="2"/>
  <c r="P812" i="2"/>
  <c r="Q812" i="2"/>
  <c r="R812" i="2"/>
  <c r="S812" i="2"/>
  <c r="U812" i="2"/>
  <c r="V812" i="2"/>
  <c r="W812" i="2"/>
  <c r="X812" i="2"/>
  <c r="U813" i="2"/>
  <c r="V813" i="2"/>
  <c r="W813" i="2"/>
  <c r="X813" i="2"/>
  <c r="Y813" i="2"/>
  <c r="A816" i="2"/>
  <c r="F817" i="2"/>
  <c r="G817" i="2"/>
  <c r="J817" i="2"/>
  <c r="K817" i="2"/>
  <c r="U817" i="2"/>
  <c r="V817" i="2"/>
  <c r="W817" i="2"/>
  <c r="X817" i="2"/>
  <c r="B818" i="2"/>
  <c r="C818" i="2"/>
  <c r="D818" i="2"/>
  <c r="E818" i="2"/>
  <c r="H818" i="2"/>
  <c r="I818" i="2"/>
  <c r="J818" i="2"/>
  <c r="K818" i="2"/>
  <c r="L818" i="2"/>
  <c r="M818" i="2"/>
  <c r="N818" i="2"/>
  <c r="O818" i="2"/>
  <c r="U818" i="2"/>
  <c r="V818" i="2"/>
  <c r="W818" i="2"/>
  <c r="X818" i="2"/>
  <c r="J819" i="2"/>
  <c r="K819" i="2"/>
  <c r="P819" i="2"/>
  <c r="Q819" i="2"/>
  <c r="R819" i="2"/>
  <c r="S819" i="2"/>
  <c r="U819" i="2"/>
  <c r="V819" i="2"/>
  <c r="W819" i="2"/>
  <c r="X819" i="2"/>
  <c r="U820" i="2"/>
  <c r="V820" i="2"/>
  <c r="W820" i="2"/>
  <c r="X820" i="2"/>
  <c r="Y820" i="2"/>
  <c r="Z820" i="2"/>
  <c r="A823" i="2"/>
  <c r="F824" i="2"/>
  <c r="G824" i="2"/>
  <c r="J824" i="2"/>
  <c r="K824" i="2"/>
  <c r="U824" i="2"/>
  <c r="V824" i="2"/>
  <c r="W824" i="2"/>
  <c r="X824" i="2"/>
  <c r="B825" i="2"/>
  <c r="C825" i="2"/>
  <c r="D825" i="2"/>
  <c r="E825" i="2"/>
  <c r="H825" i="2"/>
  <c r="I825" i="2"/>
  <c r="J825" i="2"/>
  <c r="K825" i="2"/>
  <c r="L825" i="2"/>
  <c r="M825" i="2"/>
  <c r="N825" i="2"/>
  <c r="O825" i="2"/>
  <c r="U825" i="2"/>
  <c r="V825" i="2"/>
  <c r="W825" i="2"/>
  <c r="X825" i="2"/>
  <c r="J826" i="2"/>
  <c r="K826" i="2"/>
  <c r="P826" i="2"/>
  <c r="Q826" i="2"/>
  <c r="R826" i="2"/>
  <c r="S826" i="2"/>
  <c r="U826" i="2"/>
  <c r="V826" i="2"/>
  <c r="W826" i="2"/>
  <c r="X826" i="2"/>
  <c r="U827" i="2"/>
  <c r="V827" i="2"/>
  <c r="W827" i="2"/>
  <c r="X827" i="2"/>
  <c r="Y827" i="2"/>
  <c r="Z827" i="2"/>
  <c r="A830" i="2"/>
  <c r="F831" i="2"/>
  <c r="G831" i="2"/>
  <c r="J831" i="2"/>
  <c r="K831" i="2"/>
  <c r="U831" i="2"/>
  <c r="V831" i="2"/>
  <c r="W831" i="2"/>
  <c r="X831" i="2"/>
  <c r="B832" i="2"/>
  <c r="C832" i="2"/>
  <c r="D832" i="2"/>
  <c r="E832" i="2"/>
  <c r="H832" i="2"/>
  <c r="I832" i="2"/>
  <c r="J832" i="2"/>
  <c r="K832" i="2"/>
  <c r="L832" i="2"/>
  <c r="M832" i="2"/>
  <c r="N832" i="2"/>
  <c r="O832" i="2"/>
  <c r="U832" i="2"/>
  <c r="V832" i="2"/>
  <c r="W832" i="2"/>
  <c r="X832" i="2"/>
  <c r="J833" i="2"/>
  <c r="K833" i="2"/>
  <c r="P833" i="2"/>
  <c r="Q833" i="2"/>
  <c r="R833" i="2"/>
  <c r="S833" i="2"/>
  <c r="U833" i="2"/>
  <c r="V833" i="2"/>
  <c r="W833" i="2"/>
  <c r="X833" i="2"/>
  <c r="U834" i="2"/>
  <c r="V834" i="2"/>
  <c r="W834" i="2"/>
  <c r="X834" i="2"/>
  <c r="Y834" i="2"/>
  <c r="A837" i="2"/>
  <c r="F838" i="2"/>
  <c r="G838" i="2"/>
  <c r="J838" i="2"/>
  <c r="K838" i="2"/>
  <c r="U838" i="2"/>
  <c r="V838" i="2"/>
  <c r="W838" i="2"/>
  <c r="X838" i="2"/>
  <c r="B839" i="2"/>
  <c r="C839" i="2"/>
  <c r="D839" i="2"/>
  <c r="E839" i="2"/>
  <c r="H839" i="2"/>
  <c r="I839" i="2"/>
  <c r="J839" i="2"/>
  <c r="K839" i="2"/>
  <c r="L839" i="2"/>
  <c r="M839" i="2"/>
  <c r="N839" i="2"/>
  <c r="O839" i="2"/>
  <c r="U839" i="2"/>
  <c r="V839" i="2"/>
  <c r="W839" i="2"/>
  <c r="X839" i="2"/>
  <c r="J840" i="2"/>
  <c r="K840" i="2"/>
  <c r="P840" i="2"/>
  <c r="Q840" i="2"/>
  <c r="R840" i="2"/>
  <c r="S840" i="2"/>
  <c r="U840" i="2"/>
  <c r="V840" i="2"/>
  <c r="W840" i="2"/>
  <c r="X840" i="2"/>
  <c r="U841" i="2"/>
  <c r="V841" i="2"/>
  <c r="W841" i="2"/>
  <c r="X841" i="2"/>
  <c r="Y841" i="2"/>
  <c r="A844" i="2"/>
  <c r="F845" i="2"/>
  <c r="G845" i="2"/>
  <c r="J845" i="2"/>
  <c r="K845" i="2"/>
  <c r="U845" i="2"/>
  <c r="V845" i="2"/>
  <c r="W845" i="2"/>
  <c r="X845" i="2"/>
  <c r="B846" i="2"/>
  <c r="C846" i="2"/>
  <c r="D846" i="2"/>
  <c r="E846" i="2"/>
  <c r="H846" i="2"/>
  <c r="I846" i="2"/>
  <c r="J846" i="2"/>
  <c r="K846" i="2"/>
  <c r="L846" i="2"/>
  <c r="M846" i="2"/>
  <c r="N846" i="2"/>
  <c r="O846" i="2"/>
  <c r="U846" i="2"/>
  <c r="V846" i="2"/>
  <c r="W846" i="2"/>
  <c r="X846" i="2"/>
  <c r="J847" i="2"/>
  <c r="K847" i="2"/>
  <c r="P847" i="2"/>
  <c r="Q847" i="2"/>
  <c r="R847" i="2"/>
  <c r="S847" i="2"/>
  <c r="U847" i="2"/>
  <c r="V847" i="2"/>
  <c r="W847" i="2"/>
  <c r="X847" i="2"/>
  <c r="U848" i="2"/>
  <c r="V848" i="2"/>
  <c r="W848" i="2"/>
  <c r="X848" i="2"/>
  <c r="Y848" i="2"/>
  <c r="A851" i="2"/>
  <c r="F852" i="2"/>
  <c r="G852" i="2"/>
  <c r="J852" i="2"/>
  <c r="K852" i="2"/>
  <c r="U852" i="2"/>
  <c r="V852" i="2"/>
  <c r="W852" i="2"/>
  <c r="X852" i="2"/>
  <c r="B853" i="2"/>
  <c r="C853" i="2"/>
  <c r="D853" i="2"/>
  <c r="E853" i="2"/>
  <c r="H853" i="2"/>
  <c r="I853" i="2"/>
  <c r="J853" i="2"/>
  <c r="K853" i="2"/>
  <c r="L853" i="2"/>
  <c r="M853" i="2"/>
  <c r="N853" i="2"/>
  <c r="O853" i="2"/>
  <c r="U853" i="2"/>
  <c r="V853" i="2"/>
  <c r="W853" i="2"/>
  <c r="X853" i="2"/>
  <c r="J854" i="2"/>
  <c r="K854" i="2"/>
  <c r="P854" i="2"/>
  <c r="Q854" i="2"/>
  <c r="R854" i="2"/>
  <c r="S854" i="2"/>
  <c r="U854" i="2"/>
  <c r="V854" i="2"/>
  <c r="W854" i="2"/>
  <c r="X854" i="2"/>
  <c r="U855" i="2"/>
  <c r="V855" i="2"/>
  <c r="W855" i="2"/>
  <c r="X855" i="2"/>
  <c r="Y855" i="2"/>
  <c r="A858" i="2"/>
  <c r="F859" i="2"/>
  <c r="G859" i="2"/>
  <c r="J859" i="2"/>
  <c r="K859" i="2"/>
  <c r="U859" i="2"/>
  <c r="V859" i="2"/>
  <c r="W859" i="2"/>
  <c r="X859" i="2"/>
  <c r="B860" i="2"/>
  <c r="C860" i="2"/>
  <c r="D860" i="2"/>
  <c r="E860" i="2"/>
  <c r="H860" i="2"/>
  <c r="I860" i="2"/>
  <c r="J860" i="2"/>
  <c r="K860" i="2"/>
  <c r="L860" i="2"/>
  <c r="M860" i="2"/>
  <c r="N860" i="2"/>
  <c r="O860" i="2"/>
  <c r="U860" i="2"/>
  <c r="V860" i="2"/>
  <c r="W860" i="2"/>
  <c r="X860" i="2"/>
  <c r="J861" i="2"/>
  <c r="K861" i="2"/>
  <c r="P861" i="2"/>
  <c r="Q861" i="2"/>
  <c r="R861" i="2"/>
  <c r="S861" i="2"/>
  <c r="U861" i="2"/>
  <c r="V861" i="2"/>
  <c r="W861" i="2"/>
  <c r="X861" i="2"/>
  <c r="U862" i="2"/>
  <c r="V862" i="2"/>
  <c r="W862" i="2"/>
  <c r="X862" i="2"/>
  <c r="Y862" i="2"/>
  <c r="A865" i="2"/>
  <c r="F866" i="2"/>
  <c r="G866" i="2"/>
  <c r="J866" i="2"/>
  <c r="K866" i="2"/>
  <c r="U866" i="2"/>
  <c r="V866" i="2"/>
  <c r="W866" i="2"/>
  <c r="X866" i="2"/>
  <c r="B867" i="2"/>
  <c r="C867" i="2"/>
  <c r="D867" i="2"/>
  <c r="E867" i="2"/>
  <c r="H867" i="2"/>
  <c r="I867" i="2"/>
  <c r="J867" i="2"/>
  <c r="K867" i="2"/>
  <c r="L867" i="2"/>
  <c r="M867" i="2"/>
  <c r="N867" i="2"/>
  <c r="O867" i="2"/>
  <c r="U867" i="2"/>
  <c r="V867" i="2"/>
  <c r="W867" i="2"/>
  <c r="X867" i="2"/>
  <c r="J868" i="2"/>
  <c r="K868" i="2"/>
  <c r="P868" i="2"/>
  <c r="Q868" i="2"/>
  <c r="R868" i="2"/>
  <c r="S868" i="2"/>
  <c r="U868" i="2"/>
  <c r="V868" i="2"/>
  <c r="W868" i="2"/>
  <c r="X868" i="2"/>
  <c r="U869" i="2"/>
  <c r="V869" i="2"/>
  <c r="W869" i="2"/>
  <c r="X869" i="2"/>
  <c r="Y869" i="2"/>
  <c r="A873" i="2"/>
  <c r="A875" i="2"/>
  <c r="F876" i="2"/>
  <c r="G876" i="2"/>
  <c r="J876" i="2"/>
  <c r="K876" i="2"/>
  <c r="U876" i="2"/>
  <c r="V876" i="2"/>
  <c r="W876" i="2"/>
  <c r="X876" i="2"/>
  <c r="B877" i="2"/>
  <c r="C877" i="2"/>
  <c r="D877" i="2"/>
  <c r="E877" i="2"/>
  <c r="H877" i="2"/>
  <c r="I877" i="2"/>
  <c r="J877" i="2"/>
  <c r="K877" i="2"/>
  <c r="L877" i="2"/>
  <c r="M877" i="2"/>
  <c r="N877" i="2"/>
  <c r="O877" i="2"/>
  <c r="U877" i="2"/>
  <c r="V877" i="2"/>
  <c r="W877" i="2"/>
  <c r="X877" i="2"/>
  <c r="J878" i="2"/>
  <c r="K878" i="2"/>
  <c r="P878" i="2"/>
  <c r="Q878" i="2"/>
  <c r="R878" i="2"/>
  <c r="S878" i="2"/>
  <c r="U878" i="2"/>
  <c r="V878" i="2"/>
  <c r="W878" i="2"/>
  <c r="X878" i="2"/>
  <c r="U879" i="2"/>
  <c r="V879" i="2"/>
  <c r="W879" i="2"/>
  <c r="X879" i="2"/>
  <c r="Y879" i="2"/>
  <c r="A882" i="2"/>
  <c r="F883" i="2"/>
  <c r="G883" i="2"/>
  <c r="J883" i="2"/>
  <c r="K883" i="2"/>
  <c r="U883" i="2"/>
  <c r="V883" i="2"/>
  <c r="W883" i="2"/>
  <c r="X883" i="2"/>
  <c r="B884" i="2"/>
  <c r="C884" i="2"/>
  <c r="D884" i="2"/>
  <c r="E884" i="2"/>
  <c r="H884" i="2"/>
  <c r="I884" i="2"/>
  <c r="J884" i="2"/>
  <c r="K884" i="2"/>
  <c r="L884" i="2"/>
  <c r="M884" i="2"/>
  <c r="N884" i="2"/>
  <c r="O884" i="2"/>
  <c r="U884" i="2"/>
  <c r="V884" i="2"/>
  <c r="W884" i="2"/>
  <c r="X884" i="2"/>
  <c r="J885" i="2"/>
  <c r="K885" i="2"/>
  <c r="P885" i="2"/>
  <c r="Q885" i="2"/>
  <c r="R885" i="2"/>
  <c r="S885" i="2"/>
  <c r="U885" i="2"/>
  <c r="V885" i="2"/>
  <c r="W885" i="2"/>
  <c r="X885" i="2"/>
  <c r="U886" i="2"/>
  <c r="V886" i="2"/>
  <c r="W886" i="2"/>
  <c r="X886" i="2"/>
  <c r="Y886" i="2"/>
  <c r="A889" i="2"/>
  <c r="F890" i="2"/>
  <c r="G890" i="2"/>
  <c r="J890" i="2"/>
  <c r="K890" i="2"/>
  <c r="U890" i="2"/>
  <c r="V890" i="2"/>
  <c r="W890" i="2"/>
  <c r="X890" i="2"/>
  <c r="B891" i="2"/>
  <c r="C891" i="2"/>
  <c r="D891" i="2"/>
  <c r="E891" i="2"/>
  <c r="H891" i="2"/>
  <c r="I891" i="2"/>
  <c r="J891" i="2"/>
  <c r="K891" i="2"/>
  <c r="L891" i="2"/>
  <c r="M891" i="2"/>
  <c r="N891" i="2"/>
  <c r="O891" i="2"/>
  <c r="U891" i="2"/>
  <c r="V891" i="2"/>
  <c r="W891" i="2"/>
  <c r="X891" i="2"/>
  <c r="J892" i="2"/>
  <c r="K892" i="2"/>
  <c r="P892" i="2"/>
  <c r="Q892" i="2"/>
  <c r="R892" i="2"/>
  <c r="S892" i="2"/>
  <c r="U892" i="2"/>
  <c r="V892" i="2"/>
  <c r="W892" i="2"/>
  <c r="X892" i="2"/>
  <c r="U893" i="2"/>
  <c r="V893" i="2"/>
  <c r="W893" i="2"/>
  <c r="X893" i="2"/>
  <c r="Y893" i="2"/>
  <c r="A896" i="2"/>
  <c r="F897" i="2"/>
  <c r="G897" i="2"/>
  <c r="J897" i="2"/>
  <c r="K897" i="2"/>
  <c r="U897" i="2"/>
  <c r="V897" i="2"/>
  <c r="W897" i="2"/>
  <c r="X897" i="2"/>
  <c r="B898" i="2"/>
  <c r="C898" i="2"/>
  <c r="D898" i="2"/>
  <c r="E898" i="2"/>
  <c r="H898" i="2"/>
  <c r="I898" i="2"/>
  <c r="J898" i="2"/>
  <c r="K898" i="2"/>
  <c r="L898" i="2"/>
  <c r="M898" i="2"/>
  <c r="N898" i="2"/>
  <c r="O898" i="2"/>
  <c r="U898" i="2"/>
  <c r="V898" i="2"/>
  <c r="W898" i="2"/>
  <c r="X898" i="2"/>
  <c r="J899" i="2"/>
  <c r="K899" i="2"/>
  <c r="P899" i="2"/>
  <c r="Q899" i="2"/>
  <c r="R899" i="2"/>
  <c r="S899" i="2"/>
  <c r="U899" i="2"/>
  <c r="V899" i="2"/>
  <c r="W899" i="2"/>
  <c r="X899" i="2"/>
  <c r="U900" i="2"/>
  <c r="V900" i="2"/>
  <c r="W900" i="2"/>
  <c r="X900" i="2"/>
  <c r="Y900" i="2"/>
  <c r="A903" i="2"/>
  <c r="F904" i="2"/>
  <c r="G904" i="2"/>
  <c r="J904" i="2"/>
  <c r="K904" i="2"/>
  <c r="U904" i="2"/>
  <c r="V904" i="2"/>
  <c r="W904" i="2"/>
  <c r="X904" i="2"/>
  <c r="B905" i="2"/>
  <c r="C905" i="2"/>
  <c r="D905" i="2"/>
  <c r="E905" i="2"/>
  <c r="H905" i="2"/>
  <c r="I905" i="2"/>
  <c r="J905" i="2"/>
  <c r="K905" i="2"/>
  <c r="L905" i="2"/>
  <c r="M905" i="2"/>
  <c r="N905" i="2"/>
  <c r="O905" i="2"/>
  <c r="U905" i="2"/>
  <c r="V905" i="2"/>
  <c r="W905" i="2"/>
  <c r="X905" i="2"/>
  <c r="J906" i="2"/>
  <c r="K906" i="2"/>
  <c r="P906" i="2"/>
  <c r="Q906" i="2"/>
  <c r="R906" i="2"/>
  <c r="S906" i="2"/>
  <c r="U906" i="2"/>
  <c r="V906" i="2"/>
  <c r="W906" i="2"/>
  <c r="X906" i="2"/>
  <c r="U907" i="2"/>
  <c r="V907" i="2"/>
  <c r="W907" i="2"/>
  <c r="X907" i="2"/>
  <c r="Y907" i="2"/>
  <c r="A910" i="2"/>
  <c r="F911" i="2"/>
  <c r="G911" i="2"/>
  <c r="J911" i="2"/>
  <c r="K911" i="2"/>
  <c r="U911" i="2"/>
  <c r="V911" i="2"/>
  <c r="W911" i="2"/>
  <c r="X911" i="2"/>
  <c r="B912" i="2"/>
  <c r="C912" i="2"/>
  <c r="D912" i="2"/>
  <c r="E912" i="2"/>
  <c r="H912" i="2"/>
  <c r="I912" i="2"/>
  <c r="J912" i="2"/>
  <c r="K912" i="2"/>
  <c r="L912" i="2"/>
  <c r="M912" i="2"/>
  <c r="N912" i="2"/>
  <c r="O912" i="2"/>
  <c r="U912" i="2"/>
  <c r="V912" i="2"/>
  <c r="W912" i="2"/>
  <c r="X912" i="2"/>
  <c r="J913" i="2"/>
  <c r="K913" i="2"/>
  <c r="P913" i="2"/>
  <c r="Q913" i="2"/>
  <c r="R913" i="2"/>
  <c r="S913" i="2"/>
  <c r="U913" i="2"/>
  <c r="V913" i="2"/>
  <c r="W913" i="2"/>
  <c r="X913" i="2"/>
  <c r="U914" i="2"/>
  <c r="V914" i="2"/>
  <c r="W914" i="2"/>
  <c r="X914" i="2"/>
  <c r="Y914" i="2"/>
  <c r="A917" i="2"/>
  <c r="F918" i="2"/>
  <c r="G918" i="2"/>
  <c r="J918" i="2"/>
  <c r="K918" i="2"/>
  <c r="U918" i="2"/>
  <c r="V918" i="2"/>
  <c r="W918" i="2"/>
  <c r="X918" i="2"/>
  <c r="B919" i="2"/>
  <c r="C919" i="2"/>
  <c r="D919" i="2"/>
  <c r="E919" i="2"/>
  <c r="H919" i="2"/>
  <c r="I919" i="2"/>
  <c r="J919" i="2"/>
  <c r="K919" i="2"/>
  <c r="L919" i="2"/>
  <c r="M919" i="2"/>
  <c r="N919" i="2"/>
  <c r="O919" i="2"/>
  <c r="U919" i="2"/>
  <c r="V919" i="2"/>
  <c r="W919" i="2"/>
  <c r="X919" i="2"/>
  <c r="J920" i="2"/>
  <c r="K920" i="2"/>
  <c r="P920" i="2"/>
  <c r="Q920" i="2"/>
  <c r="R920" i="2"/>
  <c r="S920" i="2"/>
  <c r="U920" i="2"/>
  <c r="V920" i="2"/>
  <c r="W920" i="2"/>
  <c r="X920" i="2"/>
  <c r="U921" i="2"/>
  <c r="V921" i="2"/>
  <c r="W921" i="2"/>
  <c r="X921" i="2"/>
  <c r="Y921" i="2"/>
  <c r="A924" i="2"/>
  <c r="F925" i="2"/>
  <c r="G925" i="2"/>
  <c r="J925" i="2"/>
  <c r="K925" i="2"/>
  <c r="U925" i="2"/>
  <c r="V925" i="2"/>
  <c r="W925" i="2"/>
  <c r="X925" i="2"/>
  <c r="B926" i="2"/>
  <c r="C926" i="2"/>
  <c r="D926" i="2"/>
  <c r="E926" i="2"/>
  <c r="H926" i="2"/>
  <c r="I926" i="2"/>
  <c r="J926" i="2"/>
  <c r="K926" i="2"/>
  <c r="L926" i="2"/>
  <c r="M926" i="2"/>
  <c r="N926" i="2"/>
  <c r="O926" i="2"/>
  <c r="U926" i="2"/>
  <c r="V926" i="2"/>
  <c r="W926" i="2"/>
  <c r="X926" i="2"/>
  <c r="J927" i="2"/>
  <c r="K927" i="2"/>
  <c r="P927" i="2"/>
  <c r="Q927" i="2"/>
  <c r="R927" i="2"/>
  <c r="S927" i="2"/>
  <c r="U927" i="2"/>
  <c r="V927" i="2"/>
  <c r="W927" i="2"/>
  <c r="X927" i="2"/>
  <c r="U928" i="2"/>
  <c r="V928" i="2"/>
  <c r="W928" i="2"/>
  <c r="X928" i="2"/>
  <c r="Y928" i="2"/>
  <c r="A931" i="2"/>
  <c r="F932" i="2"/>
  <c r="G932" i="2"/>
  <c r="J932" i="2"/>
  <c r="K932" i="2"/>
  <c r="U932" i="2"/>
  <c r="V932" i="2"/>
  <c r="W932" i="2"/>
  <c r="X932" i="2"/>
  <c r="B933" i="2"/>
  <c r="C933" i="2"/>
  <c r="D933" i="2"/>
  <c r="E933" i="2"/>
  <c r="H933" i="2"/>
  <c r="I933" i="2"/>
  <c r="J933" i="2"/>
  <c r="K933" i="2"/>
  <c r="L933" i="2"/>
  <c r="M933" i="2"/>
  <c r="N933" i="2"/>
  <c r="O933" i="2"/>
  <c r="U933" i="2"/>
  <c r="V933" i="2"/>
  <c r="W933" i="2"/>
  <c r="X933" i="2"/>
  <c r="J934" i="2"/>
  <c r="K934" i="2"/>
  <c r="P934" i="2"/>
  <c r="Q934" i="2"/>
  <c r="R934" i="2"/>
  <c r="S934" i="2"/>
  <c r="U934" i="2"/>
  <c r="V934" i="2"/>
  <c r="W934" i="2"/>
  <c r="X934" i="2"/>
  <c r="U935" i="2"/>
  <c r="V935" i="2"/>
  <c r="W935" i="2"/>
  <c r="X935" i="2"/>
  <c r="Y935" i="2"/>
  <c r="A938" i="2"/>
  <c r="F939" i="2"/>
  <c r="G939" i="2"/>
  <c r="J939" i="2"/>
  <c r="K939" i="2"/>
  <c r="U939" i="2"/>
  <c r="V939" i="2"/>
  <c r="W939" i="2"/>
  <c r="X939" i="2"/>
  <c r="B940" i="2"/>
  <c r="C940" i="2"/>
  <c r="D940" i="2"/>
  <c r="E940" i="2"/>
  <c r="H940" i="2"/>
  <c r="I940" i="2"/>
  <c r="J940" i="2"/>
  <c r="K940" i="2"/>
  <c r="L940" i="2"/>
  <c r="M940" i="2"/>
  <c r="N940" i="2"/>
  <c r="O940" i="2"/>
  <c r="U940" i="2"/>
  <c r="V940" i="2"/>
  <c r="W940" i="2"/>
  <c r="X940" i="2"/>
  <c r="J941" i="2"/>
  <c r="K941" i="2"/>
  <c r="P941" i="2"/>
  <c r="Q941" i="2"/>
  <c r="R941" i="2"/>
  <c r="S941" i="2"/>
  <c r="U941" i="2"/>
  <c r="V941" i="2"/>
  <c r="W941" i="2"/>
  <c r="X941" i="2"/>
  <c r="U942" i="2"/>
  <c r="V942" i="2"/>
  <c r="W942" i="2"/>
  <c r="X942" i="2"/>
  <c r="Y942" i="2"/>
  <c r="A946" i="2"/>
  <c r="A948" i="2"/>
  <c r="F949" i="2"/>
  <c r="G949" i="2"/>
  <c r="J949" i="2"/>
  <c r="K949" i="2"/>
  <c r="U949" i="2"/>
  <c r="V949" i="2"/>
  <c r="W949" i="2"/>
  <c r="X949" i="2"/>
  <c r="B950" i="2"/>
  <c r="C950" i="2"/>
  <c r="D950" i="2"/>
  <c r="E950" i="2"/>
  <c r="H950" i="2"/>
  <c r="I950" i="2"/>
  <c r="J950" i="2"/>
  <c r="K950" i="2"/>
  <c r="L950" i="2"/>
  <c r="M950" i="2"/>
  <c r="N950" i="2"/>
  <c r="O950" i="2"/>
  <c r="U950" i="2"/>
  <c r="V950" i="2"/>
  <c r="W950" i="2"/>
  <c r="X950" i="2"/>
  <c r="J951" i="2"/>
  <c r="K951" i="2"/>
  <c r="P951" i="2"/>
  <c r="Q951" i="2"/>
  <c r="R951" i="2"/>
  <c r="S951" i="2"/>
  <c r="U951" i="2"/>
  <c r="V951" i="2"/>
  <c r="W951" i="2"/>
  <c r="X951" i="2"/>
  <c r="U952" i="2"/>
  <c r="V952" i="2"/>
  <c r="W952" i="2"/>
  <c r="X952" i="2"/>
  <c r="Y952" i="2"/>
  <c r="A955" i="2"/>
  <c r="F956" i="2"/>
  <c r="G956" i="2"/>
  <c r="J956" i="2"/>
  <c r="K956" i="2"/>
  <c r="U956" i="2"/>
  <c r="V956" i="2"/>
  <c r="W956" i="2"/>
  <c r="X956" i="2"/>
  <c r="B957" i="2"/>
  <c r="C957" i="2"/>
  <c r="D957" i="2"/>
  <c r="E957" i="2"/>
  <c r="H957" i="2"/>
  <c r="I957" i="2"/>
  <c r="J957" i="2"/>
  <c r="K957" i="2"/>
  <c r="L957" i="2"/>
  <c r="M957" i="2"/>
  <c r="N957" i="2"/>
  <c r="O957" i="2"/>
  <c r="U957" i="2"/>
  <c r="V957" i="2"/>
  <c r="W957" i="2"/>
  <c r="X957" i="2"/>
  <c r="J958" i="2"/>
  <c r="K958" i="2"/>
  <c r="P958" i="2"/>
  <c r="Q958" i="2"/>
  <c r="R958" i="2"/>
  <c r="S958" i="2"/>
  <c r="U958" i="2"/>
  <c r="V958" i="2"/>
  <c r="W958" i="2"/>
  <c r="X958" i="2"/>
  <c r="U959" i="2"/>
  <c r="V959" i="2"/>
  <c r="W959" i="2"/>
  <c r="X959" i="2"/>
  <c r="Y959" i="2"/>
  <c r="A962" i="2"/>
  <c r="F963" i="2"/>
  <c r="G963" i="2"/>
  <c r="J963" i="2"/>
  <c r="K963" i="2"/>
  <c r="U963" i="2"/>
  <c r="V963" i="2"/>
  <c r="W963" i="2"/>
  <c r="X963" i="2"/>
  <c r="B964" i="2"/>
  <c r="C964" i="2"/>
  <c r="D964" i="2"/>
  <c r="E964" i="2"/>
  <c r="H964" i="2"/>
  <c r="I964" i="2"/>
  <c r="J964" i="2"/>
  <c r="K964" i="2"/>
  <c r="L964" i="2"/>
  <c r="M964" i="2"/>
  <c r="N964" i="2"/>
  <c r="O964" i="2"/>
  <c r="U964" i="2"/>
  <c r="V964" i="2"/>
  <c r="W964" i="2"/>
  <c r="X964" i="2"/>
  <c r="J965" i="2"/>
  <c r="K965" i="2"/>
  <c r="P965" i="2"/>
  <c r="Q965" i="2"/>
  <c r="R965" i="2"/>
  <c r="S965" i="2"/>
  <c r="U965" i="2"/>
  <c r="V965" i="2"/>
  <c r="W965" i="2"/>
  <c r="X965" i="2"/>
  <c r="U966" i="2"/>
  <c r="V966" i="2"/>
  <c r="W966" i="2"/>
  <c r="X966" i="2"/>
  <c r="Y966" i="2"/>
  <c r="A969" i="2"/>
  <c r="F970" i="2"/>
  <c r="G970" i="2"/>
  <c r="J970" i="2"/>
  <c r="K970" i="2"/>
  <c r="U970" i="2"/>
  <c r="V970" i="2"/>
  <c r="W970" i="2"/>
  <c r="X970" i="2"/>
  <c r="B971" i="2"/>
  <c r="C971" i="2"/>
  <c r="D971" i="2"/>
  <c r="E971" i="2"/>
  <c r="H971" i="2"/>
  <c r="I971" i="2"/>
  <c r="J971" i="2"/>
  <c r="K971" i="2"/>
  <c r="L971" i="2"/>
  <c r="M971" i="2"/>
  <c r="N971" i="2"/>
  <c r="O971" i="2"/>
  <c r="U971" i="2"/>
  <c r="V971" i="2"/>
  <c r="W971" i="2"/>
  <c r="X971" i="2"/>
  <c r="J972" i="2"/>
  <c r="K972" i="2"/>
  <c r="P972" i="2"/>
  <c r="Q972" i="2"/>
  <c r="R972" i="2"/>
  <c r="S972" i="2"/>
  <c r="U972" i="2"/>
  <c r="V972" i="2"/>
  <c r="W972" i="2"/>
  <c r="X972" i="2"/>
  <c r="U973" i="2"/>
  <c r="V973" i="2"/>
  <c r="W973" i="2"/>
  <c r="X973" i="2"/>
  <c r="Y973" i="2"/>
  <c r="A976" i="2"/>
  <c r="F977" i="2"/>
  <c r="G977" i="2"/>
  <c r="J977" i="2"/>
  <c r="K977" i="2"/>
  <c r="U977" i="2"/>
  <c r="V977" i="2"/>
  <c r="W977" i="2"/>
  <c r="X977" i="2"/>
  <c r="B978" i="2"/>
  <c r="C978" i="2"/>
  <c r="D978" i="2"/>
  <c r="E978" i="2"/>
  <c r="H978" i="2"/>
  <c r="I978" i="2"/>
  <c r="J978" i="2"/>
  <c r="K978" i="2"/>
  <c r="L978" i="2"/>
  <c r="M978" i="2"/>
  <c r="N978" i="2"/>
  <c r="O978" i="2"/>
  <c r="U978" i="2"/>
  <c r="V978" i="2"/>
  <c r="W978" i="2"/>
  <c r="X978" i="2"/>
  <c r="J979" i="2"/>
  <c r="K979" i="2"/>
  <c r="P979" i="2"/>
  <c r="Q979" i="2"/>
  <c r="R979" i="2"/>
  <c r="S979" i="2"/>
  <c r="U979" i="2"/>
  <c r="V979" i="2"/>
  <c r="W979" i="2"/>
  <c r="X979" i="2"/>
  <c r="U980" i="2"/>
  <c r="V980" i="2"/>
  <c r="W980" i="2"/>
  <c r="X980" i="2"/>
  <c r="Y980" i="2"/>
  <c r="A983" i="2"/>
  <c r="F984" i="2"/>
  <c r="G984" i="2"/>
  <c r="J984" i="2"/>
  <c r="K984" i="2"/>
  <c r="U984" i="2"/>
  <c r="V984" i="2"/>
  <c r="W984" i="2"/>
  <c r="X984" i="2"/>
  <c r="B985" i="2"/>
  <c r="C985" i="2"/>
  <c r="D985" i="2"/>
  <c r="E985" i="2"/>
  <c r="H985" i="2"/>
  <c r="I985" i="2"/>
  <c r="J985" i="2"/>
  <c r="K985" i="2"/>
  <c r="L985" i="2"/>
  <c r="M985" i="2"/>
  <c r="N985" i="2"/>
  <c r="O985" i="2"/>
  <c r="U985" i="2"/>
  <c r="V985" i="2"/>
  <c r="W985" i="2"/>
  <c r="X985" i="2"/>
  <c r="J986" i="2"/>
  <c r="K986" i="2"/>
  <c r="P986" i="2"/>
  <c r="Q986" i="2"/>
  <c r="R986" i="2"/>
  <c r="S986" i="2"/>
  <c r="U986" i="2"/>
  <c r="V986" i="2"/>
  <c r="W986" i="2"/>
  <c r="X986" i="2"/>
  <c r="U987" i="2"/>
  <c r="V987" i="2"/>
  <c r="W987" i="2"/>
  <c r="X987" i="2"/>
  <c r="Y987" i="2"/>
  <c r="A990" i="2"/>
  <c r="F991" i="2"/>
  <c r="G991" i="2"/>
  <c r="J991" i="2"/>
  <c r="K991" i="2"/>
  <c r="U991" i="2"/>
  <c r="V991" i="2"/>
  <c r="W991" i="2"/>
  <c r="X991" i="2"/>
  <c r="B992" i="2"/>
  <c r="C992" i="2"/>
  <c r="D992" i="2"/>
  <c r="E992" i="2"/>
  <c r="H992" i="2"/>
  <c r="I992" i="2"/>
  <c r="J992" i="2"/>
  <c r="K992" i="2"/>
  <c r="L992" i="2"/>
  <c r="M992" i="2"/>
  <c r="N992" i="2"/>
  <c r="O992" i="2"/>
  <c r="U992" i="2"/>
  <c r="V992" i="2"/>
  <c r="W992" i="2"/>
  <c r="X992" i="2"/>
  <c r="J993" i="2"/>
  <c r="K993" i="2"/>
  <c r="P993" i="2"/>
  <c r="Q993" i="2"/>
  <c r="R993" i="2"/>
  <c r="S993" i="2"/>
  <c r="U993" i="2"/>
  <c r="V993" i="2"/>
  <c r="W993" i="2"/>
  <c r="X993" i="2"/>
  <c r="U994" i="2"/>
  <c r="V994" i="2"/>
  <c r="W994" i="2"/>
  <c r="X994" i="2"/>
  <c r="Y994" i="2"/>
  <c r="A997" i="2"/>
  <c r="F998" i="2"/>
  <c r="G998" i="2"/>
  <c r="J998" i="2"/>
  <c r="K998" i="2"/>
  <c r="U998" i="2"/>
  <c r="V998" i="2"/>
  <c r="W998" i="2"/>
  <c r="X998" i="2"/>
  <c r="B999" i="2"/>
  <c r="C999" i="2"/>
  <c r="D999" i="2"/>
  <c r="E999" i="2"/>
  <c r="H999" i="2"/>
  <c r="I999" i="2"/>
  <c r="J999" i="2"/>
  <c r="K999" i="2"/>
  <c r="L999" i="2"/>
  <c r="M999" i="2"/>
  <c r="N999" i="2"/>
  <c r="O999" i="2"/>
  <c r="U999" i="2"/>
  <c r="V999" i="2"/>
  <c r="W999" i="2"/>
  <c r="X999" i="2"/>
  <c r="J1000" i="2"/>
  <c r="K1000" i="2"/>
  <c r="P1000" i="2"/>
  <c r="Q1000" i="2"/>
  <c r="R1000" i="2"/>
  <c r="S1000" i="2"/>
  <c r="U1000" i="2"/>
  <c r="V1000" i="2"/>
  <c r="W1000" i="2"/>
  <c r="X1000" i="2"/>
  <c r="U1001" i="2"/>
  <c r="V1001" i="2"/>
  <c r="W1001" i="2"/>
  <c r="X1001" i="2"/>
  <c r="Y1001" i="2"/>
  <c r="A1004" i="2"/>
  <c r="F1005" i="2"/>
  <c r="G1005" i="2"/>
  <c r="J1005" i="2"/>
  <c r="K1005" i="2"/>
  <c r="U1005" i="2"/>
  <c r="V1005" i="2"/>
  <c r="W1005" i="2"/>
  <c r="X1005" i="2"/>
  <c r="B1006" i="2"/>
  <c r="C1006" i="2"/>
  <c r="D1006" i="2"/>
  <c r="E1006" i="2"/>
  <c r="H1006" i="2"/>
  <c r="I1006" i="2"/>
  <c r="J1006" i="2"/>
  <c r="K1006" i="2"/>
  <c r="L1006" i="2"/>
  <c r="M1006" i="2"/>
  <c r="N1006" i="2"/>
  <c r="O1006" i="2"/>
  <c r="U1006" i="2"/>
  <c r="V1006" i="2"/>
  <c r="W1006" i="2"/>
  <c r="X1006" i="2"/>
  <c r="J1007" i="2"/>
  <c r="K1007" i="2"/>
  <c r="P1007" i="2"/>
  <c r="Q1007" i="2"/>
  <c r="R1007" i="2"/>
  <c r="S1007" i="2"/>
  <c r="U1007" i="2"/>
  <c r="V1007" i="2"/>
  <c r="W1007" i="2"/>
  <c r="X1007" i="2"/>
  <c r="U1008" i="2"/>
  <c r="V1008" i="2"/>
  <c r="W1008" i="2"/>
  <c r="X1008" i="2"/>
  <c r="Y1008" i="2"/>
  <c r="A1011" i="2"/>
  <c r="F1012" i="2"/>
  <c r="G1012" i="2"/>
  <c r="J1012" i="2"/>
  <c r="K1012" i="2"/>
  <c r="U1012" i="2"/>
  <c r="V1012" i="2"/>
  <c r="W1012" i="2"/>
  <c r="X1012" i="2"/>
  <c r="B1013" i="2"/>
  <c r="C1013" i="2"/>
  <c r="D1013" i="2"/>
  <c r="E1013" i="2"/>
  <c r="H1013" i="2"/>
  <c r="I1013" i="2"/>
  <c r="J1013" i="2"/>
  <c r="K1013" i="2"/>
  <c r="L1013" i="2"/>
  <c r="M1013" i="2"/>
  <c r="N1013" i="2"/>
  <c r="O1013" i="2"/>
  <c r="U1013" i="2"/>
  <c r="V1013" i="2"/>
  <c r="W1013" i="2"/>
  <c r="X1013" i="2"/>
  <c r="J1014" i="2"/>
  <c r="K1014" i="2"/>
  <c r="P1014" i="2"/>
  <c r="Q1014" i="2"/>
  <c r="R1014" i="2"/>
  <c r="S1014" i="2"/>
  <c r="U1014" i="2"/>
  <c r="V1014" i="2"/>
  <c r="W1014" i="2"/>
  <c r="X1014" i="2"/>
  <c r="U1015" i="2"/>
  <c r="V1015" i="2"/>
  <c r="W1015" i="2"/>
  <c r="X1015" i="2"/>
  <c r="Y1015" i="2"/>
  <c r="A1018" i="2"/>
  <c r="F1019" i="2"/>
  <c r="G1019" i="2"/>
  <c r="J1019" i="2"/>
  <c r="K1019" i="2"/>
  <c r="U1019" i="2"/>
  <c r="V1019" i="2"/>
  <c r="W1019" i="2"/>
  <c r="X1019" i="2"/>
  <c r="B1020" i="2"/>
  <c r="C1020" i="2"/>
  <c r="D1020" i="2"/>
  <c r="E1020" i="2"/>
  <c r="H1020" i="2"/>
  <c r="I1020" i="2"/>
  <c r="J1020" i="2"/>
  <c r="K1020" i="2"/>
  <c r="L1020" i="2"/>
  <c r="M1020" i="2"/>
  <c r="N1020" i="2"/>
  <c r="O1020" i="2"/>
  <c r="U1020" i="2"/>
  <c r="V1020" i="2"/>
  <c r="W1020" i="2"/>
  <c r="X1020" i="2"/>
  <c r="J1021" i="2"/>
  <c r="K1021" i="2"/>
  <c r="P1021" i="2"/>
  <c r="Q1021" i="2"/>
  <c r="R1021" i="2"/>
  <c r="S1021" i="2"/>
  <c r="U1021" i="2"/>
  <c r="V1021" i="2"/>
  <c r="W1021" i="2"/>
  <c r="X1021" i="2"/>
  <c r="U1022" i="2"/>
  <c r="V1022" i="2"/>
  <c r="W1022" i="2"/>
  <c r="X1022" i="2"/>
  <c r="Y1022" i="2"/>
  <c r="A1025" i="2"/>
  <c r="F1026" i="2"/>
  <c r="G1026" i="2"/>
  <c r="J1026" i="2"/>
  <c r="K1026" i="2"/>
  <c r="U1026" i="2"/>
  <c r="V1026" i="2"/>
  <c r="W1026" i="2"/>
  <c r="X1026" i="2"/>
  <c r="B1027" i="2"/>
  <c r="C1027" i="2"/>
  <c r="D1027" i="2"/>
  <c r="E1027" i="2"/>
  <c r="H1027" i="2"/>
  <c r="I1027" i="2"/>
  <c r="J1027" i="2"/>
  <c r="K1027" i="2"/>
  <c r="L1027" i="2"/>
  <c r="M1027" i="2"/>
  <c r="N1027" i="2"/>
  <c r="O1027" i="2"/>
  <c r="U1027" i="2"/>
  <c r="V1027" i="2"/>
  <c r="W1027" i="2"/>
  <c r="X1027" i="2"/>
  <c r="J1028" i="2"/>
  <c r="K1028" i="2"/>
  <c r="P1028" i="2"/>
  <c r="Q1028" i="2"/>
  <c r="R1028" i="2"/>
  <c r="S1028" i="2"/>
  <c r="U1028" i="2"/>
  <c r="V1028" i="2"/>
  <c r="W1028" i="2"/>
  <c r="X1028" i="2"/>
  <c r="U1029" i="2"/>
  <c r="V1029" i="2"/>
  <c r="W1029" i="2"/>
  <c r="X1029" i="2"/>
  <c r="Y1029" i="2"/>
  <c r="A1032" i="2"/>
  <c r="F1033" i="2"/>
  <c r="G1033" i="2"/>
  <c r="J1033" i="2"/>
  <c r="K1033" i="2"/>
  <c r="U1033" i="2"/>
  <c r="V1033" i="2"/>
  <c r="W1033" i="2"/>
  <c r="X1033" i="2"/>
  <c r="B1034" i="2"/>
  <c r="C1034" i="2"/>
  <c r="D1034" i="2"/>
  <c r="E1034" i="2"/>
  <c r="H1034" i="2"/>
  <c r="I1034" i="2"/>
  <c r="J1034" i="2"/>
  <c r="K1034" i="2"/>
  <c r="L1034" i="2"/>
  <c r="M1034" i="2"/>
  <c r="N1034" i="2"/>
  <c r="O1034" i="2"/>
  <c r="U1034" i="2"/>
  <c r="V1034" i="2"/>
  <c r="W1034" i="2"/>
  <c r="X1034" i="2"/>
  <c r="J1035" i="2"/>
  <c r="K1035" i="2"/>
  <c r="P1035" i="2"/>
  <c r="Q1035" i="2"/>
  <c r="R1035" i="2"/>
  <c r="S1035" i="2"/>
  <c r="U1035" i="2"/>
  <c r="V1035" i="2"/>
  <c r="W1035" i="2"/>
  <c r="X1035" i="2"/>
  <c r="U1036" i="2"/>
  <c r="V1036" i="2"/>
  <c r="W1036" i="2"/>
  <c r="X1036" i="2"/>
  <c r="Y1036" i="2"/>
  <c r="A1039" i="2"/>
  <c r="F1040" i="2"/>
  <c r="G1040" i="2"/>
  <c r="J1040" i="2"/>
  <c r="K1040" i="2"/>
  <c r="U1040" i="2"/>
  <c r="V1040" i="2"/>
  <c r="W1040" i="2"/>
  <c r="X1040" i="2"/>
  <c r="B1041" i="2"/>
  <c r="C1041" i="2"/>
  <c r="D1041" i="2"/>
  <c r="E1041" i="2"/>
  <c r="H1041" i="2"/>
  <c r="I1041" i="2"/>
  <c r="J1041" i="2"/>
  <c r="K1041" i="2"/>
  <c r="L1041" i="2"/>
  <c r="M1041" i="2"/>
  <c r="N1041" i="2"/>
  <c r="O1041" i="2"/>
  <c r="U1041" i="2"/>
  <c r="V1041" i="2"/>
  <c r="W1041" i="2"/>
  <c r="X1041" i="2"/>
  <c r="J1042" i="2"/>
  <c r="K1042" i="2"/>
  <c r="P1042" i="2"/>
  <c r="Q1042" i="2"/>
  <c r="R1042" i="2"/>
  <c r="S1042" i="2"/>
  <c r="U1042" i="2"/>
  <c r="V1042" i="2"/>
  <c r="W1042" i="2"/>
  <c r="X1042" i="2"/>
  <c r="U1043" i="2"/>
  <c r="V1043" i="2"/>
  <c r="W1043" i="2"/>
  <c r="X1043" i="2"/>
  <c r="Y1043" i="2"/>
  <c r="A1046" i="2"/>
  <c r="F1047" i="2"/>
  <c r="G1047" i="2"/>
  <c r="J1047" i="2"/>
  <c r="K1047" i="2"/>
  <c r="U1047" i="2"/>
  <c r="V1047" i="2"/>
  <c r="W1047" i="2"/>
  <c r="X1047" i="2"/>
  <c r="B1048" i="2"/>
  <c r="C1048" i="2"/>
  <c r="D1048" i="2"/>
  <c r="E1048" i="2"/>
  <c r="H1048" i="2"/>
  <c r="I1048" i="2"/>
  <c r="J1048" i="2"/>
  <c r="K1048" i="2"/>
  <c r="L1048" i="2"/>
  <c r="M1048" i="2"/>
  <c r="N1048" i="2"/>
  <c r="O1048" i="2"/>
  <c r="U1048" i="2"/>
  <c r="V1048" i="2"/>
  <c r="W1048" i="2"/>
  <c r="X1048" i="2"/>
  <c r="J1049" i="2"/>
  <c r="K1049" i="2"/>
  <c r="P1049" i="2"/>
  <c r="Q1049" i="2"/>
  <c r="R1049" i="2"/>
  <c r="S1049" i="2"/>
  <c r="U1049" i="2"/>
  <c r="V1049" i="2"/>
  <c r="W1049" i="2"/>
  <c r="X1049" i="2"/>
  <c r="U1050" i="2"/>
  <c r="V1050" i="2"/>
  <c r="W1050" i="2"/>
  <c r="X1050" i="2"/>
  <c r="Y1050" i="2"/>
  <c r="A1053" i="2"/>
  <c r="F1054" i="2"/>
  <c r="G1054" i="2"/>
  <c r="J1054" i="2"/>
  <c r="K1054" i="2"/>
  <c r="U1054" i="2"/>
  <c r="V1054" i="2"/>
  <c r="W1054" i="2"/>
  <c r="X1054" i="2"/>
  <c r="B1055" i="2"/>
  <c r="C1055" i="2"/>
  <c r="D1055" i="2"/>
  <c r="E1055" i="2"/>
  <c r="H1055" i="2"/>
  <c r="I1055" i="2"/>
  <c r="J1055" i="2"/>
  <c r="K1055" i="2"/>
  <c r="L1055" i="2"/>
  <c r="M1055" i="2"/>
  <c r="N1055" i="2"/>
  <c r="O1055" i="2"/>
  <c r="U1055" i="2"/>
  <c r="V1055" i="2"/>
  <c r="W1055" i="2"/>
  <c r="X1055" i="2"/>
  <c r="J1056" i="2"/>
  <c r="K1056" i="2"/>
  <c r="P1056" i="2"/>
  <c r="Q1056" i="2"/>
  <c r="R1056" i="2"/>
  <c r="S1056" i="2"/>
  <c r="U1056" i="2"/>
  <c r="V1056" i="2"/>
  <c r="W1056" i="2"/>
  <c r="X1056" i="2"/>
  <c r="U1057" i="2"/>
  <c r="V1057" i="2"/>
  <c r="W1057" i="2"/>
  <c r="X1057" i="2"/>
  <c r="Y1057" i="2"/>
  <c r="A1060" i="2"/>
  <c r="F1061" i="2"/>
  <c r="G1061" i="2"/>
  <c r="J1061" i="2"/>
  <c r="K1061" i="2"/>
  <c r="U1061" i="2"/>
  <c r="V1061" i="2"/>
  <c r="W1061" i="2"/>
  <c r="X1061" i="2"/>
  <c r="B1062" i="2"/>
  <c r="C1062" i="2"/>
  <c r="D1062" i="2"/>
  <c r="E1062" i="2"/>
  <c r="H1062" i="2"/>
  <c r="I1062" i="2"/>
  <c r="J1062" i="2"/>
  <c r="K1062" i="2"/>
  <c r="L1062" i="2"/>
  <c r="M1062" i="2"/>
  <c r="N1062" i="2"/>
  <c r="O1062" i="2"/>
  <c r="U1062" i="2"/>
  <c r="V1062" i="2"/>
  <c r="W1062" i="2"/>
  <c r="X1062" i="2"/>
  <c r="J1063" i="2"/>
  <c r="K1063" i="2"/>
  <c r="P1063" i="2"/>
  <c r="Q1063" i="2"/>
  <c r="R1063" i="2"/>
  <c r="S1063" i="2"/>
  <c r="U1063" i="2"/>
  <c r="V1063" i="2"/>
  <c r="W1063" i="2"/>
  <c r="X1063" i="2"/>
  <c r="U1064" i="2"/>
  <c r="V1064" i="2"/>
  <c r="W1064" i="2"/>
  <c r="X1064" i="2"/>
  <c r="Y1064" i="2"/>
  <c r="A1067" i="2"/>
  <c r="F1068" i="2"/>
  <c r="G1068" i="2"/>
  <c r="J1068" i="2"/>
  <c r="K1068" i="2"/>
  <c r="U1068" i="2"/>
  <c r="V1068" i="2"/>
  <c r="W1068" i="2"/>
  <c r="X1068" i="2"/>
  <c r="B1069" i="2"/>
  <c r="C1069" i="2"/>
  <c r="D1069" i="2"/>
  <c r="E1069" i="2"/>
  <c r="H1069" i="2"/>
  <c r="I1069" i="2"/>
  <c r="J1069" i="2"/>
  <c r="K1069" i="2"/>
  <c r="L1069" i="2"/>
  <c r="M1069" i="2"/>
  <c r="N1069" i="2"/>
  <c r="O1069" i="2"/>
  <c r="U1069" i="2"/>
  <c r="V1069" i="2"/>
  <c r="W1069" i="2"/>
  <c r="X1069" i="2"/>
  <c r="J1070" i="2"/>
  <c r="K1070" i="2"/>
  <c r="P1070" i="2"/>
  <c r="Q1070" i="2"/>
  <c r="R1070" i="2"/>
  <c r="S1070" i="2"/>
  <c r="U1070" i="2"/>
  <c r="V1070" i="2"/>
  <c r="W1070" i="2"/>
  <c r="X1070" i="2"/>
  <c r="U1071" i="2"/>
  <c r="V1071" i="2"/>
  <c r="W1071" i="2"/>
  <c r="X1071" i="2"/>
  <c r="Y1071" i="2"/>
  <c r="A1074" i="2"/>
  <c r="F1075" i="2"/>
  <c r="G1075" i="2"/>
  <c r="J1075" i="2"/>
  <c r="K1075" i="2"/>
  <c r="U1075" i="2"/>
  <c r="V1075" i="2"/>
  <c r="W1075" i="2"/>
  <c r="X1075" i="2"/>
  <c r="B1076" i="2"/>
  <c r="C1076" i="2"/>
  <c r="D1076" i="2"/>
  <c r="E1076" i="2"/>
  <c r="H1076" i="2"/>
  <c r="I1076" i="2"/>
  <c r="J1076" i="2"/>
  <c r="K1076" i="2"/>
  <c r="L1076" i="2"/>
  <c r="M1076" i="2"/>
  <c r="N1076" i="2"/>
  <c r="O1076" i="2"/>
  <c r="U1076" i="2"/>
  <c r="V1076" i="2"/>
  <c r="W1076" i="2"/>
  <c r="X1076" i="2"/>
  <c r="J1077" i="2"/>
  <c r="K1077" i="2"/>
  <c r="P1077" i="2"/>
  <c r="Q1077" i="2"/>
  <c r="R1077" i="2"/>
  <c r="S1077" i="2"/>
  <c r="U1077" i="2"/>
  <c r="V1077" i="2"/>
  <c r="W1077" i="2"/>
  <c r="X1077" i="2"/>
  <c r="U1078" i="2"/>
  <c r="V1078" i="2"/>
  <c r="W1078" i="2"/>
  <c r="X1078" i="2"/>
  <c r="Y1078" i="2"/>
  <c r="A1081" i="2"/>
  <c r="F1082" i="2"/>
  <c r="G1082" i="2"/>
  <c r="J1082" i="2"/>
  <c r="K1082" i="2"/>
  <c r="U1082" i="2"/>
  <c r="V1082" i="2"/>
  <c r="W1082" i="2"/>
  <c r="X1082" i="2"/>
  <c r="B1083" i="2"/>
  <c r="C1083" i="2"/>
  <c r="D1083" i="2"/>
  <c r="E1083" i="2"/>
  <c r="H1083" i="2"/>
  <c r="I1083" i="2"/>
  <c r="J1083" i="2"/>
  <c r="K1083" i="2"/>
  <c r="L1083" i="2"/>
  <c r="M1083" i="2"/>
  <c r="N1083" i="2"/>
  <c r="O1083" i="2"/>
  <c r="U1083" i="2"/>
  <c r="V1083" i="2"/>
  <c r="W1083" i="2"/>
  <c r="X1083" i="2"/>
  <c r="J1084" i="2"/>
  <c r="K1084" i="2"/>
  <c r="P1084" i="2"/>
  <c r="Q1084" i="2"/>
  <c r="R1084" i="2"/>
  <c r="S1084" i="2"/>
  <c r="U1084" i="2"/>
  <c r="V1084" i="2"/>
  <c r="W1084" i="2"/>
  <c r="X1084" i="2"/>
  <c r="U1085" i="2"/>
  <c r="V1085" i="2"/>
  <c r="W1085" i="2"/>
  <c r="X1085" i="2"/>
  <c r="Y1085" i="2"/>
  <c r="A1088" i="2"/>
  <c r="F1089" i="2"/>
  <c r="G1089" i="2"/>
  <c r="J1089" i="2"/>
  <c r="K1089" i="2"/>
  <c r="U1089" i="2"/>
  <c r="V1089" i="2"/>
  <c r="W1089" i="2"/>
  <c r="X1089" i="2"/>
  <c r="B1090" i="2"/>
  <c r="C1090" i="2"/>
  <c r="D1090" i="2"/>
  <c r="E1090" i="2"/>
  <c r="H1090" i="2"/>
  <c r="I1090" i="2"/>
  <c r="J1090" i="2"/>
  <c r="K1090" i="2"/>
  <c r="L1090" i="2"/>
  <c r="M1090" i="2"/>
  <c r="N1090" i="2"/>
  <c r="O1090" i="2"/>
  <c r="U1090" i="2"/>
  <c r="V1090" i="2"/>
  <c r="W1090" i="2"/>
  <c r="X1090" i="2"/>
  <c r="J1091" i="2"/>
  <c r="K1091" i="2"/>
  <c r="P1091" i="2"/>
  <c r="Q1091" i="2"/>
  <c r="R1091" i="2"/>
  <c r="S1091" i="2"/>
  <c r="U1091" i="2"/>
  <c r="V1091" i="2"/>
  <c r="W1091" i="2"/>
  <c r="X1091" i="2"/>
  <c r="U1092" i="2"/>
  <c r="V1092" i="2"/>
  <c r="W1092" i="2"/>
  <c r="X1092" i="2"/>
  <c r="Y1092" i="2"/>
  <c r="A1095" i="2"/>
  <c r="F1096" i="2"/>
  <c r="G1096" i="2"/>
  <c r="J1096" i="2"/>
  <c r="K1096" i="2"/>
  <c r="U1096" i="2"/>
  <c r="V1096" i="2"/>
  <c r="W1096" i="2"/>
  <c r="X1096" i="2"/>
  <c r="B1097" i="2"/>
  <c r="C1097" i="2"/>
  <c r="D1097" i="2"/>
  <c r="E1097" i="2"/>
  <c r="H1097" i="2"/>
  <c r="I1097" i="2"/>
  <c r="J1097" i="2"/>
  <c r="K1097" i="2"/>
  <c r="L1097" i="2"/>
  <c r="M1097" i="2"/>
  <c r="N1097" i="2"/>
  <c r="O1097" i="2"/>
  <c r="U1097" i="2"/>
  <c r="V1097" i="2"/>
  <c r="W1097" i="2"/>
  <c r="X1097" i="2"/>
  <c r="J1098" i="2"/>
  <c r="K1098" i="2"/>
  <c r="P1098" i="2"/>
  <c r="Q1098" i="2"/>
  <c r="R1098" i="2"/>
  <c r="S1098" i="2"/>
  <c r="U1098" i="2"/>
  <c r="V1098" i="2"/>
  <c r="W1098" i="2"/>
  <c r="X1098" i="2"/>
  <c r="U1099" i="2"/>
  <c r="V1099" i="2"/>
  <c r="W1099" i="2"/>
  <c r="X1099" i="2"/>
  <c r="Y1099" i="2"/>
  <c r="A1102" i="2"/>
  <c r="F1103" i="2"/>
  <c r="G1103" i="2"/>
  <c r="J1103" i="2"/>
  <c r="K1103" i="2"/>
  <c r="U1103" i="2"/>
  <c r="V1103" i="2"/>
  <c r="W1103" i="2"/>
  <c r="X1103" i="2"/>
  <c r="B1104" i="2"/>
  <c r="C1104" i="2"/>
  <c r="D1104" i="2"/>
  <c r="E1104" i="2"/>
  <c r="H1104" i="2"/>
  <c r="I1104" i="2"/>
  <c r="J1104" i="2"/>
  <c r="K1104" i="2"/>
  <c r="L1104" i="2"/>
  <c r="M1104" i="2"/>
  <c r="N1104" i="2"/>
  <c r="O1104" i="2"/>
  <c r="U1104" i="2"/>
  <c r="V1104" i="2"/>
  <c r="W1104" i="2"/>
  <c r="X1104" i="2"/>
  <c r="J1105" i="2"/>
  <c r="K1105" i="2"/>
  <c r="P1105" i="2"/>
  <c r="Q1105" i="2"/>
  <c r="R1105" i="2"/>
  <c r="S1105" i="2"/>
  <c r="U1105" i="2"/>
  <c r="V1105" i="2"/>
  <c r="W1105" i="2"/>
  <c r="X1105" i="2"/>
  <c r="U1106" i="2"/>
  <c r="V1106" i="2"/>
  <c r="W1106" i="2"/>
  <c r="X1106" i="2"/>
  <c r="Y1106" i="2"/>
  <c r="A1109" i="2"/>
  <c r="F1110" i="2"/>
  <c r="G1110" i="2"/>
  <c r="J1110" i="2"/>
  <c r="K1110" i="2"/>
  <c r="U1110" i="2"/>
  <c r="V1110" i="2"/>
  <c r="W1110" i="2"/>
  <c r="X1110" i="2"/>
  <c r="B1111" i="2"/>
  <c r="C1111" i="2"/>
  <c r="D1111" i="2"/>
  <c r="E1111" i="2"/>
  <c r="H1111" i="2"/>
  <c r="I1111" i="2"/>
  <c r="J1111" i="2"/>
  <c r="K1111" i="2"/>
  <c r="L1111" i="2"/>
  <c r="M1111" i="2"/>
  <c r="N1111" i="2"/>
  <c r="O1111" i="2"/>
  <c r="U1111" i="2"/>
  <c r="V1111" i="2"/>
  <c r="W1111" i="2"/>
  <c r="X1111" i="2"/>
  <c r="J1112" i="2"/>
  <c r="K1112" i="2"/>
  <c r="P1112" i="2"/>
  <c r="Q1112" i="2"/>
  <c r="R1112" i="2"/>
  <c r="S1112" i="2"/>
  <c r="U1112" i="2"/>
  <c r="V1112" i="2"/>
  <c r="W1112" i="2"/>
  <c r="X1112" i="2"/>
  <c r="U1113" i="2"/>
  <c r="V1113" i="2"/>
  <c r="W1113" i="2"/>
  <c r="X1113" i="2"/>
  <c r="Y1113" i="2"/>
  <c r="A1116" i="2"/>
  <c r="F1117" i="2"/>
  <c r="G1117" i="2"/>
  <c r="J1117" i="2"/>
  <c r="K1117" i="2"/>
  <c r="U1117" i="2"/>
  <c r="V1117" i="2"/>
  <c r="W1117" i="2"/>
  <c r="X1117" i="2"/>
  <c r="B1118" i="2"/>
  <c r="C1118" i="2"/>
  <c r="D1118" i="2"/>
  <c r="E1118" i="2"/>
  <c r="H1118" i="2"/>
  <c r="I1118" i="2"/>
  <c r="J1118" i="2"/>
  <c r="K1118" i="2"/>
  <c r="L1118" i="2"/>
  <c r="M1118" i="2"/>
  <c r="N1118" i="2"/>
  <c r="O1118" i="2"/>
  <c r="U1118" i="2"/>
  <c r="V1118" i="2"/>
  <c r="W1118" i="2"/>
  <c r="X1118" i="2"/>
  <c r="J1119" i="2"/>
  <c r="K1119" i="2"/>
  <c r="P1119" i="2"/>
  <c r="Q1119" i="2"/>
  <c r="R1119" i="2"/>
  <c r="S1119" i="2"/>
  <c r="U1119" i="2"/>
  <c r="V1119" i="2"/>
  <c r="W1119" i="2"/>
  <c r="X1119" i="2"/>
  <c r="U1120" i="2"/>
  <c r="V1120" i="2"/>
  <c r="W1120" i="2"/>
  <c r="X1120" i="2"/>
  <c r="Y1120" i="2"/>
  <c r="A1123" i="2"/>
  <c r="F1124" i="2"/>
  <c r="G1124" i="2"/>
  <c r="J1124" i="2"/>
  <c r="K1124" i="2"/>
  <c r="U1124" i="2"/>
  <c r="V1124" i="2"/>
  <c r="W1124" i="2"/>
  <c r="X1124" i="2"/>
  <c r="B1125" i="2"/>
  <c r="C1125" i="2"/>
  <c r="D1125" i="2"/>
  <c r="E1125" i="2"/>
  <c r="H1125" i="2"/>
  <c r="I1125" i="2"/>
  <c r="J1125" i="2"/>
  <c r="K1125" i="2"/>
  <c r="L1125" i="2"/>
  <c r="M1125" i="2"/>
  <c r="N1125" i="2"/>
  <c r="O1125" i="2"/>
  <c r="U1125" i="2"/>
  <c r="V1125" i="2"/>
  <c r="W1125" i="2"/>
  <c r="X1125" i="2"/>
  <c r="J1126" i="2"/>
  <c r="K1126" i="2"/>
  <c r="P1126" i="2"/>
  <c r="Q1126" i="2"/>
  <c r="R1126" i="2"/>
  <c r="S1126" i="2"/>
  <c r="U1126" i="2"/>
  <c r="V1126" i="2"/>
  <c r="W1126" i="2"/>
  <c r="X1126" i="2"/>
  <c r="U1127" i="2"/>
  <c r="V1127" i="2"/>
  <c r="W1127" i="2"/>
  <c r="X1127" i="2"/>
  <c r="Y1127" i="2"/>
  <c r="A1130" i="2"/>
  <c r="F1131" i="2"/>
  <c r="G1131" i="2"/>
  <c r="J1131" i="2"/>
  <c r="K1131" i="2"/>
  <c r="U1131" i="2"/>
  <c r="V1131" i="2"/>
  <c r="W1131" i="2"/>
  <c r="X1131" i="2"/>
  <c r="B1132" i="2"/>
  <c r="C1132" i="2"/>
  <c r="D1132" i="2"/>
  <c r="E1132" i="2"/>
  <c r="H1132" i="2"/>
  <c r="I1132" i="2"/>
  <c r="J1132" i="2"/>
  <c r="K1132" i="2"/>
  <c r="L1132" i="2"/>
  <c r="M1132" i="2"/>
  <c r="N1132" i="2"/>
  <c r="O1132" i="2"/>
  <c r="U1132" i="2"/>
  <c r="V1132" i="2"/>
  <c r="W1132" i="2"/>
  <c r="X1132" i="2"/>
  <c r="J1133" i="2"/>
  <c r="K1133" i="2"/>
  <c r="P1133" i="2"/>
  <c r="Q1133" i="2"/>
  <c r="R1133" i="2"/>
  <c r="S1133" i="2"/>
  <c r="U1133" i="2"/>
  <c r="V1133" i="2"/>
  <c r="W1133" i="2"/>
  <c r="X1133" i="2"/>
  <c r="U1134" i="2"/>
  <c r="V1134" i="2"/>
  <c r="W1134" i="2"/>
  <c r="X1134" i="2"/>
  <c r="Y1134" i="2"/>
  <c r="A1137" i="2"/>
  <c r="F1138" i="2"/>
  <c r="G1138" i="2"/>
  <c r="J1138" i="2"/>
  <c r="K1138" i="2"/>
  <c r="U1138" i="2"/>
  <c r="V1138" i="2"/>
  <c r="W1138" i="2"/>
  <c r="X1138" i="2"/>
  <c r="B1139" i="2"/>
  <c r="C1139" i="2"/>
  <c r="D1139" i="2"/>
  <c r="E1139" i="2"/>
  <c r="H1139" i="2"/>
  <c r="I1139" i="2"/>
  <c r="J1139" i="2"/>
  <c r="K1139" i="2"/>
  <c r="L1139" i="2"/>
  <c r="M1139" i="2"/>
  <c r="N1139" i="2"/>
  <c r="O1139" i="2"/>
  <c r="U1139" i="2"/>
  <c r="V1139" i="2"/>
  <c r="W1139" i="2"/>
  <c r="X1139" i="2"/>
  <c r="J1140" i="2"/>
  <c r="K1140" i="2"/>
  <c r="P1140" i="2"/>
  <c r="Q1140" i="2"/>
  <c r="R1140" i="2"/>
  <c r="S1140" i="2"/>
  <c r="U1140" i="2"/>
  <c r="V1140" i="2"/>
  <c r="W1140" i="2"/>
  <c r="X1140" i="2"/>
  <c r="U1141" i="2"/>
  <c r="V1141" i="2"/>
  <c r="W1141" i="2"/>
  <c r="X1141" i="2"/>
  <c r="Y1141" i="2"/>
  <c r="A1144" i="2"/>
  <c r="F1145" i="2"/>
  <c r="G1145" i="2"/>
  <c r="J1145" i="2"/>
  <c r="K1145" i="2"/>
  <c r="U1145" i="2"/>
  <c r="V1145" i="2"/>
  <c r="W1145" i="2"/>
  <c r="X1145" i="2"/>
  <c r="B1146" i="2"/>
  <c r="C1146" i="2"/>
  <c r="D1146" i="2"/>
  <c r="E1146" i="2"/>
  <c r="H1146" i="2"/>
  <c r="I1146" i="2"/>
  <c r="J1146" i="2"/>
  <c r="K1146" i="2"/>
  <c r="L1146" i="2"/>
  <c r="M1146" i="2"/>
  <c r="N1146" i="2"/>
  <c r="O1146" i="2"/>
  <c r="U1146" i="2"/>
  <c r="V1146" i="2"/>
  <c r="W1146" i="2"/>
  <c r="X1146" i="2"/>
  <c r="J1147" i="2"/>
  <c r="K1147" i="2"/>
  <c r="P1147" i="2"/>
  <c r="Q1147" i="2"/>
  <c r="R1147" i="2"/>
  <c r="S1147" i="2"/>
  <c r="U1147" i="2"/>
  <c r="V1147" i="2"/>
  <c r="W1147" i="2"/>
  <c r="X1147" i="2"/>
  <c r="U1148" i="2"/>
  <c r="V1148" i="2"/>
  <c r="W1148" i="2"/>
  <c r="X1148" i="2"/>
  <c r="Y1148" i="2"/>
  <c r="A1151" i="2"/>
  <c r="F1152" i="2"/>
  <c r="G1152" i="2"/>
  <c r="J1152" i="2"/>
  <c r="K1152" i="2"/>
  <c r="U1152" i="2"/>
  <c r="V1152" i="2"/>
  <c r="W1152" i="2"/>
  <c r="X1152" i="2"/>
  <c r="B1153" i="2"/>
  <c r="C1153" i="2"/>
  <c r="D1153" i="2"/>
  <c r="E1153" i="2"/>
  <c r="H1153" i="2"/>
  <c r="I1153" i="2"/>
  <c r="J1153" i="2"/>
  <c r="K1153" i="2"/>
  <c r="L1153" i="2"/>
  <c r="M1153" i="2"/>
  <c r="N1153" i="2"/>
  <c r="O1153" i="2"/>
  <c r="U1153" i="2"/>
  <c r="V1153" i="2"/>
  <c r="W1153" i="2"/>
  <c r="X1153" i="2"/>
  <c r="J1154" i="2"/>
  <c r="K1154" i="2"/>
  <c r="P1154" i="2"/>
  <c r="Q1154" i="2"/>
  <c r="R1154" i="2"/>
  <c r="S1154" i="2"/>
  <c r="U1154" i="2"/>
  <c r="V1154" i="2"/>
  <c r="W1154" i="2"/>
  <c r="X1154" i="2"/>
  <c r="U1155" i="2"/>
  <c r="V1155" i="2"/>
  <c r="W1155" i="2"/>
  <c r="X1155" i="2"/>
  <c r="Y1155" i="2"/>
  <c r="A1158" i="2"/>
  <c r="F1159" i="2"/>
  <c r="G1159" i="2"/>
  <c r="J1159" i="2"/>
  <c r="K1159" i="2"/>
  <c r="U1159" i="2"/>
  <c r="V1159" i="2"/>
  <c r="W1159" i="2"/>
  <c r="X1159" i="2"/>
  <c r="B1160" i="2"/>
  <c r="C1160" i="2"/>
  <c r="D1160" i="2"/>
  <c r="E1160" i="2"/>
  <c r="H1160" i="2"/>
  <c r="I1160" i="2"/>
  <c r="J1160" i="2"/>
  <c r="K1160" i="2"/>
  <c r="L1160" i="2"/>
  <c r="M1160" i="2"/>
  <c r="N1160" i="2"/>
  <c r="O1160" i="2"/>
  <c r="U1160" i="2"/>
  <c r="V1160" i="2"/>
  <c r="W1160" i="2"/>
  <c r="X1160" i="2"/>
  <c r="J1161" i="2"/>
  <c r="K1161" i="2"/>
  <c r="P1161" i="2"/>
  <c r="Q1161" i="2"/>
  <c r="R1161" i="2"/>
  <c r="S1161" i="2"/>
  <c r="U1161" i="2"/>
  <c r="V1161" i="2"/>
  <c r="W1161" i="2"/>
  <c r="X1161" i="2"/>
  <c r="U1162" i="2"/>
  <c r="V1162" i="2"/>
  <c r="W1162" i="2"/>
  <c r="X1162" i="2"/>
  <c r="Y1162" i="2"/>
  <c r="A1165" i="2"/>
  <c r="F1166" i="2"/>
  <c r="G1166" i="2"/>
  <c r="J1166" i="2"/>
  <c r="K1166" i="2"/>
  <c r="U1166" i="2"/>
  <c r="V1166" i="2"/>
  <c r="W1166" i="2"/>
  <c r="X1166" i="2"/>
  <c r="B1167" i="2"/>
  <c r="C1167" i="2"/>
  <c r="D1167" i="2"/>
  <c r="E1167" i="2"/>
  <c r="H1167" i="2"/>
  <c r="I1167" i="2"/>
  <c r="J1167" i="2"/>
  <c r="K1167" i="2"/>
  <c r="L1167" i="2"/>
  <c r="M1167" i="2"/>
  <c r="N1167" i="2"/>
  <c r="O1167" i="2"/>
  <c r="U1167" i="2"/>
  <c r="V1167" i="2"/>
  <c r="W1167" i="2"/>
  <c r="X1167" i="2"/>
  <c r="J1168" i="2"/>
  <c r="K1168" i="2"/>
  <c r="P1168" i="2"/>
  <c r="Q1168" i="2"/>
  <c r="R1168" i="2"/>
  <c r="S1168" i="2"/>
  <c r="U1168" i="2"/>
  <c r="V1168" i="2"/>
  <c r="W1168" i="2"/>
  <c r="X1168" i="2"/>
  <c r="U1169" i="2"/>
  <c r="V1169" i="2"/>
  <c r="W1169" i="2"/>
  <c r="X1169" i="2"/>
  <c r="Y1169" i="2"/>
  <c r="A1172" i="2"/>
  <c r="F1173" i="2"/>
  <c r="G1173" i="2"/>
  <c r="J1173" i="2"/>
  <c r="K1173" i="2"/>
  <c r="U1173" i="2"/>
  <c r="V1173" i="2"/>
  <c r="W1173" i="2"/>
  <c r="X1173" i="2"/>
  <c r="B1174" i="2"/>
  <c r="C1174" i="2"/>
  <c r="D1174" i="2"/>
  <c r="E1174" i="2"/>
  <c r="H1174" i="2"/>
  <c r="I1174" i="2"/>
  <c r="J1174" i="2"/>
  <c r="K1174" i="2"/>
  <c r="L1174" i="2"/>
  <c r="M1174" i="2"/>
  <c r="N1174" i="2"/>
  <c r="O1174" i="2"/>
  <c r="U1174" i="2"/>
  <c r="V1174" i="2"/>
  <c r="W1174" i="2"/>
  <c r="X1174" i="2"/>
  <c r="J1175" i="2"/>
  <c r="K1175" i="2"/>
  <c r="P1175" i="2"/>
  <c r="Q1175" i="2"/>
  <c r="R1175" i="2"/>
  <c r="S1175" i="2"/>
  <c r="U1175" i="2"/>
  <c r="V1175" i="2"/>
  <c r="W1175" i="2"/>
  <c r="X1175" i="2"/>
  <c r="U1176" i="2"/>
  <c r="V1176" i="2"/>
  <c r="W1176" i="2"/>
  <c r="X1176" i="2"/>
  <c r="Y1176" i="2"/>
  <c r="A1179" i="2"/>
  <c r="F1180" i="2"/>
  <c r="G1180" i="2"/>
  <c r="J1180" i="2"/>
  <c r="K1180" i="2"/>
  <c r="U1180" i="2"/>
  <c r="V1180" i="2"/>
  <c r="W1180" i="2"/>
  <c r="X1180" i="2"/>
  <c r="B1181" i="2"/>
  <c r="C1181" i="2"/>
  <c r="D1181" i="2"/>
  <c r="E1181" i="2"/>
  <c r="H1181" i="2"/>
  <c r="I1181" i="2"/>
  <c r="J1181" i="2"/>
  <c r="K1181" i="2"/>
  <c r="L1181" i="2"/>
  <c r="M1181" i="2"/>
  <c r="N1181" i="2"/>
  <c r="O1181" i="2"/>
  <c r="U1181" i="2"/>
  <c r="V1181" i="2"/>
  <c r="W1181" i="2"/>
  <c r="X1181" i="2"/>
  <c r="J1182" i="2"/>
  <c r="K1182" i="2"/>
  <c r="P1182" i="2"/>
  <c r="Q1182" i="2"/>
  <c r="R1182" i="2"/>
  <c r="S1182" i="2"/>
  <c r="U1182" i="2"/>
  <c r="V1182" i="2"/>
  <c r="W1182" i="2"/>
  <c r="X1182" i="2"/>
  <c r="U1183" i="2"/>
  <c r="V1183" i="2"/>
  <c r="W1183" i="2"/>
  <c r="X1183" i="2"/>
  <c r="Y1183" i="2"/>
  <c r="A1186" i="2"/>
  <c r="F1187" i="2"/>
  <c r="G1187" i="2"/>
  <c r="J1187" i="2"/>
  <c r="K1187" i="2"/>
  <c r="U1187" i="2"/>
  <c r="V1187" i="2"/>
  <c r="W1187" i="2"/>
  <c r="X1187" i="2"/>
  <c r="B1188" i="2"/>
  <c r="C1188" i="2"/>
  <c r="D1188" i="2"/>
  <c r="E1188" i="2"/>
  <c r="H1188" i="2"/>
  <c r="I1188" i="2"/>
  <c r="J1188" i="2"/>
  <c r="K1188" i="2"/>
  <c r="L1188" i="2"/>
  <c r="M1188" i="2"/>
  <c r="N1188" i="2"/>
  <c r="O1188" i="2"/>
  <c r="U1188" i="2"/>
  <c r="V1188" i="2"/>
  <c r="W1188" i="2"/>
  <c r="X1188" i="2"/>
  <c r="J1189" i="2"/>
  <c r="K1189" i="2"/>
  <c r="P1189" i="2"/>
  <c r="Q1189" i="2"/>
  <c r="R1189" i="2"/>
  <c r="S1189" i="2"/>
  <c r="U1189" i="2"/>
  <c r="V1189" i="2"/>
  <c r="W1189" i="2"/>
  <c r="X1189" i="2"/>
  <c r="U1190" i="2"/>
  <c r="V1190" i="2"/>
  <c r="W1190" i="2"/>
  <c r="X1190" i="2"/>
  <c r="Y1190" i="2"/>
  <c r="A1193" i="2"/>
  <c r="F1194" i="2"/>
  <c r="G1194" i="2"/>
  <c r="J1194" i="2"/>
  <c r="K1194" i="2"/>
  <c r="U1194" i="2"/>
  <c r="V1194" i="2"/>
  <c r="W1194" i="2"/>
  <c r="X1194" i="2"/>
  <c r="B1195" i="2"/>
  <c r="C1195" i="2"/>
  <c r="D1195" i="2"/>
  <c r="E1195" i="2"/>
  <c r="H1195" i="2"/>
  <c r="I1195" i="2"/>
  <c r="J1195" i="2"/>
  <c r="K1195" i="2"/>
  <c r="L1195" i="2"/>
  <c r="M1195" i="2"/>
  <c r="N1195" i="2"/>
  <c r="O1195" i="2"/>
  <c r="U1195" i="2"/>
  <c r="V1195" i="2"/>
  <c r="W1195" i="2"/>
  <c r="X1195" i="2"/>
  <c r="J1196" i="2"/>
  <c r="K1196" i="2"/>
  <c r="P1196" i="2"/>
  <c r="Q1196" i="2"/>
  <c r="R1196" i="2"/>
  <c r="S1196" i="2"/>
  <c r="U1196" i="2"/>
  <c r="V1196" i="2"/>
  <c r="W1196" i="2"/>
  <c r="X1196" i="2"/>
  <c r="U1197" i="2"/>
  <c r="V1197" i="2"/>
  <c r="W1197" i="2"/>
  <c r="X1197" i="2"/>
  <c r="Y1197" i="2"/>
  <c r="A1200" i="2"/>
  <c r="F1201" i="2"/>
  <c r="G1201" i="2"/>
  <c r="J1201" i="2"/>
  <c r="K1201" i="2"/>
  <c r="U1201" i="2"/>
  <c r="V1201" i="2"/>
  <c r="W1201" i="2"/>
  <c r="X1201" i="2"/>
  <c r="B1202" i="2"/>
  <c r="C1202" i="2"/>
  <c r="D1202" i="2"/>
  <c r="E1202" i="2"/>
  <c r="H1202" i="2"/>
  <c r="I1202" i="2"/>
  <c r="J1202" i="2"/>
  <c r="K1202" i="2"/>
  <c r="L1202" i="2"/>
  <c r="M1202" i="2"/>
  <c r="N1202" i="2"/>
  <c r="O1202" i="2"/>
  <c r="U1202" i="2"/>
  <c r="V1202" i="2"/>
  <c r="W1202" i="2"/>
  <c r="X1202" i="2"/>
  <c r="J1203" i="2"/>
  <c r="K1203" i="2"/>
  <c r="P1203" i="2"/>
  <c r="Q1203" i="2"/>
  <c r="R1203" i="2"/>
  <c r="S1203" i="2"/>
  <c r="U1203" i="2"/>
  <c r="V1203" i="2"/>
  <c r="W1203" i="2"/>
  <c r="X1203" i="2"/>
  <c r="U1204" i="2"/>
  <c r="V1204" i="2"/>
  <c r="W1204" i="2"/>
  <c r="X1204" i="2"/>
  <c r="Y1204" i="2"/>
  <c r="A1207" i="2"/>
  <c r="F1208" i="2"/>
  <c r="G1208" i="2"/>
  <c r="J1208" i="2"/>
  <c r="K1208" i="2"/>
  <c r="U1208" i="2"/>
  <c r="V1208" i="2"/>
  <c r="W1208" i="2"/>
  <c r="X1208" i="2"/>
  <c r="B1209" i="2"/>
  <c r="C1209" i="2"/>
  <c r="D1209" i="2"/>
  <c r="E1209" i="2"/>
  <c r="H1209" i="2"/>
  <c r="I1209" i="2"/>
  <c r="J1209" i="2"/>
  <c r="K1209" i="2"/>
  <c r="L1209" i="2"/>
  <c r="M1209" i="2"/>
  <c r="N1209" i="2"/>
  <c r="O1209" i="2"/>
  <c r="U1209" i="2"/>
  <c r="V1209" i="2"/>
  <c r="W1209" i="2"/>
  <c r="X1209" i="2"/>
  <c r="J1210" i="2"/>
  <c r="K1210" i="2"/>
  <c r="P1210" i="2"/>
  <c r="Q1210" i="2"/>
  <c r="R1210" i="2"/>
  <c r="S1210" i="2"/>
  <c r="U1210" i="2"/>
  <c r="V1210" i="2"/>
  <c r="W1210" i="2"/>
  <c r="X1210" i="2"/>
  <c r="U1211" i="2"/>
  <c r="V1211" i="2"/>
  <c r="W1211" i="2"/>
  <c r="X1211" i="2"/>
  <c r="Y1211" i="2"/>
  <c r="A1214" i="2"/>
  <c r="F1215" i="2"/>
  <c r="G1215" i="2"/>
  <c r="J1215" i="2"/>
  <c r="K1215" i="2"/>
  <c r="U1215" i="2"/>
  <c r="V1215" i="2"/>
  <c r="W1215" i="2"/>
  <c r="X1215" i="2"/>
  <c r="B1216" i="2"/>
  <c r="C1216" i="2"/>
  <c r="D1216" i="2"/>
  <c r="E1216" i="2"/>
  <c r="H1216" i="2"/>
  <c r="I1216" i="2"/>
  <c r="J1216" i="2"/>
  <c r="K1216" i="2"/>
  <c r="L1216" i="2"/>
  <c r="M1216" i="2"/>
  <c r="N1216" i="2"/>
  <c r="O1216" i="2"/>
  <c r="U1216" i="2"/>
  <c r="V1216" i="2"/>
  <c r="W1216" i="2"/>
  <c r="X1216" i="2"/>
  <c r="J1217" i="2"/>
  <c r="K1217" i="2"/>
  <c r="P1217" i="2"/>
  <c r="Q1217" i="2"/>
  <c r="R1217" i="2"/>
  <c r="S1217" i="2"/>
  <c r="U1217" i="2"/>
  <c r="V1217" i="2"/>
  <c r="W1217" i="2"/>
  <c r="X1217" i="2"/>
  <c r="U1218" i="2"/>
  <c r="V1218" i="2"/>
  <c r="W1218" i="2"/>
  <c r="X1218" i="2"/>
  <c r="Y1218" i="2"/>
  <c r="A1221" i="2"/>
  <c r="F1222" i="2"/>
  <c r="G1222" i="2"/>
  <c r="J1222" i="2"/>
  <c r="K1222" i="2"/>
  <c r="U1222" i="2"/>
  <c r="V1222" i="2"/>
  <c r="W1222" i="2"/>
  <c r="X1222" i="2"/>
  <c r="B1223" i="2"/>
  <c r="C1223" i="2"/>
  <c r="D1223" i="2"/>
  <c r="E1223" i="2"/>
  <c r="H1223" i="2"/>
  <c r="I1223" i="2"/>
  <c r="J1223" i="2"/>
  <c r="K1223" i="2"/>
  <c r="L1223" i="2"/>
  <c r="M1223" i="2"/>
  <c r="N1223" i="2"/>
  <c r="O1223" i="2"/>
  <c r="U1223" i="2"/>
  <c r="V1223" i="2"/>
  <c r="W1223" i="2"/>
  <c r="X1223" i="2"/>
  <c r="J1224" i="2"/>
  <c r="K1224" i="2"/>
  <c r="P1224" i="2"/>
  <c r="Q1224" i="2"/>
  <c r="R1224" i="2"/>
  <c r="S1224" i="2"/>
  <c r="U1224" i="2"/>
  <c r="V1224" i="2"/>
  <c r="W1224" i="2"/>
  <c r="X1224" i="2"/>
  <c r="U1225" i="2"/>
  <c r="V1225" i="2"/>
  <c r="W1225" i="2"/>
  <c r="X1225" i="2"/>
  <c r="Y1225" i="2"/>
  <c r="A1228" i="2"/>
  <c r="F1229" i="2"/>
  <c r="G1229" i="2"/>
  <c r="J1229" i="2"/>
  <c r="K1229" i="2"/>
  <c r="U1229" i="2"/>
  <c r="V1229" i="2"/>
  <c r="W1229" i="2"/>
  <c r="X1229" i="2"/>
  <c r="B1230" i="2"/>
  <c r="C1230" i="2"/>
  <c r="D1230" i="2"/>
  <c r="E1230" i="2"/>
  <c r="H1230" i="2"/>
  <c r="I1230" i="2"/>
  <c r="J1230" i="2"/>
  <c r="K1230" i="2"/>
  <c r="L1230" i="2"/>
  <c r="M1230" i="2"/>
  <c r="N1230" i="2"/>
  <c r="O1230" i="2"/>
  <c r="U1230" i="2"/>
  <c r="V1230" i="2"/>
  <c r="W1230" i="2"/>
  <c r="X1230" i="2"/>
  <c r="J1231" i="2"/>
  <c r="K1231" i="2"/>
  <c r="P1231" i="2"/>
  <c r="Q1231" i="2"/>
  <c r="R1231" i="2"/>
  <c r="S1231" i="2"/>
  <c r="U1231" i="2"/>
  <c r="V1231" i="2"/>
  <c r="W1231" i="2"/>
  <c r="X1231" i="2"/>
  <c r="U1232" i="2"/>
  <c r="V1232" i="2"/>
  <c r="W1232" i="2"/>
  <c r="X1232" i="2"/>
  <c r="Y1232" i="2"/>
  <c r="A1235" i="2"/>
  <c r="F1236" i="2"/>
  <c r="G1236" i="2"/>
  <c r="J1236" i="2"/>
  <c r="K1236" i="2"/>
  <c r="U1236" i="2"/>
  <c r="V1236" i="2"/>
  <c r="W1236" i="2"/>
  <c r="X1236" i="2"/>
  <c r="B1237" i="2"/>
  <c r="C1237" i="2"/>
  <c r="D1237" i="2"/>
  <c r="E1237" i="2"/>
  <c r="H1237" i="2"/>
  <c r="I1237" i="2"/>
  <c r="J1237" i="2"/>
  <c r="K1237" i="2"/>
  <c r="L1237" i="2"/>
  <c r="M1237" i="2"/>
  <c r="N1237" i="2"/>
  <c r="O1237" i="2"/>
  <c r="U1237" i="2"/>
  <c r="V1237" i="2"/>
  <c r="W1237" i="2"/>
  <c r="X1237" i="2"/>
  <c r="J1238" i="2"/>
  <c r="K1238" i="2"/>
  <c r="P1238" i="2"/>
  <c r="Q1238" i="2"/>
  <c r="R1238" i="2"/>
  <c r="S1238" i="2"/>
  <c r="U1238" i="2"/>
  <c r="V1238" i="2"/>
  <c r="W1238" i="2"/>
  <c r="X1238" i="2"/>
  <c r="U1239" i="2"/>
  <c r="V1239" i="2"/>
  <c r="W1239" i="2"/>
  <c r="X1239" i="2"/>
  <c r="Y1239" i="2"/>
  <c r="A1242" i="2"/>
  <c r="F1243" i="2"/>
  <c r="G1243" i="2"/>
  <c r="J1243" i="2"/>
  <c r="K1243" i="2"/>
  <c r="U1243" i="2"/>
  <c r="V1243" i="2"/>
  <c r="W1243" i="2"/>
  <c r="X1243" i="2"/>
  <c r="B1244" i="2"/>
  <c r="C1244" i="2"/>
  <c r="D1244" i="2"/>
  <c r="E1244" i="2"/>
  <c r="H1244" i="2"/>
  <c r="I1244" i="2"/>
  <c r="J1244" i="2"/>
  <c r="K1244" i="2"/>
  <c r="L1244" i="2"/>
  <c r="M1244" i="2"/>
  <c r="N1244" i="2"/>
  <c r="O1244" i="2"/>
  <c r="U1244" i="2"/>
  <c r="V1244" i="2"/>
  <c r="W1244" i="2"/>
  <c r="X1244" i="2"/>
  <c r="J1245" i="2"/>
  <c r="K1245" i="2"/>
  <c r="P1245" i="2"/>
  <c r="Q1245" i="2"/>
  <c r="R1245" i="2"/>
  <c r="S1245" i="2"/>
  <c r="U1245" i="2"/>
  <c r="V1245" i="2"/>
  <c r="W1245" i="2"/>
  <c r="X1245" i="2"/>
  <c r="U1246" i="2"/>
  <c r="V1246" i="2"/>
  <c r="W1246" i="2"/>
  <c r="X1246" i="2"/>
  <c r="Y1246" i="2"/>
  <c r="A1249" i="2"/>
  <c r="F1250" i="2"/>
  <c r="G1250" i="2"/>
  <c r="J1250" i="2"/>
  <c r="K1250" i="2"/>
  <c r="U1250" i="2"/>
  <c r="V1250" i="2"/>
  <c r="W1250" i="2"/>
  <c r="X1250" i="2"/>
  <c r="B1251" i="2"/>
  <c r="C1251" i="2"/>
  <c r="D1251" i="2"/>
  <c r="E1251" i="2"/>
  <c r="H1251" i="2"/>
  <c r="I1251" i="2"/>
  <c r="J1251" i="2"/>
  <c r="K1251" i="2"/>
  <c r="L1251" i="2"/>
  <c r="M1251" i="2"/>
  <c r="N1251" i="2"/>
  <c r="O1251" i="2"/>
  <c r="U1251" i="2"/>
  <c r="V1251" i="2"/>
  <c r="W1251" i="2"/>
  <c r="X1251" i="2"/>
  <c r="J1252" i="2"/>
  <c r="K1252" i="2"/>
  <c r="P1252" i="2"/>
  <c r="Q1252" i="2"/>
  <c r="R1252" i="2"/>
  <c r="S1252" i="2"/>
  <c r="U1252" i="2"/>
  <c r="V1252" i="2"/>
  <c r="W1252" i="2"/>
  <c r="X1252" i="2"/>
  <c r="U1253" i="2"/>
  <c r="V1253" i="2"/>
  <c r="W1253" i="2"/>
  <c r="X1253" i="2"/>
  <c r="Y1253" i="2"/>
  <c r="A1256" i="2"/>
  <c r="F1257" i="2"/>
  <c r="G1257" i="2"/>
  <c r="J1257" i="2"/>
  <c r="K1257" i="2"/>
  <c r="U1257" i="2"/>
  <c r="V1257" i="2"/>
  <c r="W1257" i="2"/>
  <c r="X1257" i="2"/>
  <c r="B1258" i="2"/>
  <c r="C1258" i="2"/>
  <c r="D1258" i="2"/>
  <c r="E1258" i="2"/>
  <c r="H1258" i="2"/>
  <c r="I1258" i="2"/>
  <c r="J1258" i="2"/>
  <c r="K1258" i="2"/>
  <c r="L1258" i="2"/>
  <c r="M1258" i="2"/>
  <c r="N1258" i="2"/>
  <c r="O1258" i="2"/>
  <c r="U1258" i="2"/>
  <c r="V1258" i="2"/>
  <c r="W1258" i="2"/>
  <c r="X1258" i="2"/>
  <c r="J1259" i="2"/>
  <c r="K1259" i="2"/>
  <c r="P1259" i="2"/>
  <c r="Q1259" i="2"/>
  <c r="R1259" i="2"/>
  <c r="S1259" i="2"/>
  <c r="U1259" i="2"/>
  <c r="V1259" i="2"/>
  <c r="W1259" i="2"/>
  <c r="X1259" i="2"/>
  <c r="U1260" i="2"/>
  <c r="V1260" i="2"/>
  <c r="W1260" i="2"/>
  <c r="X1260" i="2"/>
  <c r="Y1260" i="2"/>
  <c r="A1263" i="2"/>
  <c r="F1264" i="2"/>
  <c r="G1264" i="2"/>
  <c r="J1264" i="2"/>
  <c r="K1264" i="2"/>
  <c r="U1264" i="2"/>
  <c r="V1264" i="2"/>
  <c r="W1264" i="2"/>
  <c r="X1264" i="2"/>
  <c r="B1265" i="2"/>
  <c r="C1265" i="2"/>
  <c r="D1265" i="2"/>
  <c r="E1265" i="2"/>
  <c r="H1265" i="2"/>
  <c r="I1265" i="2"/>
  <c r="J1265" i="2"/>
  <c r="K1265" i="2"/>
  <c r="L1265" i="2"/>
  <c r="M1265" i="2"/>
  <c r="N1265" i="2"/>
  <c r="O1265" i="2"/>
  <c r="U1265" i="2"/>
  <c r="V1265" i="2"/>
  <c r="W1265" i="2"/>
  <c r="X1265" i="2"/>
  <c r="J1266" i="2"/>
  <c r="K1266" i="2"/>
  <c r="P1266" i="2"/>
  <c r="Q1266" i="2"/>
  <c r="R1266" i="2"/>
  <c r="S1266" i="2"/>
  <c r="U1266" i="2"/>
  <c r="V1266" i="2"/>
  <c r="W1266" i="2"/>
  <c r="X1266" i="2"/>
  <c r="U1267" i="2"/>
  <c r="V1267" i="2"/>
  <c r="W1267" i="2"/>
  <c r="X1267" i="2"/>
  <c r="Y1267" i="2"/>
  <c r="A1270" i="2"/>
  <c r="F1271" i="2"/>
  <c r="G1271" i="2"/>
  <c r="J1271" i="2"/>
  <c r="K1271" i="2"/>
  <c r="U1271" i="2"/>
  <c r="V1271" i="2"/>
  <c r="W1271" i="2"/>
  <c r="X1271" i="2"/>
  <c r="B1272" i="2"/>
  <c r="C1272" i="2"/>
  <c r="D1272" i="2"/>
  <c r="E1272" i="2"/>
  <c r="H1272" i="2"/>
  <c r="I1272" i="2"/>
  <c r="J1272" i="2"/>
  <c r="K1272" i="2"/>
  <c r="L1272" i="2"/>
  <c r="M1272" i="2"/>
  <c r="N1272" i="2"/>
  <c r="O1272" i="2"/>
  <c r="U1272" i="2"/>
  <c r="V1272" i="2"/>
  <c r="W1272" i="2"/>
  <c r="X1272" i="2"/>
  <c r="J1273" i="2"/>
  <c r="K1273" i="2"/>
  <c r="P1273" i="2"/>
  <c r="Q1273" i="2"/>
  <c r="R1273" i="2"/>
  <c r="S1273" i="2"/>
  <c r="U1273" i="2"/>
  <c r="V1273" i="2"/>
  <c r="W1273" i="2"/>
  <c r="X1273" i="2"/>
  <c r="U1274" i="2"/>
  <c r="V1274" i="2"/>
  <c r="W1274" i="2"/>
  <c r="X1274" i="2"/>
  <c r="Y1274" i="2"/>
  <c r="A1277" i="2"/>
  <c r="F1278" i="2"/>
  <c r="G1278" i="2"/>
  <c r="J1278" i="2"/>
  <c r="K1278" i="2"/>
  <c r="U1278" i="2"/>
  <c r="V1278" i="2"/>
  <c r="W1278" i="2"/>
  <c r="X1278" i="2"/>
  <c r="B1279" i="2"/>
  <c r="C1279" i="2"/>
  <c r="D1279" i="2"/>
  <c r="E1279" i="2"/>
  <c r="H1279" i="2"/>
  <c r="I1279" i="2"/>
  <c r="J1279" i="2"/>
  <c r="K1279" i="2"/>
  <c r="L1279" i="2"/>
  <c r="M1279" i="2"/>
  <c r="N1279" i="2"/>
  <c r="O1279" i="2"/>
  <c r="U1279" i="2"/>
  <c r="V1279" i="2"/>
  <c r="W1279" i="2"/>
  <c r="X1279" i="2"/>
  <c r="J1280" i="2"/>
  <c r="K1280" i="2"/>
  <c r="P1280" i="2"/>
  <c r="Q1280" i="2"/>
  <c r="R1280" i="2"/>
  <c r="S1280" i="2"/>
  <c r="U1280" i="2"/>
  <c r="V1280" i="2"/>
  <c r="W1280" i="2"/>
  <c r="X1280" i="2"/>
  <c r="U1281" i="2"/>
  <c r="V1281" i="2"/>
  <c r="W1281" i="2"/>
  <c r="X1281" i="2"/>
  <c r="Y1281" i="2"/>
  <c r="A1284" i="2"/>
  <c r="F1285" i="2"/>
  <c r="G1285" i="2"/>
  <c r="J1285" i="2"/>
  <c r="K1285" i="2"/>
  <c r="U1285" i="2"/>
  <c r="V1285" i="2"/>
  <c r="W1285" i="2"/>
  <c r="X1285" i="2"/>
  <c r="B1286" i="2"/>
  <c r="C1286" i="2"/>
  <c r="D1286" i="2"/>
  <c r="E1286" i="2"/>
  <c r="H1286" i="2"/>
  <c r="I1286" i="2"/>
  <c r="J1286" i="2"/>
  <c r="K1286" i="2"/>
  <c r="L1286" i="2"/>
  <c r="M1286" i="2"/>
  <c r="N1286" i="2"/>
  <c r="O1286" i="2"/>
  <c r="U1286" i="2"/>
  <c r="V1286" i="2"/>
  <c r="W1286" i="2"/>
  <c r="X1286" i="2"/>
  <c r="J1287" i="2"/>
  <c r="K1287" i="2"/>
  <c r="P1287" i="2"/>
  <c r="Q1287" i="2"/>
  <c r="R1287" i="2"/>
  <c r="S1287" i="2"/>
  <c r="U1287" i="2"/>
  <c r="V1287" i="2"/>
  <c r="W1287" i="2"/>
  <c r="X1287" i="2"/>
  <c r="U1288" i="2"/>
  <c r="V1288" i="2"/>
  <c r="W1288" i="2"/>
  <c r="X1288" i="2"/>
  <c r="Y1288" i="2"/>
  <c r="A1291" i="2"/>
  <c r="F1292" i="2"/>
  <c r="G1292" i="2"/>
  <c r="J1292" i="2"/>
  <c r="K1292" i="2"/>
  <c r="U1292" i="2"/>
  <c r="V1292" i="2"/>
  <c r="W1292" i="2"/>
  <c r="X1292" i="2"/>
  <c r="B1293" i="2"/>
  <c r="C1293" i="2"/>
  <c r="D1293" i="2"/>
  <c r="E1293" i="2"/>
  <c r="H1293" i="2"/>
  <c r="I1293" i="2"/>
  <c r="J1293" i="2"/>
  <c r="K1293" i="2"/>
  <c r="L1293" i="2"/>
  <c r="M1293" i="2"/>
  <c r="N1293" i="2"/>
  <c r="O1293" i="2"/>
  <c r="U1293" i="2"/>
  <c r="V1293" i="2"/>
  <c r="W1293" i="2"/>
  <c r="X1293" i="2"/>
  <c r="J1294" i="2"/>
  <c r="K1294" i="2"/>
  <c r="P1294" i="2"/>
  <c r="Q1294" i="2"/>
  <c r="R1294" i="2"/>
  <c r="S1294" i="2"/>
  <c r="U1294" i="2"/>
  <c r="V1294" i="2"/>
  <c r="W1294" i="2"/>
  <c r="X1294" i="2"/>
  <c r="U1295" i="2"/>
  <c r="V1295" i="2"/>
  <c r="W1295" i="2"/>
  <c r="X1295" i="2"/>
  <c r="Y1295" i="2"/>
  <c r="A1298" i="2"/>
  <c r="F1299" i="2"/>
  <c r="G1299" i="2"/>
  <c r="J1299" i="2"/>
  <c r="K1299" i="2"/>
  <c r="U1299" i="2"/>
  <c r="V1299" i="2"/>
  <c r="W1299" i="2"/>
  <c r="X1299" i="2"/>
  <c r="B1300" i="2"/>
  <c r="C1300" i="2"/>
  <c r="D1300" i="2"/>
  <c r="E1300" i="2"/>
  <c r="H1300" i="2"/>
  <c r="I1300" i="2"/>
  <c r="J1300" i="2"/>
  <c r="K1300" i="2"/>
  <c r="L1300" i="2"/>
  <c r="M1300" i="2"/>
  <c r="N1300" i="2"/>
  <c r="O1300" i="2"/>
  <c r="U1300" i="2"/>
  <c r="V1300" i="2"/>
  <c r="W1300" i="2"/>
  <c r="X1300" i="2"/>
  <c r="J1301" i="2"/>
  <c r="K1301" i="2"/>
  <c r="P1301" i="2"/>
  <c r="Q1301" i="2"/>
  <c r="R1301" i="2"/>
  <c r="S1301" i="2"/>
  <c r="U1301" i="2"/>
  <c r="V1301" i="2"/>
  <c r="W1301" i="2"/>
  <c r="X1301" i="2"/>
  <c r="U1302" i="2"/>
  <c r="V1302" i="2"/>
  <c r="W1302" i="2"/>
  <c r="X1302" i="2"/>
  <c r="Y1302" i="2"/>
  <c r="A1305" i="2"/>
  <c r="F1306" i="2"/>
  <c r="G1306" i="2"/>
  <c r="J1306" i="2"/>
  <c r="K1306" i="2"/>
  <c r="U1306" i="2"/>
  <c r="V1306" i="2"/>
  <c r="W1306" i="2"/>
  <c r="X1306" i="2"/>
  <c r="B1307" i="2"/>
  <c r="C1307" i="2"/>
  <c r="D1307" i="2"/>
  <c r="E1307" i="2"/>
  <c r="H1307" i="2"/>
  <c r="I1307" i="2"/>
  <c r="J1307" i="2"/>
  <c r="K1307" i="2"/>
  <c r="L1307" i="2"/>
  <c r="M1307" i="2"/>
  <c r="N1307" i="2"/>
  <c r="O1307" i="2"/>
  <c r="U1307" i="2"/>
  <c r="V1307" i="2"/>
  <c r="W1307" i="2"/>
  <c r="X1307" i="2"/>
  <c r="J1308" i="2"/>
  <c r="K1308" i="2"/>
  <c r="P1308" i="2"/>
  <c r="Q1308" i="2"/>
  <c r="R1308" i="2"/>
  <c r="S1308" i="2"/>
  <c r="U1308" i="2"/>
  <c r="V1308" i="2"/>
  <c r="W1308" i="2"/>
  <c r="X1308" i="2"/>
  <c r="U1309" i="2"/>
  <c r="V1309" i="2"/>
  <c r="W1309" i="2"/>
  <c r="X1309" i="2"/>
  <c r="Y1309" i="2"/>
  <c r="A1312" i="2"/>
  <c r="F1313" i="2"/>
  <c r="G1313" i="2"/>
  <c r="J1313" i="2"/>
  <c r="K1313" i="2"/>
  <c r="U1313" i="2"/>
  <c r="V1313" i="2"/>
  <c r="W1313" i="2"/>
  <c r="X1313" i="2"/>
  <c r="B1314" i="2"/>
  <c r="C1314" i="2"/>
  <c r="D1314" i="2"/>
  <c r="E1314" i="2"/>
  <c r="H1314" i="2"/>
  <c r="I1314" i="2"/>
  <c r="J1314" i="2"/>
  <c r="K1314" i="2"/>
  <c r="L1314" i="2"/>
  <c r="M1314" i="2"/>
  <c r="N1314" i="2"/>
  <c r="O1314" i="2"/>
  <c r="U1314" i="2"/>
  <c r="V1314" i="2"/>
  <c r="W1314" i="2"/>
  <c r="X1314" i="2"/>
  <c r="J1315" i="2"/>
  <c r="K1315" i="2"/>
  <c r="P1315" i="2"/>
  <c r="Q1315" i="2"/>
  <c r="R1315" i="2"/>
  <c r="S1315" i="2"/>
  <c r="U1315" i="2"/>
  <c r="V1315" i="2"/>
  <c r="W1315" i="2"/>
  <c r="X1315" i="2"/>
  <c r="U1316" i="2"/>
  <c r="V1316" i="2"/>
  <c r="W1316" i="2"/>
  <c r="X1316" i="2"/>
  <c r="Y1316" i="2"/>
  <c r="A1319" i="2"/>
  <c r="F1320" i="2"/>
  <c r="G1320" i="2"/>
  <c r="J1320" i="2"/>
  <c r="K1320" i="2"/>
  <c r="U1320" i="2"/>
  <c r="V1320" i="2"/>
  <c r="W1320" i="2"/>
  <c r="X1320" i="2"/>
  <c r="B1321" i="2"/>
  <c r="C1321" i="2"/>
  <c r="D1321" i="2"/>
  <c r="E1321" i="2"/>
  <c r="H1321" i="2"/>
  <c r="I1321" i="2"/>
  <c r="J1321" i="2"/>
  <c r="K1321" i="2"/>
  <c r="L1321" i="2"/>
  <c r="M1321" i="2"/>
  <c r="N1321" i="2"/>
  <c r="O1321" i="2"/>
  <c r="U1321" i="2"/>
  <c r="V1321" i="2"/>
  <c r="W1321" i="2"/>
  <c r="X1321" i="2"/>
  <c r="J1322" i="2"/>
  <c r="K1322" i="2"/>
  <c r="P1322" i="2"/>
  <c r="Q1322" i="2"/>
  <c r="R1322" i="2"/>
  <c r="S1322" i="2"/>
  <c r="U1322" i="2"/>
  <c r="V1322" i="2"/>
  <c r="W1322" i="2"/>
  <c r="X1322" i="2"/>
  <c r="U1323" i="2"/>
  <c r="V1323" i="2"/>
  <c r="W1323" i="2"/>
  <c r="X1323" i="2"/>
  <c r="Y1323" i="2"/>
  <c r="A1326" i="2"/>
  <c r="F1327" i="2"/>
  <c r="G1327" i="2"/>
  <c r="J1327" i="2"/>
  <c r="K1327" i="2"/>
  <c r="U1327" i="2"/>
  <c r="V1327" i="2"/>
  <c r="W1327" i="2"/>
  <c r="X1327" i="2"/>
  <c r="B1328" i="2"/>
  <c r="C1328" i="2"/>
  <c r="D1328" i="2"/>
  <c r="E1328" i="2"/>
  <c r="H1328" i="2"/>
  <c r="I1328" i="2"/>
  <c r="J1328" i="2"/>
  <c r="K1328" i="2"/>
  <c r="L1328" i="2"/>
  <c r="M1328" i="2"/>
  <c r="N1328" i="2"/>
  <c r="O1328" i="2"/>
  <c r="U1328" i="2"/>
  <c r="V1328" i="2"/>
  <c r="W1328" i="2"/>
  <c r="X1328" i="2"/>
  <c r="J1329" i="2"/>
  <c r="K1329" i="2"/>
  <c r="P1329" i="2"/>
  <c r="Q1329" i="2"/>
  <c r="R1329" i="2"/>
  <c r="S1329" i="2"/>
  <c r="U1329" i="2"/>
  <c r="V1329" i="2"/>
  <c r="W1329" i="2"/>
  <c r="X1329" i="2"/>
  <c r="U1330" i="2"/>
  <c r="V1330" i="2"/>
  <c r="W1330" i="2"/>
  <c r="X1330" i="2"/>
  <c r="Y1330" i="2"/>
  <c r="A1333" i="2"/>
  <c r="F1334" i="2"/>
  <c r="G1334" i="2"/>
  <c r="J1334" i="2"/>
  <c r="K1334" i="2"/>
  <c r="U1334" i="2"/>
  <c r="V1334" i="2"/>
  <c r="W1334" i="2"/>
  <c r="X1334" i="2"/>
  <c r="B1335" i="2"/>
  <c r="C1335" i="2"/>
  <c r="D1335" i="2"/>
  <c r="E1335" i="2"/>
  <c r="H1335" i="2"/>
  <c r="I1335" i="2"/>
  <c r="J1335" i="2"/>
  <c r="K1335" i="2"/>
  <c r="L1335" i="2"/>
  <c r="M1335" i="2"/>
  <c r="N1335" i="2"/>
  <c r="O1335" i="2"/>
  <c r="U1335" i="2"/>
  <c r="V1335" i="2"/>
  <c r="W1335" i="2"/>
  <c r="X1335" i="2"/>
  <c r="J1336" i="2"/>
  <c r="K1336" i="2"/>
  <c r="P1336" i="2"/>
  <c r="Q1336" i="2"/>
  <c r="R1336" i="2"/>
  <c r="S1336" i="2"/>
  <c r="U1336" i="2"/>
  <c r="V1336" i="2"/>
  <c r="W1336" i="2"/>
  <c r="X1336" i="2"/>
  <c r="U1337" i="2"/>
  <c r="V1337" i="2"/>
  <c r="W1337" i="2"/>
  <c r="X1337" i="2"/>
  <c r="Y1337" i="2"/>
  <c r="A1340" i="2"/>
  <c r="F1341" i="2"/>
  <c r="G1341" i="2"/>
  <c r="J1341" i="2"/>
  <c r="K1341" i="2"/>
  <c r="U1341" i="2"/>
  <c r="V1341" i="2"/>
  <c r="W1341" i="2"/>
  <c r="X1341" i="2"/>
  <c r="B1342" i="2"/>
  <c r="C1342" i="2"/>
  <c r="D1342" i="2"/>
  <c r="E1342" i="2"/>
  <c r="H1342" i="2"/>
  <c r="I1342" i="2"/>
  <c r="J1342" i="2"/>
  <c r="K1342" i="2"/>
  <c r="L1342" i="2"/>
  <c r="M1342" i="2"/>
  <c r="N1342" i="2"/>
  <c r="O1342" i="2"/>
  <c r="U1342" i="2"/>
  <c r="V1342" i="2"/>
  <c r="W1342" i="2"/>
  <c r="X1342" i="2"/>
  <c r="J1343" i="2"/>
  <c r="K1343" i="2"/>
  <c r="P1343" i="2"/>
  <c r="Q1343" i="2"/>
  <c r="R1343" i="2"/>
  <c r="S1343" i="2"/>
  <c r="U1343" i="2"/>
  <c r="V1343" i="2"/>
  <c r="W1343" i="2"/>
  <c r="X1343" i="2"/>
  <c r="U1344" i="2"/>
  <c r="V1344" i="2"/>
  <c r="W1344" i="2"/>
  <c r="X1344" i="2"/>
  <c r="Y1344" i="2"/>
  <c r="A1347" i="2"/>
  <c r="F1348" i="2"/>
  <c r="G1348" i="2"/>
  <c r="J1348" i="2"/>
  <c r="K1348" i="2"/>
  <c r="U1348" i="2"/>
  <c r="V1348" i="2"/>
  <c r="W1348" i="2"/>
  <c r="X1348" i="2"/>
  <c r="B1349" i="2"/>
  <c r="C1349" i="2"/>
  <c r="D1349" i="2"/>
  <c r="E1349" i="2"/>
  <c r="H1349" i="2"/>
  <c r="I1349" i="2"/>
  <c r="J1349" i="2"/>
  <c r="K1349" i="2"/>
  <c r="L1349" i="2"/>
  <c r="M1349" i="2"/>
  <c r="N1349" i="2"/>
  <c r="O1349" i="2"/>
  <c r="U1349" i="2"/>
  <c r="V1349" i="2"/>
  <c r="W1349" i="2"/>
  <c r="X1349" i="2"/>
  <c r="J1350" i="2"/>
  <c r="K1350" i="2"/>
  <c r="P1350" i="2"/>
  <c r="Q1350" i="2"/>
  <c r="R1350" i="2"/>
  <c r="S1350" i="2"/>
  <c r="U1350" i="2"/>
  <c r="V1350" i="2"/>
  <c r="W1350" i="2"/>
  <c r="X1350" i="2"/>
  <c r="U1351" i="2"/>
  <c r="V1351" i="2"/>
  <c r="W1351" i="2"/>
  <c r="X1351" i="2"/>
  <c r="Y1351" i="2"/>
  <c r="A1352" i="2"/>
  <c r="F1353" i="2"/>
  <c r="G1353" i="2"/>
  <c r="J1353" i="2"/>
  <c r="K1353" i="2"/>
  <c r="U1353" i="2"/>
  <c r="V1353" i="2"/>
  <c r="W1353" i="2"/>
  <c r="X1353" i="2"/>
  <c r="B1354" i="2"/>
  <c r="C1354" i="2"/>
  <c r="D1354" i="2"/>
  <c r="E1354" i="2"/>
  <c r="H1354" i="2"/>
  <c r="I1354" i="2"/>
  <c r="J1354" i="2"/>
  <c r="K1354" i="2"/>
  <c r="L1354" i="2"/>
  <c r="M1354" i="2"/>
  <c r="N1354" i="2"/>
  <c r="O1354" i="2"/>
  <c r="U1354" i="2"/>
  <c r="V1354" i="2"/>
  <c r="W1354" i="2"/>
  <c r="X1354" i="2"/>
  <c r="J1355" i="2"/>
  <c r="K1355" i="2"/>
  <c r="P1355" i="2"/>
  <c r="Q1355" i="2"/>
  <c r="R1355" i="2"/>
  <c r="S1355" i="2"/>
  <c r="U1355" i="2"/>
  <c r="V1355" i="2"/>
  <c r="W1355" i="2"/>
  <c r="X1355" i="2"/>
  <c r="U1356" i="2"/>
  <c r="V1356" i="2"/>
  <c r="W1356" i="2"/>
  <c r="X1356" i="2"/>
  <c r="Y1356" i="2"/>
  <c r="A1357" i="2"/>
  <c r="F1358" i="2"/>
  <c r="G1358" i="2"/>
  <c r="J1358" i="2"/>
  <c r="K1358" i="2"/>
  <c r="U1358" i="2"/>
  <c r="V1358" i="2"/>
  <c r="W1358" i="2"/>
  <c r="X1358" i="2"/>
  <c r="B1359" i="2"/>
  <c r="C1359" i="2"/>
  <c r="D1359" i="2"/>
  <c r="E1359" i="2"/>
  <c r="H1359" i="2"/>
  <c r="I1359" i="2"/>
  <c r="J1359" i="2"/>
  <c r="K1359" i="2"/>
  <c r="L1359" i="2"/>
  <c r="M1359" i="2"/>
  <c r="N1359" i="2"/>
  <c r="O1359" i="2"/>
  <c r="U1359" i="2"/>
  <c r="V1359" i="2"/>
  <c r="W1359" i="2"/>
  <c r="X1359" i="2"/>
  <c r="J1360" i="2"/>
  <c r="K1360" i="2"/>
  <c r="P1360" i="2"/>
  <c r="Q1360" i="2"/>
  <c r="R1360" i="2"/>
  <c r="S1360" i="2"/>
  <c r="U1360" i="2"/>
  <c r="V1360" i="2"/>
  <c r="W1360" i="2"/>
  <c r="X1360" i="2"/>
  <c r="U1361" i="2"/>
  <c r="V1361" i="2"/>
  <c r="W1361" i="2"/>
  <c r="X1361" i="2"/>
  <c r="Y1361" i="2"/>
  <c r="A1364" i="2"/>
  <c r="F1365" i="2"/>
  <c r="G1365" i="2"/>
  <c r="J1365" i="2"/>
  <c r="K1365" i="2"/>
  <c r="U1365" i="2"/>
  <c r="V1365" i="2"/>
  <c r="W1365" i="2"/>
  <c r="X1365" i="2"/>
  <c r="B1366" i="2"/>
  <c r="C1366" i="2"/>
  <c r="D1366" i="2"/>
  <c r="E1366" i="2"/>
  <c r="H1366" i="2"/>
  <c r="I1366" i="2"/>
  <c r="J1366" i="2"/>
  <c r="K1366" i="2"/>
  <c r="L1366" i="2"/>
  <c r="M1366" i="2"/>
  <c r="N1366" i="2"/>
  <c r="O1366" i="2"/>
  <c r="U1366" i="2"/>
  <c r="V1366" i="2"/>
  <c r="W1366" i="2"/>
  <c r="X1366" i="2"/>
  <c r="J1367" i="2"/>
  <c r="K1367" i="2"/>
  <c r="P1367" i="2"/>
  <c r="Q1367" i="2"/>
  <c r="R1367" i="2"/>
  <c r="S1367" i="2"/>
  <c r="U1367" i="2"/>
  <c r="V1367" i="2"/>
  <c r="W1367" i="2"/>
  <c r="X1367" i="2"/>
  <c r="U1368" i="2"/>
  <c r="V1368" i="2"/>
  <c r="W1368" i="2"/>
  <c r="X1368" i="2"/>
  <c r="Y1368" i="2"/>
  <c r="A1371" i="2"/>
  <c r="F1372" i="2"/>
  <c r="G1372" i="2"/>
  <c r="J1372" i="2"/>
  <c r="K1372" i="2"/>
  <c r="U1372" i="2"/>
  <c r="V1372" i="2"/>
  <c r="W1372" i="2"/>
  <c r="X1372" i="2"/>
  <c r="B1373" i="2"/>
  <c r="C1373" i="2"/>
  <c r="D1373" i="2"/>
  <c r="E1373" i="2"/>
  <c r="H1373" i="2"/>
  <c r="I1373" i="2"/>
  <c r="J1373" i="2"/>
  <c r="K1373" i="2"/>
  <c r="L1373" i="2"/>
  <c r="M1373" i="2"/>
  <c r="N1373" i="2"/>
  <c r="O1373" i="2"/>
  <c r="U1373" i="2"/>
  <c r="V1373" i="2"/>
  <c r="W1373" i="2"/>
  <c r="X1373" i="2"/>
  <c r="J1374" i="2"/>
  <c r="K1374" i="2"/>
  <c r="P1374" i="2"/>
  <c r="Q1374" i="2"/>
  <c r="R1374" i="2"/>
  <c r="S1374" i="2"/>
  <c r="U1374" i="2"/>
  <c r="V1374" i="2"/>
  <c r="W1374" i="2"/>
  <c r="X1374" i="2"/>
  <c r="U1375" i="2"/>
  <c r="V1375" i="2"/>
  <c r="W1375" i="2"/>
  <c r="X1375" i="2"/>
  <c r="Y1375" i="2"/>
  <c r="A1378" i="2"/>
  <c r="F1379" i="2"/>
  <c r="G1379" i="2"/>
  <c r="J1379" i="2"/>
  <c r="K1379" i="2"/>
  <c r="U1379" i="2"/>
  <c r="V1379" i="2"/>
  <c r="W1379" i="2"/>
  <c r="X1379" i="2"/>
  <c r="B1380" i="2"/>
  <c r="C1380" i="2"/>
  <c r="D1380" i="2"/>
  <c r="E1380" i="2"/>
  <c r="H1380" i="2"/>
  <c r="I1380" i="2"/>
  <c r="J1380" i="2"/>
  <c r="K1380" i="2"/>
  <c r="L1380" i="2"/>
  <c r="M1380" i="2"/>
  <c r="N1380" i="2"/>
  <c r="O1380" i="2"/>
  <c r="U1380" i="2"/>
  <c r="V1380" i="2"/>
  <c r="W1380" i="2"/>
  <c r="X1380" i="2"/>
  <c r="J1381" i="2"/>
  <c r="K1381" i="2"/>
  <c r="P1381" i="2"/>
  <c r="Q1381" i="2"/>
  <c r="R1381" i="2"/>
  <c r="S1381" i="2"/>
  <c r="U1381" i="2"/>
  <c r="V1381" i="2"/>
  <c r="W1381" i="2"/>
  <c r="X1381" i="2"/>
  <c r="U1382" i="2"/>
  <c r="V1382" i="2"/>
  <c r="W1382" i="2"/>
  <c r="X1382" i="2"/>
  <c r="Y1382" i="2"/>
  <c r="A1385" i="2"/>
  <c r="F1386" i="2"/>
  <c r="G1386" i="2"/>
  <c r="J1386" i="2"/>
  <c r="K1386" i="2"/>
  <c r="U1386" i="2"/>
  <c r="V1386" i="2"/>
  <c r="W1386" i="2"/>
  <c r="X1386" i="2"/>
  <c r="B1387" i="2"/>
  <c r="C1387" i="2"/>
  <c r="D1387" i="2"/>
  <c r="E1387" i="2"/>
  <c r="H1387" i="2"/>
  <c r="I1387" i="2"/>
  <c r="J1387" i="2"/>
  <c r="K1387" i="2"/>
  <c r="L1387" i="2"/>
  <c r="M1387" i="2"/>
  <c r="N1387" i="2"/>
  <c r="O1387" i="2"/>
  <c r="U1387" i="2"/>
  <c r="V1387" i="2"/>
  <c r="W1387" i="2"/>
  <c r="X1387" i="2"/>
  <c r="J1388" i="2"/>
  <c r="K1388" i="2"/>
  <c r="P1388" i="2"/>
  <c r="Q1388" i="2"/>
  <c r="R1388" i="2"/>
  <c r="S1388" i="2"/>
  <c r="U1388" i="2"/>
  <c r="V1388" i="2"/>
  <c r="W1388" i="2"/>
  <c r="X1388" i="2"/>
  <c r="U1389" i="2"/>
  <c r="V1389" i="2"/>
  <c r="W1389" i="2"/>
  <c r="X1389" i="2"/>
  <c r="Y1389" i="2"/>
  <c r="A1392" i="2"/>
  <c r="F1393" i="2"/>
  <c r="G1393" i="2"/>
  <c r="J1393" i="2"/>
  <c r="K1393" i="2"/>
  <c r="U1393" i="2"/>
  <c r="V1393" i="2"/>
  <c r="W1393" i="2"/>
  <c r="X1393" i="2"/>
  <c r="B1394" i="2"/>
  <c r="C1394" i="2"/>
  <c r="D1394" i="2"/>
  <c r="E1394" i="2"/>
  <c r="H1394" i="2"/>
  <c r="I1394" i="2"/>
  <c r="J1394" i="2"/>
  <c r="K1394" i="2"/>
  <c r="L1394" i="2"/>
  <c r="M1394" i="2"/>
  <c r="N1394" i="2"/>
  <c r="O1394" i="2"/>
  <c r="U1394" i="2"/>
  <c r="V1394" i="2"/>
  <c r="W1394" i="2"/>
  <c r="X1394" i="2"/>
  <c r="J1395" i="2"/>
  <c r="K1395" i="2"/>
  <c r="P1395" i="2"/>
  <c r="Q1395" i="2"/>
  <c r="R1395" i="2"/>
  <c r="S1395" i="2"/>
  <c r="U1395" i="2"/>
  <c r="V1395" i="2"/>
  <c r="W1395" i="2"/>
  <c r="X1395" i="2"/>
  <c r="U1396" i="2"/>
  <c r="V1396" i="2"/>
  <c r="W1396" i="2"/>
  <c r="X1396" i="2"/>
  <c r="Y1396" i="2"/>
  <c r="A1399" i="2"/>
  <c r="F1400" i="2"/>
  <c r="G1400" i="2"/>
  <c r="J1400" i="2"/>
  <c r="K1400" i="2"/>
  <c r="U1400" i="2"/>
  <c r="V1400" i="2"/>
  <c r="W1400" i="2"/>
  <c r="X1400" i="2"/>
  <c r="B1401" i="2"/>
  <c r="C1401" i="2"/>
  <c r="D1401" i="2"/>
  <c r="E1401" i="2"/>
  <c r="H1401" i="2"/>
  <c r="I1401" i="2"/>
  <c r="J1401" i="2"/>
  <c r="K1401" i="2"/>
  <c r="L1401" i="2"/>
  <c r="M1401" i="2"/>
  <c r="N1401" i="2"/>
  <c r="O1401" i="2"/>
  <c r="U1401" i="2"/>
  <c r="V1401" i="2"/>
  <c r="W1401" i="2"/>
  <c r="X1401" i="2"/>
  <c r="J1402" i="2"/>
  <c r="K1402" i="2"/>
  <c r="P1402" i="2"/>
  <c r="Q1402" i="2"/>
  <c r="R1402" i="2"/>
  <c r="S1402" i="2"/>
  <c r="U1402" i="2"/>
  <c r="V1402" i="2"/>
  <c r="W1402" i="2"/>
  <c r="X1402" i="2"/>
  <c r="U1403" i="2"/>
  <c r="V1403" i="2"/>
  <c r="W1403" i="2"/>
  <c r="X1403" i="2"/>
  <c r="Y1403" i="2"/>
  <c r="A1406" i="2"/>
  <c r="F1407" i="2"/>
  <c r="G1407" i="2"/>
  <c r="J1407" i="2"/>
  <c r="K1407" i="2"/>
  <c r="U1407" i="2"/>
  <c r="V1407" i="2"/>
  <c r="W1407" i="2"/>
  <c r="X1407" i="2"/>
  <c r="B1408" i="2"/>
  <c r="C1408" i="2"/>
  <c r="D1408" i="2"/>
  <c r="E1408" i="2"/>
  <c r="H1408" i="2"/>
  <c r="I1408" i="2"/>
  <c r="J1408" i="2"/>
  <c r="K1408" i="2"/>
  <c r="L1408" i="2"/>
  <c r="M1408" i="2"/>
  <c r="N1408" i="2"/>
  <c r="O1408" i="2"/>
  <c r="U1408" i="2"/>
  <c r="V1408" i="2"/>
  <c r="W1408" i="2"/>
  <c r="X1408" i="2"/>
  <c r="J1409" i="2"/>
  <c r="K1409" i="2"/>
  <c r="P1409" i="2"/>
  <c r="Q1409" i="2"/>
  <c r="R1409" i="2"/>
  <c r="S1409" i="2"/>
  <c r="U1409" i="2"/>
  <c r="V1409" i="2"/>
  <c r="W1409" i="2"/>
  <c r="X1409" i="2"/>
  <c r="U1410" i="2"/>
  <c r="V1410" i="2"/>
  <c r="W1410" i="2"/>
  <c r="X1410" i="2"/>
  <c r="Y1410" i="2"/>
  <c r="A1413" i="2"/>
  <c r="F1414" i="2"/>
  <c r="G1414" i="2"/>
  <c r="J1414" i="2"/>
  <c r="K1414" i="2"/>
  <c r="U1414" i="2"/>
  <c r="V1414" i="2"/>
  <c r="W1414" i="2"/>
  <c r="X1414" i="2"/>
  <c r="B1415" i="2"/>
  <c r="C1415" i="2"/>
  <c r="D1415" i="2"/>
  <c r="E1415" i="2"/>
  <c r="H1415" i="2"/>
  <c r="I1415" i="2"/>
  <c r="J1415" i="2"/>
  <c r="K1415" i="2"/>
  <c r="L1415" i="2"/>
  <c r="M1415" i="2"/>
  <c r="N1415" i="2"/>
  <c r="O1415" i="2"/>
  <c r="U1415" i="2"/>
  <c r="V1415" i="2"/>
  <c r="W1415" i="2"/>
  <c r="X1415" i="2"/>
  <c r="J1416" i="2"/>
  <c r="K1416" i="2"/>
  <c r="P1416" i="2"/>
  <c r="Q1416" i="2"/>
  <c r="R1416" i="2"/>
  <c r="S1416" i="2"/>
  <c r="U1416" i="2"/>
  <c r="V1416" i="2"/>
  <c r="W1416" i="2"/>
  <c r="X1416" i="2"/>
  <c r="U1417" i="2"/>
  <c r="V1417" i="2"/>
  <c r="W1417" i="2"/>
  <c r="X1417" i="2"/>
  <c r="Y1417" i="2"/>
  <c r="A1420" i="2"/>
  <c r="F1421" i="2"/>
  <c r="G1421" i="2"/>
  <c r="J1421" i="2"/>
  <c r="K1421" i="2"/>
  <c r="U1421" i="2"/>
  <c r="V1421" i="2"/>
  <c r="W1421" i="2"/>
  <c r="X1421" i="2"/>
  <c r="B1422" i="2"/>
  <c r="C1422" i="2"/>
  <c r="D1422" i="2"/>
  <c r="E1422" i="2"/>
  <c r="H1422" i="2"/>
  <c r="I1422" i="2"/>
  <c r="J1422" i="2"/>
  <c r="K1422" i="2"/>
  <c r="L1422" i="2"/>
  <c r="M1422" i="2"/>
  <c r="N1422" i="2"/>
  <c r="O1422" i="2"/>
  <c r="U1422" i="2"/>
  <c r="V1422" i="2"/>
  <c r="W1422" i="2"/>
  <c r="X1422" i="2"/>
  <c r="J1423" i="2"/>
  <c r="K1423" i="2"/>
  <c r="P1423" i="2"/>
  <c r="Q1423" i="2"/>
  <c r="R1423" i="2"/>
  <c r="S1423" i="2"/>
  <c r="U1423" i="2"/>
  <c r="V1423" i="2"/>
  <c r="W1423" i="2"/>
  <c r="X1423" i="2"/>
  <c r="U1424" i="2"/>
  <c r="V1424" i="2"/>
  <c r="W1424" i="2"/>
  <c r="X1424" i="2"/>
  <c r="Y1424" i="2"/>
  <c r="A1427" i="2"/>
  <c r="F1428" i="2"/>
  <c r="G1428" i="2"/>
  <c r="J1428" i="2"/>
  <c r="K1428" i="2"/>
  <c r="U1428" i="2"/>
  <c r="V1428" i="2"/>
  <c r="W1428" i="2"/>
  <c r="X1428" i="2"/>
  <c r="B1429" i="2"/>
  <c r="C1429" i="2"/>
  <c r="D1429" i="2"/>
  <c r="E1429" i="2"/>
  <c r="H1429" i="2"/>
  <c r="I1429" i="2"/>
  <c r="J1429" i="2"/>
  <c r="K1429" i="2"/>
  <c r="L1429" i="2"/>
  <c r="M1429" i="2"/>
  <c r="N1429" i="2"/>
  <c r="O1429" i="2"/>
  <c r="U1429" i="2"/>
  <c r="V1429" i="2"/>
  <c r="W1429" i="2"/>
  <c r="X1429" i="2"/>
  <c r="J1430" i="2"/>
  <c r="K1430" i="2"/>
  <c r="P1430" i="2"/>
  <c r="Q1430" i="2"/>
  <c r="R1430" i="2"/>
  <c r="S1430" i="2"/>
  <c r="U1430" i="2"/>
  <c r="V1430" i="2"/>
  <c r="W1430" i="2"/>
  <c r="X1430" i="2"/>
  <c r="U1431" i="2"/>
  <c r="V1431" i="2"/>
  <c r="W1431" i="2"/>
  <c r="X1431" i="2"/>
  <c r="Y1431" i="2"/>
  <c r="A1434" i="2"/>
  <c r="F1435" i="2"/>
  <c r="G1435" i="2"/>
  <c r="J1435" i="2"/>
  <c r="K1435" i="2"/>
  <c r="U1435" i="2"/>
  <c r="V1435" i="2"/>
  <c r="W1435" i="2"/>
  <c r="X1435" i="2"/>
  <c r="B1436" i="2"/>
  <c r="C1436" i="2"/>
  <c r="D1436" i="2"/>
  <c r="E1436" i="2"/>
  <c r="H1436" i="2"/>
  <c r="I1436" i="2"/>
  <c r="J1436" i="2"/>
  <c r="K1436" i="2"/>
  <c r="L1436" i="2"/>
  <c r="M1436" i="2"/>
  <c r="N1436" i="2"/>
  <c r="O1436" i="2"/>
  <c r="U1436" i="2"/>
  <c r="V1436" i="2"/>
  <c r="W1436" i="2"/>
  <c r="X1436" i="2"/>
  <c r="J1437" i="2"/>
  <c r="K1437" i="2"/>
  <c r="P1437" i="2"/>
  <c r="Q1437" i="2"/>
  <c r="R1437" i="2"/>
  <c r="S1437" i="2"/>
  <c r="U1437" i="2"/>
  <c r="V1437" i="2"/>
  <c r="W1437" i="2"/>
  <c r="X1437" i="2"/>
  <c r="U1438" i="2"/>
  <c r="V1438" i="2"/>
  <c r="W1438" i="2"/>
  <c r="X1438" i="2"/>
  <c r="Y1438" i="2"/>
  <c r="A1441" i="2"/>
  <c r="F1442" i="2"/>
  <c r="G1442" i="2"/>
  <c r="J1442" i="2"/>
  <c r="K1442" i="2"/>
  <c r="U1442" i="2"/>
  <c r="V1442" i="2"/>
  <c r="W1442" i="2"/>
  <c r="X1442" i="2"/>
  <c r="B1443" i="2"/>
  <c r="C1443" i="2"/>
  <c r="D1443" i="2"/>
  <c r="E1443" i="2"/>
  <c r="H1443" i="2"/>
  <c r="I1443" i="2"/>
  <c r="J1443" i="2"/>
  <c r="K1443" i="2"/>
  <c r="L1443" i="2"/>
  <c r="M1443" i="2"/>
  <c r="N1443" i="2"/>
  <c r="O1443" i="2"/>
  <c r="U1443" i="2"/>
  <c r="V1443" i="2"/>
  <c r="W1443" i="2"/>
  <c r="X1443" i="2"/>
  <c r="J1444" i="2"/>
  <c r="K1444" i="2"/>
  <c r="P1444" i="2"/>
  <c r="Q1444" i="2"/>
  <c r="R1444" i="2"/>
  <c r="S1444" i="2"/>
  <c r="U1444" i="2"/>
  <c r="V1444" i="2"/>
  <c r="W1444" i="2"/>
  <c r="X1444" i="2"/>
  <c r="U1445" i="2"/>
  <c r="V1445" i="2"/>
  <c r="W1445" i="2"/>
  <c r="X1445" i="2"/>
  <c r="Y1445" i="2"/>
  <c r="A1448" i="2"/>
  <c r="F1449" i="2"/>
  <c r="G1449" i="2"/>
  <c r="J1449" i="2"/>
  <c r="K1449" i="2"/>
  <c r="U1449" i="2"/>
  <c r="V1449" i="2"/>
  <c r="W1449" i="2"/>
  <c r="X1449" i="2"/>
  <c r="B1450" i="2"/>
  <c r="C1450" i="2"/>
  <c r="D1450" i="2"/>
  <c r="E1450" i="2"/>
  <c r="H1450" i="2"/>
  <c r="I1450" i="2"/>
  <c r="J1450" i="2"/>
  <c r="K1450" i="2"/>
  <c r="L1450" i="2"/>
  <c r="M1450" i="2"/>
  <c r="N1450" i="2"/>
  <c r="O1450" i="2"/>
  <c r="U1450" i="2"/>
  <c r="V1450" i="2"/>
  <c r="W1450" i="2"/>
  <c r="X1450" i="2"/>
  <c r="J1451" i="2"/>
  <c r="K1451" i="2"/>
  <c r="P1451" i="2"/>
  <c r="Q1451" i="2"/>
  <c r="R1451" i="2"/>
  <c r="S1451" i="2"/>
  <c r="U1451" i="2"/>
  <c r="V1451" i="2"/>
  <c r="W1451" i="2"/>
  <c r="X1451" i="2"/>
  <c r="U1452" i="2"/>
  <c r="V1452" i="2"/>
  <c r="W1452" i="2"/>
  <c r="X1452" i="2"/>
  <c r="Y1452" i="2"/>
  <c r="A1460" i="2"/>
  <c r="F1461" i="2"/>
  <c r="G1461" i="2"/>
  <c r="J1461" i="2"/>
  <c r="K1461" i="2"/>
  <c r="U1461" i="2"/>
  <c r="V1461" i="2"/>
  <c r="W1461" i="2"/>
  <c r="X1461" i="2"/>
  <c r="B1462" i="2"/>
  <c r="C1462" i="2"/>
  <c r="D1462" i="2"/>
  <c r="E1462" i="2"/>
  <c r="H1462" i="2"/>
  <c r="I1462" i="2"/>
  <c r="J1462" i="2"/>
  <c r="K1462" i="2"/>
  <c r="L1462" i="2"/>
  <c r="M1462" i="2"/>
  <c r="N1462" i="2"/>
  <c r="O1462" i="2"/>
  <c r="U1462" i="2"/>
  <c r="V1462" i="2"/>
  <c r="W1462" i="2"/>
  <c r="X1462" i="2"/>
  <c r="J1463" i="2"/>
  <c r="K1463" i="2"/>
  <c r="P1463" i="2"/>
  <c r="Q1463" i="2"/>
  <c r="R1463" i="2"/>
  <c r="S1463" i="2"/>
  <c r="U1463" i="2"/>
  <c r="V1463" i="2"/>
  <c r="W1463" i="2"/>
  <c r="X1463" i="2"/>
  <c r="U1464" i="2"/>
  <c r="V1464" i="2"/>
  <c r="W1464" i="2"/>
  <c r="X1464" i="2"/>
  <c r="Y1464" i="2"/>
  <c r="A1467" i="2"/>
  <c r="F1468" i="2"/>
  <c r="G1468" i="2"/>
  <c r="J1468" i="2"/>
  <c r="K1468" i="2"/>
  <c r="U1468" i="2"/>
  <c r="V1468" i="2"/>
  <c r="W1468" i="2"/>
  <c r="X1468" i="2"/>
  <c r="B1469" i="2"/>
  <c r="C1469" i="2"/>
  <c r="D1469" i="2"/>
  <c r="E1469" i="2"/>
  <c r="H1469" i="2"/>
  <c r="I1469" i="2"/>
  <c r="J1469" i="2"/>
  <c r="K1469" i="2"/>
  <c r="L1469" i="2"/>
  <c r="M1469" i="2"/>
  <c r="N1469" i="2"/>
  <c r="O1469" i="2"/>
  <c r="U1469" i="2"/>
  <c r="V1469" i="2"/>
  <c r="W1469" i="2"/>
  <c r="X1469" i="2"/>
  <c r="J1470" i="2"/>
  <c r="K1470" i="2"/>
  <c r="P1470" i="2"/>
  <c r="Q1470" i="2"/>
  <c r="R1470" i="2"/>
  <c r="S1470" i="2"/>
  <c r="U1470" i="2"/>
  <c r="V1470" i="2"/>
  <c r="W1470" i="2"/>
  <c r="X1470" i="2"/>
  <c r="U1471" i="2"/>
  <c r="V1471" i="2"/>
  <c r="W1471" i="2"/>
  <c r="X1471" i="2"/>
  <c r="Y1471" i="2"/>
  <c r="A1474" i="2"/>
  <c r="F1475" i="2"/>
  <c r="G1475" i="2"/>
  <c r="J1475" i="2"/>
  <c r="K1475" i="2"/>
  <c r="U1475" i="2"/>
  <c r="V1475" i="2"/>
  <c r="W1475" i="2"/>
  <c r="X1475" i="2"/>
  <c r="B1476" i="2"/>
  <c r="C1476" i="2"/>
  <c r="D1476" i="2"/>
  <c r="E1476" i="2"/>
  <c r="H1476" i="2"/>
  <c r="I1476" i="2"/>
  <c r="J1476" i="2"/>
  <c r="K1476" i="2"/>
  <c r="L1476" i="2"/>
  <c r="M1476" i="2"/>
  <c r="N1476" i="2"/>
  <c r="O1476" i="2"/>
  <c r="U1476" i="2"/>
  <c r="V1476" i="2"/>
  <c r="W1476" i="2"/>
  <c r="X1476" i="2"/>
  <c r="J1477" i="2"/>
  <c r="K1477" i="2"/>
  <c r="P1477" i="2"/>
  <c r="Q1477" i="2"/>
  <c r="R1477" i="2"/>
  <c r="S1477" i="2"/>
  <c r="U1477" i="2"/>
  <c r="V1477" i="2"/>
  <c r="W1477" i="2"/>
  <c r="X1477" i="2"/>
  <c r="U1478" i="2"/>
  <c r="V1478" i="2"/>
  <c r="W1478" i="2"/>
  <c r="X1478" i="2"/>
  <c r="Y1478" i="2"/>
  <c r="A1481" i="2"/>
  <c r="F1482" i="2"/>
  <c r="G1482" i="2"/>
  <c r="J1482" i="2"/>
  <c r="K1482" i="2"/>
  <c r="U1482" i="2"/>
  <c r="V1482" i="2"/>
  <c r="W1482" i="2"/>
  <c r="X1482" i="2"/>
  <c r="B1483" i="2"/>
  <c r="C1483" i="2"/>
  <c r="D1483" i="2"/>
  <c r="E1483" i="2"/>
  <c r="H1483" i="2"/>
  <c r="I1483" i="2"/>
  <c r="J1483" i="2"/>
  <c r="K1483" i="2"/>
  <c r="L1483" i="2"/>
  <c r="M1483" i="2"/>
  <c r="N1483" i="2"/>
  <c r="O1483" i="2"/>
  <c r="U1483" i="2"/>
  <c r="V1483" i="2"/>
  <c r="W1483" i="2"/>
  <c r="X1483" i="2"/>
  <c r="J1484" i="2"/>
  <c r="K1484" i="2"/>
  <c r="P1484" i="2"/>
  <c r="Q1484" i="2"/>
  <c r="R1484" i="2"/>
  <c r="S1484" i="2"/>
  <c r="U1484" i="2"/>
  <c r="V1484" i="2"/>
  <c r="W1484" i="2"/>
  <c r="X1484" i="2"/>
  <c r="U1485" i="2"/>
  <c r="V1485" i="2"/>
  <c r="W1485" i="2"/>
  <c r="X1485" i="2"/>
  <c r="Y1485" i="2"/>
  <c r="A1487" i="2"/>
  <c r="F1488" i="2"/>
  <c r="G1488" i="2"/>
  <c r="J1488" i="2"/>
  <c r="K1488" i="2"/>
  <c r="U1488" i="2"/>
  <c r="V1488" i="2"/>
  <c r="W1488" i="2"/>
  <c r="X1488" i="2"/>
  <c r="B1489" i="2"/>
  <c r="C1489" i="2"/>
  <c r="D1489" i="2"/>
  <c r="E1489" i="2"/>
  <c r="H1489" i="2"/>
  <c r="I1489" i="2"/>
  <c r="J1489" i="2"/>
  <c r="K1489" i="2"/>
  <c r="L1489" i="2"/>
  <c r="M1489" i="2"/>
  <c r="N1489" i="2"/>
  <c r="O1489" i="2"/>
  <c r="U1489" i="2"/>
  <c r="V1489" i="2"/>
  <c r="W1489" i="2"/>
  <c r="X1489" i="2"/>
  <c r="J1490" i="2"/>
  <c r="K1490" i="2"/>
  <c r="P1490" i="2"/>
  <c r="Q1490" i="2"/>
  <c r="R1490" i="2"/>
  <c r="S1490" i="2"/>
  <c r="U1490" i="2"/>
  <c r="V1490" i="2"/>
  <c r="W1490" i="2"/>
  <c r="X1490" i="2"/>
  <c r="U1491" i="2"/>
  <c r="V1491" i="2"/>
  <c r="W1491" i="2"/>
  <c r="X1491" i="2"/>
  <c r="Y1491" i="2"/>
  <c r="A1493" i="2"/>
  <c r="F1494" i="2"/>
  <c r="G1494" i="2"/>
  <c r="J1494" i="2"/>
  <c r="K1494" i="2"/>
  <c r="U1494" i="2"/>
  <c r="V1494" i="2"/>
  <c r="W1494" i="2"/>
  <c r="X1494" i="2"/>
  <c r="B1495" i="2"/>
  <c r="C1495" i="2"/>
  <c r="D1495" i="2"/>
  <c r="E1495" i="2"/>
  <c r="H1495" i="2"/>
  <c r="I1495" i="2"/>
  <c r="J1495" i="2"/>
  <c r="K1495" i="2"/>
  <c r="L1495" i="2"/>
  <c r="M1495" i="2"/>
  <c r="N1495" i="2"/>
  <c r="O1495" i="2"/>
  <c r="U1495" i="2"/>
  <c r="V1495" i="2"/>
  <c r="W1495" i="2"/>
  <c r="X1495" i="2"/>
  <c r="J1496" i="2"/>
  <c r="K1496" i="2"/>
  <c r="P1496" i="2"/>
  <c r="Q1496" i="2"/>
  <c r="R1496" i="2"/>
  <c r="S1496" i="2"/>
  <c r="U1496" i="2"/>
  <c r="V1496" i="2"/>
  <c r="W1496" i="2"/>
  <c r="X1496" i="2"/>
  <c r="U1497" i="2"/>
  <c r="V1497" i="2"/>
  <c r="W1497" i="2"/>
  <c r="X1497" i="2"/>
  <c r="Y1497" i="2"/>
  <c r="A1499" i="2"/>
  <c r="F1500" i="2"/>
  <c r="G1500" i="2"/>
  <c r="J1500" i="2"/>
  <c r="K1500" i="2"/>
  <c r="U1500" i="2"/>
  <c r="V1500" i="2"/>
  <c r="W1500" i="2"/>
  <c r="X1500" i="2"/>
  <c r="B1501" i="2"/>
  <c r="C1501" i="2"/>
  <c r="D1501" i="2"/>
  <c r="E1501" i="2"/>
  <c r="H1501" i="2"/>
  <c r="I1501" i="2"/>
  <c r="J1501" i="2"/>
  <c r="K1501" i="2"/>
  <c r="L1501" i="2"/>
  <c r="M1501" i="2"/>
  <c r="N1501" i="2"/>
  <c r="O1501" i="2"/>
  <c r="U1501" i="2"/>
  <c r="V1501" i="2"/>
  <c r="W1501" i="2"/>
  <c r="X1501" i="2"/>
  <c r="J1502" i="2"/>
  <c r="K1502" i="2"/>
  <c r="P1502" i="2"/>
  <c r="Q1502" i="2"/>
  <c r="R1502" i="2"/>
  <c r="S1502" i="2"/>
  <c r="U1502" i="2"/>
  <c r="V1502" i="2"/>
  <c r="W1502" i="2"/>
  <c r="X1502" i="2"/>
  <c r="U1503" i="2"/>
  <c r="V1503" i="2"/>
  <c r="W1503" i="2"/>
  <c r="X1503" i="2"/>
  <c r="Y1503" i="2"/>
  <c r="A1505" i="2"/>
  <c r="F1506" i="2"/>
  <c r="G1506" i="2"/>
  <c r="J1506" i="2"/>
  <c r="K1506" i="2"/>
  <c r="U1506" i="2"/>
  <c r="V1506" i="2"/>
  <c r="W1506" i="2"/>
  <c r="X1506" i="2"/>
  <c r="B1507" i="2"/>
  <c r="C1507" i="2"/>
  <c r="D1507" i="2"/>
  <c r="E1507" i="2"/>
  <c r="H1507" i="2"/>
  <c r="I1507" i="2"/>
  <c r="J1507" i="2"/>
  <c r="K1507" i="2"/>
  <c r="L1507" i="2"/>
  <c r="M1507" i="2"/>
  <c r="N1507" i="2"/>
  <c r="O1507" i="2"/>
  <c r="U1507" i="2"/>
  <c r="V1507" i="2"/>
  <c r="W1507" i="2"/>
  <c r="X1507" i="2"/>
  <c r="J1508" i="2"/>
  <c r="K1508" i="2"/>
  <c r="P1508" i="2"/>
  <c r="Q1508" i="2"/>
  <c r="R1508" i="2"/>
  <c r="S1508" i="2"/>
  <c r="U1508" i="2"/>
  <c r="V1508" i="2"/>
  <c r="W1508" i="2"/>
  <c r="X1508" i="2"/>
  <c r="U1509" i="2"/>
  <c r="V1509" i="2"/>
  <c r="W1509" i="2"/>
  <c r="X1509" i="2"/>
  <c r="Y1509" i="2"/>
  <c r="A1511" i="2"/>
  <c r="F1512" i="2"/>
  <c r="G1512" i="2"/>
  <c r="J1512" i="2"/>
  <c r="K1512" i="2"/>
  <c r="U1512" i="2"/>
  <c r="V1512" i="2"/>
  <c r="W1512" i="2"/>
  <c r="X1512" i="2"/>
  <c r="B1513" i="2"/>
  <c r="C1513" i="2"/>
  <c r="D1513" i="2"/>
  <c r="E1513" i="2"/>
  <c r="H1513" i="2"/>
  <c r="I1513" i="2"/>
  <c r="J1513" i="2"/>
  <c r="K1513" i="2"/>
  <c r="L1513" i="2"/>
  <c r="M1513" i="2"/>
  <c r="N1513" i="2"/>
  <c r="O1513" i="2"/>
  <c r="U1513" i="2"/>
  <c r="V1513" i="2"/>
  <c r="W1513" i="2"/>
  <c r="X1513" i="2"/>
  <c r="J1514" i="2"/>
  <c r="K1514" i="2"/>
  <c r="P1514" i="2"/>
  <c r="Q1514" i="2"/>
  <c r="R1514" i="2"/>
  <c r="S1514" i="2"/>
  <c r="U1514" i="2"/>
  <c r="V1514" i="2"/>
  <c r="W1514" i="2"/>
  <c r="X1514" i="2"/>
  <c r="U1515" i="2"/>
  <c r="V1515" i="2"/>
  <c r="W1515" i="2"/>
  <c r="X1515" i="2"/>
  <c r="Y1515" i="2"/>
  <c r="A1518" i="2"/>
  <c r="F1519" i="2"/>
  <c r="G1519" i="2"/>
  <c r="J1519" i="2"/>
  <c r="K1519" i="2"/>
  <c r="U1519" i="2"/>
  <c r="V1519" i="2"/>
  <c r="W1519" i="2"/>
  <c r="X1519" i="2"/>
  <c r="B1520" i="2"/>
  <c r="C1520" i="2"/>
  <c r="D1520" i="2"/>
  <c r="E1520" i="2"/>
  <c r="H1520" i="2"/>
  <c r="I1520" i="2"/>
  <c r="J1520" i="2"/>
  <c r="K1520" i="2"/>
  <c r="L1520" i="2"/>
  <c r="M1520" i="2"/>
  <c r="N1520" i="2"/>
  <c r="O1520" i="2"/>
  <c r="U1520" i="2"/>
  <c r="V1520" i="2"/>
  <c r="W1520" i="2"/>
  <c r="X1520" i="2"/>
  <c r="J1521" i="2"/>
  <c r="K1521" i="2"/>
  <c r="P1521" i="2"/>
  <c r="Q1521" i="2"/>
  <c r="R1521" i="2"/>
  <c r="S1521" i="2"/>
  <c r="U1521" i="2"/>
  <c r="V1521" i="2"/>
  <c r="W1521" i="2"/>
  <c r="X1521" i="2"/>
  <c r="U1522" i="2"/>
  <c r="V1522" i="2"/>
  <c r="W1522" i="2"/>
  <c r="X1522" i="2"/>
  <c r="Y1522" i="2"/>
  <c r="A1525" i="2"/>
  <c r="F1526" i="2"/>
  <c r="G1526" i="2"/>
  <c r="J1526" i="2"/>
  <c r="K1526" i="2"/>
  <c r="U1526" i="2"/>
  <c r="V1526" i="2"/>
  <c r="W1526" i="2"/>
  <c r="X1526" i="2"/>
  <c r="B1527" i="2"/>
  <c r="C1527" i="2"/>
  <c r="D1527" i="2"/>
  <c r="E1527" i="2"/>
  <c r="H1527" i="2"/>
  <c r="I1527" i="2"/>
  <c r="J1527" i="2"/>
  <c r="K1527" i="2"/>
  <c r="L1527" i="2"/>
  <c r="M1527" i="2"/>
  <c r="N1527" i="2"/>
  <c r="O1527" i="2"/>
  <c r="U1527" i="2"/>
  <c r="V1527" i="2"/>
  <c r="W1527" i="2"/>
  <c r="X1527" i="2"/>
  <c r="J1528" i="2"/>
  <c r="K1528" i="2"/>
  <c r="P1528" i="2"/>
  <c r="Q1528" i="2"/>
  <c r="R1528" i="2"/>
  <c r="S1528" i="2"/>
  <c r="U1528" i="2"/>
  <c r="V1528" i="2"/>
  <c r="W1528" i="2"/>
  <c r="X1528" i="2"/>
  <c r="U1529" i="2"/>
  <c r="V1529" i="2"/>
  <c r="W1529" i="2"/>
  <c r="X1529" i="2"/>
  <c r="Y1529" i="2"/>
  <c r="A1532" i="2"/>
  <c r="F1533" i="2"/>
  <c r="G1533" i="2"/>
  <c r="J1533" i="2"/>
  <c r="K1533" i="2"/>
  <c r="U1533" i="2"/>
  <c r="V1533" i="2"/>
  <c r="W1533" i="2"/>
  <c r="X1533" i="2"/>
  <c r="B1534" i="2"/>
  <c r="C1534" i="2"/>
  <c r="D1534" i="2"/>
  <c r="E1534" i="2"/>
  <c r="H1534" i="2"/>
  <c r="I1534" i="2"/>
  <c r="J1534" i="2"/>
  <c r="K1534" i="2"/>
  <c r="L1534" i="2"/>
  <c r="M1534" i="2"/>
  <c r="N1534" i="2"/>
  <c r="O1534" i="2"/>
  <c r="U1534" i="2"/>
  <c r="V1534" i="2"/>
  <c r="W1534" i="2"/>
  <c r="X1534" i="2"/>
  <c r="J1535" i="2"/>
  <c r="K1535" i="2"/>
  <c r="P1535" i="2"/>
  <c r="Q1535" i="2"/>
  <c r="R1535" i="2"/>
  <c r="S1535" i="2"/>
  <c r="U1535" i="2"/>
  <c r="V1535" i="2"/>
  <c r="W1535" i="2"/>
  <c r="X1535" i="2"/>
  <c r="U1536" i="2"/>
  <c r="V1536" i="2"/>
  <c r="W1536" i="2"/>
  <c r="X1536" i="2"/>
  <c r="Y1536" i="2"/>
  <c r="A1539" i="2"/>
  <c r="F1540" i="2"/>
  <c r="G1540" i="2"/>
  <c r="J1540" i="2"/>
  <c r="K1540" i="2"/>
  <c r="U1540" i="2"/>
  <c r="V1540" i="2"/>
  <c r="W1540" i="2"/>
  <c r="X1540" i="2"/>
  <c r="B1541" i="2"/>
  <c r="C1541" i="2"/>
  <c r="D1541" i="2"/>
  <c r="E1541" i="2"/>
  <c r="H1541" i="2"/>
  <c r="I1541" i="2"/>
  <c r="J1541" i="2"/>
  <c r="K1541" i="2"/>
  <c r="L1541" i="2"/>
  <c r="M1541" i="2"/>
  <c r="N1541" i="2"/>
  <c r="O1541" i="2"/>
  <c r="U1541" i="2"/>
  <c r="V1541" i="2"/>
  <c r="W1541" i="2"/>
  <c r="X1541" i="2"/>
  <c r="J1542" i="2"/>
  <c r="K1542" i="2"/>
  <c r="P1542" i="2"/>
  <c r="Q1542" i="2"/>
  <c r="R1542" i="2"/>
  <c r="S1542" i="2"/>
  <c r="U1542" i="2"/>
  <c r="V1542" i="2"/>
  <c r="W1542" i="2"/>
  <c r="X1542" i="2"/>
  <c r="U1543" i="2"/>
  <c r="V1543" i="2"/>
  <c r="W1543" i="2"/>
  <c r="X1543" i="2"/>
  <c r="Y1543" i="2"/>
  <c r="A1546" i="2"/>
  <c r="F1547" i="2"/>
  <c r="G1547" i="2"/>
  <c r="J1547" i="2"/>
  <c r="K1547" i="2"/>
  <c r="U1547" i="2"/>
  <c r="V1547" i="2"/>
  <c r="W1547" i="2"/>
  <c r="X1547" i="2"/>
  <c r="B1548" i="2"/>
  <c r="C1548" i="2"/>
  <c r="D1548" i="2"/>
  <c r="E1548" i="2"/>
  <c r="H1548" i="2"/>
  <c r="I1548" i="2"/>
  <c r="J1548" i="2"/>
  <c r="K1548" i="2"/>
  <c r="L1548" i="2"/>
  <c r="M1548" i="2"/>
  <c r="N1548" i="2"/>
  <c r="O1548" i="2"/>
  <c r="U1548" i="2"/>
  <c r="V1548" i="2"/>
  <c r="W1548" i="2"/>
  <c r="X1548" i="2"/>
  <c r="J1549" i="2"/>
  <c r="K1549" i="2"/>
  <c r="P1549" i="2"/>
  <c r="Q1549" i="2"/>
  <c r="R1549" i="2"/>
  <c r="S1549" i="2"/>
  <c r="U1549" i="2"/>
  <c r="V1549" i="2"/>
  <c r="W1549" i="2"/>
  <c r="X1549" i="2"/>
  <c r="U1550" i="2"/>
  <c r="V1550" i="2"/>
  <c r="W1550" i="2"/>
  <c r="X1550" i="2"/>
  <c r="Y1550" i="2"/>
  <c r="A1553" i="2"/>
  <c r="F1554" i="2"/>
  <c r="G1554" i="2"/>
  <c r="J1554" i="2"/>
  <c r="K1554" i="2"/>
  <c r="U1554" i="2"/>
  <c r="V1554" i="2"/>
  <c r="W1554" i="2"/>
  <c r="X1554" i="2"/>
  <c r="B1555" i="2"/>
  <c r="C1555" i="2"/>
  <c r="D1555" i="2"/>
  <c r="E1555" i="2"/>
  <c r="H1555" i="2"/>
  <c r="I1555" i="2"/>
  <c r="J1555" i="2"/>
  <c r="K1555" i="2"/>
  <c r="L1555" i="2"/>
  <c r="M1555" i="2"/>
  <c r="N1555" i="2"/>
  <c r="O1555" i="2"/>
  <c r="U1555" i="2"/>
  <c r="V1555" i="2"/>
  <c r="W1555" i="2"/>
  <c r="X1555" i="2"/>
  <c r="J1556" i="2"/>
  <c r="K1556" i="2"/>
  <c r="P1556" i="2"/>
  <c r="Q1556" i="2"/>
  <c r="R1556" i="2"/>
  <c r="S1556" i="2"/>
  <c r="U1556" i="2"/>
  <c r="V1556" i="2"/>
  <c r="W1556" i="2"/>
  <c r="X1556" i="2"/>
  <c r="U1557" i="2"/>
  <c r="V1557" i="2"/>
  <c r="W1557" i="2"/>
  <c r="X1557" i="2"/>
  <c r="Y1557" i="2"/>
  <c r="A1560" i="2"/>
  <c r="F1561" i="2"/>
  <c r="G1561" i="2"/>
  <c r="J1561" i="2"/>
  <c r="K1561" i="2"/>
  <c r="U1561" i="2"/>
  <c r="V1561" i="2"/>
  <c r="W1561" i="2"/>
  <c r="X1561" i="2"/>
  <c r="B1562" i="2"/>
  <c r="C1562" i="2"/>
  <c r="D1562" i="2"/>
  <c r="E1562" i="2"/>
  <c r="H1562" i="2"/>
  <c r="I1562" i="2"/>
  <c r="J1562" i="2"/>
  <c r="K1562" i="2"/>
  <c r="L1562" i="2"/>
  <c r="M1562" i="2"/>
  <c r="N1562" i="2"/>
  <c r="O1562" i="2"/>
  <c r="U1562" i="2"/>
  <c r="V1562" i="2"/>
  <c r="W1562" i="2"/>
  <c r="X1562" i="2"/>
  <c r="J1563" i="2"/>
  <c r="K1563" i="2"/>
  <c r="P1563" i="2"/>
  <c r="Q1563" i="2"/>
  <c r="R1563" i="2"/>
  <c r="S1563" i="2"/>
  <c r="U1563" i="2"/>
  <c r="V1563" i="2"/>
  <c r="W1563" i="2"/>
  <c r="X1563" i="2"/>
  <c r="U1564" i="2"/>
  <c r="V1564" i="2"/>
  <c r="W1564" i="2"/>
  <c r="X1564" i="2"/>
  <c r="Y1564" i="2"/>
  <c r="A1567" i="2"/>
  <c r="F1568" i="2"/>
  <c r="G1568" i="2"/>
  <c r="J1568" i="2"/>
  <c r="K1568" i="2"/>
  <c r="U1568" i="2"/>
  <c r="V1568" i="2"/>
  <c r="W1568" i="2"/>
  <c r="X1568" i="2"/>
  <c r="B1569" i="2"/>
  <c r="C1569" i="2"/>
  <c r="D1569" i="2"/>
  <c r="E1569" i="2"/>
  <c r="H1569" i="2"/>
  <c r="I1569" i="2"/>
  <c r="J1569" i="2"/>
  <c r="K1569" i="2"/>
  <c r="L1569" i="2"/>
  <c r="M1569" i="2"/>
  <c r="N1569" i="2"/>
  <c r="O1569" i="2"/>
  <c r="U1569" i="2"/>
  <c r="V1569" i="2"/>
  <c r="W1569" i="2"/>
  <c r="X1569" i="2"/>
  <c r="J1570" i="2"/>
  <c r="K1570" i="2"/>
  <c r="P1570" i="2"/>
  <c r="Q1570" i="2"/>
  <c r="R1570" i="2"/>
  <c r="S1570" i="2"/>
  <c r="U1570" i="2"/>
  <c r="V1570" i="2"/>
  <c r="W1570" i="2"/>
  <c r="X1570" i="2"/>
  <c r="U1571" i="2"/>
  <c r="V1571" i="2"/>
  <c r="W1571" i="2"/>
  <c r="X1571" i="2"/>
  <c r="Y1571" i="2"/>
  <c r="A1574" i="2"/>
  <c r="F1575" i="2"/>
  <c r="G1575" i="2"/>
  <c r="J1575" i="2"/>
  <c r="K1575" i="2"/>
  <c r="U1575" i="2"/>
  <c r="V1575" i="2"/>
  <c r="W1575" i="2"/>
  <c r="X1575" i="2"/>
  <c r="B1576" i="2"/>
  <c r="C1576" i="2"/>
  <c r="D1576" i="2"/>
  <c r="E1576" i="2"/>
  <c r="H1576" i="2"/>
  <c r="I1576" i="2"/>
  <c r="J1576" i="2"/>
  <c r="K1576" i="2"/>
  <c r="L1576" i="2"/>
  <c r="M1576" i="2"/>
  <c r="N1576" i="2"/>
  <c r="O1576" i="2"/>
  <c r="U1576" i="2"/>
  <c r="V1576" i="2"/>
  <c r="W1576" i="2"/>
  <c r="X1576" i="2"/>
  <c r="J1577" i="2"/>
  <c r="K1577" i="2"/>
  <c r="P1577" i="2"/>
  <c r="Q1577" i="2"/>
  <c r="R1577" i="2"/>
  <c r="S1577" i="2"/>
  <c r="U1577" i="2"/>
  <c r="V1577" i="2"/>
  <c r="W1577" i="2"/>
  <c r="X1577" i="2"/>
  <c r="U1578" i="2"/>
  <c r="V1578" i="2"/>
  <c r="W1578" i="2"/>
  <c r="X1578" i="2"/>
  <c r="Y1578" i="2"/>
</calcChain>
</file>

<file path=xl/sharedStrings.xml><?xml version="1.0" encoding="utf-8"?>
<sst xmlns="http://schemas.openxmlformats.org/spreadsheetml/2006/main" count="2060" uniqueCount="201">
  <si>
    <t>Pa,Nj,Ny,</t>
  </si>
  <si>
    <t>Tx,La,Ok,Ar,</t>
  </si>
  <si>
    <t>Ma,Vt,Nh,Ct,Ri,Ma</t>
  </si>
  <si>
    <t>Ky,Ms,Tn,Al</t>
  </si>
  <si>
    <t>Or,Ca,Wa</t>
  </si>
  <si>
    <t>East North Central</t>
  </si>
  <si>
    <t>Mid Atlantic</t>
  </si>
  <si>
    <t>West South Central</t>
  </si>
  <si>
    <t>South Atlantic</t>
  </si>
  <si>
    <t>West North Central</t>
  </si>
  <si>
    <t>New England</t>
  </si>
  <si>
    <t>East South Central</t>
  </si>
  <si>
    <t>Mountain</t>
  </si>
  <si>
    <t>Pacific</t>
  </si>
  <si>
    <t>MAX</t>
  </si>
  <si>
    <t>MIN</t>
  </si>
  <si>
    <t>Production</t>
  </si>
  <si>
    <t>East</t>
  </si>
  <si>
    <t>West</t>
  </si>
  <si>
    <t>Nov 5 - 11, 1999</t>
  </si>
  <si>
    <t>Oct 29 - Nov 4, 1999</t>
  </si>
  <si>
    <t>Oct 22 - 28, 1999</t>
  </si>
  <si>
    <t>Oct 15 - 21, 1999</t>
  </si>
  <si>
    <t>Regiopn Population</t>
  </si>
  <si>
    <t>States In Region</t>
  </si>
  <si>
    <t>Region</t>
  </si>
  <si>
    <t>Oct 08 - 14, 1999</t>
  </si>
  <si>
    <t>Fl,De,Dc,Md,Sc,</t>
  </si>
  <si>
    <t>Sc,Nc,Ga,Va,Wv,</t>
  </si>
  <si>
    <t>Ne,Mn,Ia,Nd</t>
  </si>
  <si>
    <t>Mo,Ks,Sd,</t>
  </si>
  <si>
    <t>Mt,Id,Co,Az,</t>
  </si>
  <si>
    <t>Nv,Ut,Nm,Wy</t>
  </si>
  <si>
    <t>AGA</t>
  </si>
  <si>
    <t>Storage</t>
  </si>
  <si>
    <t>Volume</t>
  </si>
  <si>
    <t>Oh,Mi,In,Mi,IL,Wi,</t>
  </si>
  <si>
    <t>Nov 12 - 18, 1999</t>
  </si>
  <si>
    <t>DEC 4-10, 1998</t>
  </si>
  <si>
    <t>JAN 8-14, 1999</t>
  </si>
  <si>
    <t>DEC 11 - 17, 1998</t>
  </si>
  <si>
    <t>DEC 18 - 24, 1998</t>
  </si>
  <si>
    <t>DEC 25 - 31, 1998</t>
  </si>
  <si>
    <t>JAN 1 - 7, 1999</t>
  </si>
  <si>
    <t>REGION TOTAL</t>
  </si>
  <si>
    <t>OVER (UNDER)</t>
  </si>
  <si>
    <t>PREVIOUS WEEK</t>
  </si>
  <si>
    <t>WEIGHTED AVERAGE BY POPULATION</t>
  </si>
  <si>
    <t>JAN 15-21, 1999</t>
  </si>
  <si>
    <t>JAN 22-28, 1999</t>
  </si>
  <si>
    <t>JAN 29- FERB 4, 1999</t>
  </si>
  <si>
    <t>FEBR 12-18, 1999</t>
  </si>
  <si>
    <t>FERB 19-25, 1999</t>
  </si>
  <si>
    <t>FEBR 26 MARCH 4, 1999</t>
  </si>
  <si>
    <t>MARCH 5-11, 1999</t>
  </si>
  <si>
    <t>MARCH 12-18, 1999</t>
  </si>
  <si>
    <t>MARCH 19-25, 1999</t>
  </si>
  <si>
    <t>NOV 27 - DEC 3, 1998</t>
  </si>
  <si>
    <t>NOV 20 - 26, 1998</t>
  </si>
  <si>
    <t>NOV 13 - 19, 1998</t>
  </si>
  <si>
    <t>Nov 19 - 25, 1999</t>
  </si>
  <si>
    <t>Nov 26 - DEC 2, 1999</t>
  </si>
  <si>
    <t>Dec 3-9, 1999</t>
  </si>
  <si>
    <t>Dec 10-16, 1999</t>
  </si>
  <si>
    <t>Dec 17-23, 1999</t>
  </si>
  <si>
    <t>Dec 24-30, 1999</t>
  </si>
  <si>
    <t>Dec 31, 1999 - Jan 6, 2000</t>
  </si>
  <si>
    <t>Jan 7 - 13, 2000</t>
  </si>
  <si>
    <t>Jan 14 - 20, 2000</t>
  </si>
  <si>
    <t>Jan 21 - 27, 2000</t>
  </si>
  <si>
    <t>Jan 28 - Febr 3, 2000</t>
  </si>
  <si>
    <t>Febr 4 - 10, 2000</t>
  </si>
  <si>
    <t>Febr 11 - 17, 2000</t>
  </si>
  <si>
    <t>Febr 18 - 24, 2000</t>
  </si>
  <si>
    <t>Febr 25 - March 2,2000</t>
  </si>
  <si>
    <t>March 3 - 9, 2000</t>
  </si>
  <si>
    <t>March 10 - 16, 2000</t>
  </si>
  <si>
    <t>March 17 - 23, 2000</t>
  </si>
  <si>
    <t>March 24 - 30, 2000</t>
  </si>
  <si>
    <t>MARCH 26 - April 1, 1999</t>
  </si>
  <si>
    <t>March 31 - April6, 2000</t>
  </si>
  <si>
    <t>April 2 - 8, 1999</t>
  </si>
  <si>
    <t>April 9 - 15, 1999</t>
  </si>
  <si>
    <t>April 16 - 22, 1999</t>
  </si>
  <si>
    <t>April 23 - 29, 1999</t>
  </si>
  <si>
    <t>April 30 - May 6, 1999</t>
  </si>
  <si>
    <t>May 7 - 13, 1999</t>
  </si>
  <si>
    <t>May 14 - 20, 1999</t>
  </si>
  <si>
    <t>May 21 - 27, 1999</t>
  </si>
  <si>
    <t>May 28 - June 3, 1999</t>
  </si>
  <si>
    <t>Febr 5 - 11, 1999</t>
  </si>
  <si>
    <t>April 7 - 13, 2000</t>
  </si>
  <si>
    <t>April 14 - 20, 2000</t>
  </si>
  <si>
    <t>June 4 - 10, 1999</t>
  </si>
  <si>
    <t>June 11 - 17, 1999</t>
  </si>
  <si>
    <t>June 18 - 24, 1999</t>
  </si>
  <si>
    <t>June 25 - July 1, 1999</t>
  </si>
  <si>
    <t>July 2 - 8, 1999</t>
  </si>
  <si>
    <t>July 9 - 15, 1999</t>
  </si>
  <si>
    <t>July 16 - 22, 1999</t>
  </si>
  <si>
    <t>July 23 - 29, 1999</t>
  </si>
  <si>
    <t>July 30 - Aug 5, 1999</t>
  </si>
  <si>
    <t>Aug 6 - 12, 1999</t>
  </si>
  <si>
    <t>Aug 13 - 19, 1999</t>
  </si>
  <si>
    <t>Aug 20 - 26, 1999</t>
  </si>
  <si>
    <t>Aug 27 - Sept 3, 1999</t>
  </si>
  <si>
    <t>Sept 4 - 10, 1999</t>
  </si>
  <si>
    <t>Sept 11 - 17, 1999</t>
  </si>
  <si>
    <t>Sept 18 - 24, 1999</t>
  </si>
  <si>
    <t>Sept 25 - Oct 1, 1999</t>
  </si>
  <si>
    <t>Oct 2 - 8, 1999</t>
  </si>
  <si>
    <t>Oct 9 - 15, 1999</t>
  </si>
  <si>
    <t>Oct 16 - 22, 1999</t>
  </si>
  <si>
    <t>Oct 23 - 29, 1999</t>
  </si>
  <si>
    <t>Oct 30 - Nov 5, 1999</t>
  </si>
  <si>
    <t>Nov 6 - 12, 1999</t>
  </si>
  <si>
    <t>April 21 - 27, 2000</t>
  </si>
  <si>
    <t>April 28 - May4, 2000</t>
  </si>
  <si>
    <t>May 5 - 11, 2000</t>
  </si>
  <si>
    <t>May 12 - 18, 2000</t>
  </si>
  <si>
    <t>May 19 - 25, 2000</t>
  </si>
  <si>
    <t>May 26 - June 2, 2000</t>
  </si>
  <si>
    <t>June 3 - 9, 2000</t>
  </si>
  <si>
    <t>June 10 - 16, 2000</t>
  </si>
  <si>
    <t>June 17 - 23, 2000</t>
  </si>
  <si>
    <t>June 24 - 30, 2000</t>
  </si>
  <si>
    <t>July 1 - 7, 2000</t>
  </si>
  <si>
    <t>July 15 - 21, 2000</t>
  </si>
  <si>
    <t>July 22 - 28, 2000</t>
  </si>
  <si>
    <t>July 8 - 14, 2000</t>
  </si>
  <si>
    <t>July 29 - Aug 4, 2000</t>
  </si>
  <si>
    <t>Aug 12 - 18, 2000</t>
  </si>
  <si>
    <t>Aug 5 - 11, 2000</t>
  </si>
  <si>
    <t>Aug 19 - 25, 2000</t>
  </si>
  <si>
    <t>Aug 26 - Sept 1, 2000</t>
  </si>
  <si>
    <t>Sept 2 - 8, 2000</t>
  </si>
  <si>
    <t>Sept 9 - 15, 2000</t>
  </si>
  <si>
    <t>Sept 16 - 22, 2000</t>
  </si>
  <si>
    <t>Sept 23 - 29, 2000</t>
  </si>
  <si>
    <t>Sept 30 - Oct 6, 2000</t>
  </si>
  <si>
    <t>Oct 7 - 13, 2000</t>
  </si>
  <si>
    <t>Oct 14 - 20, 2000</t>
  </si>
  <si>
    <t>Oct 21 - 28, 2000</t>
  </si>
  <si>
    <t>Oct 29 - Nov 4, 2000</t>
  </si>
  <si>
    <t>Nov 3 - 10, 2000</t>
  </si>
  <si>
    <t>Nov 11 - 17, 2000</t>
  </si>
  <si>
    <t>Nov 18 - 25, 2000</t>
  </si>
  <si>
    <t>Nov 26 - Dec 2, 2000</t>
  </si>
  <si>
    <t>Dec 3 - 9, 2000</t>
  </si>
  <si>
    <t>Dec 10 - 16, 2000</t>
  </si>
  <si>
    <t>Dec 17 - 23, 2000</t>
  </si>
  <si>
    <t>Dec 22 - 29, 2000</t>
  </si>
  <si>
    <t>Dec 30 - Jan 5, 2001</t>
  </si>
  <si>
    <t>Jan 6-12, 2001</t>
  </si>
  <si>
    <t>Jan 13-19, 2001</t>
  </si>
  <si>
    <t>Jan 20-26, 2001</t>
  </si>
  <si>
    <t>Jan 27- Febr 2, 2001</t>
  </si>
  <si>
    <t>Febr 3 - 9, 2001</t>
  </si>
  <si>
    <t>Febr 10 - 16, 2001</t>
  </si>
  <si>
    <t>Febr 17 - 23, 2001</t>
  </si>
  <si>
    <t>Febr 24 - March 2, 2001</t>
  </si>
  <si>
    <t>March 3 -9, 2001</t>
  </si>
  <si>
    <t>March 10 - 16, 2001</t>
  </si>
  <si>
    <t>March 17 - 23, 2001</t>
  </si>
  <si>
    <t>March 24 - 30, 2001</t>
  </si>
  <si>
    <t>Includes 4 BCF cushion gas not included in AGA's Number</t>
  </si>
  <si>
    <t>Includes 3 BCF cushion gas not included in AGA's Number</t>
  </si>
  <si>
    <t>April 7 - 13, 2001</t>
  </si>
  <si>
    <t>March 31 - Apr 6, 2001</t>
  </si>
  <si>
    <t>April 14 - 20, 2001</t>
  </si>
  <si>
    <t>April 21 - 27, 2001</t>
  </si>
  <si>
    <t>April 28 - May 4, 2001</t>
  </si>
  <si>
    <t>May 5 - 11, 2001</t>
  </si>
  <si>
    <t>May 12 - 18, 2001</t>
  </si>
  <si>
    <t>May 19 - 25, 2001</t>
  </si>
  <si>
    <t>May 26 - June 1, 2001</t>
  </si>
  <si>
    <t>June 2 - 8, 2001</t>
  </si>
  <si>
    <t>June 9 - 15, 2001</t>
  </si>
  <si>
    <t>June 16 - 22, 2001</t>
  </si>
  <si>
    <t>June 23 - 29, 2001</t>
  </si>
  <si>
    <t>June 30 - July 6, 2001</t>
  </si>
  <si>
    <t>July 7 - 13, 2001</t>
  </si>
  <si>
    <t>July 14 - 20, 2001</t>
  </si>
  <si>
    <t>July 21 - 27, 2001</t>
  </si>
  <si>
    <t>July 27 - Aug 2, 2001</t>
  </si>
  <si>
    <t>Aug 3 - 9, 2001</t>
  </si>
  <si>
    <t>Aug 10 - 16, 2001</t>
  </si>
  <si>
    <t>Aug 17 - 23, 2001</t>
  </si>
  <si>
    <t>Aug 24 - 30, 2001</t>
  </si>
  <si>
    <t>Aug 31 - Sept 6, 2001</t>
  </si>
  <si>
    <t>Sept 7-13, 2001</t>
  </si>
  <si>
    <t>Sept 14-20, 2001</t>
  </si>
  <si>
    <t>Sept 21-27, 2001</t>
  </si>
  <si>
    <t>Sept 28 - October 4, 2001</t>
  </si>
  <si>
    <t>October 5 - 11, 2001</t>
  </si>
  <si>
    <t>October 12 - 18, 2001</t>
  </si>
  <si>
    <t>October 19 - 25, 2001</t>
  </si>
  <si>
    <t>October 26 - Nov 1, 2001</t>
  </si>
  <si>
    <t>Nov 2-8, 2001</t>
  </si>
  <si>
    <t>Nov 9-15, 2001</t>
  </si>
  <si>
    <t>Nov 16-22,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</si>
</sst>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[Red]\(#,##0.0\)"/>
    <numFmt numFmtId="165" formatCode="dd\-mmm\-yy"/>
  </numFmts>
  <fonts count="2" x14ac:knownFonts="1">
    <font>
      <sz val="10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38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0" borderId="0" xfId="0" applyNumberFormat="1"/>
    <xf numFmtId="38" fontId="0" fillId="0" borderId="4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38" fontId="0" fillId="0" borderId="10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14" fontId="0" fillId="0" borderId="0" xfId="0" applyNumberFormat="1"/>
    <xf numFmtId="164" fontId="0" fillId="0" borderId="0" xfId="0" applyNumberFormat="1" applyBorder="1"/>
    <xf numFmtId="38" fontId="0" fillId="0" borderId="1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38" fontId="0" fillId="0" borderId="1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ather_W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ather_Centr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ather_Eas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jec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6">
          <cell r="I6">
            <v>61.214285714285708</v>
          </cell>
          <cell r="J6">
            <v>35.785714285714285</v>
          </cell>
        </row>
        <row r="7">
          <cell r="I7">
            <v>54.857142857142854</v>
          </cell>
          <cell r="J7">
            <v>31.535714285714288</v>
          </cell>
        </row>
        <row r="8">
          <cell r="I8">
            <v>40.367346938775519</v>
          </cell>
          <cell r="J8">
            <v>25.122448979591837</v>
          </cell>
          <cell r="O8">
            <v>58.768707482993193</v>
          </cell>
          <cell r="P8">
            <v>34.074829931972786</v>
          </cell>
          <cell r="Q8">
            <v>57.928571428571423</v>
          </cell>
          <cell r="R8">
            <v>44.988095238095241</v>
          </cell>
        </row>
        <row r="13">
          <cell r="I13">
            <v>63.464285714285722</v>
          </cell>
          <cell r="J13">
            <v>34.571428571428569</v>
          </cell>
        </row>
        <row r="14">
          <cell r="I14">
            <v>57.375</v>
          </cell>
          <cell r="J14">
            <v>30.285714285714285</v>
          </cell>
        </row>
        <row r="15">
          <cell r="I15">
            <v>49.346938775510196</v>
          </cell>
          <cell r="J15">
            <v>26.26530612244898</v>
          </cell>
          <cell r="O15">
            <v>60.952380952380963</v>
          </cell>
          <cell r="P15">
            <v>34.408163265306129</v>
          </cell>
          <cell r="Q15">
            <v>58.428571428571438</v>
          </cell>
          <cell r="R15">
            <v>46.166666666666657</v>
          </cell>
        </row>
        <row r="20">
          <cell r="I20">
            <v>57.428571428571431</v>
          </cell>
          <cell r="J20">
            <v>39.107142857142854</v>
          </cell>
        </row>
        <row r="21">
          <cell r="I21">
            <v>53.660714285714292</v>
          </cell>
          <cell r="J21">
            <v>33.535714285714285</v>
          </cell>
        </row>
        <row r="22">
          <cell r="I22">
            <v>46.224489795918366</v>
          </cell>
          <cell r="J22">
            <v>26.224489795918366</v>
          </cell>
          <cell r="O22">
            <v>49.510204081632644</v>
          </cell>
          <cell r="P22">
            <v>31.278911564625847</v>
          </cell>
          <cell r="Q22">
            <v>45.928571428571423</v>
          </cell>
          <cell r="R22">
            <v>37.19047619047619</v>
          </cell>
        </row>
        <row r="27">
          <cell r="I27">
            <v>50.142857142857146</v>
          </cell>
          <cell r="J27">
            <v>30.285714285714285</v>
          </cell>
        </row>
        <row r="28">
          <cell r="I28">
            <v>48</v>
          </cell>
          <cell r="J28">
            <v>27.714285714285712</v>
          </cell>
        </row>
        <row r="29">
          <cell r="I29">
            <v>40.693877551020414</v>
          </cell>
          <cell r="J29">
            <v>20.428571428571427</v>
          </cell>
          <cell r="O29">
            <v>41.115646258503403</v>
          </cell>
          <cell r="P29">
            <v>24.224489795918362</v>
          </cell>
          <cell r="Q29">
            <v>47.892857142857139</v>
          </cell>
          <cell r="R29">
            <v>35.726190476190474</v>
          </cell>
        </row>
        <row r="34">
          <cell r="I34">
            <v>53.678571428571431</v>
          </cell>
          <cell r="J34">
            <v>26.178571428571431</v>
          </cell>
        </row>
        <row r="35">
          <cell r="I35">
            <v>49.142857142857139</v>
          </cell>
          <cell r="J35">
            <v>24.089285714285712</v>
          </cell>
        </row>
        <row r="36">
          <cell r="I36">
            <v>46.040816326530617</v>
          </cell>
          <cell r="J36">
            <v>21.755102040816325</v>
          </cell>
          <cell r="O36">
            <v>51.591836734693871</v>
          </cell>
          <cell r="P36">
            <v>27.789115646258498</v>
          </cell>
          <cell r="Q36">
            <v>55.130952380952372</v>
          </cell>
          <cell r="R36">
            <v>39.559523809523803</v>
          </cell>
        </row>
        <row r="41">
          <cell r="I41">
            <v>25.607142857142854</v>
          </cell>
          <cell r="J41">
            <v>10.357142857142858</v>
          </cell>
        </row>
        <row r="42">
          <cell r="I42">
            <v>24.107142857142858</v>
          </cell>
          <cell r="J42">
            <v>7.5892857142857144</v>
          </cell>
        </row>
        <row r="43">
          <cell r="I43">
            <v>15.183673469387758</v>
          </cell>
          <cell r="J43">
            <v>-2.0408163265306123</v>
          </cell>
          <cell r="O43">
            <v>29.523809523809526</v>
          </cell>
          <cell r="P43">
            <v>9.3197278911564609</v>
          </cell>
          <cell r="Q43">
            <v>39.083333333333336</v>
          </cell>
          <cell r="R43">
            <v>25.488095238095237</v>
          </cell>
        </row>
        <row r="48">
          <cell r="I48">
            <v>41.035714285714285</v>
          </cell>
          <cell r="J48">
            <v>17.821428571428573</v>
          </cell>
        </row>
        <row r="49">
          <cell r="I49">
            <v>33.839285714285715</v>
          </cell>
          <cell r="J49">
            <v>8.8928571428571423</v>
          </cell>
        </row>
        <row r="50">
          <cell r="I50">
            <v>22.183673469387752</v>
          </cell>
          <cell r="J50">
            <v>0.9387755102040819</v>
          </cell>
          <cell r="O50">
            <v>48.80952380952381</v>
          </cell>
          <cell r="P50">
            <v>27.265306122448983</v>
          </cell>
          <cell r="Q50">
            <v>52.988095238095241</v>
          </cell>
          <cell r="R50">
            <v>38.857142857142861</v>
          </cell>
        </row>
        <row r="55">
          <cell r="I55">
            <v>26.535714285714285</v>
          </cell>
          <cell r="J55">
            <v>8.7142857142857135</v>
          </cell>
        </row>
        <row r="56">
          <cell r="I56">
            <v>19.732142857142858</v>
          </cell>
          <cell r="J56">
            <v>2.625</v>
          </cell>
        </row>
        <row r="57">
          <cell r="I57">
            <v>10.204081632653061</v>
          </cell>
          <cell r="J57">
            <v>-7.1428571428571432</v>
          </cell>
          <cell r="O57">
            <v>44.918367346938773</v>
          </cell>
          <cell r="P57">
            <v>23.789115646258505</v>
          </cell>
          <cell r="Q57">
            <v>48.797619047619058</v>
          </cell>
          <cell r="R57">
            <v>34.928571428571431</v>
          </cell>
        </row>
        <row r="62">
          <cell r="I62">
            <v>39.357142857142854</v>
          </cell>
          <cell r="J62">
            <v>14.071428571428571</v>
          </cell>
        </row>
        <row r="63">
          <cell r="I63">
            <v>27.875</v>
          </cell>
          <cell r="J63">
            <v>6.2857142857142865</v>
          </cell>
        </row>
        <row r="64">
          <cell r="I64">
            <v>14.306122448979592</v>
          </cell>
          <cell r="J64">
            <v>-6.7755102040816322</v>
          </cell>
          <cell r="O64">
            <v>50.938775510204074</v>
          </cell>
          <cell r="P64">
            <v>27.877551020408163</v>
          </cell>
          <cell r="Q64">
            <v>51.607142857142854</v>
          </cell>
          <cell r="R64">
            <v>37.773809523809526</v>
          </cell>
        </row>
        <row r="69">
          <cell r="I69">
            <v>50.464285714285715</v>
          </cell>
          <cell r="J69">
            <v>27.964285714285712</v>
          </cell>
        </row>
        <row r="70">
          <cell r="I70">
            <v>45.303571428571438</v>
          </cell>
          <cell r="J70">
            <v>23.196428571428573</v>
          </cell>
        </row>
        <row r="71">
          <cell r="I71">
            <v>33.265306122448983</v>
          </cell>
          <cell r="J71">
            <v>15.061224489795917</v>
          </cell>
          <cell r="O71">
            <v>52.19047619047619</v>
          </cell>
          <cell r="P71">
            <v>32.387755102040806</v>
          </cell>
          <cell r="Q71">
            <v>53.678571428571423</v>
          </cell>
          <cell r="R71">
            <v>45.226190476190474</v>
          </cell>
        </row>
        <row r="76">
          <cell r="I76">
            <v>45.428571428571431</v>
          </cell>
          <cell r="J76">
            <v>25.5</v>
          </cell>
        </row>
        <row r="77">
          <cell r="I77">
            <v>40.071428571428569</v>
          </cell>
          <cell r="J77">
            <v>23.910714285714281</v>
          </cell>
        </row>
        <row r="78">
          <cell r="I78">
            <v>26.877551020408163</v>
          </cell>
          <cell r="J78">
            <v>12.142857142857142</v>
          </cell>
          <cell r="O78">
            <v>44.836734693877553</v>
          </cell>
          <cell r="P78">
            <v>24.80952380952381</v>
          </cell>
          <cell r="Q78">
            <v>48.154761904761905</v>
          </cell>
          <cell r="R78">
            <v>36.547619047619044</v>
          </cell>
        </row>
        <row r="83">
          <cell r="I83">
            <v>46.035714285714285</v>
          </cell>
          <cell r="J83">
            <v>30.821428571428569</v>
          </cell>
        </row>
        <row r="84">
          <cell r="I84">
            <v>44.714285714285715</v>
          </cell>
          <cell r="J84">
            <v>26.482142857142858</v>
          </cell>
        </row>
        <row r="85">
          <cell r="I85">
            <v>35.632653061224488</v>
          </cell>
          <cell r="J85">
            <v>15.224489795918368</v>
          </cell>
          <cell r="O85">
            <v>49.455782312925166</v>
          </cell>
          <cell r="P85">
            <v>27.108843537414973</v>
          </cell>
          <cell r="Q85">
            <v>52.559523809523817</v>
          </cell>
          <cell r="R85">
            <v>38.571428571428569</v>
          </cell>
        </row>
        <row r="90">
          <cell r="I90">
            <v>59.535714285714292</v>
          </cell>
          <cell r="J90">
            <v>34.607142857142861</v>
          </cell>
        </row>
        <row r="91">
          <cell r="I91">
            <v>56.553571428571431</v>
          </cell>
          <cell r="J91">
            <v>31.178571428571431</v>
          </cell>
        </row>
        <row r="92">
          <cell r="I92">
            <v>41.897959183673471</v>
          </cell>
          <cell r="J92">
            <v>21.489795918367346</v>
          </cell>
          <cell r="O92">
            <v>50.965986394557817</v>
          </cell>
          <cell r="P92">
            <v>29.877551020408163</v>
          </cell>
          <cell r="Q92">
            <v>50.095238095238102</v>
          </cell>
          <cell r="R92">
            <v>38.273809523809526</v>
          </cell>
        </row>
        <row r="97">
          <cell r="I97">
            <v>52.857142857142861</v>
          </cell>
          <cell r="J97">
            <v>28.035714285714285</v>
          </cell>
        </row>
        <row r="98">
          <cell r="I98">
            <v>45.517857142857146</v>
          </cell>
          <cell r="J98">
            <v>22.625</v>
          </cell>
        </row>
        <row r="99">
          <cell r="I99">
            <v>34.163265306122447</v>
          </cell>
          <cell r="J99">
            <v>14.877551020408163</v>
          </cell>
          <cell r="O99">
            <v>52.108843537414977</v>
          </cell>
          <cell r="P99">
            <v>27.517006802721085</v>
          </cell>
          <cell r="Q99">
            <v>53.666666666666664</v>
          </cell>
          <cell r="R99">
            <v>39.869047619047613</v>
          </cell>
        </row>
        <row r="104">
          <cell r="I104">
            <v>47.321428571428569</v>
          </cell>
          <cell r="J104">
            <v>25.821428571428573</v>
          </cell>
        </row>
        <row r="105">
          <cell r="I105">
            <v>40.178571428571431</v>
          </cell>
          <cell r="J105">
            <v>21.25</v>
          </cell>
        </row>
        <row r="106">
          <cell r="I106">
            <v>33.959183673469383</v>
          </cell>
          <cell r="J106">
            <v>17.061224489795915</v>
          </cell>
          <cell r="O106">
            <v>53.761904761904759</v>
          </cell>
          <cell r="P106">
            <v>31.476190476190474</v>
          </cell>
          <cell r="Q106">
            <v>55.059523809523817</v>
          </cell>
          <cell r="R106">
            <v>41.571428571428577</v>
          </cell>
        </row>
        <row r="111">
          <cell r="I111">
            <v>61.214285714285715</v>
          </cell>
          <cell r="J111">
            <v>31</v>
          </cell>
        </row>
        <row r="112">
          <cell r="I112">
            <v>52.339285714285722</v>
          </cell>
          <cell r="J112">
            <v>27.625</v>
          </cell>
        </row>
        <row r="113">
          <cell r="I113">
            <v>39.591836734693878</v>
          </cell>
          <cell r="J113">
            <v>23.387755102040813</v>
          </cell>
          <cell r="O113">
            <v>57.319727891156468</v>
          </cell>
          <cell r="P113">
            <v>32.020408163265309</v>
          </cell>
          <cell r="Q113">
            <v>55.119047619047628</v>
          </cell>
          <cell r="R113">
            <v>40.726190476190474</v>
          </cell>
        </row>
        <row r="118">
          <cell r="I118">
            <v>42.071428571428569</v>
          </cell>
          <cell r="J118">
            <v>26.75</v>
          </cell>
        </row>
        <row r="119">
          <cell r="I119">
            <v>38.428571428571431</v>
          </cell>
          <cell r="J119">
            <v>24.232142857142854</v>
          </cell>
        </row>
        <row r="120">
          <cell r="I120">
            <v>29.918367346938773</v>
          </cell>
          <cell r="J120">
            <v>17.183673469387756</v>
          </cell>
          <cell r="O120">
            <v>50.979591836734684</v>
          </cell>
          <cell r="P120">
            <v>29.455782312925169</v>
          </cell>
          <cell r="Q120">
            <v>52.714285714285715</v>
          </cell>
          <cell r="R120">
            <v>37.321428571428577</v>
          </cell>
        </row>
        <row r="125">
          <cell r="I125">
            <v>51.892857142857146</v>
          </cell>
          <cell r="J125">
            <v>30.107142857142858</v>
          </cell>
        </row>
        <row r="126">
          <cell r="I126">
            <v>50.321428571428569</v>
          </cell>
          <cell r="J126">
            <v>26.053571428571431</v>
          </cell>
        </row>
        <row r="127">
          <cell r="I127">
            <v>44.775510204081634</v>
          </cell>
          <cell r="J127">
            <v>21.612244897959187</v>
          </cell>
          <cell r="O127">
            <v>58.197278911564645</v>
          </cell>
          <cell r="P127">
            <v>32.285714285714278</v>
          </cell>
          <cell r="Q127">
            <v>56.083333333333336</v>
          </cell>
          <cell r="R127">
            <v>41.857142857142854</v>
          </cell>
        </row>
        <row r="132">
          <cell r="I132">
            <v>55.321428571428569</v>
          </cell>
          <cell r="J132">
            <v>32.5</v>
          </cell>
        </row>
        <row r="133">
          <cell r="I133">
            <v>52.107142857142854</v>
          </cell>
          <cell r="J133">
            <v>28.321428571428573</v>
          </cell>
        </row>
        <row r="134">
          <cell r="I134">
            <v>48.408163265306122</v>
          </cell>
          <cell r="J134">
            <v>23.69387755102041</v>
          </cell>
          <cell r="O134">
            <v>64.35374149659863</v>
          </cell>
          <cell r="P134">
            <v>35.829931972789112</v>
          </cell>
          <cell r="Q134">
            <v>60.583333333333321</v>
          </cell>
          <cell r="R134">
            <v>44.107142857142861</v>
          </cell>
        </row>
        <row r="139">
          <cell r="I139">
            <v>66.25</v>
          </cell>
          <cell r="J139">
            <v>40.071428571428569</v>
          </cell>
        </row>
        <row r="140">
          <cell r="I140">
            <v>62.624999999999993</v>
          </cell>
          <cell r="J140">
            <v>37.624999999999993</v>
          </cell>
        </row>
        <row r="141">
          <cell r="I141">
            <v>58.448979591836739</v>
          </cell>
          <cell r="J141">
            <v>33.326530612244895</v>
          </cell>
          <cell r="O141">
            <v>58.074829931972793</v>
          </cell>
          <cell r="P141">
            <v>35.292517006802726</v>
          </cell>
          <cell r="Q141">
            <v>54.702380952380942</v>
          </cell>
          <cell r="R141">
            <v>39.511904761904766</v>
          </cell>
        </row>
        <row r="146">
          <cell r="I146">
            <v>66.964285714285722</v>
          </cell>
          <cell r="J146">
            <v>41.142857142857146</v>
          </cell>
        </row>
        <row r="147">
          <cell r="I147">
            <v>63.25</v>
          </cell>
          <cell r="J147">
            <v>40.910714285714292</v>
          </cell>
        </row>
        <row r="148">
          <cell r="I148">
            <v>49.693877551020407</v>
          </cell>
          <cell r="J148">
            <v>31.448979591836736</v>
          </cell>
          <cell r="O148">
            <v>52.176870748299322</v>
          </cell>
          <cell r="P148">
            <v>31.231292517006803</v>
          </cell>
          <cell r="Q148">
            <v>54.61904761904762</v>
          </cell>
          <cell r="R148">
            <v>39.476190476190474</v>
          </cell>
        </row>
        <row r="153">
          <cell r="I153">
            <v>60.892857142857146</v>
          </cell>
          <cell r="J153">
            <v>40.964285714285715</v>
          </cell>
        </row>
        <row r="154">
          <cell r="I154">
            <v>59.553571428571423</v>
          </cell>
          <cell r="J154">
            <v>39.571428571428569</v>
          </cell>
        </row>
        <row r="155">
          <cell r="I155">
            <v>54.489795918367342</v>
          </cell>
          <cell r="J155">
            <v>35.244897959183675</v>
          </cell>
          <cell r="O155">
            <v>58.591836734693871</v>
          </cell>
          <cell r="P155">
            <v>33.632653061224495</v>
          </cell>
          <cell r="Q155">
            <v>62.178571428571416</v>
          </cell>
          <cell r="R155">
            <v>41.154761904761905</v>
          </cell>
        </row>
        <row r="160">
          <cell r="I160">
            <v>65.214285714285708</v>
          </cell>
          <cell r="J160">
            <v>40.214285714285715</v>
          </cell>
        </row>
        <row r="161">
          <cell r="I161">
            <v>61.678571428571431</v>
          </cell>
          <cell r="J161">
            <v>38.660714285714278</v>
          </cell>
        </row>
        <row r="162">
          <cell r="I162">
            <v>53.469387755102041</v>
          </cell>
          <cell r="J162">
            <v>33.489795918367342</v>
          </cell>
          <cell r="O162">
            <v>65.891156462585045</v>
          </cell>
          <cell r="P162">
            <v>40.258503401360549</v>
          </cell>
          <cell r="Q162">
            <v>68.345238095238102</v>
          </cell>
          <cell r="R162">
            <v>47.523809523809526</v>
          </cell>
        </row>
        <row r="167">
          <cell r="I167">
            <v>57.678571428571423</v>
          </cell>
          <cell r="J167">
            <v>46.142857142857146</v>
          </cell>
        </row>
        <row r="168">
          <cell r="I168">
            <v>60.928571428571431</v>
          </cell>
          <cell r="J168">
            <v>45.071428571428569</v>
          </cell>
        </row>
        <row r="169">
          <cell r="I169">
            <v>61.530612244897959</v>
          </cell>
          <cell r="J169">
            <v>39.897959183673471</v>
          </cell>
          <cell r="O169">
            <v>59.789115646258495</v>
          </cell>
          <cell r="P169">
            <v>40.782312925170061</v>
          </cell>
          <cell r="Q169">
            <v>64.642857142857153</v>
          </cell>
          <cell r="R169">
            <v>44.428571428571423</v>
          </cell>
        </row>
        <row r="174">
          <cell r="I174">
            <v>67.571428571428569</v>
          </cell>
          <cell r="J174">
            <v>49.392857142857139</v>
          </cell>
        </row>
        <row r="175">
          <cell r="I175">
            <v>70.071428571428569</v>
          </cell>
          <cell r="J175">
            <v>48.303571428571423</v>
          </cell>
        </row>
        <row r="176">
          <cell r="I176">
            <v>67.938775510204081</v>
          </cell>
          <cell r="J176">
            <v>47.08163265306122</v>
          </cell>
          <cell r="O176">
            <v>60.510204081632658</v>
          </cell>
          <cell r="P176">
            <v>40.34693877551021</v>
          </cell>
          <cell r="Q176">
            <v>62.904761904761905</v>
          </cell>
          <cell r="R176">
            <v>45.452380952380956</v>
          </cell>
        </row>
        <row r="181">
          <cell r="I181">
            <v>73.178571428571431</v>
          </cell>
          <cell r="J181">
            <v>47.714285714285715</v>
          </cell>
        </row>
        <row r="182">
          <cell r="I182">
            <v>69.071428571428569</v>
          </cell>
          <cell r="J182">
            <v>46.267857142857146</v>
          </cell>
        </row>
        <row r="183">
          <cell r="I183">
            <v>59.408163265306129</v>
          </cell>
          <cell r="J183">
            <v>40.836734693877546</v>
          </cell>
          <cell r="O183">
            <v>68.64625850340137</v>
          </cell>
          <cell r="P183">
            <v>42.387755102040813</v>
          </cell>
          <cell r="Q183">
            <v>62.583333333333336</v>
          </cell>
          <cell r="R183">
            <v>44.583333333333336</v>
          </cell>
        </row>
        <row r="188">
          <cell r="I188">
            <v>75.857142857142861</v>
          </cell>
          <cell r="J188">
            <v>53.678571428571431</v>
          </cell>
        </row>
        <row r="189">
          <cell r="I189">
            <v>73.410714285714278</v>
          </cell>
          <cell r="J189">
            <v>52.214285714285715</v>
          </cell>
        </row>
        <row r="190">
          <cell r="I190">
            <v>68.367346938775512</v>
          </cell>
          <cell r="J190">
            <v>48.408163265306129</v>
          </cell>
          <cell r="O190">
            <v>73.387755102040828</v>
          </cell>
          <cell r="P190">
            <v>45.510204081632658</v>
          </cell>
          <cell r="Q190">
            <v>65.845238095238088</v>
          </cell>
          <cell r="R190">
            <v>47.523809523809526</v>
          </cell>
        </row>
        <row r="195">
          <cell r="I195">
            <v>76.178571428571431</v>
          </cell>
          <cell r="J195">
            <v>52.142857142857139</v>
          </cell>
        </row>
        <row r="196">
          <cell r="I196">
            <v>74.017857142857139</v>
          </cell>
          <cell r="J196">
            <v>49.464285714285708</v>
          </cell>
        </row>
        <row r="197">
          <cell r="I197">
            <v>70.775510204081641</v>
          </cell>
          <cell r="J197">
            <v>46.653061224489804</v>
          </cell>
          <cell r="O197">
            <v>79.75510204081634</v>
          </cell>
          <cell r="P197">
            <v>51.054421768707485</v>
          </cell>
          <cell r="Q197">
            <v>75.142857142857139</v>
          </cell>
          <cell r="R197">
            <v>51.023809523809518</v>
          </cell>
        </row>
        <row r="202">
          <cell r="I202">
            <v>80.464285714285708</v>
          </cell>
          <cell r="J202">
            <v>57.928571428571431</v>
          </cell>
        </row>
        <row r="203">
          <cell r="I203">
            <v>77.785714285714292</v>
          </cell>
          <cell r="J203">
            <v>56</v>
          </cell>
        </row>
        <row r="204">
          <cell r="I204">
            <v>74.367346938775512</v>
          </cell>
          <cell r="J204">
            <v>50.326530612244895</v>
          </cell>
          <cell r="O204">
            <v>76.959183673469383</v>
          </cell>
          <cell r="P204">
            <v>51.074829931972793</v>
          </cell>
          <cell r="Q204">
            <v>68.61904761904762</v>
          </cell>
          <cell r="R204">
            <v>49.785714285714285</v>
          </cell>
        </row>
        <row r="209">
          <cell r="I209">
            <v>87.464285714285708</v>
          </cell>
          <cell r="J209">
            <v>65.928571428571431</v>
          </cell>
        </row>
        <row r="210">
          <cell r="I210">
            <v>86.625</v>
          </cell>
          <cell r="J210">
            <v>65.232142857142861</v>
          </cell>
        </row>
        <row r="211">
          <cell r="I211">
            <v>80.591836734693871</v>
          </cell>
          <cell r="J211">
            <v>59.387755102040821</v>
          </cell>
          <cell r="O211">
            <v>75.632653061224488</v>
          </cell>
          <cell r="P211">
            <v>48.176870748299322</v>
          </cell>
          <cell r="Q211">
            <v>68.023809523809533</v>
          </cell>
          <cell r="R211">
            <v>48.630952380952387</v>
          </cell>
        </row>
        <row r="216">
          <cell r="I216">
            <v>74.714285714285722</v>
          </cell>
          <cell r="J216">
            <v>56.571428571428569</v>
          </cell>
        </row>
        <row r="217">
          <cell r="I217">
            <v>73.928571428571431</v>
          </cell>
          <cell r="J217">
            <v>54.285714285714285</v>
          </cell>
        </row>
        <row r="218">
          <cell r="I218">
            <v>69.551020408163268</v>
          </cell>
          <cell r="J218">
            <v>48.040816326530617</v>
          </cell>
          <cell r="O218">
            <v>82.530612244897952</v>
          </cell>
          <cell r="P218">
            <v>55.197278911564624</v>
          </cell>
          <cell r="Q218">
            <v>78.416666666666657</v>
          </cell>
          <cell r="R218">
            <v>55.809523809523817</v>
          </cell>
        </row>
        <row r="223">
          <cell r="I223">
            <v>79.571428571428584</v>
          </cell>
          <cell r="J223">
            <v>62.571428571428577</v>
          </cell>
        </row>
        <row r="224">
          <cell r="I224">
            <v>79.589285714285708</v>
          </cell>
          <cell r="J224">
            <v>61.750000000000007</v>
          </cell>
        </row>
        <row r="225">
          <cell r="I225">
            <v>78.571428571428584</v>
          </cell>
          <cell r="J225">
            <v>59.102040816326543</v>
          </cell>
          <cell r="O225">
            <v>88.653061224489804</v>
          </cell>
          <cell r="P225">
            <v>58.721088435374156</v>
          </cell>
          <cell r="Q225">
            <v>74.964285714285708</v>
          </cell>
          <cell r="R225">
            <v>55.547619047619044</v>
          </cell>
        </row>
        <row r="230">
          <cell r="I230">
            <v>82.964285714285722</v>
          </cell>
          <cell r="J230">
            <v>63.535714285714285</v>
          </cell>
        </row>
        <row r="231">
          <cell r="I231">
            <v>80.339285714285708</v>
          </cell>
          <cell r="J231">
            <v>61.375</v>
          </cell>
        </row>
        <row r="232">
          <cell r="I232">
            <v>75.632653061224488</v>
          </cell>
          <cell r="J232">
            <v>55.224489795918366</v>
          </cell>
          <cell r="O232">
            <v>87.870748299319715</v>
          </cell>
          <cell r="P232">
            <v>58.789115646258509</v>
          </cell>
          <cell r="Q232">
            <v>76.000000000000014</v>
          </cell>
          <cell r="R232">
            <v>55.333333333333336</v>
          </cell>
        </row>
        <row r="237">
          <cell r="I237">
            <v>91.464285714285708</v>
          </cell>
          <cell r="J237">
            <v>71.25</v>
          </cell>
        </row>
        <row r="238">
          <cell r="I238">
            <v>88.607142857142861</v>
          </cell>
          <cell r="J238">
            <v>68.125000000000014</v>
          </cell>
        </row>
        <row r="239">
          <cell r="I239">
            <v>82.83673469387756</v>
          </cell>
          <cell r="J239">
            <v>60.571428571428562</v>
          </cell>
          <cell r="O239">
            <v>88.476190476190453</v>
          </cell>
          <cell r="P239">
            <v>61.154195011337869</v>
          </cell>
          <cell r="Q239">
            <v>75.535714285714292</v>
          </cell>
          <cell r="R239">
            <v>54.107142857142861</v>
          </cell>
        </row>
        <row r="244">
          <cell r="I244">
            <v>85.464285714285722</v>
          </cell>
          <cell r="J244">
            <v>62.214285714285715</v>
          </cell>
        </row>
        <row r="245">
          <cell r="I245">
            <v>84.607142857142847</v>
          </cell>
          <cell r="J245">
            <v>61.5</v>
          </cell>
        </row>
        <row r="246">
          <cell r="I246">
            <v>83.061224489795919</v>
          </cell>
          <cell r="J246">
            <v>59.571428571428562</v>
          </cell>
          <cell r="O246">
            <v>89.204081632653043</v>
          </cell>
          <cell r="P246">
            <v>60.170068027210888</v>
          </cell>
          <cell r="Q246">
            <v>85.083333333333329</v>
          </cell>
          <cell r="R246">
            <v>59.023809523809518</v>
          </cell>
        </row>
        <row r="251">
          <cell r="I251">
            <v>91.928571428571431</v>
          </cell>
          <cell r="J251">
            <v>70.571428571428569</v>
          </cell>
        </row>
        <row r="252">
          <cell r="I252">
            <v>89.642857142857139</v>
          </cell>
          <cell r="J252">
            <v>69.821428571428569</v>
          </cell>
        </row>
        <row r="253">
          <cell r="I253">
            <v>81.91836734693878</v>
          </cell>
          <cell r="J253">
            <v>62.632653061224481</v>
          </cell>
          <cell r="O253">
            <v>87.850340136054427</v>
          </cell>
          <cell r="P253">
            <v>59.80952380952381</v>
          </cell>
          <cell r="Q253">
            <v>78.226190476190482</v>
          </cell>
          <cell r="R253">
            <v>56.392857142857139</v>
          </cell>
        </row>
        <row r="258">
          <cell r="I258">
            <v>99.178571428571431</v>
          </cell>
          <cell r="J258">
            <v>73.107142857142861</v>
          </cell>
        </row>
        <row r="259">
          <cell r="I259">
            <v>94.375</v>
          </cell>
          <cell r="J259">
            <v>71.053571428571431</v>
          </cell>
        </row>
        <row r="260">
          <cell r="I260">
            <v>90.938775510204081</v>
          </cell>
          <cell r="J260">
            <v>64.897959183673464</v>
          </cell>
          <cell r="O260">
            <v>92.1292517006803</v>
          </cell>
          <cell r="P260">
            <v>62.680272108843546</v>
          </cell>
          <cell r="Q260">
            <v>80.297619047619037</v>
          </cell>
          <cell r="R260">
            <v>56.654761904761905</v>
          </cell>
        </row>
        <row r="265">
          <cell r="I265">
            <v>85.428571428571431</v>
          </cell>
          <cell r="J265">
            <v>68.214285714285708</v>
          </cell>
        </row>
        <row r="266">
          <cell r="I266">
            <v>83.857142857142861</v>
          </cell>
          <cell r="J266">
            <v>64.017857142857139</v>
          </cell>
        </row>
        <row r="267">
          <cell r="I267">
            <v>81.612244897959172</v>
          </cell>
          <cell r="J267">
            <v>57.877551020408156</v>
          </cell>
          <cell r="O267">
            <v>86.387755102040799</v>
          </cell>
          <cell r="P267">
            <v>62.265306122448997</v>
          </cell>
          <cell r="Q267">
            <v>81.55952380952381</v>
          </cell>
          <cell r="R267">
            <v>59.13095238095238</v>
          </cell>
        </row>
        <row r="272">
          <cell r="I272">
            <v>92.142857142857153</v>
          </cell>
          <cell r="J272">
            <v>68.892857142857139</v>
          </cell>
        </row>
        <row r="273">
          <cell r="I273">
            <v>85.839285714285708</v>
          </cell>
          <cell r="J273">
            <v>64.428571428571431</v>
          </cell>
        </row>
        <row r="274">
          <cell r="I274">
            <v>79.632653061224488</v>
          </cell>
          <cell r="J274">
            <v>58.673469387755112</v>
          </cell>
          <cell r="O274">
            <v>86.4625850340136</v>
          </cell>
          <cell r="P274">
            <v>60.074829931972793</v>
          </cell>
          <cell r="Q274">
            <v>77.047619047619051</v>
          </cell>
          <cell r="R274">
            <v>59.178571428571438</v>
          </cell>
        </row>
        <row r="279">
          <cell r="I279">
            <v>89.714285714285694</v>
          </cell>
          <cell r="J279">
            <v>63.642857142857139</v>
          </cell>
        </row>
        <row r="280">
          <cell r="I280">
            <v>84.053571428571431</v>
          </cell>
          <cell r="J280">
            <v>59.892857142857139</v>
          </cell>
        </row>
        <row r="281">
          <cell r="I281">
            <v>79.183673469387756</v>
          </cell>
          <cell r="J281">
            <v>54.693877551020414</v>
          </cell>
          <cell r="O281">
            <v>88.346938775510196</v>
          </cell>
          <cell r="P281">
            <v>60.081632653061227</v>
          </cell>
          <cell r="Q281">
            <v>78.452380952380949</v>
          </cell>
          <cell r="R281">
            <v>57.821428571428562</v>
          </cell>
        </row>
        <row r="286">
          <cell r="I286">
            <v>88.749999999999986</v>
          </cell>
          <cell r="J286">
            <v>61.821428571428569</v>
          </cell>
        </row>
        <row r="287">
          <cell r="I287">
            <v>85.053571428571416</v>
          </cell>
          <cell r="J287">
            <v>60.678571428571431</v>
          </cell>
        </row>
        <row r="288">
          <cell r="I288">
            <v>81.877551020408163</v>
          </cell>
          <cell r="J288">
            <v>59.448979591836739</v>
          </cell>
          <cell r="O288">
            <v>91.544217687074834</v>
          </cell>
          <cell r="P288">
            <v>61.77551020408162</v>
          </cell>
          <cell r="Q288">
            <v>84.440476190476176</v>
          </cell>
          <cell r="R288">
            <v>59.380952380952387</v>
          </cell>
        </row>
        <row r="293">
          <cell r="I293">
            <v>92.035714285714292</v>
          </cell>
          <cell r="J293">
            <v>66.357142857142861</v>
          </cell>
        </row>
        <row r="294">
          <cell r="I294">
            <v>87.125000000000014</v>
          </cell>
          <cell r="J294">
            <v>63.339285714285715</v>
          </cell>
        </row>
        <row r="295">
          <cell r="I295">
            <v>80.632653061224488</v>
          </cell>
          <cell r="J295">
            <v>60.87755102040817</v>
          </cell>
          <cell r="O295">
            <v>84.693877551020407</v>
          </cell>
          <cell r="P295">
            <v>59.721088435374149</v>
          </cell>
          <cell r="Q295">
            <v>77.142857142857153</v>
          </cell>
          <cell r="R295">
            <v>56.488095238095248</v>
          </cell>
        </row>
        <row r="300">
          <cell r="I300">
            <v>84.821428571428584</v>
          </cell>
          <cell r="J300">
            <v>60.214285714285715</v>
          </cell>
        </row>
        <row r="301">
          <cell r="I301">
            <v>80.964285714285722</v>
          </cell>
          <cell r="J301">
            <v>57.910714285714278</v>
          </cell>
        </row>
        <row r="302">
          <cell r="I302">
            <v>71.428571428571431</v>
          </cell>
          <cell r="J302">
            <v>52.183673469387756</v>
          </cell>
          <cell r="O302">
            <v>82.333333333333343</v>
          </cell>
          <cell r="P302">
            <v>51.959183673469376</v>
          </cell>
          <cell r="Q302">
            <v>78.464285714285722</v>
          </cell>
          <cell r="R302">
            <v>53.809523809523817</v>
          </cell>
        </row>
        <row r="307">
          <cell r="I307">
            <v>73.928571428571431</v>
          </cell>
          <cell r="J307">
            <v>51.392857142857139</v>
          </cell>
        </row>
        <row r="308">
          <cell r="I308">
            <v>72</v>
          </cell>
          <cell r="J308">
            <v>48.160714285714285</v>
          </cell>
        </row>
        <row r="309">
          <cell r="I309">
            <v>66.632653061224488</v>
          </cell>
          <cell r="J309">
            <v>43.08163265306122</v>
          </cell>
          <cell r="O309">
            <v>80.680272108843539</v>
          </cell>
          <cell r="P309">
            <v>51.836734693877553</v>
          </cell>
          <cell r="Q309">
            <v>78.952380952380949</v>
          </cell>
          <cell r="R309">
            <v>53.309523809523817</v>
          </cell>
        </row>
        <row r="314">
          <cell r="I314">
            <v>72.321428571428569</v>
          </cell>
          <cell r="J314">
            <v>47.75</v>
          </cell>
        </row>
        <row r="315">
          <cell r="I315">
            <v>72.035714285714278</v>
          </cell>
          <cell r="J315">
            <v>45.642857142857146</v>
          </cell>
        </row>
        <row r="316">
          <cell r="I316">
            <v>71.387755102040813</v>
          </cell>
          <cell r="J316">
            <v>43.061224489795919</v>
          </cell>
          <cell r="O316">
            <v>79.482993197278901</v>
          </cell>
          <cell r="P316">
            <v>51.782312925170061</v>
          </cell>
          <cell r="Q316">
            <v>80.380952380952394</v>
          </cell>
          <cell r="R316">
            <v>54.857142857142854</v>
          </cell>
        </row>
        <row r="321">
          <cell r="I321">
            <v>70.5</v>
          </cell>
          <cell r="J321">
            <v>48.178571428571423</v>
          </cell>
        </row>
        <row r="322">
          <cell r="I322">
            <v>71.410714285714292</v>
          </cell>
          <cell r="J322">
            <v>46.821428571428569</v>
          </cell>
        </row>
        <row r="323">
          <cell r="I323">
            <v>65.83673469387756</v>
          </cell>
          <cell r="J323">
            <v>40.571428571428569</v>
          </cell>
          <cell r="O323">
            <v>73.340136054421777</v>
          </cell>
          <cell r="P323">
            <v>46.047619047619051</v>
          </cell>
          <cell r="Q323">
            <v>75.071428571428584</v>
          </cell>
          <cell r="R323">
            <v>50.726190476190474</v>
          </cell>
        </row>
        <row r="328">
          <cell r="I328">
            <v>67.035714285714292</v>
          </cell>
          <cell r="J328">
            <v>42.107142857142861</v>
          </cell>
        </row>
        <row r="329">
          <cell r="I329">
            <v>66.303571428571416</v>
          </cell>
          <cell r="J329">
            <v>38.75</v>
          </cell>
        </row>
        <row r="330">
          <cell r="I330">
            <v>56.428571428571431</v>
          </cell>
          <cell r="J330">
            <v>32.795918367346943</v>
          </cell>
          <cell r="O330">
            <v>74.496598639455769</v>
          </cell>
          <cell r="P330">
            <v>42.758503401360542</v>
          </cell>
          <cell r="Q330">
            <v>72.047619047619051</v>
          </cell>
          <cell r="R330">
            <v>49.642857142857146</v>
          </cell>
        </row>
        <row r="334">
          <cell r="I334">
            <v>77.678571428571431</v>
          </cell>
          <cell r="J334">
            <v>48.642857142857139</v>
          </cell>
        </row>
        <row r="335">
          <cell r="I335">
            <v>72.803571428571416</v>
          </cell>
          <cell r="J335">
            <v>45.464285714285715</v>
          </cell>
        </row>
        <row r="336">
          <cell r="I336">
            <v>67.020408163265301</v>
          </cell>
          <cell r="J336">
            <v>40.12244897959183</v>
          </cell>
          <cell r="O336">
            <v>78.870748299319729</v>
          </cell>
          <cell r="P336">
            <v>44.7687074829932</v>
          </cell>
          <cell r="Q336">
            <v>74.44047619047619</v>
          </cell>
          <cell r="R336">
            <v>49.559523809523803</v>
          </cell>
        </row>
        <row r="341">
          <cell r="I341">
            <v>67.035714285714278</v>
          </cell>
          <cell r="J341">
            <v>38.357142857142854</v>
          </cell>
        </row>
        <row r="342">
          <cell r="I342">
            <v>62.714285714285715</v>
          </cell>
          <cell r="J342">
            <v>35.732142857142861</v>
          </cell>
        </row>
        <row r="343">
          <cell r="I343">
            <v>55.530612244897959</v>
          </cell>
          <cell r="J343">
            <v>33</v>
          </cell>
          <cell r="O343">
            <v>64.931972789115633</v>
          </cell>
          <cell r="P343">
            <v>35.806122448979593</v>
          </cell>
          <cell r="Q343">
            <v>73.464285714285708</v>
          </cell>
          <cell r="R343">
            <v>44.190476190476197</v>
          </cell>
        </row>
        <row r="348">
          <cell r="I348">
            <v>70.571428571428569</v>
          </cell>
          <cell r="J348">
            <v>38.767857142857139</v>
          </cell>
        </row>
        <row r="349">
          <cell r="I349">
            <v>66.232142857142861</v>
          </cell>
          <cell r="J349">
            <v>34.160714285714292</v>
          </cell>
        </row>
        <row r="350">
          <cell r="I350">
            <v>59.775510204081627</v>
          </cell>
          <cell r="J350">
            <v>29.714285714285715</v>
          </cell>
          <cell r="O350">
            <v>73.047619047619037</v>
          </cell>
          <cell r="P350">
            <v>39.10544217687076</v>
          </cell>
          <cell r="Q350">
            <v>66.61904761904762</v>
          </cell>
          <cell r="R350">
            <v>46.488095238095234</v>
          </cell>
        </row>
        <row r="355">
          <cell r="I355">
            <v>66</v>
          </cell>
          <cell r="J355">
            <v>38.714285714285715</v>
          </cell>
        </row>
        <row r="356">
          <cell r="I356">
            <v>63.375</v>
          </cell>
          <cell r="J356">
            <v>33.583333333333336</v>
          </cell>
        </row>
        <row r="357">
          <cell r="I357">
            <v>59.275510204081634</v>
          </cell>
          <cell r="J357">
            <v>30.469387755102041</v>
          </cell>
          <cell r="O357">
            <v>66.146258503401356</v>
          </cell>
          <cell r="P357">
            <v>34.49659863945579</v>
          </cell>
          <cell r="Q357">
            <v>65.541666666666671</v>
          </cell>
          <cell r="R357">
            <v>43.779761904761905</v>
          </cell>
        </row>
        <row r="362">
          <cell r="I362">
            <v>73.892857142857153</v>
          </cell>
          <cell r="J362">
            <v>44.035714285714292</v>
          </cell>
        </row>
        <row r="363">
          <cell r="I363">
            <v>69.598214285714292</v>
          </cell>
          <cell r="J363">
            <v>38.964285714285715</v>
          </cell>
        </row>
        <row r="364">
          <cell r="I364">
            <v>62.265306122448983</v>
          </cell>
          <cell r="J364">
            <v>33.224489795918366</v>
          </cell>
          <cell r="O364">
            <v>70.306122448979593</v>
          </cell>
          <cell r="P364">
            <v>39.08163265306122</v>
          </cell>
          <cell r="Q364">
            <v>62.154761904761905</v>
          </cell>
          <cell r="R364">
            <v>47.523809523809518</v>
          </cell>
        </row>
        <row r="369">
          <cell r="I369">
            <v>72.982142857142861</v>
          </cell>
          <cell r="J369">
            <v>40.892857142857146</v>
          </cell>
        </row>
        <row r="370">
          <cell r="I370">
            <v>67.107142857142861</v>
          </cell>
          <cell r="J370">
            <v>35.285714285714285</v>
          </cell>
        </row>
        <row r="371">
          <cell r="I371">
            <v>58.591836734693878</v>
          </cell>
          <cell r="J371">
            <v>30.714285714285715</v>
          </cell>
          <cell r="O371">
            <v>68.959183673469383</v>
          </cell>
          <cell r="P371">
            <v>36.836734693877553</v>
          </cell>
          <cell r="Q371">
            <v>62.833333333333336</v>
          </cell>
          <cell r="R371">
            <v>47.071428571428577</v>
          </cell>
        </row>
        <row r="376">
          <cell r="I376">
            <v>53.535714285714285</v>
          </cell>
          <cell r="J376">
            <v>30.25</v>
          </cell>
        </row>
        <row r="377">
          <cell r="I377">
            <v>51.910714285714278</v>
          </cell>
          <cell r="J377">
            <v>28.214285714285712</v>
          </cell>
        </row>
        <row r="378">
          <cell r="I378">
            <v>44.489795918367349</v>
          </cell>
          <cell r="J378">
            <v>24.714285714285715</v>
          </cell>
          <cell r="O378">
            <v>50.972789115646265</v>
          </cell>
          <cell r="P378">
            <v>27.729024943310648</v>
          </cell>
          <cell r="Q378">
            <v>56.476190476190482</v>
          </cell>
          <cell r="R378">
            <v>42.630952380952387</v>
          </cell>
        </row>
        <row r="383">
          <cell r="I383">
            <v>57.928571428571431</v>
          </cell>
          <cell r="J383">
            <v>35.785714285714285</v>
          </cell>
        </row>
        <row r="384">
          <cell r="I384">
            <v>52.035714285714278</v>
          </cell>
          <cell r="J384">
            <v>30.482142857142858</v>
          </cell>
        </row>
        <row r="385">
          <cell r="I385">
            <v>43.428571428571431</v>
          </cell>
          <cell r="J385">
            <v>25.897959183673471</v>
          </cell>
          <cell r="O385">
            <v>58.102040816326529</v>
          </cell>
          <cell r="P385">
            <v>32.523809523809518</v>
          </cell>
          <cell r="Q385">
            <v>56.843253968253975</v>
          </cell>
          <cell r="R385">
            <v>41.962301587301582</v>
          </cell>
        </row>
        <row r="390">
          <cell r="I390">
            <v>46</v>
          </cell>
          <cell r="J390">
            <v>27</v>
          </cell>
        </row>
        <row r="391">
          <cell r="I391">
            <v>46.999999999999993</v>
          </cell>
          <cell r="J391">
            <v>27</v>
          </cell>
        </row>
        <row r="392">
          <cell r="I392">
            <v>40.755102040816325</v>
          </cell>
          <cell r="J392">
            <v>19.918367346938773</v>
          </cell>
          <cell r="O392">
            <v>45.08163265306122</v>
          </cell>
          <cell r="P392">
            <v>23.112244897959183</v>
          </cell>
          <cell r="Q392">
            <v>53.50595238095238</v>
          </cell>
          <cell r="R392">
            <v>38.238095238095248</v>
          </cell>
        </row>
        <row r="397">
          <cell r="I397">
            <v>45.535714285714285</v>
          </cell>
          <cell r="J397">
            <v>24.607142857142854</v>
          </cell>
        </row>
        <row r="398">
          <cell r="I398">
            <v>42.410714285714292</v>
          </cell>
          <cell r="J398">
            <v>20.160714285714285</v>
          </cell>
        </row>
        <row r="399">
          <cell r="I399">
            <v>35.489795918367342</v>
          </cell>
          <cell r="J399">
            <v>14.346938775510205</v>
          </cell>
          <cell r="O399">
            <v>45.877551020408156</v>
          </cell>
          <cell r="P399">
            <v>24.442176870748295</v>
          </cell>
          <cell r="Q399">
            <v>54.922619047619044</v>
          </cell>
          <cell r="R399">
            <v>39.214285714285715</v>
          </cell>
        </row>
        <row r="404">
          <cell r="I404">
            <v>36.785714285714285</v>
          </cell>
          <cell r="J404">
            <v>19.642857142857142</v>
          </cell>
        </row>
        <row r="405">
          <cell r="I405">
            <v>31.964285714285715</v>
          </cell>
          <cell r="J405">
            <v>10.946428571428571</v>
          </cell>
        </row>
        <row r="406">
          <cell r="I406">
            <v>22.408163265306118</v>
          </cell>
          <cell r="J406">
            <v>2.4489795918367347</v>
          </cell>
          <cell r="O406">
            <v>47.088435374149661</v>
          </cell>
          <cell r="P406">
            <v>24.571428571428573</v>
          </cell>
          <cell r="Q406">
            <v>57.916666666666664</v>
          </cell>
          <cell r="R406">
            <v>37.94047619047619</v>
          </cell>
        </row>
        <row r="411">
          <cell r="I411">
            <v>54.071428571428569</v>
          </cell>
          <cell r="J411">
            <v>25.25</v>
          </cell>
        </row>
        <row r="412">
          <cell r="I412">
            <v>48.017857142857146</v>
          </cell>
          <cell r="J412">
            <v>19.660714285714285</v>
          </cell>
        </row>
        <row r="413">
          <cell r="I413">
            <v>43.142857142857146</v>
          </cell>
          <cell r="J413">
            <v>19.938775510204078</v>
          </cell>
          <cell r="O413">
            <v>50.571428571428584</v>
          </cell>
          <cell r="P413">
            <v>25.428571428571427</v>
          </cell>
          <cell r="Q413">
            <v>53.428571428571438</v>
          </cell>
          <cell r="R413">
            <v>34.511904761904759</v>
          </cell>
        </row>
        <row r="418">
          <cell r="I418">
            <v>46.178571428571431</v>
          </cell>
          <cell r="J418">
            <v>22.071428571428569</v>
          </cell>
        </row>
        <row r="419">
          <cell r="I419">
            <v>41.196428571428569</v>
          </cell>
          <cell r="J419">
            <v>17.642857142857142</v>
          </cell>
        </row>
        <row r="420">
          <cell r="I420">
            <v>29.918367346938776</v>
          </cell>
          <cell r="J420">
            <v>9.816326530612244</v>
          </cell>
          <cell r="O420">
            <v>42.285714285714292</v>
          </cell>
          <cell r="P420">
            <v>22.360544217687075</v>
          </cell>
          <cell r="Q420">
            <v>51.61904761904762</v>
          </cell>
          <cell r="R420">
            <v>36.190476190476197</v>
          </cell>
        </row>
        <row r="425">
          <cell r="I425">
            <v>49.321428571428577</v>
          </cell>
          <cell r="J425">
            <v>24.714285714285715</v>
          </cell>
        </row>
        <row r="426">
          <cell r="I426">
            <v>44.517857142857139</v>
          </cell>
          <cell r="J426">
            <v>19.339285714285712</v>
          </cell>
        </row>
        <row r="427">
          <cell r="I427">
            <v>31.244897959183675</v>
          </cell>
          <cell r="J427">
            <v>9.1428571428571423</v>
          </cell>
          <cell r="O427">
            <v>48.741496598639458</v>
          </cell>
          <cell r="P427">
            <v>24.755102040816329</v>
          </cell>
          <cell r="Q427">
            <v>51.5</v>
          </cell>
          <cell r="R427">
            <v>38.023809523809526</v>
          </cell>
        </row>
        <row r="432">
          <cell r="I432">
            <v>49.928571428571423</v>
          </cell>
          <cell r="J432">
            <v>24.642857142857142</v>
          </cell>
        </row>
        <row r="433">
          <cell r="I433">
            <v>41.678571428571431</v>
          </cell>
          <cell r="J433">
            <v>17.571428571428569</v>
          </cell>
        </row>
        <row r="434">
          <cell r="I434">
            <v>28.428571428571427</v>
          </cell>
          <cell r="J434">
            <v>5.8163265306122449</v>
          </cell>
          <cell r="O434">
            <v>56.054421768707492</v>
          </cell>
          <cell r="P434">
            <v>31.333333333333339</v>
          </cell>
          <cell r="Q434">
            <v>54.202380952380956</v>
          </cell>
          <cell r="R434">
            <v>40.130952380952387</v>
          </cell>
        </row>
        <row r="439">
          <cell r="I439">
            <v>38.035714285714285</v>
          </cell>
          <cell r="J439">
            <v>17.821428571428573</v>
          </cell>
        </row>
        <row r="440">
          <cell r="I440">
            <v>32.035714285714285</v>
          </cell>
          <cell r="J440">
            <v>9.9642857142857153</v>
          </cell>
        </row>
        <row r="441">
          <cell r="I441">
            <v>21.285714285714285</v>
          </cell>
          <cell r="J441">
            <v>0.53061224489795933</v>
          </cell>
          <cell r="O441">
            <v>48.612244897959194</v>
          </cell>
          <cell r="P441">
            <v>29.380952380952387</v>
          </cell>
          <cell r="Q441">
            <v>51.261904761904759</v>
          </cell>
          <cell r="R441">
            <v>40.75</v>
          </cell>
        </row>
        <row r="446">
          <cell r="I446">
            <v>36.964285714285715</v>
          </cell>
          <cell r="J446">
            <v>15.964285714285714</v>
          </cell>
        </row>
        <row r="447">
          <cell r="I447">
            <v>33.491071428571431</v>
          </cell>
          <cell r="J447">
            <v>14.625</v>
          </cell>
        </row>
        <row r="448">
          <cell r="I448">
            <v>30.306122448979597</v>
          </cell>
          <cell r="J448">
            <v>12.408163265306124</v>
          </cell>
          <cell r="O448">
            <v>46.714285714285715</v>
          </cell>
          <cell r="P448">
            <v>22.931972789115648</v>
          </cell>
          <cell r="Q448">
            <v>54.702380952380956</v>
          </cell>
          <cell r="R448">
            <v>38.773809523809526</v>
          </cell>
        </row>
        <row r="453">
          <cell r="I453">
            <v>53.464285714285715</v>
          </cell>
          <cell r="J453">
            <v>24.821428571428573</v>
          </cell>
        </row>
        <row r="454">
          <cell r="I454">
            <v>47.5625</v>
          </cell>
          <cell r="J454">
            <v>19.553571428571427</v>
          </cell>
        </row>
        <row r="455">
          <cell r="I455">
            <v>36.612244897959179</v>
          </cell>
          <cell r="J455">
            <v>12.938775510204081</v>
          </cell>
          <cell r="O455">
            <v>55.993197278911566</v>
          </cell>
          <cell r="P455">
            <v>30.789115646258498</v>
          </cell>
          <cell r="Q455">
            <v>56.523809523809526</v>
          </cell>
          <cell r="R455">
            <v>41.964285714285722</v>
          </cell>
        </row>
        <row r="460">
          <cell r="I460">
            <v>44.428571428571431</v>
          </cell>
          <cell r="J460">
            <v>24.25</v>
          </cell>
        </row>
        <row r="461">
          <cell r="I461">
            <v>38.410714285714285</v>
          </cell>
          <cell r="J461">
            <v>17.857142857142858</v>
          </cell>
        </row>
        <row r="462">
          <cell r="I462">
            <v>23.632653061224492</v>
          </cell>
          <cell r="J462">
            <v>5.7040816326530619</v>
          </cell>
          <cell r="O462">
            <v>49.231292517006807</v>
          </cell>
          <cell r="P462">
            <v>29.7687074829932</v>
          </cell>
          <cell r="Q462">
            <v>52.63095238095238</v>
          </cell>
          <cell r="R462">
            <v>41.119047619047628</v>
          </cell>
        </row>
        <row r="467">
          <cell r="I467">
            <v>58.607142857142854</v>
          </cell>
          <cell r="J467">
            <v>35.785714285714285</v>
          </cell>
        </row>
        <row r="468">
          <cell r="I468">
            <v>54.446428571428569</v>
          </cell>
          <cell r="J468">
            <v>30.232142857142858</v>
          </cell>
        </row>
        <row r="469">
          <cell r="I469">
            <v>43.122448979591844</v>
          </cell>
          <cell r="J469">
            <v>20.612244897959183</v>
          </cell>
          <cell r="O469">
            <v>53.640204081632646</v>
          </cell>
          <cell r="P469">
            <v>30.557823129251705</v>
          </cell>
          <cell r="Q469">
            <v>54.607142857142854</v>
          </cell>
          <cell r="R469">
            <v>39.214285714285715</v>
          </cell>
        </row>
        <row r="474">
          <cell r="I474">
            <v>59.357142857142861</v>
          </cell>
          <cell r="J474">
            <v>35.178571428571431</v>
          </cell>
        </row>
        <row r="475">
          <cell r="I475">
            <v>56.214285714285715</v>
          </cell>
          <cell r="J475">
            <v>33.178571428571431</v>
          </cell>
        </row>
        <row r="476">
          <cell r="I476">
            <v>49.755102040816325</v>
          </cell>
          <cell r="J476">
            <v>29.408163265306126</v>
          </cell>
          <cell r="O476">
            <v>53.836734693877553</v>
          </cell>
          <cell r="P476">
            <v>31.163265306122454</v>
          </cell>
          <cell r="Q476">
            <v>54.535714285714285</v>
          </cell>
          <cell r="R476">
            <v>41.559523809523803</v>
          </cell>
        </row>
        <row r="481">
          <cell r="I481">
            <v>61.928571428571431</v>
          </cell>
          <cell r="J481">
            <v>37.785714285714285</v>
          </cell>
        </row>
        <row r="482">
          <cell r="I482">
            <v>62.892857142857146</v>
          </cell>
          <cell r="J482">
            <v>35.464285714285715</v>
          </cell>
        </row>
        <row r="483">
          <cell r="I483">
            <v>58.102040816326529</v>
          </cell>
          <cell r="J483">
            <v>28.632653061224488</v>
          </cell>
          <cell r="O483">
            <v>54.58503401360543</v>
          </cell>
          <cell r="P483">
            <v>32.265306122448976</v>
          </cell>
          <cell r="Q483">
            <v>53.410714285714285</v>
          </cell>
          <cell r="R483">
            <v>40.184523809523817</v>
          </cell>
        </row>
        <row r="488">
          <cell r="I488">
            <v>51.035714285714285</v>
          </cell>
          <cell r="J488">
            <v>29.071428571428573</v>
          </cell>
        </row>
        <row r="489">
          <cell r="I489">
            <v>48.607142857142861</v>
          </cell>
          <cell r="J489">
            <v>25.285714285714288</v>
          </cell>
        </row>
        <row r="490">
          <cell r="I490">
            <v>37.408163265306129</v>
          </cell>
          <cell r="J490">
            <v>17.102040816326532</v>
          </cell>
          <cell r="O490">
            <v>56.857142857142875</v>
          </cell>
          <cell r="P490">
            <v>31.040816326530621</v>
          </cell>
          <cell r="Q490">
            <v>59.976190476190482</v>
          </cell>
          <cell r="R490">
            <v>41.523809523809526</v>
          </cell>
        </row>
        <row r="495">
          <cell r="I495">
            <v>51.785714285714285</v>
          </cell>
          <cell r="J495">
            <v>36.107142857142854</v>
          </cell>
        </row>
        <row r="496">
          <cell r="I496">
            <v>51.392857142857139</v>
          </cell>
          <cell r="J496">
            <v>34.285714285714292</v>
          </cell>
        </row>
        <row r="497">
          <cell r="I497">
            <v>47.693877551020414</v>
          </cell>
          <cell r="J497">
            <v>30.122448979591837</v>
          </cell>
          <cell r="O497">
            <v>55.047619047619051</v>
          </cell>
          <cell r="P497">
            <v>31.61904761904762</v>
          </cell>
          <cell r="Q497">
            <v>60.642857142857139</v>
          </cell>
          <cell r="R497">
            <v>42.678571428571423</v>
          </cell>
        </row>
        <row r="502">
          <cell r="I502">
            <v>63.857142857142861</v>
          </cell>
          <cell r="J502">
            <v>37.5</v>
          </cell>
        </row>
        <row r="503">
          <cell r="I503">
            <v>61.428571428571431</v>
          </cell>
          <cell r="J503">
            <v>33.410714285714285</v>
          </cell>
        </row>
        <row r="504">
          <cell r="I504">
            <v>55.755102040816325</v>
          </cell>
          <cell r="J504">
            <v>29.020408163265305</v>
          </cell>
          <cell r="O504">
            <v>62.861678004535136</v>
          </cell>
          <cell r="P504">
            <v>36.560090702947846</v>
          </cell>
          <cell r="Q504">
            <v>60.321428571428562</v>
          </cell>
          <cell r="R504">
            <v>41.488095238095248</v>
          </cell>
        </row>
        <row r="509">
          <cell r="I509">
            <v>62.821428571428569</v>
          </cell>
          <cell r="J509">
            <v>37.392857142857139</v>
          </cell>
        </row>
        <row r="510">
          <cell r="I510">
            <v>60.714285714285715</v>
          </cell>
          <cell r="J510">
            <v>34.196428571428569</v>
          </cell>
        </row>
        <row r="511">
          <cell r="I511">
            <v>54.102040816326529</v>
          </cell>
          <cell r="J511">
            <v>29.632653061224492</v>
          </cell>
          <cell r="O511">
            <v>64.349206349206341</v>
          </cell>
          <cell r="P511">
            <v>36.147392290249428</v>
          </cell>
          <cell r="Q511">
            <v>68.678571428571431</v>
          </cell>
          <cell r="R511">
            <v>45.214285714285722</v>
          </cell>
        </row>
        <row r="516">
          <cell r="I516">
            <v>64.357142857142861</v>
          </cell>
          <cell r="J516">
            <v>35.142857142857139</v>
          </cell>
        </row>
        <row r="517">
          <cell r="I517">
            <v>59.821428571428569</v>
          </cell>
          <cell r="J517">
            <v>31.678571428571427</v>
          </cell>
        </row>
        <row r="518">
          <cell r="I518">
            <v>50.979591836734691</v>
          </cell>
          <cell r="J518">
            <v>26.653061224489797</v>
          </cell>
          <cell r="O518">
            <v>70.680272108843539</v>
          </cell>
          <cell r="P518">
            <v>40.292517006802719</v>
          </cell>
          <cell r="Q518">
            <v>68.30952380952381</v>
          </cell>
          <cell r="R518">
            <v>46.178571428571423</v>
          </cell>
        </row>
        <row r="523">
          <cell r="I523">
            <v>69.178571428571416</v>
          </cell>
          <cell r="J523">
            <v>41.392857142857139</v>
          </cell>
        </row>
        <row r="524">
          <cell r="I524">
            <v>63.982142857142861</v>
          </cell>
          <cell r="J524">
            <v>38.535714285714285</v>
          </cell>
        </row>
        <row r="525">
          <cell r="I525">
            <v>48.489795918367349</v>
          </cell>
          <cell r="J525">
            <v>30.448979591836729</v>
          </cell>
          <cell r="O525">
            <v>66.170068027210874</v>
          </cell>
          <cell r="P525">
            <v>39.775510204081634</v>
          </cell>
          <cell r="Q525">
            <v>63.678571428571438</v>
          </cell>
          <cell r="R525">
            <v>47.273809523809518</v>
          </cell>
        </row>
        <row r="530">
          <cell r="I530">
            <v>70.642857142857139</v>
          </cell>
          <cell r="J530">
            <v>43.357142857142854</v>
          </cell>
        </row>
        <row r="531">
          <cell r="I531">
            <v>69.428571428571431</v>
          </cell>
          <cell r="J531">
            <v>41.428571428571431</v>
          </cell>
        </row>
        <row r="532">
          <cell r="I532">
            <v>67.897959183673464</v>
          </cell>
          <cell r="J532">
            <v>39.102040816326529</v>
          </cell>
          <cell r="O532">
            <v>73.136054421768705</v>
          </cell>
          <cell r="P532">
            <v>43.319727891156461</v>
          </cell>
          <cell r="Q532">
            <v>65.285714285714292</v>
          </cell>
          <cell r="R532">
            <v>44.559523809523817</v>
          </cell>
        </row>
        <row r="537">
          <cell r="I537">
            <v>73.285714285714292</v>
          </cell>
          <cell r="J537">
            <v>49.928571428571423</v>
          </cell>
        </row>
        <row r="538">
          <cell r="I538">
            <v>72.678571428571431</v>
          </cell>
          <cell r="J538">
            <v>46.857142857142861</v>
          </cell>
        </row>
        <row r="539">
          <cell r="I539">
            <v>73.020408163265301</v>
          </cell>
          <cell r="J539">
            <v>43.08163265306122</v>
          </cell>
          <cell r="O539">
            <v>76.782312925170075</v>
          </cell>
          <cell r="P539">
            <v>45.214285714285715</v>
          </cell>
          <cell r="Q539">
            <v>67.416666666666657</v>
          </cell>
          <cell r="R539">
            <v>47.690476190476183</v>
          </cell>
        </row>
        <row r="544">
          <cell r="I544">
            <v>78.892857142857139</v>
          </cell>
          <cell r="J544">
            <v>56.214285714285708</v>
          </cell>
        </row>
        <row r="545">
          <cell r="I545">
            <v>77.303571428571416</v>
          </cell>
          <cell r="J545">
            <v>54.607142857142861</v>
          </cell>
        </row>
        <row r="546">
          <cell r="I546">
            <v>72.020408163265316</v>
          </cell>
          <cell r="J546">
            <v>49.346938775510203</v>
          </cell>
          <cell r="O546">
            <v>73.244897959183689</v>
          </cell>
          <cell r="P546">
            <v>47.353741496598651</v>
          </cell>
          <cell r="Q546">
            <v>63.119047619047628</v>
          </cell>
          <cell r="R546">
            <v>46.845238095238095</v>
          </cell>
        </row>
        <row r="551">
          <cell r="I551">
            <v>72.642857142857139</v>
          </cell>
          <cell r="J551">
            <v>50</v>
          </cell>
        </row>
        <row r="552">
          <cell r="I552">
            <v>71.892857142857153</v>
          </cell>
          <cell r="J552">
            <v>47.999999999999993</v>
          </cell>
        </row>
        <row r="553">
          <cell r="I553">
            <v>62.897959183673471</v>
          </cell>
          <cell r="J553">
            <v>40.244897959183675</v>
          </cell>
          <cell r="O553">
            <v>72.312925170068027</v>
          </cell>
          <cell r="P553">
            <v>44.047619047619051</v>
          </cell>
          <cell r="Q553">
            <v>69.404761904761912</v>
          </cell>
          <cell r="R553">
            <v>48.86904761904762</v>
          </cell>
        </row>
        <row r="558">
          <cell r="I558">
            <v>81.214285714285708</v>
          </cell>
          <cell r="J558">
            <v>52.821428571428569</v>
          </cell>
        </row>
        <row r="559">
          <cell r="I559">
            <v>77.803571428571416</v>
          </cell>
          <cell r="J559">
            <v>51.374999999999993</v>
          </cell>
        </row>
        <row r="560">
          <cell r="I560">
            <v>73.102040816326522</v>
          </cell>
          <cell r="J560">
            <v>45.530612244897959</v>
          </cell>
          <cell r="O560">
            <v>82.738095238095241</v>
          </cell>
          <cell r="P560">
            <v>52.979591836734684</v>
          </cell>
          <cell r="Q560">
            <v>76.482142857142861</v>
          </cell>
          <cell r="R560">
            <v>54.5</v>
          </cell>
        </row>
        <row r="565">
          <cell r="I565">
            <v>87.214285714285708</v>
          </cell>
          <cell r="J565">
            <v>61.142857142857146</v>
          </cell>
        </row>
        <row r="566">
          <cell r="I566">
            <v>80.5</v>
          </cell>
          <cell r="J566">
            <v>57.446428571428562</v>
          </cell>
        </row>
        <row r="567">
          <cell r="I567">
            <v>68.020408163265301</v>
          </cell>
          <cell r="J567">
            <v>49.285714285714285</v>
          </cell>
          <cell r="O567">
            <v>82.925170068027199</v>
          </cell>
          <cell r="P567">
            <v>53.258503401360549</v>
          </cell>
          <cell r="Q567">
            <v>71.559523809523796</v>
          </cell>
          <cell r="R567">
            <v>51.547619047619044</v>
          </cell>
        </row>
        <row r="572">
          <cell r="I572">
            <v>81.464285714285722</v>
          </cell>
          <cell r="J572">
            <v>55.785714285714285</v>
          </cell>
        </row>
        <row r="573">
          <cell r="I573">
            <v>79.964285714285708</v>
          </cell>
          <cell r="J573">
            <v>53.303571428571423</v>
          </cell>
        </row>
        <row r="574">
          <cell r="I574">
            <v>74.489795918367349</v>
          </cell>
          <cell r="J574">
            <v>47.897959183673471</v>
          </cell>
          <cell r="O574">
            <v>89.319727891156461</v>
          </cell>
          <cell r="P574">
            <v>55.959183673469376</v>
          </cell>
          <cell r="Q574">
            <v>74.101190476190467</v>
          </cell>
          <cell r="R574">
            <v>53.172619047619058</v>
          </cell>
        </row>
        <row r="579">
          <cell r="I579">
            <v>87.357142857142861</v>
          </cell>
          <cell r="J579">
            <v>63.392857142857146</v>
          </cell>
        </row>
        <row r="580">
          <cell r="I580">
            <v>84.339285714285722</v>
          </cell>
          <cell r="J580">
            <v>61.428571428571431</v>
          </cell>
        </row>
        <row r="581">
          <cell r="I581">
            <v>76.469387755102048</v>
          </cell>
          <cell r="J581">
            <v>54.979591836734691</v>
          </cell>
          <cell r="O581">
            <v>84.142857142857139</v>
          </cell>
          <cell r="P581">
            <v>54.612244897959187</v>
          </cell>
          <cell r="Q581">
            <v>74.416666666666671</v>
          </cell>
          <cell r="R581">
            <v>54.059523809523803</v>
          </cell>
        </row>
        <row r="586">
          <cell r="I586">
            <v>79.321428571428569</v>
          </cell>
          <cell r="J586">
            <v>58.071428571428569</v>
          </cell>
        </row>
        <row r="587">
          <cell r="I587">
            <v>78.482142857142847</v>
          </cell>
          <cell r="J587">
            <v>55.25</v>
          </cell>
        </row>
        <row r="588">
          <cell r="I588">
            <v>73.83673469387756</v>
          </cell>
          <cell r="J588">
            <v>50.204081632653065</v>
          </cell>
          <cell r="O588">
            <v>84.017006802721085</v>
          </cell>
          <cell r="P588">
            <v>55.064625850340136</v>
          </cell>
          <cell r="Q588">
            <v>79.38095238095238</v>
          </cell>
          <cell r="R588">
            <v>56.142857142857139</v>
          </cell>
        </row>
        <row r="593">
          <cell r="I593">
            <v>82.785714285714292</v>
          </cell>
          <cell r="J593">
            <v>62</v>
          </cell>
        </row>
        <row r="594">
          <cell r="I594">
            <v>80.267857142857139</v>
          </cell>
          <cell r="J594">
            <v>59.392857142857139</v>
          </cell>
        </row>
        <row r="595">
          <cell r="I595">
            <v>75.897959183673478</v>
          </cell>
          <cell r="J595">
            <v>53.795918367346943</v>
          </cell>
          <cell r="O595">
            <v>86.836734693877546</v>
          </cell>
          <cell r="P595">
            <v>58.544217687074813</v>
          </cell>
          <cell r="Q595">
            <v>83.642857142857139</v>
          </cell>
          <cell r="R595">
            <v>57.190476190476176</v>
          </cell>
        </row>
        <row r="600">
          <cell r="I600">
            <v>91.071428571428584</v>
          </cell>
          <cell r="J600">
            <v>67.821428571428569</v>
          </cell>
        </row>
        <row r="601">
          <cell r="I601">
            <v>86.75</v>
          </cell>
          <cell r="J601">
            <v>65.339285714285708</v>
          </cell>
        </row>
        <row r="602">
          <cell r="I602">
            <v>82.775510204081613</v>
          </cell>
          <cell r="J602">
            <v>61.163265306122454</v>
          </cell>
          <cell r="O602">
            <v>89.374149659863932</v>
          </cell>
          <cell r="P602">
            <v>59.448979591836732</v>
          </cell>
          <cell r="Q602">
            <v>73.273809523809533</v>
          </cell>
          <cell r="R602">
            <v>53.964285714285715</v>
          </cell>
        </row>
        <row r="607">
          <cell r="I607">
            <v>94.392857142857139</v>
          </cell>
          <cell r="J607">
            <v>70.928571428571431</v>
          </cell>
        </row>
        <row r="608">
          <cell r="I608">
            <v>90.000000000000014</v>
          </cell>
          <cell r="J608">
            <v>68.535714285714278</v>
          </cell>
        </row>
        <row r="609">
          <cell r="I609">
            <v>85.142857142857125</v>
          </cell>
          <cell r="J609">
            <v>64.571428571428569</v>
          </cell>
          <cell r="O609">
            <v>92.149659863945587</v>
          </cell>
          <cell r="P609">
            <v>61.231292517006814</v>
          </cell>
          <cell r="Q609">
            <v>78.511904761904745</v>
          </cell>
          <cell r="R609">
            <v>55.833333333333343</v>
          </cell>
        </row>
        <row r="614">
          <cell r="I614">
            <v>89.392857142857139</v>
          </cell>
          <cell r="J614">
            <v>67.428571428571416</v>
          </cell>
        </row>
        <row r="615">
          <cell r="I615">
            <v>83.625</v>
          </cell>
          <cell r="J615">
            <v>63.839285714285715</v>
          </cell>
        </row>
        <row r="616">
          <cell r="I616">
            <v>76.469387755102034</v>
          </cell>
          <cell r="J616">
            <v>57</v>
          </cell>
          <cell r="O616">
            <v>92.870748299319729</v>
          </cell>
          <cell r="P616">
            <v>63.02721088435375</v>
          </cell>
          <cell r="Q616">
            <v>80.714285714285708</v>
          </cell>
          <cell r="R616">
            <v>56.11904761904762</v>
          </cell>
        </row>
        <row r="621">
          <cell r="I621">
            <v>85.642857142857139</v>
          </cell>
          <cell r="J621">
            <v>62.607142857142861</v>
          </cell>
        </row>
        <row r="622">
          <cell r="I622">
            <v>82.589285714285722</v>
          </cell>
          <cell r="J622">
            <v>61.071428571428569</v>
          </cell>
        </row>
        <row r="623">
          <cell r="I623">
            <v>81.387755102040828</v>
          </cell>
          <cell r="J623">
            <v>57.897959183673478</v>
          </cell>
          <cell r="O623">
            <v>96.088435374149668</v>
          </cell>
          <cell r="P623">
            <v>63.3061224489796</v>
          </cell>
          <cell r="Q623">
            <v>81.845238095238088</v>
          </cell>
          <cell r="R623">
            <v>57.404761904761919</v>
          </cell>
        </row>
        <row r="628">
          <cell r="I628">
            <v>86.071428571428569</v>
          </cell>
          <cell r="J628">
            <v>64.178571428571431</v>
          </cell>
        </row>
        <row r="629">
          <cell r="I629">
            <v>84.642857142857139</v>
          </cell>
          <cell r="J629">
            <v>62.464285714285708</v>
          </cell>
        </row>
        <row r="630">
          <cell r="I630">
            <v>85.204081632653057</v>
          </cell>
          <cell r="J630">
            <v>60.571428571428577</v>
          </cell>
          <cell r="O630">
            <v>95.768707482993193</v>
          </cell>
          <cell r="P630">
            <v>64.918367346938766</v>
          </cell>
          <cell r="Q630">
            <v>87.321428571428569</v>
          </cell>
          <cell r="R630">
            <v>60.702380952380942</v>
          </cell>
        </row>
        <row r="635">
          <cell r="I635">
            <v>95.857142857142847</v>
          </cell>
          <cell r="J635">
            <v>70.642857142857139</v>
          </cell>
        </row>
        <row r="636">
          <cell r="I636">
            <v>89.428571428571416</v>
          </cell>
          <cell r="J636">
            <v>67.089285714285708</v>
          </cell>
        </row>
        <row r="637">
          <cell r="I637">
            <v>85.34693877551021</v>
          </cell>
          <cell r="J637">
            <v>60.979591836734684</v>
          </cell>
          <cell r="O637">
            <v>94.64625850340137</v>
          </cell>
          <cell r="P637">
            <v>63.948979591836739</v>
          </cell>
          <cell r="Q637">
            <v>83.000000000000014</v>
          </cell>
          <cell r="R637">
            <v>59.279761904761905</v>
          </cell>
        </row>
        <row r="642">
          <cell r="I642">
            <v>96.714285714285722</v>
          </cell>
          <cell r="J642">
            <v>70.25</v>
          </cell>
        </row>
        <row r="643">
          <cell r="I643">
            <v>89.982142857142861</v>
          </cell>
          <cell r="J643">
            <v>66.160714285714292</v>
          </cell>
        </row>
        <row r="644">
          <cell r="I644">
            <v>83.26530612244899</v>
          </cell>
          <cell r="J644">
            <v>61.020408163265309</v>
          </cell>
          <cell r="O644">
            <v>92.408163265306115</v>
          </cell>
          <cell r="P644">
            <v>62.108843537414977</v>
          </cell>
          <cell r="Q644">
            <v>81.678571428571431</v>
          </cell>
          <cell r="R644">
            <v>55.464285714285722</v>
          </cell>
        </row>
        <row r="649">
          <cell r="I649">
            <v>94.071428571428555</v>
          </cell>
          <cell r="J649">
            <v>67.642857142857139</v>
          </cell>
        </row>
        <row r="650">
          <cell r="I650">
            <v>83.803571428571431</v>
          </cell>
          <cell r="J650">
            <v>62.946428571428577</v>
          </cell>
        </row>
        <row r="651">
          <cell r="I651">
            <v>79.632653061224488</v>
          </cell>
          <cell r="J651">
            <v>56.693877551020414</v>
          </cell>
          <cell r="O651">
            <v>89.034013605442155</v>
          </cell>
          <cell r="P651">
            <v>59.979591836734684</v>
          </cell>
          <cell r="Q651">
            <v>80.035714285714278</v>
          </cell>
          <cell r="R651">
            <v>55.476190476190474</v>
          </cell>
        </row>
        <row r="656">
          <cell r="I656">
            <v>100.28571428571429</v>
          </cell>
          <cell r="J656">
            <v>70.714285714285722</v>
          </cell>
        </row>
        <row r="657">
          <cell r="I657">
            <v>91.464285714285722</v>
          </cell>
          <cell r="J657">
            <v>66.035714285714292</v>
          </cell>
        </row>
        <row r="658">
          <cell r="I658">
            <v>82.16326530612244</v>
          </cell>
          <cell r="J658">
            <v>58.224489795918373</v>
          </cell>
          <cell r="O658">
            <v>85.870748299319729</v>
          </cell>
          <cell r="P658">
            <v>58.955782312925173</v>
          </cell>
          <cell r="Q658">
            <v>76.761904761904773</v>
          </cell>
          <cell r="R658">
            <v>55.976190476190489</v>
          </cell>
        </row>
        <row r="663">
          <cell r="I663">
            <v>94.571428571428584</v>
          </cell>
          <cell r="J663">
            <v>65.25</v>
          </cell>
        </row>
        <row r="664">
          <cell r="I664">
            <v>86.660714285714263</v>
          </cell>
          <cell r="J664">
            <v>60.946428571428577</v>
          </cell>
        </row>
        <row r="665">
          <cell r="I665">
            <v>76.16326530612244</v>
          </cell>
          <cell r="J665">
            <v>55.061224489795912</v>
          </cell>
          <cell r="O665">
            <v>82.10884353741497</v>
          </cell>
          <cell r="P665">
            <v>55.115646258503396</v>
          </cell>
          <cell r="Q665">
            <v>73.107142857142861</v>
          </cell>
          <cell r="R665">
            <v>52.369047619047613</v>
          </cell>
        </row>
        <row r="670">
          <cell r="I670">
            <v>93</v>
          </cell>
          <cell r="J670">
            <v>62.5</v>
          </cell>
        </row>
        <row r="671">
          <cell r="I671">
            <v>86.732142857142861</v>
          </cell>
          <cell r="J671">
            <v>56.803571428571431</v>
          </cell>
        </row>
        <row r="672">
          <cell r="I672">
            <v>79.102040816326522</v>
          </cell>
          <cell r="J672">
            <v>47.714285714285715</v>
          </cell>
          <cell r="O672">
            <v>86.877551020408163</v>
          </cell>
          <cell r="P672">
            <v>55.061224489795904</v>
          </cell>
          <cell r="Q672">
            <v>79.19047619047619</v>
          </cell>
          <cell r="R672">
            <v>55.702380952380956</v>
          </cell>
        </row>
        <row r="677">
          <cell r="I677">
            <v>84.642857142857139</v>
          </cell>
          <cell r="J677">
            <v>51.678571428571431</v>
          </cell>
        </row>
        <row r="678">
          <cell r="I678">
            <v>79.303571428571416</v>
          </cell>
          <cell r="J678">
            <v>48.660714285714285</v>
          </cell>
        </row>
        <row r="679">
          <cell r="I679">
            <v>74.65306122448979</v>
          </cell>
          <cell r="J679">
            <v>46</v>
          </cell>
          <cell r="O679">
            <v>84.83673469387756</v>
          </cell>
          <cell r="P679">
            <v>55.653061224489797</v>
          </cell>
          <cell r="Q679">
            <v>80</v>
          </cell>
          <cell r="R679">
            <v>57.964285714285722</v>
          </cell>
        </row>
        <row r="684">
          <cell r="I684">
            <v>71.464285714285708</v>
          </cell>
          <cell r="J684">
            <v>43.642857142857139</v>
          </cell>
        </row>
        <row r="685">
          <cell r="I685">
            <v>67.821428571428569</v>
          </cell>
          <cell r="J685">
            <v>41.5</v>
          </cell>
        </row>
        <row r="686">
          <cell r="I686">
            <v>63.653061224489797</v>
          </cell>
          <cell r="J686">
            <v>36.612244897959179</v>
          </cell>
          <cell r="O686">
            <v>71.670068027210874</v>
          </cell>
          <cell r="P686">
            <v>43.738095238095234</v>
          </cell>
          <cell r="Q686">
            <v>74.952380952380949</v>
          </cell>
          <cell r="R686">
            <v>49.535714285714285</v>
          </cell>
        </row>
        <row r="691">
          <cell r="I691">
            <v>78.964285714285708</v>
          </cell>
          <cell r="J691">
            <v>54.5</v>
          </cell>
        </row>
        <row r="692">
          <cell r="I692">
            <v>74.392857142857139</v>
          </cell>
          <cell r="J692">
            <v>48.839285714285715</v>
          </cell>
        </row>
        <row r="693">
          <cell r="I693">
            <v>64.938775510204081</v>
          </cell>
          <cell r="J693">
            <v>41.91836734693878</v>
          </cell>
          <cell r="O693">
            <v>77.136054421768705</v>
          </cell>
          <cell r="P693">
            <v>49.85034013605442</v>
          </cell>
          <cell r="Q693">
            <v>72.523809523809518</v>
          </cell>
          <cell r="R693">
            <v>51.785714285714285</v>
          </cell>
        </row>
        <row r="698">
          <cell r="I698">
            <v>60.142857142857139</v>
          </cell>
          <cell r="J698">
            <v>33.857142857142854</v>
          </cell>
        </row>
        <row r="699">
          <cell r="I699">
            <v>58.607142857142861</v>
          </cell>
          <cell r="J699">
            <v>31.214285714285715</v>
          </cell>
        </row>
        <row r="700">
          <cell r="I700">
            <v>57.408163265306129</v>
          </cell>
          <cell r="J700">
            <v>30.142857142857142</v>
          </cell>
          <cell r="O700">
            <v>65.653061224489804</v>
          </cell>
          <cell r="P700">
            <v>40.877551020408156</v>
          </cell>
          <cell r="Q700">
            <v>67.44047619047619</v>
          </cell>
          <cell r="R700">
            <v>49.821428571428577</v>
          </cell>
        </row>
        <row r="705">
          <cell r="I705">
            <v>73.75</v>
          </cell>
          <cell r="J705">
            <v>48.464285714285715</v>
          </cell>
        </row>
        <row r="706">
          <cell r="I706">
            <v>72.535714285714278</v>
          </cell>
          <cell r="J706">
            <v>45.535714285714285</v>
          </cell>
        </row>
        <row r="707">
          <cell r="I707">
            <v>66.448979591836732</v>
          </cell>
          <cell r="J707">
            <v>39.367346938775505</v>
          </cell>
          <cell r="O707">
            <v>68.561224489795919</v>
          </cell>
          <cell r="P707">
            <v>41.442176870748291</v>
          </cell>
          <cell r="Q707">
            <v>68.142857142857139</v>
          </cell>
          <cell r="R707">
            <v>47.845238095238102</v>
          </cell>
        </row>
        <row r="712">
          <cell r="I712">
            <v>70.607142857142861</v>
          </cell>
          <cell r="J712">
            <v>53</v>
          </cell>
        </row>
        <row r="713">
          <cell r="I713">
            <v>70.732142857142861</v>
          </cell>
          <cell r="J713">
            <v>50.767857142857146</v>
          </cell>
        </row>
        <row r="714">
          <cell r="I714">
            <v>65.510204081632651</v>
          </cell>
          <cell r="J714">
            <v>45.183673469387756</v>
          </cell>
          <cell r="O714">
            <v>62.374149659863939</v>
          </cell>
          <cell r="P714">
            <v>40.999999999999986</v>
          </cell>
          <cell r="Q714">
            <v>64.714285714285708</v>
          </cell>
          <cell r="R714">
            <v>45.738095238095234</v>
          </cell>
        </row>
        <row r="719">
          <cell r="I719">
            <v>68.428571428571431</v>
          </cell>
          <cell r="J719">
            <v>50.357142857142861</v>
          </cell>
        </row>
        <row r="720">
          <cell r="I720">
            <v>65.660714285714292</v>
          </cell>
          <cell r="J720">
            <v>47.803571428571431</v>
          </cell>
        </row>
        <row r="721">
          <cell r="I721">
            <v>55.857142857142854</v>
          </cell>
          <cell r="J721">
            <v>43.04081632653061</v>
          </cell>
          <cell r="O721">
            <v>55.251700680272108</v>
          </cell>
          <cell r="P721">
            <v>38.102040816326522</v>
          </cell>
          <cell r="Q721">
            <v>59.678571428571438</v>
          </cell>
          <cell r="R721">
            <v>44.630952380952372</v>
          </cell>
        </row>
        <row r="726">
          <cell r="I726">
            <v>48.75</v>
          </cell>
          <cell r="J726">
            <v>32.607142857142861</v>
          </cell>
        </row>
        <row r="727">
          <cell r="I727">
            <v>48.160714285714285</v>
          </cell>
          <cell r="J727">
            <v>32.125</v>
          </cell>
        </row>
        <row r="728">
          <cell r="I728">
            <v>41.775510204081634</v>
          </cell>
          <cell r="J728">
            <v>26.938775510204078</v>
          </cell>
          <cell r="O728">
            <v>47.081632653061227</v>
          </cell>
          <cell r="P728">
            <v>28.489795918367342</v>
          </cell>
          <cell r="Q728">
            <v>58.595238095238095</v>
          </cell>
          <cell r="R728">
            <v>42.547619047619044</v>
          </cell>
        </row>
        <row r="733">
          <cell r="I733">
            <v>38.071428571428569</v>
          </cell>
          <cell r="J733">
            <v>20.071428571428573</v>
          </cell>
        </row>
        <row r="734">
          <cell r="I734">
            <v>36.928571428571431</v>
          </cell>
          <cell r="J734">
            <v>20.625</v>
          </cell>
        </row>
        <row r="735">
          <cell r="I735">
            <v>28.122448979591837</v>
          </cell>
          <cell r="J735">
            <v>17.306122448979593</v>
          </cell>
          <cell r="O735">
            <v>37.748299319727884</v>
          </cell>
          <cell r="P735">
            <v>19.040816326530614</v>
          </cell>
          <cell r="Q735">
            <v>50.107142857142854</v>
          </cell>
          <cell r="R735">
            <v>32.357142857142854</v>
          </cell>
        </row>
        <row r="740">
          <cell r="I740">
            <v>44.107142857142861</v>
          </cell>
          <cell r="J740">
            <v>20.678571428571431</v>
          </cell>
        </row>
        <row r="741">
          <cell r="I741">
            <v>37.660714285714285</v>
          </cell>
          <cell r="J741">
            <v>14.910714285714285</v>
          </cell>
        </row>
        <row r="742">
          <cell r="I742">
            <v>27.612244897959183</v>
          </cell>
          <cell r="J742">
            <v>9.2653061224489797</v>
          </cell>
          <cell r="O742">
            <v>44.639455782312929</v>
          </cell>
          <cell r="P742">
            <v>22.231292517006807</v>
          </cell>
          <cell r="Q742">
            <v>52.166666666666664</v>
          </cell>
          <cell r="R742">
            <v>32.511904761904766</v>
          </cell>
        </row>
        <row r="747">
          <cell r="I747">
            <v>49.964285714285715</v>
          </cell>
          <cell r="J747">
            <v>25.714285714285715</v>
          </cell>
        </row>
        <row r="748">
          <cell r="I748">
            <v>44.214285714285715</v>
          </cell>
          <cell r="J748">
            <v>23.642857142857142</v>
          </cell>
        </row>
        <row r="749">
          <cell r="I749">
            <v>34.836734693877546</v>
          </cell>
          <cell r="J749">
            <v>18.061224489795915</v>
          </cell>
          <cell r="O749">
            <v>49.80952380952381</v>
          </cell>
          <cell r="P749">
            <v>27.496598639455783</v>
          </cell>
          <cell r="Q749">
            <v>52.452380952380956</v>
          </cell>
          <cell r="R749">
            <v>38.583333333333336</v>
          </cell>
        </row>
        <row r="754">
          <cell r="I754">
            <v>44</v>
          </cell>
          <cell r="J754">
            <v>22.892857142857142</v>
          </cell>
        </row>
        <row r="755">
          <cell r="I755">
            <v>36.928571428571431</v>
          </cell>
          <cell r="J755">
            <v>18.571428571428573</v>
          </cell>
        </row>
        <row r="756">
          <cell r="I756">
            <v>28.571428571428573</v>
          </cell>
          <cell r="J756">
            <v>8.8979591836734695</v>
          </cell>
          <cell r="O756">
            <v>49.755102040816318</v>
          </cell>
          <cell r="P756">
            <v>26.880952380952376</v>
          </cell>
          <cell r="Q756">
            <v>51.607142857142861</v>
          </cell>
          <cell r="R756">
            <v>38.63095238095238</v>
          </cell>
        </row>
        <row r="761">
          <cell r="I761">
            <v>30.357142857142858</v>
          </cell>
          <cell r="J761">
            <v>12.357142857142858</v>
          </cell>
        </row>
        <row r="762">
          <cell r="I762">
            <v>24.607142857142858</v>
          </cell>
          <cell r="J762">
            <v>6.3928571428571423</v>
          </cell>
        </row>
        <row r="763">
          <cell r="I763">
            <v>11.938775510204081</v>
          </cell>
          <cell r="J763">
            <v>-6.0612244897959187</v>
          </cell>
          <cell r="O763">
            <v>40.034013605442176</v>
          </cell>
          <cell r="P763">
            <v>21.387755102040817</v>
          </cell>
          <cell r="Q763">
            <v>48.059523809523803</v>
          </cell>
          <cell r="R763">
            <v>37.333333333333336</v>
          </cell>
        </row>
        <row r="768">
          <cell r="I768">
            <v>29.964285714285715</v>
          </cell>
          <cell r="J768">
            <v>8.6785714285714288</v>
          </cell>
        </row>
        <row r="769">
          <cell r="I769">
            <v>24.017857142857142</v>
          </cell>
          <cell r="J769">
            <v>4.2321428571428577</v>
          </cell>
        </row>
        <row r="770">
          <cell r="I770">
            <v>14.63265306122449</v>
          </cell>
          <cell r="J770">
            <v>-2.9591836734693873</v>
          </cell>
          <cell r="O770">
            <v>45.081632653061227</v>
          </cell>
          <cell r="P770">
            <v>19.666666666666668</v>
          </cell>
          <cell r="Q770">
            <v>53.11904761904762</v>
          </cell>
          <cell r="R770">
            <v>35.892857142857146</v>
          </cell>
        </row>
        <row r="775">
          <cell r="I775">
            <v>27.821428571428569</v>
          </cell>
          <cell r="J775">
            <v>8.0714285714285712</v>
          </cell>
        </row>
        <row r="776">
          <cell r="I776">
            <v>21.214285714285715</v>
          </cell>
          <cell r="J776">
            <v>1.9464285714285716</v>
          </cell>
        </row>
        <row r="777">
          <cell r="I777">
            <v>11.979591836734695</v>
          </cell>
          <cell r="J777">
            <v>-4.2448979591836737</v>
          </cell>
          <cell r="O777">
            <v>43.666666666666664</v>
          </cell>
          <cell r="P777">
            <v>22.61904761904762</v>
          </cell>
          <cell r="Q777">
            <v>51.440476190476183</v>
          </cell>
          <cell r="R777">
            <v>36.69047619047619</v>
          </cell>
        </row>
        <row r="782">
          <cell r="I782">
            <v>31.178571428571431</v>
          </cell>
          <cell r="J782">
            <v>10.035714285714286</v>
          </cell>
        </row>
        <row r="783">
          <cell r="I783">
            <v>27.321428571428569</v>
          </cell>
          <cell r="J783">
            <v>7.3928571428571423</v>
          </cell>
        </row>
        <row r="784">
          <cell r="I784">
            <v>22.95918367346939</v>
          </cell>
          <cell r="J784">
            <v>3.3877551020408161</v>
          </cell>
          <cell r="O784">
            <v>45.557823129251702</v>
          </cell>
          <cell r="P784">
            <v>23.421768707482993</v>
          </cell>
          <cell r="Q784">
            <v>53.797619047619044</v>
          </cell>
          <cell r="R784">
            <v>36.202380952380949</v>
          </cell>
        </row>
        <row r="789">
          <cell r="I789">
            <v>48.678571428571431</v>
          </cell>
          <cell r="J789">
            <v>25.285714285714285</v>
          </cell>
        </row>
        <row r="790">
          <cell r="I790">
            <v>42.982142857142861</v>
          </cell>
          <cell r="J790">
            <v>20.446428571428569</v>
          </cell>
        </row>
        <row r="791">
          <cell r="I791">
            <v>36.08163265306122</v>
          </cell>
          <cell r="J791">
            <v>18.102040816326532</v>
          </cell>
          <cell r="O791">
            <v>48.346938775510203</v>
          </cell>
          <cell r="P791">
            <v>25.496598639455783</v>
          </cell>
          <cell r="Q791">
            <v>52.202380952380956</v>
          </cell>
          <cell r="R791">
            <v>37.5</v>
          </cell>
        </row>
        <row r="796">
          <cell r="I796">
            <v>38.821428571428569</v>
          </cell>
          <cell r="J796">
            <v>22.214285714285715</v>
          </cell>
        </row>
        <row r="797">
          <cell r="I797">
            <v>35.785714285714285</v>
          </cell>
          <cell r="J797">
            <v>22.535714285714285</v>
          </cell>
        </row>
        <row r="798">
          <cell r="I798">
            <v>27.918367346938776</v>
          </cell>
          <cell r="J798">
            <v>13.59183673469388</v>
          </cell>
          <cell r="O798">
            <v>37.50340136054421</v>
          </cell>
          <cell r="P798">
            <v>19.632653061224488</v>
          </cell>
          <cell r="Q798">
            <v>47.916666666666664</v>
          </cell>
          <cell r="R798">
            <v>34.511904761904759</v>
          </cell>
        </row>
        <row r="803">
          <cell r="I803">
            <v>39.607142857142861</v>
          </cell>
          <cell r="J803">
            <v>15.714285714285715</v>
          </cell>
        </row>
        <row r="804">
          <cell r="I804">
            <v>34.214285714285715</v>
          </cell>
          <cell r="J804">
            <v>11.535714285714285</v>
          </cell>
        </row>
        <row r="805">
          <cell r="I805">
            <v>25.265306122448983</v>
          </cell>
          <cell r="J805">
            <v>2.4285714285714284</v>
          </cell>
          <cell r="O805">
            <v>42.999999999999993</v>
          </cell>
          <cell r="P805">
            <v>22.244897959183668</v>
          </cell>
          <cell r="Q805">
            <v>51.238095238095241</v>
          </cell>
          <cell r="R805">
            <v>37.30952380952381</v>
          </cell>
        </row>
        <row r="810">
          <cell r="I810">
            <v>35.714285714285708</v>
          </cell>
          <cell r="J810">
            <v>22.357142857142858</v>
          </cell>
        </row>
        <row r="811">
          <cell r="I811">
            <v>34.285714285714285</v>
          </cell>
          <cell r="J811">
            <v>18.749999999999996</v>
          </cell>
        </row>
        <row r="812">
          <cell r="I812">
            <v>27.081632653061224</v>
          </cell>
          <cell r="J812">
            <v>7.6122448979591839</v>
          </cell>
          <cell r="O812">
            <v>38.401360544217681</v>
          </cell>
          <cell r="P812">
            <v>20.826530612244895</v>
          </cell>
          <cell r="Q812">
            <v>50.816666666666663</v>
          </cell>
          <cell r="R812">
            <v>34.13095238095238</v>
          </cell>
        </row>
        <row r="817">
          <cell r="I817">
            <v>47.857142857142854</v>
          </cell>
          <cell r="J817">
            <v>24.678571428571431</v>
          </cell>
        </row>
        <row r="818">
          <cell r="I818">
            <v>40.267857142857139</v>
          </cell>
          <cell r="J818">
            <v>20.142857142857142</v>
          </cell>
        </row>
        <row r="819">
          <cell r="I819">
            <v>25.738095238095237</v>
          </cell>
          <cell r="J819">
            <v>8.816326530612244</v>
          </cell>
          <cell r="O819">
            <v>46.414965986394563</v>
          </cell>
          <cell r="P819">
            <v>25.272108843537413</v>
          </cell>
          <cell r="Q819">
            <v>53.111904761904761</v>
          </cell>
          <cell r="R819">
            <v>36.566666666666663</v>
          </cell>
        </row>
        <row r="824">
          <cell r="I824">
            <v>33.535714285714285</v>
          </cell>
          <cell r="J824">
            <v>17.25</v>
          </cell>
        </row>
        <row r="825">
          <cell r="I825">
            <v>32.089285714285715</v>
          </cell>
          <cell r="J825">
            <v>14.839285714285715</v>
          </cell>
        </row>
        <row r="826">
          <cell r="I826">
            <v>15.489795918367346</v>
          </cell>
          <cell r="J826">
            <v>-4.1632653061224492</v>
          </cell>
          <cell r="O826">
            <v>41.074829931972786</v>
          </cell>
          <cell r="P826">
            <v>18.80952380952381</v>
          </cell>
          <cell r="Q826">
            <v>49.25</v>
          </cell>
          <cell r="R826">
            <v>34.000000000000007</v>
          </cell>
        </row>
        <row r="831">
          <cell r="I831">
            <v>38.357142857142861</v>
          </cell>
          <cell r="J831">
            <v>20.321428571428573</v>
          </cell>
        </row>
        <row r="832">
          <cell r="I832">
            <v>32.214285714285715</v>
          </cell>
          <cell r="J832">
            <v>14.964285714285714</v>
          </cell>
        </row>
        <row r="833">
          <cell r="I833">
            <v>18.877551020408163</v>
          </cell>
          <cell r="J833">
            <v>-0.81632653061224547</v>
          </cell>
          <cell r="O833">
            <v>49.551020408163268</v>
          </cell>
          <cell r="P833">
            <v>27.401360544217688</v>
          </cell>
          <cell r="Q833">
            <v>53.309523809523817</v>
          </cell>
          <cell r="R833">
            <v>39.75</v>
          </cell>
        </row>
        <row r="838">
          <cell r="I838">
            <v>40.178571428571431</v>
          </cell>
          <cell r="J838">
            <v>24.035714285714285</v>
          </cell>
        </row>
        <row r="839">
          <cell r="I839">
            <v>36.125</v>
          </cell>
          <cell r="J839">
            <v>18.839285714285715</v>
          </cell>
        </row>
        <row r="840">
          <cell r="I840">
            <v>23.775510204081634</v>
          </cell>
          <cell r="J840">
            <v>3.2244897959183674</v>
          </cell>
          <cell r="O840">
            <v>44.292517006802726</v>
          </cell>
          <cell r="P840">
            <v>25.673469387755102</v>
          </cell>
          <cell r="Q840">
            <v>54.214285714285722</v>
          </cell>
          <cell r="R840">
            <v>35.916666666666664</v>
          </cell>
        </row>
        <row r="845">
          <cell r="I845">
            <v>47.392857142857146</v>
          </cell>
          <cell r="J845">
            <v>26.785714285714285</v>
          </cell>
        </row>
        <row r="846">
          <cell r="I846">
            <v>42.5</v>
          </cell>
          <cell r="J846">
            <v>23.5</v>
          </cell>
        </row>
        <row r="847">
          <cell r="I847">
            <v>33.204081632653065</v>
          </cell>
          <cell r="J847">
            <v>14.306122448979592</v>
          </cell>
          <cell r="O847">
            <v>54.482993197278923</v>
          </cell>
          <cell r="P847">
            <v>31.482993197278908</v>
          </cell>
          <cell r="Q847">
            <v>57.86904761904762</v>
          </cell>
          <cell r="R847">
            <v>40.571428571428569</v>
          </cell>
        </row>
        <row r="852">
          <cell r="I852">
            <v>55.75</v>
          </cell>
          <cell r="J852">
            <v>32.464285714285715</v>
          </cell>
        </row>
        <row r="853">
          <cell r="I853">
            <v>48.142857142857146</v>
          </cell>
          <cell r="J853">
            <v>28.892857142857139</v>
          </cell>
        </row>
        <row r="854">
          <cell r="I854">
            <v>35.91836734693878</v>
          </cell>
          <cell r="J854">
            <v>19.632653061224488</v>
          </cell>
          <cell r="O854">
            <v>52.687074829931966</v>
          </cell>
          <cell r="P854">
            <v>31.360544217687075</v>
          </cell>
          <cell r="Q854">
            <v>57.869047619047613</v>
          </cell>
          <cell r="R854">
            <v>40.559523809523803</v>
          </cell>
        </row>
        <row r="859">
          <cell r="I859">
            <v>54.642857142857139</v>
          </cell>
          <cell r="J859">
            <v>31.678571428571431</v>
          </cell>
        </row>
        <row r="860">
          <cell r="I860">
            <v>51.053571428571431</v>
          </cell>
          <cell r="J860">
            <v>28.660714285714285</v>
          </cell>
        </row>
        <row r="861">
          <cell r="I861">
            <v>42.306122448979593</v>
          </cell>
          <cell r="J861">
            <v>23.897959183673468</v>
          </cell>
          <cell r="O861">
            <v>61.727891156462583</v>
          </cell>
          <cell r="P861">
            <v>35.568027210884345</v>
          </cell>
          <cell r="Q861">
            <v>62.833333333333321</v>
          </cell>
          <cell r="R861">
            <v>42.773809523809518</v>
          </cell>
        </row>
        <row r="866">
          <cell r="I866">
            <v>47.75</v>
          </cell>
          <cell r="J866">
            <v>29.142857142857142</v>
          </cell>
        </row>
        <row r="867">
          <cell r="I867">
            <v>43.446428571428569</v>
          </cell>
          <cell r="J867">
            <v>25.375</v>
          </cell>
        </row>
        <row r="868">
          <cell r="I868">
            <v>34.224489795918366</v>
          </cell>
          <cell r="J868">
            <v>17.489795918367346</v>
          </cell>
          <cell r="O868">
            <v>59.897959183673478</v>
          </cell>
          <cell r="P868">
            <v>37.448979591836732</v>
          </cell>
          <cell r="Q868">
            <v>62.083333333333336</v>
          </cell>
          <cell r="R868">
            <v>44.5</v>
          </cell>
        </row>
        <row r="873">
          <cell r="I873">
            <v>62.535714285714285</v>
          </cell>
          <cell r="J873">
            <v>40.678571428571431</v>
          </cell>
        </row>
        <row r="874">
          <cell r="I874">
            <v>58.982142857142861</v>
          </cell>
          <cell r="J874">
            <v>37.5</v>
          </cell>
        </row>
        <row r="875">
          <cell r="I875">
            <v>46.489795918367342</v>
          </cell>
          <cell r="J875">
            <v>29.693877551020403</v>
          </cell>
          <cell r="O875">
            <v>61.687074829931966</v>
          </cell>
          <cell r="P875">
            <v>37.523809523809518</v>
          </cell>
          <cell r="Q875">
            <v>60.071428571428577</v>
          </cell>
          <cell r="R875">
            <v>41.535714285714292</v>
          </cell>
        </row>
        <row r="880">
          <cell r="I880">
            <v>71.321428571428569</v>
          </cell>
          <cell r="J880">
            <v>49.035714285714285</v>
          </cell>
        </row>
        <row r="881">
          <cell r="I881">
            <v>69.321428571428569</v>
          </cell>
          <cell r="J881">
            <v>46.339285714285708</v>
          </cell>
        </row>
        <row r="882">
          <cell r="I882">
            <v>52.224489795918373</v>
          </cell>
          <cell r="J882">
            <v>34.714285714285715</v>
          </cell>
          <cell r="O882">
            <v>54.306122448979586</v>
          </cell>
          <cell r="P882">
            <v>34.19047619047619</v>
          </cell>
          <cell r="Q882">
            <v>55.047619047619058</v>
          </cell>
          <cell r="R882">
            <v>39.261904761904766</v>
          </cell>
        </row>
        <row r="887">
          <cell r="I887">
            <v>64.785714285714278</v>
          </cell>
          <cell r="J887">
            <v>38.392857142857146</v>
          </cell>
        </row>
        <row r="888">
          <cell r="I888">
            <v>62.767857142857146</v>
          </cell>
          <cell r="J888">
            <v>35.803571428571423</v>
          </cell>
        </row>
        <row r="889">
          <cell r="I889">
            <v>54.795918367346935</v>
          </cell>
          <cell r="J889">
            <v>28.714285714285715</v>
          </cell>
          <cell r="O889">
            <v>67.479591836734699</v>
          </cell>
          <cell r="P889">
            <v>38.465986394557831</v>
          </cell>
          <cell r="Q889">
            <v>62.154761904761905</v>
          </cell>
          <cell r="R889">
            <v>42.654761904761905</v>
          </cell>
        </row>
        <row r="894">
          <cell r="I894">
            <v>75.25</v>
          </cell>
          <cell r="J894">
            <v>46.500000000000007</v>
          </cell>
        </row>
        <row r="895">
          <cell r="I895">
            <v>73.482142857142847</v>
          </cell>
          <cell r="J895">
            <v>44.955357142857139</v>
          </cell>
        </row>
        <row r="896">
          <cell r="I896">
            <v>59.938775510204088</v>
          </cell>
          <cell r="J896">
            <v>36.326530612244895</v>
          </cell>
          <cell r="O896">
            <v>66.986394557823132</v>
          </cell>
          <cell r="P896">
            <v>40.10884353741497</v>
          </cell>
          <cell r="Q896">
            <v>67.821428571428569</v>
          </cell>
          <cell r="R896">
            <v>45.86904761904762</v>
          </cell>
        </row>
        <row r="901">
          <cell r="I901">
            <v>79.75</v>
          </cell>
          <cell r="J901">
            <v>56.035714285714285</v>
          </cell>
        </row>
        <row r="902">
          <cell r="I902">
            <v>78.133928571428555</v>
          </cell>
          <cell r="J902">
            <v>54.678571428571431</v>
          </cell>
        </row>
        <row r="903">
          <cell r="I903">
            <v>73.693877551020407</v>
          </cell>
          <cell r="J903">
            <v>49.020408163265309</v>
          </cell>
          <cell r="O903">
            <v>71.061224489795933</v>
          </cell>
          <cell r="P903">
            <v>44.149659863945573</v>
          </cell>
          <cell r="Q903">
            <v>65.321428571428569</v>
          </cell>
          <cell r="R903">
            <v>45.892857142857139</v>
          </cell>
        </row>
        <row r="908">
          <cell r="I908">
            <v>75.5</v>
          </cell>
          <cell r="J908">
            <v>53.785714285714292</v>
          </cell>
        </row>
        <row r="909">
          <cell r="I909">
            <v>73.589285714285694</v>
          </cell>
          <cell r="J909">
            <v>51.803571428571423</v>
          </cell>
        </row>
        <row r="910">
          <cell r="I910">
            <v>65.91836734693878</v>
          </cell>
          <cell r="J910">
            <v>44.91836734693878</v>
          </cell>
          <cell r="O910">
            <v>75.061224489795919</v>
          </cell>
          <cell r="P910">
            <v>44.401360544217688</v>
          </cell>
          <cell r="Q910">
            <v>74.416666666666657</v>
          </cell>
          <cell r="R910">
            <v>47.86904761904762</v>
          </cell>
        </row>
        <row r="915">
          <cell r="I915">
            <v>84.535714285714292</v>
          </cell>
          <cell r="J915">
            <v>59.464285714285708</v>
          </cell>
        </row>
        <row r="916">
          <cell r="I916">
            <v>81.625</v>
          </cell>
          <cell r="J916">
            <v>57.196428571428569</v>
          </cell>
        </row>
        <row r="917">
          <cell r="I917">
            <v>77.224489795918359</v>
          </cell>
          <cell r="J917">
            <v>50.163265306122454</v>
          </cell>
          <cell r="O917">
            <v>81.727891156462576</v>
          </cell>
          <cell r="P917">
            <v>52.489795918367342</v>
          </cell>
          <cell r="Q917">
            <v>70.226190476190467</v>
          </cell>
          <cell r="R917">
            <v>50.571428571428562</v>
          </cell>
        </row>
        <row r="922">
          <cell r="I922">
            <v>72.392857142857139</v>
          </cell>
          <cell r="J922">
            <v>49.25</v>
          </cell>
        </row>
        <row r="923">
          <cell r="I923">
            <v>69.035714285714292</v>
          </cell>
          <cell r="J923">
            <v>48.928571428571431</v>
          </cell>
        </row>
        <row r="924">
          <cell r="I924">
            <v>64.34693877551021</v>
          </cell>
          <cell r="J924">
            <v>44.142857142857146</v>
          </cell>
          <cell r="O924">
            <v>80.659863945578238</v>
          </cell>
          <cell r="P924">
            <v>49.442176870748298</v>
          </cell>
          <cell r="Q924">
            <v>79.345238095238102</v>
          </cell>
          <cell r="R924">
            <v>52.523809523809526</v>
          </cell>
        </row>
        <row r="929">
          <cell r="I929">
            <v>75.035714285714278</v>
          </cell>
          <cell r="J929">
            <v>51.464285714285708</v>
          </cell>
        </row>
        <row r="930">
          <cell r="I930">
            <v>70.964285714285722</v>
          </cell>
          <cell r="J930">
            <v>49.875</v>
          </cell>
        </row>
        <row r="931">
          <cell r="I931">
            <v>69.836734693877546</v>
          </cell>
          <cell r="J931">
            <v>47.816326530612244</v>
          </cell>
          <cell r="O931">
            <v>84.680272108843539</v>
          </cell>
          <cell r="P931">
            <v>54.367346938775512</v>
          </cell>
          <cell r="Q931">
            <v>77.261904761904745</v>
          </cell>
          <cell r="R931">
            <v>51.392857142857139</v>
          </cell>
        </row>
        <row r="936">
          <cell r="I936">
            <v>76.392857142857139</v>
          </cell>
          <cell r="J936">
            <v>56.285714285714285</v>
          </cell>
        </row>
        <row r="937">
          <cell r="I937">
            <v>72.178571428571416</v>
          </cell>
          <cell r="J937">
            <v>53.535714285714285</v>
          </cell>
        </row>
        <row r="938">
          <cell r="I938">
            <v>67.020408163265301</v>
          </cell>
          <cell r="J938">
            <v>48.244897959183675</v>
          </cell>
          <cell r="O938">
            <v>81.394557823129247</v>
          </cell>
          <cell r="P938">
            <v>52.197278911564624</v>
          </cell>
          <cell r="Q938">
            <v>71.726190476190467</v>
          </cell>
          <cell r="R938">
            <v>51.392857142857132</v>
          </cell>
        </row>
        <row r="943">
          <cell r="I943">
            <v>87.607142857142861</v>
          </cell>
          <cell r="J943">
            <v>63.714285714285722</v>
          </cell>
        </row>
        <row r="944">
          <cell r="I944">
            <v>86.285714285714278</v>
          </cell>
          <cell r="J944">
            <v>63.232142857142854</v>
          </cell>
        </row>
        <row r="945">
          <cell r="I945">
            <v>78.877551020408163</v>
          </cell>
          <cell r="J945">
            <v>56.551020408163261</v>
          </cell>
          <cell r="O945">
            <v>83.952380952380935</v>
          </cell>
          <cell r="P945">
            <v>54.006802721088448</v>
          </cell>
          <cell r="Q945">
            <v>73.154761904761912</v>
          </cell>
          <cell r="R945">
            <v>52.392857142857146</v>
          </cell>
        </row>
        <row r="950">
          <cell r="I950">
            <v>85.178571428571445</v>
          </cell>
          <cell r="J950">
            <v>60.214285714285708</v>
          </cell>
        </row>
        <row r="951">
          <cell r="I951">
            <v>82.839285714285722</v>
          </cell>
          <cell r="J951">
            <v>59.160714285714292</v>
          </cell>
        </row>
        <row r="952">
          <cell r="I952">
            <v>74.571428571428569</v>
          </cell>
          <cell r="J952">
            <v>50.979591836734691</v>
          </cell>
          <cell r="O952">
            <v>87.782312925170046</v>
          </cell>
          <cell r="P952">
            <v>55.06802721088436</v>
          </cell>
          <cell r="Q952">
            <v>81.547619047619051</v>
          </cell>
          <cell r="R952">
            <v>54.059523809523803</v>
          </cell>
        </row>
        <row r="957">
          <cell r="I957">
            <v>89.071428571428584</v>
          </cell>
          <cell r="J957">
            <v>63.892857142857139</v>
          </cell>
        </row>
        <row r="958">
          <cell r="I958">
            <v>86.732142857142861</v>
          </cell>
          <cell r="J958">
            <v>62.767857142857139</v>
          </cell>
        </row>
        <row r="959">
          <cell r="I959">
            <v>86.989795918367363</v>
          </cell>
          <cell r="J959">
            <v>62.214285714285715</v>
          </cell>
          <cell r="O959">
            <v>90.170068027210874</v>
          </cell>
          <cell r="P959">
            <v>61.653061224489797</v>
          </cell>
          <cell r="Q959">
            <v>74.464285714285708</v>
          </cell>
          <cell r="R959">
            <v>54.660714285714285</v>
          </cell>
        </row>
        <row r="964">
          <cell r="I964">
            <v>91.035714285714292</v>
          </cell>
          <cell r="J964">
            <v>67.535714285714292</v>
          </cell>
        </row>
        <row r="965">
          <cell r="I965">
            <v>86.678571428571416</v>
          </cell>
          <cell r="J965">
            <v>62.714285714285708</v>
          </cell>
        </row>
        <row r="966">
          <cell r="I966">
            <v>80.632653061224488</v>
          </cell>
          <cell r="J966">
            <v>56.285714285714285</v>
          </cell>
          <cell r="O966">
            <v>96.489795918367349</v>
          </cell>
          <cell r="P966">
            <v>64.714285714285708</v>
          </cell>
          <cell r="Q966">
            <v>83.892857142857153</v>
          </cell>
          <cell r="R966">
            <v>57.488095238095241</v>
          </cell>
        </row>
        <row r="971">
          <cell r="I971">
            <v>95.892857142857139</v>
          </cell>
          <cell r="J971">
            <v>71.642857142857139</v>
          </cell>
        </row>
        <row r="972">
          <cell r="I972">
            <v>90.642857142857153</v>
          </cell>
          <cell r="J972">
            <v>67.321428571428569</v>
          </cell>
        </row>
        <row r="973">
          <cell r="I973">
            <v>86.204081632653043</v>
          </cell>
          <cell r="J973">
            <v>62.469387755102034</v>
          </cell>
          <cell r="O973">
            <v>91.136054421768705</v>
          </cell>
          <cell r="P973">
            <v>64.557823129251716</v>
          </cell>
          <cell r="Q973">
            <v>82.19047619047619</v>
          </cell>
          <cell r="R973">
            <v>57.702380952380942</v>
          </cell>
        </row>
        <row r="978">
          <cell r="I978">
            <v>91.357142857142861</v>
          </cell>
          <cell r="J978">
            <v>69</v>
          </cell>
        </row>
        <row r="979">
          <cell r="I979">
            <v>88.321428571428555</v>
          </cell>
          <cell r="J979">
            <v>65.946428571428569</v>
          </cell>
        </row>
        <row r="980">
          <cell r="I980">
            <v>87.510204081632651</v>
          </cell>
          <cell r="J980">
            <v>63.714285714285708</v>
          </cell>
          <cell r="O980">
            <v>89.102040816326536</v>
          </cell>
          <cell r="P980">
            <v>61.612244897959172</v>
          </cell>
          <cell r="Q980">
            <v>75.690476190476176</v>
          </cell>
          <cell r="R980">
            <v>55.297619047619044</v>
          </cell>
        </row>
        <row r="985">
          <cell r="I985">
            <v>94.75</v>
          </cell>
          <cell r="J985">
            <v>73.035714285714278</v>
          </cell>
        </row>
        <row r="986">
          <cell r="I986">
            <v>90.857142857142875</v>
          </cell>
          <cell r="J986">
            <v>70.25</v>
          </cell>
        </row>
        <row r="987">
          <cell r="I987">
            <v>83.948979591836732</v>
          </cell>
          <cell r="J987">
            <v>64.387755102040828</v>
          </cell>
          <cell r="O987">
            <v>90.802721088435376</v>
          </cell>
          <cell r="P987">
            <v>61.959183673469383</v>
          </cell>
          <cell r="Q987">
            <v>79.928571428571431</v>
          </cell>
          <cell r="R987">
            <v>57.11904761904762</v>
          </cell>
        </row>
        <row r="992">
          <cell r="I992">
            <v>94.25</v>
          </cell>
          <cell r="J992">
            <v>72.214285714285708</v>
          </cell>
        </row>
        <row r="993">
          <cell r="I993">
            <v>91.375</v>
          </cell>
          <cell r="J993">
            <v>70.875</v>
          </cell>
        </row>
        <row r="994">
          <cell r="I994">
            <v>84.897959183673478</v>
          </cell>
          <cell r="J994">
            <v>64.673469387755091</v>
          </cell>
          <cell r="O994">
            <v>91.115646258503389</v>
          </cell>
          <cell r="P994">
            <v>61.979591836734699</v>
          </cell>
          <cell r="Q994">
            <v>77.952380952380963</v>
          </cell>
          <cell r="R994">
            <v>56.523809523809526</v>
          </cell>
        </row>
        <row r="999">
          <cell r="I999">
            <v>96.642857142857139</v>
          </cell>
          <cell r="J999">
            <v>70.357142857142861</v>
          </cell>
        </row>
        <row r="1000">
          <cell r="I1000">
            <v>93.232142857142861</v>
          </cell>
          <cell r="J1000">
            <v>69.339285714285708</v>
          </cell>
        </row>
        <row r="1001">
          <cell r="I1001">
            <v>91.551020408163268</v>
          </cell>
          <cell r="J1001">
            <v>67.795918367346943</v>
          </cell>
          <cell r="O1001">
            <v>93.102040816326536</v>
          </cell>
          <cell r="P1001">
            <v>64.727891156462576</v>
          </cell>
          <cell r="Q1001">
            <v>82.607142857142847</v>
          </cell>
          <cell r="R1001">
            <v>58.75</v>
          </cell>
        </row>
        <row r="1006">
          <cell r="I1006">
            <v>87.214285714285722</v>
          </cell>
          <cell r="J1006">
            <v>63.071428571428569</v>
          </cell>
        </row>
        <row r="1007">
          <cell r="I1007">
            <v>82.696428571428569</v>
          </cell>
          <cell r="J1007">
            <v>60.553571428571438</v>
          </cell>
        </row>
        <row r="1008">
          <cell r="I1008">
            <v>79.142857142857139</v>
          </cell>
          <cell r="J1008">
            <v>54.755102040816325</v>
          </cell>
          <cell r="O1008">
            <v>90.306122448979593</v>
          </cell>
          <cell r="P1008">
            <v>62.510204081632658</v>
          </cell>
          <cell r="Q1008">
            <v>83.702380952380963</v>
          </cell>
          <cell r="R1008">
            <v>59.226190476190482</v>
          </cell>
        </row>
        <row r="1013">
          <cell r="I1013">
            <v>91.535714285714278</v>
          </cell>
          <cell r="J1013">
            <v>64.142857142857139</v>
          </cell>
        </row>
        <row r="1014">
          <cell r="I1014">
            <v>86.464285714285708</v>
          </cell>
          <cell r="J1014">
            <v>61.767857142857146</v>
          </cell>
        </row>
        <row r="1015">
          <cell r="I1015">
            <v>82.857142857142861</v>
          </cell>
          <cell r="J1015">
            <v>57.428571428571431</v>
          </cell>
          <cell r="O1015">
            <v>91.03877551020409</v>
          </cell>
          <cell r="P1015">
            <v>60.802040816326532</v>
          </cell>
          <cell r="Q1015">
            <v>77.380952380952394</v>
          </cell>
          <cell r="R1015">
            <v>56.928571428571423</v>
          </cell>
        </row>
        <row r="1020">
          <cell r="I1020">
            <v>88.535714285714292</v>
          </cell>
          <cell r="J1020">
            <v>64.928571428571431</v>
          </cell>
        </row>
        <row r="1021">
          <cell r="I1021">
            <v>86.017857142857125</v>
          </cell>
          <cell r="J1021">
            <v>61.678571428571431</v>
          </cell>
        </row>
        <row r="1022">
          <cell r="I1022">
            <v>83.428571428571431</v>
          </cell>
          <cell r="J1022">
            <v>57.530612244897959</v>
          </cell>
          <cell r="O1022">
            <v>92.122448979591852</v>
          </cell>
          <cell r="P1022">
            <v>59.458503401360545</v>
          </cell>
          <cell r="Q1022">
            <v>82.261904761904759</v>
          </cell>
          <cell r="R1022">
            <v>56.89285714285716</v>
          </cell>
        </row>
        <row r="1027">
          <cell r="I1027">
            <v>87.464285714285708</v>
          </cell>
          <cell r="J1027">
            <v>63.321428571428569</v>
          </cell>
        </row>
        <row r="1028">
          <cell r="I1028">
            <v>86.303571428571416</v>
          </cell>
          <cell r="J1028">
            <v>60.999999999999993</v>
          </cell>
        </row>
        <row r="1029">
          <cell r="I1029">
            <v>83.87959183673469</v>
          </cell>
          <cell r="J1029">
            <v>56.387755102040821</v>
          </cell>
          <cell r="O1029">
            <v>89.161904761904765</v>
          </cell>
          <cell r="P1029">
            <v>59.40884353741496</v>
          </cell>
          <cell r="Q1029">
            <v>78.394047619047626</v>
          </cell>
          <cell r="R1029">
            <v>56.463095238095242</v>
          </cell>
        </row>
        <row r="1034">
          <cell r="I1034">
            <v>80.678571428571416</v>
          </cell>
          <cell r="J1034">
            <v>54.357142857142861</v>
          </cell>
        </row>
        <row r="1035">
          <cell r="I1035">
            <v>78.785714285714278</v>
          </cell>
          <cell r="J1035">
            <v>54.964285714285715</v>
          </cell>
        </row>
        <row r="1036">
          <cell r="I1036">
            <v>70.551020408163268</v>
          </cell>
          <cell r="J1036">
            <v>49.224489795918373</v>
          </cell>
          <cell r="O1036">
            <v>81.788435374149671</v>
          </cell>
          <cell r="P1036">
            <v>51.978911564625854</v>
          </cell>
          <cell r="Q1036">
            <v>79.773809523809518</v>
          </cell>
          <cell r="R1036">
            <v>42.238095238095241</v>
          </cell>
        </row>
        <row r="1041">
          <cell r="I1041">
            <v>74.214285714285722</v>
          </cell>
          <cell r="J1041">
            <v>57.642857142857146</v>
          </cell>
        </row>
        <row r="1042">
          <cell r="I1042">
            <v>72.392857142857139</v>
          </cell>
          <cell r="J1042">
            <v>55.410714285714285</v>
          </cell>
        </row>
        <row r="1043">
          <cell r="I1043">
            <v>64.183673469387756</v>
          </cell>
          <cell r="J1043">
            <v>50.408163265306129</v>
          </cell>
          <cell r="O1043">
            <v>82.426530612244903</v>
          </cell>
          <cell r="P1043">
            <v>54.293877551020422</v>
          </cell>
          <cell r="Q1043">
            <v>77.547619047619065</v>
          </cell>
          <cell r="R1043">
            <v>55.095238095238095</v>
          </cell>
        </row>
        <row r="1048">
          <cell r="I1048">
            <v>74.642857142857139</v>
          </cell>
          <cell r="J1048">
            <v>48.392857142857139</v>
          </cell>
        </row>
        <row r="1049">
          <cell r="I1049">
            <v>72.196428571428569</v>
          </cell>
          <cell r="J1049">
            <v>44.892857142857139</v>
          </cell>
        </row>
        <row r="1050">
          <cell r="I1050">
            <v>68.122448979591837</v>
          </cell>
          <cell r="J1050">
            <v>39.734693877551024</v>
          </cell>
          <cell r="O1050">
            <v>87.591836734693857</v>
          </cell>
          <cell r="P1050">
            <v>53.155782312925169</v>
          </cell>
          <cell r="Q1050">
            <v>75.621428571428581</v>
          </cell>
          <cell r="R1050">
            <v>53.841666666666669</v>
          </cell>
        </row>
        <row r="1055">
          <cell r="I1055">
            <v>77.785714285714292</v>
          </cell>
          <cell r="J1055">
            <v>50.142857142857139</v>
          </cell>
        </row>
        <row r="1056">
          <cell r="I1056">
            <v>75.232142857142875</v>
          </cell>
          <cell r="J1056">
            <v>48</v>
          </cell>
        </row>
        <row r="1057">
          <cell r="I1057">
            <v>71.673469387755091</v>
          </cell>
          <cell r="J1057">
            <v>44.306122448979593</v>
          </cell>
          <cell r="O1057">
            <v>81.034693877551021</v>
          </cell>
          <cell r="P1057">
            <v>51.251700680272108</v>
          </cell>
          <cell r="Q1057">
            <v>78.619047619047606</v>
          </cell>
          <cell r="R1057">
            <v>51.392857142857139</v>
          </cell>
        </row>
        <row r="1062">
          <cell r="I1062">
            <v>69.142857142857139</v>
          </cell>
          <cell r="J1062">
            <v>44.714285714285722</v>
          </cell>
        </row>
        <row r="1063">
          <cell r="I1063">
            <v>58.232142857142868</v>
          </cell>
          <cell r="J1063">
            <v>37.339285714285715</v>
          </cell>
        </row>
        <row r="1064">
          <cell r="I1064">
            <v>60.593877551020412</v>
          </cell>
          <cell r="J1064">
            <v>35.348979591836738</v>
          </cell>
          <cell r="O1064">
            <v>69.128571428571419</v>
          </cell>
          <cell r="P1064">
            <v>43.465986394557817</v>
          </cell>
          <cell r="Q1064">
            <v>67.298809523809538</v>
          </cell>
          <cell r="R1064">
            <v>48.297619047619044</v>
          </cell>
        </row>
        <row r="1069">
          <cell r="I1069">
            <v>63.464285714285715</v>
          </cell>
          <cell r="J1069">
            <v>39.428571428571431</v>
          </cell>
        </row>
        <row r="1070">
          <cell r="I1070">
            <v>53.107142857142861</v>
          </cell>
          <cell r="J1070">
            <v>32.446428571428577</v>
          </cell>
        </row>
        <row r="1071">
          <cell r="I1071">
            <v>55.367346938775519</v>
          </cell>
          <cell r="J1071">
            <v>34.653061224489797</v>
          </cell>
          <cell r="O1071">
            <v>68.890476190476193</v>
          </cell>
          <cell r="P1071">
            <v>39.761904761904759</v>
          </cell>
          <cell r="Q1071">
            <v>70.857142857142861</v>
          </cell>
          <cell r="R1071">
            <v>48.035714285714299</v>
          </cell>
        </row>
        <row r="1076">
          <cell r="I1076">
            <v>69.714285714285708</v>
          </cell>
          <cell r="J1076">
            <v>43.321428571428569</v>
          </cell>
        </row>
        <row r="1077">
          <cell r="I1077">
            <v>56.946428571428569</v>
          </cell>
          <cell r="J1077">
            <v>36.017857142857139</v>
          </cell>
        </row>
        <row r="1078">
          <cell r="I1078">
            <v>55.632653061224481</v>
          </cell>
          <cell r="J1078">
            <v>33.040816326530617</v>
          </cell>
          <cell r="O1078">
            <v>68.278231292517006</v>
          </cell>
          <cell r="P1078">
            <v>39.878911564625852</v>
          </cell>
          <cell r="Q1078">
            <v>64.928571428571431</v>
          </cell>
          <cell r="R1078">
            <v>46.357142857142861</v>
          </cell>
        </row>
        <row r="1083">
          <cell r="I1083">
            <v>68.571428571428569</v>
          </cell>
          <cell r="J1083">
            <v>43.392857142857139</v>
          </cell>
        </row>
        <row r="1084">
          <cell r="I1084">
            <v>54.928571428571431</v>
          </cell>
          <cell r="J1084">
            <v>33.178571428571431</v>
          </cell>
        </row>
        <row r="1085">
          <cell r="I1085">
            <v>54.979591836734691</v>
          </cell>
          <cell r="J1085">
            <v>33.510204081632651</v>
          </cell>
          <cell r="O1085">
            <v>70.186394557823149</v>
          </cell>
          <cell r="P1085">
            <v>42.843537414965986</v>
          </cell>
          <cell r="Q1085">
            <v>61.309523809523817</v>
          </cell>
          <cell r="R1085">
            <v>47.61904761904762</v>
          </cell>
        </row>
        <row r="1090">
          <cell r="I1090">
            <v>70.749999999999986</v>
          </cell>
          <cell r="J1090">
            <v>43.928571428571423</v>
          </cell>
        </row>
        <row r="1091">
          <cell r="I1091">
            <v>58.053571428571423</v>
          </cell>
          <cell r="J1091">
            <v>33.589285714285715</v>
          </cell>
        </row>
        <row r="1092">
          <cell r="I1092">
            <v>62.244897959183682</v>
          </cell>
          <cell r="J1092">
            <v>33.448979591836732</v>
          </cell>
          <cell r="O1092">
            <v>66.035374149659859</v>
          </cell>
          <cell r="P1092">
            <v>39.589795918367344</v>
          </cell>
          <cell r="Q1092">
            <v>62.345238095238095</v>
          </cell>
          <cell r="R1092">
            <v>44.49404761904762</v>
          </cell>
        </row>
        <row r="1097">
          <cell r="I1097">
            <v>65.035714285714292</v>
          </cell>
          <cell r="J1097">
            <v>39.392857142857139</v>
          </cell>
        </row>
        <row r="1098">
          <cell r="I1098">
            <v>54.553571428571423</v>
          </cell>
          <cell r="J1098">
            <v>31.81964285714286</v>
          </cell>
        </row>
        <row r="1099">
          <cell r="I1099">
            <v>61.020408163265301</v>
          </cell>
          <cell r="J1099">
            <v>33.673469387755105</v>
          </cell>
          <cell r="O1099">
            <v>63.441496598639461</v>
          </cell>
          <cell r="P1099">
            <v>37.583673469387769</v>
          </cell>
          <cell r="Q1099">
            <v>61.821428571428562</v>
          </cell>
          <cell r="R1099">
            <v>46.36785714285714</v>
          </cell>
        </row>
        <row r="1104">
          <cell r="I1104">
            <v>56.035714285714285</v>
          </cell>
          <cell r="J1104">
            <v>35.357142857142861</v>
          </cell>
        </row>
        <row r="1105">
          <cell r="I1105">
            <v>46.75</v>
          </cell>
          <cell r="J1105">
            <v>28.392857142857139</v>
          </cell>
        </row>
        <row r="1106">
          <cell r="I1106">
            <v>46.183673469387756</v>
          </cell>
          <cell r="J1106">
            <v>27.510204081632651</v>
          </cell>
          <cell r="O1106">
            <v>57.49659863945579</v>
          </cell>
          <cell r="P1106">
            <v>34.503401360544217</v>
          </cell>
          <cell r="Q1106">
            <v>60.089285714285722</v>
          </cell>
          <cell r="R1106">
            <v>44.553571428571423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E6">
            <v>67.012987012987026</v>
          </cell>
          <cell r="F6">
            <v>51.285714285714285</v>
          </cell>
        </row>
        <row r="7">
          <cell r="A7">
            <v>52.338509316770185</v>
          </cell>
          <cell r="B7">
            <v>34.639751552795033</v>
          </cell>
        </row>
        <row r="13">
          <cell r="E13">
            <v>68.483766233766232</v>
          </cell>
          <cell r="F13">
            <v>48.542207792207797</v>
          </cell>
        </row>
        <row r="14">
          <cell r="A14">
            <v>51.527950310558992</v>
          </cell>
          <cell r="B14">
            <v>32.987577639751564</v>
          </cell>
        </row>
        <row r="20">
          <cell r="E20">
            <v>62.071428571428562</v>
          </cell>
          <cell r="F20">
            <v>47.110389610389603</v>
          </cell>
        </row>
        <row r="21">
          <cell r="A21">
            <v>53.627329192546583</v>
          </cell>
          <cell r="B21">
            <v>36.552795031055901</v>
          </cell>
        </row>
        <row r="27">
          <cell r="E27">
            <v>63.545454545454547</v>
          </cell>
          <cell r="F27">
            <v>47.389610389610397</v>
          </cell>
        </row>
        <row r="28">
          <cell r="A28">
            <v>52.3913043478261</v>
          </cell>
          <cell r="B28">
            <v>38.242236024844715</v>
          </cell>
        </row>
        <row r="34">
          <cell r="E34">
            <v>58.480519480519483</v>
          </cell>
          <cell r="F34">
            <v>36.032467532467528</v>
          </cell>
        </row>
        <row r="35">
          <cell r="A35">
            <v>44.683229813664596</v>
          </cell>
          <cell r="B35">
            <v>26.590062111801242</v>
          </cell>
        </row>
        <row r="41">
          <cell r="E41">
            <v>49.746753246753244</v>
          </cell>
          <cell r="F41">
            <v>33.753246753246756</v>
          </cell>
        </row>
        <row r="42">
          <cell r="A42">
            <v>33.459627329192543</v>
          </cell>
          <cell r="B42">
            <v>18.614906832298139</v>
          </cell>
        </row>
        <row r="48">
          <cell r="E48">
            <v>56.597402597402599</v>
          </cell>
          <cell r="F48">
            <v>31.902597402597404</v>
          </cell>
        </row>
        <row r="49">
          <cell r="A49">
            <v>30.608695652173914</v>
          </cell>
          <cell r="B49">
            <v>14</v>
          </cell>
        </row>
        <row r="55">
          <cell r="E55">
            <v>52.928571428571423</v>
          </cell>
          <cell r="F55">
            <v>31.662337662337666</v>
          </cell>
        </row>
        <row r="56">
          <cell r="A56">
            <v>19.465838509316772</v>
          </cell>
          <cell r="B56">
            <v>3.4596273291925472</v>
          </cell>
        </row>
        <row r="62">
          <cell r="E62">
            <v>59.025974025974023</v>
          </cell>
          <cell r="F62">
            <v>33.772727272727273</v>
          </cell>
        </row>
        <row r="63">
          <cell r="A63">
            <v>21.521739130434785</v>
          </cell>
          <cell r="B63">
            <v>5.8509316770186333</v>
          </cell>
        </row>
        <row r="69">
          <cell r="E69">
            <v>71.227272727272748</v>
          </cell>
          <cell r="F69">
            <v>42.629870129870135</v>
          </cell>
        </row>
        <row r="70">
          <cell r="A70">
            <v>39.018633540372669</v>
          </cell>
          <cell r="B70">
            <v>22.571428571428569</v>
          </cell>
        </row>
        <row r="76">
          <cell r="E76">
            <v>67.480519480519476</v>
          </cell>
          <cell r="F76">
            <v>42.922077922077918</v>
          </cell>
        </row>
        <row r="77">
          <cell r="A77">
            <v>43.683229813664596</v>
          </cell>
          <cell r="B77">
            <v>30.304347826086946</v>
          </cell>
        </row>
        <row r="83">
          <cell r="E83">
            <v>62.415584415584412</v>
          </cell>
          <cell r="F83">
            <v>42.584415584415588</v>
          </cell>
        </row>
        <row r="84">
          <cell r="A84">
            <v>41.29192546583851</v>
          </cell>
          <cell r="B84">
            <v>27.279503105590063</v>
          </cell>
        </row>
        <row r="90">
          <cell r="E90">
            <v>75.201298701298683</v>
          </cell>
          <cell r="F90">
            <v>52.324675324675326</v>
          </cell>
        </row>
        <row r="91">
          <cell r="A91">
            <v>49.440993788819874</v>
          </cell>
          <cell r="B91">
            <v>29.639751552795033</v>
          </cell>
        </row>
        <row r="97">
          <cell r="E97">
            <v>65.15584415584415</v>
          </cell>
          <cell r="F97">
            <v>37.701298701298704</v>
          </cell>
        </row>
        <row r="98">
          <cell r="A98">
            <v>40.354037267080741</v>
          </cell>
          <cell r="B98">
            <v>23.149068322981368</v>
          </cell>
        </row>
        <row r="104">
          <cell r="E104">
            <v>66.201298701298697</v>
          </cell>
          <cell r="F104">
            <v>39.525974025974037</v>
          </cell>
        </row>
        <row r="105">
          <cell r="A105">
            <v>32.298136645962735</v>
          </cell>
          <cell r="B105">
            <v>19.198757763975152</v>
          </cell>
        </row>
        <row r="111">
          <cell r="E111">
            <v>73.454545454545467</v>
          </cell>
          <cell r="F111">
            <v>45.896103896103888</v>
          </cell>
        </row>
        <row r="112">
          <cell r="A112">
            <v>41.540372670807464</v>
          </cell>
          <cell r="B112">
            <v>27.683229813664603</v>
          </cell>
        </row>
        <row r="118">
          <cell r="E118">
            <v>68.740259740259731</v>
          </cell>
          <cell r="F118">
            <v>48.058441558441558</v>
          </cell>
        </row>
        <row r="119">
          <cell r="A119">
            <v>32.664596273291934</v>
          </cell>
          <cell r="B119">
            <v>17.403726708074533</v>
          </cell>
        </row>
        <row r="125">
          <cell r="E125">
            <v>63.772727272727259</v>
          </cell>
          <cell r="F125">
            <v>42.461038961038959</v>
          </cell>
        </row>
        <row r="126">
          <cell r="A126">
            <v>44.639751552795033</v>
          </cell>
          <cell r="B126">
            <v>25.204968944099388</v>
          </cell>
        </row>
        <row r="132">
          <cell r="E132">
            <v>68.98051948051949</v>
          </cell>
          <cell r="F132">
            <v>47.168831168831169</v>
          </cell>
        </row>
        <row r="133">
          <cell r="A133">
            <v>45.788819875776404</v>
          </cell>
          <cell r="B133">
            <v>26.981366459627328</v>
          </cell>
        </row>
        <row r="139">
          <cell r="E139">
            <v>68.038961038961034</v>
          </cell>
          <cell r="F139">
            <v>51.31818181818182</v>
          </cell>
        </row>
        <row r="140">
          <cell r="A140">
            <v>59.726708074534166</v>
          </cell>
          <cell r="B140">
            <v>34.739130434782602</v>
          </cell>
        </row>
        <row r="146">
          <cell r="E146">
            <v>79.168831168831176</v>
          </cell>
          <cell r="F146">
            <v>57.428571428571438</v>
          </cell>
        </row>
        <row r="147">
          <cell r="A147">
            <v>66.577639751552795</v>
          </cell>
          <cell r="B147">
            <v>45.155279503105596</v>
          </cell>
        </row>
        <row r="153">
          <cell r="E153">
            <v>77.246753246753258</v>
          </cell>
          <cell r="F153">
            <v>55.642857142857153</v>
          </cell>
        </row>
        <row r="154">
          <cell r="A154">
            <v>56.863354037267079</v>
          </cell>
          <cell r="B154">
            <v>37.118012422360259</v>
          </cell>
        </row>
        <row r="160">
          <cell r="E160">
            <v>77.922077922077904</v>
          </cell>
          <cell r="F160">
            <v>51.668831168831161</v>
          </cell>
        </row>
        <row r="161">
          <cell r="A161">
            <v>54.981366459627331</v>
          </cell>
          <cell r="B161">
            <v>40.167701863354033</v>
          </cell>
        </row>
        <row r="167">
          <cell r="E167">
            <v>79.610389610389589</v>
          </cell>
          <cell r="F167">
            <v>59.727272727272727</v>
          </cell>
        </row>
        <row r="168">
          <cell r="A168">
            <v>61.527950310559007</v>
          </cell>
          <cell r="B168">
            <v>39.614906832298132</v>
          </cell>
        </row>
        <row r="174">
          <cell r="E174">
            <v>78.642857142857125</v>
          </cell>
          <cell r="F174">
            <v>58.967532467532457</v>
          </cell>
        </row>
        <row r="175">
          <cell r="A175">
            <v>73.801242236024848</v>
          </cell>
          <cell r="B175">
            <v>47.956521739130437</v>
          </cell>
        </row>
        <row r="181">
          <cell r="E181">
            <v>82.961038961038952</v>
          </cell>
          <cell r="F181">
            <v>58.857142857142861</v>
          </cell>
        </row>
        <row r="182">
          <cell r="A182">
            <v>68.372670807453446</v>
          </cell>
          <cell r="B182">
            <v>48.118012422360252</v>
          </cell>
        </row>
        <row r="188">
          <cell r="E188">
            <v>85.837662337662337</v>
          </cell>
          <cell r="F188">
            <v>64.337662337662337</v>
          </cell>
        </row>
        <row r="189">
          <cell r="A189">
            <v>73.913043478260846</v>
          </cell>
          <cell r="B189">
            <v>51.863354037267072</v>
          </cell>
        </row>
        <row r="195">
          <cell r="E195">
            <v>85.077922077922082</v>
          </cell>
          <cell r="F195">
            <v>64.305194805194802</v>
          </cell>
        </row>
        <row r="196">
          <cell r="A196">
            <v>68.863354037267086</v>
          </cell>
          <cell r="B196">
            <v>47.788819875776397</v>
          </cell>
        </row>
        <row r="202">
          <cell r="E202">
            <v>88.038961038961048</v>
          </cell>
          <cell r="F202">
            <v>67.935064935064929</v>
          </cell>
        </row>
        <row r="203">
          <cell r="A203">
            <v>78.540372670807443</v>
          </cell>
          <cell r="B203">
            <v>56.739130434782609</v>
          </cell>
        </row>
        <row r="209">
          <cell r="E209">
            <v>90.168831168831161</v>
          </cell>
          <cell r="F209">
            <v>70.214285714285708</v>
          </cell>
        </row>
        <row r="210">
          <cell r="A210">
            <v>86.832298136645974</v>
          </cell>
          <cell r="B210">
            <v>63.304347826086968</v>
          </cell>
        </row>
        <row r="216">
          <cell r="E216">
            <v>85.480519480519476</v>
          </cell>
          <cell r="F216">
            <v>66.915584415584419</v>
          </cell>
        </row>
        <row r="217">
          <cell r="A217">
            <v>75.677018633540371</v>
          </cell>
          <cell r="B217">
            <v>56.763975155279518</v>
          </cell>
        </row>
        <row r="223">
          <cell r="E223">
            <v>86.428571428571445</v>
          </cell>
          <cell r="F223">
            <v>69.090909090909079</v>
          </cell>
        </row>
        <row r="224">
          <cell r="A224">
            <v>80.204968944099377</v>
          </cell>
          <cell r="B224">
            <v>57.981366459627331</v>
          </cell>
        </row>
        <row r="230">
          <cell r="E230">
            <v>91.987012987012974</v>
          </cell>
          <cell r="F230">
            <v>74.558441558441558</v>
          </cell>
        </row>
        <row r="231">
          <cell r="A231">
            <v>81.745341614906835</v>
          </cell>
          <cell r="B231">
            <v>62.515527950310563</v>
          </cell>
        </row>
        <row r="237">
          <cell r="E237">
            <v>92.383116883116884</v>
          </cell>
          <cell r="F237">
            <v>72.948051948051955</v>
          </cell>
        </row>
        <row r="238">
          <cell r="A238">
            <v>87.2173913043478</v>
          </cell>
          <cell r="B238">
            <v>67.142857142857153</v>
          </cell>
        </row>
        <row r="244">
          <cell r="E244">
            <v>89.616883116883102</v>
          </cell>
          <cell r="F244">
            <v>70.110389610389618</v>
          </cell>
        </row>
        <row r="245">
          <cell r="A245">
            <v>82.142857142857125</v>
          </cell>
          <cell r="B245">
            <v>58.962732919254655</v>
          </cell>
        </row>
        <row r="251">
          <cell r="E251">
            <v>91.396103896103881</v>
          </cell>
          <cell r="F251">
            <v>72.006493506493513</v>
          </cell>
        </row>
        <row r="252">
          <cell r="A252">
            <v>86.919254658385086</v>
          </cell>
          <cell r="B252">
            <v>67.770186335403722</v>
          </cell>
        </row>
        <row r="258">
          <cell r="E258">
            <v>96.409090909090935</v>
          </cell>
          <cell r="F258">
            <v>74.064935064935071</v>
          </cell>
        </row>
        <row r="259">
          <cell r="A259">
            <v>89.975155279503113</v>
          </cell>
          <cell r="B259">
            <v>67.701863354037272</v>
          </cell>
        </row>
        <row r="265">
          <cell r="E265">
            <v>95.922077922077904</v>
          </cell>
          <cell r="F265">
            <v>73.662337662337663</v>
          </cell>
        </row>
        <row r="266">
          <cell r="A266">
            <v>84.304347826086968</v>
          </cell>
          <cell r="B266">
            <v>62.962732919254655</v>
          </cell>
        </row>
        <row r="272">
          <cell r="E272">
            <v>98.311688311688329</v>
          </cell>
          <cell r="F272">
            <v>75.253246753246771</v>
          </cell>
        </row>
        <row r="273">
          <cell r="A273">
            <v>80.413043478260875</v>
          </cell>
          <cell r="B273">
            <v>59.596273291925478</v>
          </cell>
        </row>
        <row r="279">
          <cell r="E279">
            <v>97.896103896103924</v>
          </cell>
          <cell r="F279">
            <v>72.389610389610397</v>
          </cell>
        </row>
        <row r="280">
          <cell r="A280">
            <v>79.260869565217376</v>
          </cell>
          <cell r="B280">
            <v>58.944099378881994</v>
          </cell>
        </row>
        <row r="286">
          <cell r="E286">
            <v>96.564935064935071</v>
          </cell>
          <cell r="F286">
            <v>72.63636363636364</v>
          </cell>
        </row>
        <row r="287">
          <cell r="A287">
            <v>78.428571428571445</v>
          </cell>
          <cell r="B287">
            <v>59.229813664596271</v>
          </cell>
        </row>
        <row r="293">
          <cell r="E293">
            <v>95.707792207792195</v>
          </cell>
          <cell r="F293">
            <v>71.564935064935085</v>
          </cell>
        </row>
        <row r="294">
          <cell r="A294">
            <v>81.726708074534159</v>
          </cell>
          <cell r="B294">
            <v>56.453416149068332</v>
          </cell>
        </row>
        <row r="300">
          <cell r="E300">
            <v>92.532467532467521</v>
          </cell>
          <cell r="F300">
            <v>71.103896103896105</v>
          </cell>
        </row>
        <row r="301">
          <cell r="A301">
            <v>83.696687370600415</v>
          </cell>
          <cell r="B301">
            <v>58.23602484472049</v>
          </cell>
        </row>
        <row r="307">
          <cell r="E307">
            <v>87.499999999999986</v>
          </cell>
          <cell r="F307">
            <v>65.03246753246755</v>
          </cell>
        </row>
        <row r="308">
          <cell r="A308">
            <v>74.26708074534163</v>
          </cell>
          <cell r="B308">
            <v>49.590062111801245</v>
          </cell>
        </row>
        <row r="314">
          <cell r="E314">
            <v>84.493506493506501</v>
          </cell>
          <cell r="F314">
            <v>58.435064935064936</v>
          </cell>
        </row>
        <row r="315">
          <cell r="A315">
            <v>71.745341614906835</v>
          </cell>
          <cell r="B315">
            <v>44.565217391304351</v>
          </cell>
        </row>
        <row r="321">
          <cell r="E321">
            <v>83.883116883116884</v>
          </cell>
          <cell r="F321">
            <v>59.532467532467535</v>
          </cell>
        </row>
        <row r="322">
          <cell r="A322">
            <v>74.298136645962728</v>
          </cell>
          <cell r="B322">
            <v>50.540372670807457</v>
          </cell>
        </row>
        <row r="328">
          <cell r="E328">
            <v>83.454545454545439</v>
          </cell>
          <cell r="F328">
            <v>56.227272727272741</v>
          </cell>
        </row>
        <row r="329">
          <cell r="A329">
            <v>60.534161490683225</v>
          </cell>
          <cell r="B329">
            <v>39.496894409937887</v>
          </cell>
        </row>
        <row r="334">
          <cell r="E334">
            <v>85.20779220779221</v>
          </cell>
          <cell r="F334">
            <v>60.246753246753244</v>
          </cell>
        </row>
        <row r="335">
          <cell r="A335">
            <v>66.689440993788835</v>
          </cell>
          <cell r="B335">
            <v>45.472049689440986</v>
          </cell>
        </row>
        <row r="341">
          <cell r="E341">
            <v>74.53246753246755</v>
          </cell>
          <cell r="F341">
            <v>51.188311688311686</v>
          </cell>
        </row>
        <row r="342">
          <cell r="A342">
            <v>60.79503105590063</v>
          </cell>
          <cell r="B342">
            <v>38.546583850931675</v>
          </cell>
        </row>
        <row r="348">
          <cell r="E348">
            <v>79.896103896103895</v>
          </cell>
          <cell r="F348">
            <v>48.870129870129865</v>
          </cell>
        </row>
        <row r="349">
          <cell r="A349">
            <v>57.720496894409933</v>
          </cell>
          <cell r="B349">
            <v>35.397515527950311</v>
          </cell>
        </row>
        <row r="355">
          <cell r="E355">
            <v>73.305194805194787</v>
          </cell>
          <cell r="F355">
            <v>47.753246753246756</v>
          </cell>
        </row>
        <row r="356">
          <cell r="A356">
            <v>64.099378881987576</v>
          </cell>
          <cell r="B356">
            <v>39.503105590062113</v>
          </cell>
        </row>
        <row r="362">
          <cell r="E362">
            <v>79.435064935064929</v>
          </cell>
          <cell r="F362">
            <v>52.81818181818182</v>
          </cell>
        </row>
        <row r="363">
          <cell r="A363">
            <v>62.260869565217391</v>
          </cell>
          <cell r="B363">
            <v>39.813664596273291</v>
          </cell>
        </row>
        <row r="369">
          <cell r="E369">
            <v>78.974025974025963</v>
          </cell>
          <cell r="F369">
            <v>49.616883116883123</v>
          </cell>
        </row>
        <row r="370">
          <cell r="A370">
            <v>54.590062111801245</v>
          </cell>
          <cell r="B370">
            <v>31.695652173913043</v>
          </cell>
        </row>
        <row r="376">
          <cell r="E376">
            <v>69.266233766233768</v>
          </cell>
          <cell r="F376">
            <v>46.275974025974023</v>
          </cell>
        </row>
        <row r="377">
          <cell r="A377">
            <v>56.515527950310563</v>
          </cell>
          <cell r="B377">
            <v>38.310559006211179</v>
          </cell>
        </row>
        <row r="383">
          <cell r="E383">
            <v>70.34415584415585</v>
          </cell>
          <cell r="F383">
            <v>41.870129870129865</v>
          </cell>
        </row>
        <row r="384">
          <cell r="A384">
            <v>44.434782608695656</v>
          </cell>
          <cell r="B384">
            <v>27.639751552795023</v>
          </cell>
        </row>
        <row r="390">
          <cell r="E390">
            <v>65.564935064935057</v>
          </cell>
          <cell r="F390">
            <v>41.402597402597408</v>
          </cell>
        </row>
        <row r="391">
          <cell r="A391">
            <v>49.565217391304351</v>
          </cell>
          <cell r="B391">
            <v>34.906832298136642</v>
          </cell>
        </row>
        <row r="397">
          <cell r="E397">
            <v>59.548701298701275</v>
          </cell>
          <cell r="F397">
            <v>35.418831168831169</v>
          </cell>
        </row>
        <row r="398">
          <cell r="A398">
            <v>40.472049689440986</v>
          </cell>
          <cell r="B398">
            <v>28.236024844720497</v>
          </cell>
        </row>
        <row r="404">
          <cell r="E404">
            <v>55.993506493506494</v>
          </cell>
          <cell r="F404">
            <v>34.311688311688307</v>
          </cell>
        </row>
        <row r="405">
          <cell r="A405">
            <v>29.975155279503106</v>
          </cell>
          <cell r="B405">
            <v>13.90062111801242</v>
          </cell>
        </row>
        <row r="411">
          <cell r="E411">
            <v>64.902597402597408</v>
          </cell>
          <cell r="F411">
            <v>36.779220779220786</v>
          </cell>
        </row>
        <row r="412">
          <cell r="A412">
            <v>32.12422360248447</v>
          </cell>
          <cell r="B412">
            <v>15.155279503105588</v>
          </cell>
        </row>
        <row r="418">
          <cell r="E418">
            <v>64.616883116883116</v>
          </cell>
          <cell r="F418">
            <v>38.967532467532472</v>
          </cell>
        </row>
        <row r="419">
          <cell r="A419">
            <v>43.204968944099384</v>
          </cell>
          <cell r="B419">
            <v>26.968944099378884</v>
          </cell>
        </row>
        <row r="425">
          <cell r="E425">
            <v>67.603896103896091</v>
          </cell>
          <cell r="F425">
            <v>42.386363636363633</v>
          </cell>
        </row>
        <row r="426">
          <cell r="A426">
            <v>39.465838509316775</v>
          </cell>
          <cell r="B426">
            <v>24.981366459627328</v>
          </cell>
        </row>
        <row r="432">
          <cell r="E432">
            <v>68.422077922077918</v>
          </cell>
          <cell r="F432">
            <v>43.47402597402597</v>
          </cell>
        </row>
        <row r="433">
          <cell r="A433">
            <v>30.000000000000004</v>
          </cell>
          <cell r="B433">
            <v>13.683229813664596</v>
          </cell>
        </row>
        <row r="439">
          <cell r="E439">
            <v>56.512987012987011</v>
          </cell>
          <cell r="F439">
            <v>36.805194805194809</v>
          </cell>
        </row>
        <row r="440">
          <cell r="A440">
            <v>20.18012422360248</v>
          </cell>
          <cell r="B440">
            <v>1.5403726708074539</v>
          </cell>
        </row>
        <row r="446">
          <cell r="E446">
            <v>50.762987012987011</v>
          </cell>
          <cell r="F446">
            <v>31.350649350649352</v>
          </cell>
        </row>
        <row r="447">
          <cell r="A447">
            <v>29.885093167701864</v>
          </cell>
          <cell r="B447">
            <v>13.642857142857142</v>
          </cell>
        </row>
        <row r="453">
          <cell r="E453">
            <v>66.279220779220793</v>
          </cell>
          <cell r="F453">
            <v>38.18181818181818</v>
          </cell>
        </row>
        <row r="454">
          <cell r="A454">
            <v>36.372670807453417</v>
          </cell>
          <cell r="B454">
            <v>17.813664596273295</v>
          </cell>
        </row>
        <row r="460">
          <cell r="E460">
            <v>71.629870129870127</v>
          </cell>
          <cell r="F460">
            <v>46.538961038961041</v>
          </cell>
        </row>
        <row r="461">
          <cell r="A461">
            <v>35.080745341614907</v>
          </cell>
          <cell r="B461">
            <v>19.236024844720497</v>
          </cell>
        </row>
        <row r="467">
          <cell r="E467">
            <v>70.577922077922068</v>
          </cell>
          <cell r="F467">
            <v>47.370129870129865</v>
          </cell>
        </row>
        <row r="468">
          <cell r="A468">
            <v>45.947204968944106</v>
          </cell>
          <cell r="B468">
            <v>31.602484472049685</v>
          </cell>
        </row>
        <row r="474">
          <cell r="E474">
            <v>72.168831168831147</v>
          </cell>
          <cell r="F474">
            <v>48.045454545454547</v>
          </cell>
        </row>
        <row r="475">
          <cell r="A475">
            <v>56.472049689440993</v>
          </cell>
          <cell r="B475">
            <v>36.801242236024841</v>
          </cell>
        </row>
        <row r="481">
          <cell r="E481">
            <v>72.558441558441558</v>
          </cell>
          <cell r="F481">
            <v>48.279220779220786</v>
          </cell>
        </row>
        <row r="482">
          <cell r="A482">
            <v>63.6894409937888</v>
          </cell>
          <cell r="B482">
            <v>34.319254658385091</v>
          </cell>
        </row>
        <row r="488">
          <cell r="E488">
            <v>68.129870129870127</v>
          </cell>
          <cell r="F488">
            <v>44.3116883116883</v>
          </cell>
        </row>
        <row r="489">
          <cell r="A489">
            <v>46.093167701863344</v>
          </cell>
          <cell r="B489">
            <v>27.823602484472048</v>
          </cell>
        </row>
        <row r="495">
          <cell r="E495">
            <v>68.207792207792195</v>
          </cell>
          <cell r="F495">
            <v>47.305194805194809</v>
          </cell>
        </row>
        <row r="496">
          <cell r="A496">
            <v>49.540372670807436</v>
          </cell>
          <cell r="B496">
            <v>34.062111801242231</v>
          </cell>
        </row>
        <row r="502">
          <cell r="E502">
            <v>77.714285714285722</v>
          </cell>
          <cell r="F502">
            <v>53.967532467532472</v>
          </cell>
        </row>
        <row r="503">
          <cell r="A503">
            <v>57.062111801242231</v>
          </cell>
          <cell r="B503">
            <v>36.596273291925471</v>
          </cell>
        </row>
        <row r="509">
          <cell r="E509">
            <v>71.376623376623371</v>
          </cell>
          <cell r="F509">
            <v>48.603896103896098</v>
          </cell>
        </row>
        <row r="510">
          <cell r="A510">
            <v>57.633540372670801</v>
          </cell>
          <cell r="B510">
            <v>36.062111801242231</v>
          </cell>
        </row>
        <row r="516">
          <cell r="E516">
            <v>72.727272727272734</v>
          </cell>
          <cell r="F516">
            <v>50.681818181818173</v>
          </cell>
        </row>
        <row r="517">
          <cell r="A517">
            <v>49.22360248447206</v>
          </cell>
          <cell r="B517">
            <v>30.186335403726709</v>
          </cell>
        </row>
        <row r="523">
          <cell r="E523">
            <v>80.909090909090907</v>
          </cell>
          <cell r="F523">
            <v>56.616883116883123</v>
          </cell>
        </row>
        <row r="524">
          <cell r="A524">
            <v>61.683229813664596</v>
          </cell>
          <cell r="B524">
            <v>43.149068322981364</v>
          </cell>
        </row>
        <row r="530">
          <cell r="E530">
            <v>81.720779220779221</v>
          </cell>
          <cell r="F530">
            <v>55.980519480519483</v>
          </cell>
        </row>
        <row r="531">
          <cell r="A531">
            <v>61.378881987577643</v>
          </cell>
          <cell r="B531">
            <v>37.863354037267079</v>
          </cell>
        </row>
        <row r="537">
          <cell r="E537">
            <v>79.967532467532465</v>
          </cell>
          <cell r="F537">
            <v>58.694805194805213</v>
          </cell>
        </row>
        <row r="538">
          <cell r="A538">
            <v>69.93167701863355</v>
          </cell>
          <cell r="B538">
            <v>44.055900621118006</v>
          </cell>
        </row>
        <row r="544">
          <cell r="E544">
            <v>87.889610389610397</v>
          </cell>
          <cell r="F544">
            <v>66.636363636363612</v>
          </cell>
        </row>
        <row r="545">
          <cell r="A545">
            <v>77.534161490683232</v>
          </cell>
          <cell r="B545">
            <v>57.440993788819874</v>
          </cell>
        </row>
        <row r="551">
          <cell r="E551">
            <v>85.353896103896105</v>
          </cell>
          <cell r="F551">
            <v>62.909090909090921</v>
          </cell>
        </row>
        <row r="552">
          <cell r="A552">
            <v>68.91614906832298</v>
          </cell>
          <cell r="B552">
            <v>48.006211180124225</v>
          </cell>
        </row>
        <row r="558">
          <cell r="E558">
            <v>88.27272727272728</v>
          </cell>
          <cell r="F558">
            <v>65.44805194805194</v>
          </cell>
        </row>
        <row r="559">
          <cell r="A559">
            <v>69.416149068322966</v>
          </cell>
          <cell r="B559">
            <v>49.937888198757761</v>
          </cell>
        </row>
        <row r="565">
          <cell r="E565">
            <v>90.822510822510807</v>
          </cell>
          <cell r="F565">
            <v>69.060606060606048</v>
          </cell>
        </row>
        <row r="566">
          <cell r="A566">
            <v>72.173913043478265</v>
          </cell>
          <cell r="B566">
            <v>53.434782608695649</v>
          </cell>
        </row>
        <row r="572">
          <cell r="E572">
            <v>85.080086580086572</v>
          </cell>
          <cell r="F572">
            <v>66.023809523809518</v>
          </cell>
        </row>
        <row r="573">
          <cell r="A573">
            <v>72.062111801242253</v>
          </cell>
          <cell r="B573">
            <v>50.074534161490689</v>
          </cell>
        </row>
        <row r="579">
          <cell r="E579">
            <v>87.915584415584419</v>
          </cell>
          <cell r="F579">
            <v>69.925324675324674</v>
          </cell>
        </row>
        <row r="580">
          <cell r="A580">
            <v>81.440993788819881</v>
          </cell>
          <cell r="B580">
            <v>64.024844720496887</v>
          </cell>
        </row>
        <row r="586">
          <cell r="E586">
            <v>86.850649350649348</v>
          </cell>
          <cell r="F586">
            <v>69.577922077922096</v>
          </cell>
        </row>
        <row r="587">
          <cell r="A587">
            <v>77.018633540372676</v>
          </cell>
          <cell r="B587">
            <v>59.70807453416149</v>
          </cell>
        </row>
        <row r="593">
          <cell r="E593">
            <v>90.162337662337663</v>
          </cell>
          <cell r="F593">
            <v>71.909090909090935</v>
          </cell>
        </row>
        <row r="594">
          <cell r="A594">
            <v>78.490683229813655</v>
          </cell>
          <cell r="B594">
            <v>59.838509316770192</v>
          </cell>
        </row>
        <row r="600">
          <cell r="E600">
            <v>92.103896103896105</v>
          </cell>
          <cell r="F600">
            <v>72.461038961038966</v>
          </cell>
        </row>
        <row r="601">
          <cell r="A601">
            <v>80.217391304347814</v>
          </cell>
          <cell r="B601">
            <v>60.857142857142868</v>
          </cell>
        </row>
        <row r="607">
          <cell r="E607">
            <v>96.422077922077918</v>
          </cell>
          <cell r="F607">
            <v>74.01948051948051</v>
          </cell>
        </row>
        <row r="608">
          <cell r="A608">
            <v>80.639751552795019</v>
          </cell>
          <cell r="B608">
            <v>61.043478260869563</v>
          </cell>
        </row>
        <row r="614">
          <cell r="E614">
            <v>99.396103896103895</v>
          </cell>
          <cell r="F614">
            <v>74.675324675324674</v>
          </cell>
        </row>
        <row r="615">
          <cell r="A615">
            <v>78.608695652173935</v>
          </cell>
          <cell r="B615">
            <v>59.419254658385078</v>
          </cell>
        </row>
        <row r="621">
          <cell r="E621">
            <v>95.058441558441572</v>
          </cell>
          <cell r="F621">
            <v>70.961038961038966</v>
          </cell>
        </row>
        <row r="622">
          <cell r="A622">
            <v>78.639751552795019</v>
          </cell>
          <cell r="B622">
            <v>56.801242236024841</v>
          </cell>
        </row>
        <row r="628">
          <cell r="E628">
            <v>93.993506493506501</v>
          </cell>
          <cell r="F628">
            <v>70.844155844155836</v>
          </cell>
        </row>
        <row r="629">
          <cell r="A629">
            <v>79.844720496894425</v>
          </cell>
          <cell r="B629">
            <v>63.968944099378881</v>
          </cell>
        </row>
        <row r="635">
          <cell r="E635">
            <v>97.292207792207805</v>
          </cell>
          <cell r="F635">
            <v>74.701298701298711</v>
          </cell>
        </row>
        <row r="636">
          <cell r="A636">
            <v>81.478260869565204</v>
          </cell>
          <cell r="B636">
            <v>62.686335403726694</v>
          </cell>
        </row>
        <row r="642">
          <cell r="E642">
            <v>98.142857142857153</v>
          </cell>
          <cell r="F642">
            <v>72.396103896103895</v>
          </cell>
        </row>
        <row r="643">
          <cell r="A643">
            <v>79.955279503105601</v>
          </cell>
          <cell r="B643">
            <v>60.228571428571421</v>
          </cell>
        </row>
        <row r="649">
          <cell r="E649">
            <v>97.266233766233782</v>
          </cell>
          <cell r="F649">
            <v>72.6883116883117</v>
          </cell>
        </row>
        <row r="650">
          <cell r="A650">
            <v>77.218633540372679</v>
          </cell>
          <cell r="B650">
            <v>57.448447204968943</v>
          </cell>
        </row>
        <row r="656">
          <cell r="E656">
            <v>99.798701298701317</v>
          </cell>
          <cell r="F656">
            <v>73.681818181818173</v>
          </cell>
        </row>
        <row r="657">
          <cell r="A657">
            <v>82.248447204968954</v>
          </cell>
          <cell r="B657">
            <v>63.105590062111787</v>
          </cell>
        </row>
        <row r="663">
          <cell r="E663">
            <v>100.8961038961039</v>
          </cell>
          <cell r="F663">
            <v>73.17532467532466</v>
          </cell>
        </row>
        <row r="664">
          <cell r="A664">
            <v>79.217391304347842</v>
          </cell>
          <cell r="B664">
            <v>58.062111801242253</v>
          </cell>
        </row>
        <row r="670">
          <cell r="E670">
            <v>93.915584415584448</v>
          </cell>
          <cell r="F670">
            <v>71.246753246753258</v>
          </cell>
        </row>
        <row r="671">
          <cell r="A671">
            <v>77.509316770186302</v>
          </cell>
          <cell r="B671">
            <v>59.869565217391312</v>
          </cell>
        </row>
        <row r="677">
          <cell r="E677">
            <v>90.350649350649363</v>
          </cell>
          <cell r="F677">
            <v>62.571428571428584</v>
          </cell>
        </row>
        <row r="678">
          <cell r="A678">
            <v>71.621118012422343</v>
          </cell>
          <cell r="B678">
            <v>48.298136645962735</v>
          </cell>
        </row>
        <row r="684">
          <cell r="E684">
            <v>82.42532467532466</v>
          </cell>
          <cell r="F684">
            <v>57.074675324675333</v>
          </cell>
        </row>
        <row r="685">
          <cell r="A685">
            <v>64.269565217391303</v>
          </cell>
          <cell r="B685">
            <v>45.140372670807444</v>
          </cell>
        </row>
        <row r="691">
          <cell r="E691">
            <v>90.165584415584405</v>
          </cell>
          <cell r="F691">
            <v>61.120129870129858</v>
          </cell>
        </row>
        <row r="692">
          <cell r="A692">
            <v>71.165217391304353</v>
          </cell>
          <cell r="B692">
            <v>50.449689440993787</v>
          </cell>
        </row>
        <row r="698">
          <cell r="E698">
            <v>64.499999999999986</v>
          </cell>
          <cell r="F698">
            <v>46.220779220779214</v>
          </cell>
        </row>
        <row r="699">
          <cell r="A699">
            <v>56.993788819875768</v>
          </cell>
          <cell r="B699">
            <v>34.111801242236027</v>
          </cell>
        </row>
        <row r="705">
          <cell r="E705">
            <v>79.142857142857167</v>
          </cell>
          <cell r="F705">
            <v>58.318181818181827</v>
          </cell>
        </row>
        <row r="706">
          <cell r="A706">
            <v>67.385093167701868</v>
          </cell>
          <cell r="B706">
            <v>46.565217391304351</v>
          </cell>
        </row>
        <row r="712">
          <cell r="E712">
            <v>78.090909090909108</v>
          </cell>
          <cell r="F712">
            <v>61.396103896103909</v>
          </cell>
        </row>
        <row r="713">
          <cell r="A713">
            <v>70.155279503105589</v>
          </cell>
          <cell r="B713">
            <v>51.478260869565204</v>
          </cell>
        </row>
        <row r="719">
          <cell r="E719">
            <v>78.720779220779221</v>
          </cell>
          <cell r="F719">
            <v>59.610389610389603</v>
          </cell>
        </row>
        <row r="720">
          <cell r="A720">
            <v>64.136645962732914</v>
          </cell>
          <cell r="B720">
            <v>41.086956521739125</v>
          </cell>
        </row>
        <row r="726">
          <cell r="E726">
            <v>62.863636363636374</v>
          </cell>
          <cell r="F726">
            <v>49.259740259740255</v>
          </cell>
        </row>
        <row r="727">
          <cell r="A727">
            <v>56.54037267080745</v>
          </cell>
          <cell r="B727">
            <v>39.670807453416153</v>
          </cell>
        </row>
        <row r="733">
          <cell r="E733">
            <v>57.974025974025977</v>
          </cell>
          <cell r="F733">
            <v>38.227272727272727</v>
          </cell>
        </row>
        <row r="734">
          <cell r="A734">
            <v>43.633540372670801</v>
          </cell>
          <cell r="B734">
            <v>32.086956521739133</v>
          </cell>
        </row>
        <row r="740">
          <cell r="E740">
            <v>55.47402597402597</v>
          </cell>
          <cell r="F740">
            <v>36.207792207792217</v>
          </cell>
        </row>
        <row r="741">
          <cell r="A741">
            <v>33</v>
          </cell>
          <cell r="B741">
            <v>20.378881987577639</v>
          </cell>
        </row>
        <row r="747">
          <cell r="E747">
            <v>63.28571428571427</v>
          </cell>
          <cell r="F747">
            <v>39.772727272727273</v>
          </cell>
        </row>
        <row r="748">
          <cell r="A748">
            <v>41.0807453416149</v>
          </cell>
          <cell r="B748">
            <v>29.540372670807454</v>
          </cell>
        </row>
        <row r="754">
          <cell r="E754">
            <v>52.214285714285715</v>
          </cell>
          <cell r="F754">
            <v>35.058441558441558</v>
          </cell>
        </row>
        <row r="755">
          <cell r="A755">
            <v>31.720496894409941</v>
          </cell>
          <cell r="B755">
            <v>17.906832298136649</v>
          </cell>
        </row>
        <row r="761">
          <cell r="E761">
            <v>54.603896103896098</v>
          </cell>
          <cell r="F761">
            <v>32.701298701298704</v>
          </cell>
        </row>
        <row r="762">
          <cell r="A762">
            <v>29.09937888198758</v>
          </cell>
          <cell r="B762">
            <v>12.602484472049689</v>
          </cell>
        </row>
        <row r="768">
          <cell r="E768">
            <v>53.532467532467528</v>
          </cell>
          <cell r="F768">
            <v>29.863636363636363</v>
          </cell>
        </row>
        <row r="769">
          <cell r="A769">
            <v>26.049689440993788</v>
          </cell>
          <cell r="B769">
            <v>7.8633540372670812</v>
          </cell>
        </row>
        <row r="775">
          <cell r="E775">
            <v>46.175324675324674</v>
          </cell>
          <cell r="F775">
            <v>31.34415584415585</v>
          </cell>
        </row>
        <row r="776">
          <cell r="A776">
            <v>17.572670807453417</v>
          </cell>
          <cell r="B776">
            <v>0.24099378881987535</v>
          </cell>
        </row>
        <row r="782">
          <cell r="E782">
            <v>43.694805194805198</v>
          </cell>
          <cell r="F782">
            <v>25.467532467532465</v>
          </cell>
        </row>
        <row r="783">
          <cell r="A783">
            <v>25.265838509316772</v>
          </cell>
          <cell r="B783">
            <v>10.535403726708076</v>
          </cell>
        </row>
        <row r="789">
          <cell r="E789">
            <v>57.532467532467535</v>
          </cell>
          <cell r="F789">
            <v>34.168831168831161</v>
          </cell>
        </row>
        <row r="790">
          <cell r="A790">
            <v>32.149068322981364</v>
          </cell>
          <cell r="B790">
            <v>16.559006211180122</v>
          </cell>
        </row>
        <row r="796">
          <cell r="E796">
            <v>51.79220779220779</v>
          </cell>
          <cell r="F796">
            <v>37.70779220779221</v>
          </cell>
        </row>
        <row r="797">
          <cell r="A797">
            <v>33.757763975155285</v>
          </cell>
          <cell r="B797">
            <v>25.881987577639755</v>
          </cell>
        </row>
        <row r="803">
          <cell r="E803">
            <v>52.876623376623385</v>
          </cell>
          <cell r="F803">
            <v>30.655844155844157</v>
          </cell>
        </row>
        <row r="804">
          <cell r="A804">
            <v>28.248447204968944</v>
          </cell>
          <cell r="B804">
            <v>14.621118012422357</v>
          </cell>
        </row>
        <row r="810">
          <cell r="E810">
            <v>57.873376623376615</v>
          </cell>
          <cell r="F810">
            <v>39.259740259740255</v>
          </cell>
        </row>
        <row r="811">
          <cell r="A811">
            <v>33.450310559006212</v>
          </cell>
          <cell r="B811">
            <v>20.633540372670808</v>
          </cell>
        </row>
        <row r="817">
          <cell r="E817">
            <v>64.532467532467521</v>
          </cell>
          <cell r="F817">
            <v>39.064935064935071</v>
          </cell>
        </row>
        <row r="818">
          <cell r="A818">
            <v>35.695652173913047</v>
          </cell>
          <cell r="B818">
            <v>22.155279503105586</v>
          </cell>
        </row>
        <row r="824">
          <cell r="E824">
            <v>60.415584415584405</v>
          </cell>
          <cell r="F824">
            <v>42.558441558441558</v>
          </cell>
        </row>
        <row r="825">
          <cell r="A825">
            <v>37.888198757763973</v>
          </cell>
          <cell r="B825">
            <v>23.229813664596271</v>
          </cell>
        </row>
        <row r="831">
          <cell r="E831">
            <v>61.03896103896102</v>
          </cell>
          <cell r="F831">
            <v>38.79220779220779</v>
          </cell>
        </row>
        <row r="832">
          <cell r="A832">
            <v>31.87577639751553</v>
          </cell>
          <cell r="B832">
            <v>16.63975155279503</v>
          </cell>
        </row>
        <row r="838">
          <cell r="E838">
            <v>63.37012987012988</v>
          </cell>
          <cell r="F838">
            <v>45.441558441558442</v>
          </cell>
        </row>
        <row r="839">
          <cell r="A839">
            <v>39.521739130434774</v>
          </cell>
          <cell r="B839">
            <v>22.602484472049685</v>
          </cell>
        </row>
        <row r="845">
          <cell r="E845">
            <v>63.045454545454533</v>
          </cell>
          <cell r="F845">
            <v>42.175324675324681</v>
          </cell>
        </row>
        <row r="846">
          <cell r="A846">
            <v>37.906832298136635</v>
          </cell>
          <cell r="B846">
            <v>24.745341614906827</v>
          </cell>
        </row>
        <row r="852">
          <cell r="E852">
            <v>67.36363636363636</v>
          </cell>
          <cell r="F852">
            <v>45.584415584415581</v>
          </cell>
        </row>
        <row r="853">
          <cell r="A853">
            <v>44.841614906832298</v>
          </cell>
          <cell r="B853">
            <v>27.913043478260871</v>
          </cell>
        </row>
        <row r="859">
          <cell r="E859">
            <v>64.110389610389618</v>
          </cell>
          <cell r="F859">
            <v>41.012987012987004</v>
          </cell>
        </row>
        <row r="860">
          <cell r="A860">
            <v>46.937888198757769</v>
          </cell>
          <cell r="B860">
            <v>27.211180124223599</v>
          </cell>
        </row>
        <row r="866">
          <cell r="E866">
            <v>59.905844155844143</v>
          </cell>
          <cell r="F866">
            <v>43.834415584415588</v>
          </cell>
        </row>
        <row r="867">
          <cell r="A867">
            <v>40.279503105590059</v>
          </cell>
          <cell r="B867">
            <v>22.652173913043477</v>
          </cell>
        </row>
        <row r="873">
          <cell r="E873">
            <v>76.948051948051955</v>
          </cell>
          <cell r="F873">
            <v>55.818181818181806</v>
          </cell>
        </row>
        <row r="874">
          <cell r="A874">
            <v>53.677018633540378</v>
          </cell>
          <cell r="B874">
            <v>32.515527950310549</v>
          </cell>
        </row>
        <row r="880">
          <cell r="E880">
            <v>80.694805194805198</v>
          </cell>
          <cell r="F880">
            <v>61.34415584415585</v>
          </cell>
        </row>
        <row r="881">
          <cell r="A881">
            <v>70.024844720496887</v>
          </cell>
          <cell r="B881">
            <v>49.813664596273284</v>
          </cell>
        </row>
        <row r="887">
          <cell r="E887">
            <v>76.389610389610382</v>
          </cell>
          <cell r="F887">
            <v>54.220779220779221</v>
          </cell>
        </row>
        <row r="888">
          <cell r="A888">
            <v>55.08695652173914</v>
          </cell>
          <cell r="B888">
            <v>34.093167701863351</v>
          </cell>
        </row>
        <row r="894">
          <cell r="E894">
            <v>78.857142857142833</v>
          </cell>
          <cell r="F894">
            <v>56.461038961038959</v>
          </cell>
        </row>
        <row r="895">
          <cell r="A895">
            <v>66.577639751552795</v>
          </cell>
          <cell r="B895">
            <v>45.161490683229829</v>
          </cell>
        </row>
        <row r="901">
          <cell r="E901">
            <v>82.707792207792195</v>
          </cell>
          <cell r="F901">
            <v>58.629870129870135</v>
          </cell>
        </row>
        <row r="902">
          <cell r="A902">
            <v>71.801242236024834</v>
          </cell>
          <cell r="B902">
            <v>46.478260869565219</v>
          </cell>
        </row>
        <row r="908">
          <cell r="E908">
            <v>82.058441558441558</v>
          </cell>
          <cell r="F908">
            <v>61.136363636363626</v>
          </cell>
        </row>
        <row r="909">
          <cell r="A909">
            <v>71.055900621117999</v>
          </cell>
          <cell r="B909">
            <v>49.975155279503099</v>
          </cell>
        </row>
        <row r="915">
          <cell r="E915">
            <v>86.5</v>
          </cell>
          <cell r="F915">
            <v>63.983766233766225</v>
          </cell>
        </row>
        <row r="916">
          <cell r="A916">
            <v>68.198757763975138</v>
          </cell>
          <cell r="B916">
            <v>47.51552795031057</v>
          </cell>
        </row>
        <row r="922">
          <cell r="E922">
            <v>84.870129870129873</v>
          </cell>
          <cell r="F922">
            <v>60.87012987012988</v>
          </cell>
        </row>
        <row r="923">
          <cell r="A923">
            <v>66.242236024844729</v>
          </cell>
          <cell r="B923">
            <v>48.925465838509325</v>
          </cell>
        </row>
        <row r="929">
          <cell r="E929">
            <v>87.318181818181813</v>
          </cell>
          <cell r="F929">
            <v>65.506493506493513</v>
          </cell>
        </row>
        <row r="930">
          <cell r="A930">
            <v>61.925465838509325</v>
          </cell>
          <cell r="B930">
            <v>43.819875776397517</v>
          </cell>
        </row>
        <row r="936">
          <cell r="E936">
            <v>90.318181818181813</v>
          </cell>
          <cell r="F936">
            <v>69.772727272727266</v>
          </cell>
        </row>
        <row r="937">
          <cell r="A937">
            <v>62.080745341614907</v>
          </cell>
          <cell r="B937">
            <v>47.875776397515516</v>
          </cell>
        </row>
        <row r="943">
          <cell r="E943">
            <v>92.272727272727266</v>
          </cell>
          <cell r="F943">
            <v>71.181818181818187</v>
          </cell>
        </row>
        <row r="944">
          <cell r="A944">
            <v>79.559006211180147</v>
          </cell>
          <cell r="B944">
            <v>56.869565217391312</v>
          </cell>
        </row>
        <row r="950">
          <cell r="E950">
            <v>91.915584415584419</v>
          </cell>
          <cell r="F950">
            <v>68.545454545454547</v>
          </cell>
        </row>
        <row r="951">
          <cell r="A951">
            <v>77.565217391304344</v>
          </cell>
          <cell r="B951">
            <v>58.180124223602483</v>
          </cell>
        </row>
        <row r="957">
          <cell r="E957">
            <v>91.253246753246742</v>
          </cell>
          <cell r="F957">
            <v>68.668831168831176</v>
          </cell>
        </row>
        <row r="958">
          <cell r="A958">
            <v>76.919254658385086</v>
          </cell>
          <cell r="B958">
            <v>55.527950310558992</v>
          </cell>
        </row>
        <row r="964">
          <cell r="E964">
            <v>91.753246753246771</v>
          </cell>
          <cell r="F964">
            <v>70.915584415584419</v>
          </cell>
        </row>
        <row r="965">
          <cell r="A965">
            <v>76.055900621118013</v>
          </cell>
          <cell r="B965">
            <v>55.329192546583862</v>
          </cell>
        </row>
        <row r="971">
          <cell r="E971">
            <v>97.331168831168824</v>
          </cell>
          <cell r="F971">
            <v>74.194805194805198</v>
          </cell>
        </row>
        <row r="972">
          <cell r="A972">
            <v>79.391304347826079</v>
          </cell>
          <cell r="B972">
            <v>56.975155279503113</v>
          </cell>
        </row>
        <row r="978">
          <cell r="E978">
            <v>96.499999999999986</v>
          </cell>
          <cell r="F978">
            <v>75.142857142857153</v>
          </cell>
        </row>
        <row r="979">
          <cell r="A979">
            <v>81.136645962732928</v>
          </cell>
          <cell r="B979">
            <v>59.006211180124225</v>
          </cell>
        </row>
        <row r="985">
          <cell r="E985">
            <v>98.207792207792224</v>
          </cell>
          <cell r="F985">
            <v>75.616883116883116</v>
          </cell>
        </row>
        <row r="986">
          <cell r="A986">
            <v>82.863354037267086</v>
          </cell>
          <cell r="B986">
            <v>65.248447204968926</v>
          </cell>
        </row>
        <row r="992">
          <cell r="E992">
            <v>96.772727272727266</v>
          </cell>
          <cell r="F992">
            <v>75.850649350649348</v>
          </cell>
        </row>
        <row r="993">
          <cell r="A993">
            <v>81.782608695652172</v>
          </cell>
          <cell r="B993">
            <v>62.534161490683225</v>
          </cell>
        </row>
        <row r="999">
          <cell r="E999">
            <v>96.649350649350652</v>
          </cell>
          <cell r="F999">
            <v>73.298701298701289</v>
          </cell>
        </row>
        <row r="1000">
          <cell r="A1000">
            <v>86.111801242236012</v>
          </cell>
          <cell r="B1000">
            <v>65.006211180124225</v>
          </cell>
        </row>
        <row r="1006">
          <cell r="E1006">
            <v>94.259740259740269</v>
          </cell>
          <cell r="F1006">
            <v>73.590909090909093</v>
          </cell>
        </row>
        <row r="1007">
          <cell r="A1007">
            <v>76.48447204968943</v>
          </cell>
          <cell r="B1007">
            <v>57.304347826086953</v>
          </cell>
        </row>
        <row r="1013">
          <cell r="E1013">
            <v>95.155844155844164</v>
          </cell>
          <cell r="F1013">
            <v>72.753246753246742</v>
          </cell>
        </row>
        <row r="1014">
          <cell r="A1014">
            <v>74.745341614906849</v>
          </cell>
          <cell r="B1014">
            <v>57.360248447204967</v>
          </cell>
        </row>
        <row r="1020">
          <cell r="E1020">
            <v>89.850649350649348</v>
          </cell>
          <cell r="F1020">
            <v>71.266233766233753</v>
          </cell>
        </row>
        <row r="1021">
          <cell r="A1021">
            <v>78.0807453416149</v>
          </cell>
          <cell r="B1021">
            <v>59.173913043478272</v>
          </cell>
        </row>
        <row r="1027">
          <cell r="E1027">
            <v>88.544805194805207</v>
          </cell>
          <cell r="F1027">
            <v>70.305844155844156</v>
          </cell>
        </row>
        <row r="1028">
          <cell r="A1028">
            <v>75.347826086956516</v>
          </cell>
          <cell r="B1028">
            <v>53.124223602484463</v>
          </cell>
        </row>
        <row r="1034">
          <cell r="E1034">
            <v>87.207792207792195</v>
          </cell>
          <cell r="F1034">
            <v>66.461038961038966</v>
          </cell>
        </row>
        <row r="1035">
          <cell r="A1035">
            <v>76.124223602484463</v>
          </cell>
          <cell r="B1035">
            <v>55.888198757763973</v>
          </cell>
        </row>
        <row r="1041">
          <cell r="E1041">
            <v>87.694805194805198</v>
          </cell>
          <cell r="F1041">
            <v>68.529220779220793</v>
          </cell>
        </row>
        <row r="1042">
          <cell r="A1042">
            <v>66.627329192546583</v>
          </cell>
          <cell r="B1042">
            <v>48.875776397515537</v>
          </cell>
        </row>
        <row r="1048">
          <cell r="E1048">
            <v>81.298701298701317</v>
          </cell>
          <cell r="F1048">
            <v>58.753246753246771</v>
          </cell>
        </row>
        <row r="1049">
          <cell r="A1049">
            <v>61.403726708074544</v>
          </cell>
          <cell r="B1049">
            <v>44.720496894409941</v>
          </cell>
        </row>
        <row r="1055">
          <cell r="E1055">
            <v>81.792207792207805</v>
          </cell>
          <cell r="F1055">
            <v>55.383116883116877</v>
          </cell>
        </row>
        <row r="1056">
          <cell r="A1056">
            <v>67.521739130434796</v>
          </cell>
          <cell r="B1056">
            <v>44.962732919254655</v>
          </cell>
        </row>
        <row r="1062">
          <cell r="E1062">
            <v>77.48051948051949</v>
          </cell>
          <cell r="F1062">
            <v>56.50064935064934</v>
          </cell>
        </row>
        <row r="1063">
          <cell r="A1063">
            <v>60.664596273291934</v>
          </cell>
          <cell r="B1063">
            <v>41.968944099378881</v>
          </cell>
        </row>
        <row r="1069">
          <cell r="E1069">
            <v>75.298701298701303</v>
          </cell>
          <cell r="F1069">
            <v>48.785714285714285</v>
          </cell>
        </row>
        <row r="1070">
          <cell r="A1070">
            <v>57.229813664596271</v>
          </cell>
          <cell r="B1070">
            <v>41.086956521739133</v>
          </cell>
        </row>
        <row r="1076">
          <cell r="E1076">
            <v>81.389610389610397</v>
          </cell>
          <cell r="F1076">
            <v>56.500000000000007</v>
          </cell>
        </row>
        <row r="1077">
          <cell r="A1077">
            <v>61.055900621117999</v>
          </cell>
          <cell r="B1077">
            <v>43.78881987577639</v>
          </cell>
        </row>
        <row r="1083">
          <cell r="E1083">
            <v>75.415584415584419</v>
          </cell>
          <cell r="F1083">
            <v>49.915584415584426</v>
          </cell>
        </row>
        <row r="1084">
          <cell r="A1084">
            <v>55.149068322981371</v>
          </cell>
          <cell r="B1084">
            <v>39.423602484472056</v>
          </cell>
        </row>
        <row r="1090">
          <cell r="E1090">
            <v>77.473376623376623</v>
          </cell>
          <cell r="F1090">
            <v>53.668181818181807</v>
          </cell>
        </row>
        <row r="1091">
          <cell r="A1091">
            <v>60.484472049689423</v>
          </cell>
          <cell r="B1091">
            <v>36.54037267080745</v>
          </cell>
        </row>
        <row r="1097">
          <cell r="E1097">
            <v>70.305194805194802</v>
          </cell>
          <cell r="F1097">
            <v>51.265584415584406</v>
          </cell>
        </row>
        <row r="1098">
          <cell r="A1098">
            <v>56.354037267080741</v>
          </cell>
          <cell r="B1098">
            <v>35.870186335403723</v>
          </cell>
        </row>
        <row r="1104">
          <cell r="E1104">
            <v>68.064935064935071</v>
          </cell>
          <cell r="F1104">
            <v>47.571428571428577</v>
          </cell>
        </row>
        <row r="1105">
          <cell r="A1105">
            <v>52.968944099378881</v>
          </cell>
          <cell r="B1105">
            <v>37.260869565217398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7">
          <cell r="C7">
            <v>52.571428571428562</v>
          </cell>
          <cell r="D7">
            <v>35.219780219780219</v>
          </cell>
          <cell r="G7">
            <v>69.545454545454533</v>
          </cell>
          <cell r="H7">
            <v>51.383116883116877</v>
          </cell>
          <cell r="K7">
            <v>48.081632653061227</v>
          </cell>
          <cell r="L7">
            <v>32.469387755102041</v>
          </cell>
          <cell r="M7">
            <v>66.349206349206355</v>
          </cell>
          <cell r="N7">
            <v>48.476190476190474</v>
          </cell>
        </row>
        <row r="14">
          <cell r="C14">
            <v>52.153846153846153</v>
          </cell>
          <cell r="D14">
            <v>36.263736263736263</v>
          </cell>
          <cell r="G14">
            <v>68.987012987012989</v>
          </cell>
          <cell r="H14">
            <v>49.746753246753251</v>
          </cell>
          <cell r="K14">
            <v>50.571428571428569</v>
          </cell>
          <cell r="L14">
            <v>35.95918367346939</v>
          </cell>
          <cell r="M14">
            <v>66.222222222222229</v>
          </cell>
          <cell r="N14">
            <v>43.73015873015872</v>
          </cell>
        </row>
        <row r="21">
          <cell r="C21">
            <v>59.494505494505496</v>
          </cell>
          <cell r="D21">
            <v>39.901098901098905</v>
          </cell>
          <cell r="G21">
            <v>71.922077922077932</v>
          </cell>
          <cell r="H21">
            <v>45.805194805194809</v>
          </cell>
          <cell r="K21">
            <v>53.061224489795919</v>
          </cell>
          <cell r="L21">
            <v>38</v>
          </cell>
          <cell r="M21">
            <v>71.952380952380963</v>
          </cell>
          <cell r="N21">
            <v>44.142857142857139</v>
          </cell>
        </row>
        <row r="28">
          <cell r="C28">
            <v>57.450549450549453</v>
          </cell>
          <cell r="D28">
            <v>41.912087912087912</v>
          </cell>
          <cell r="G28">
            <v>70.058441558441544</v>
          </cell>
          <cell r="H28">
            <v>52.285714285714292</v>
          </cell>
          <cell r="K28">
            <v>53.612244897959179</v>
          </cell>
          <cell r="L28">
            <v>35.142857142857139</v>
          </cell>
          <cell r="M28">
            <v>68.476190476190482</v>
          </cell>
          <cell r="N28">
            <v>50.92063492063491</v>
          </cell>
        </row>
        <row r="35">
          <cell r="C35">
            <v>44.18681318681319</v>
          </cell>
          <cell r="D35">
            <v>30.109890109890106</v>
          </cell>
          <cell r="G35">
            <v>56.077922077922082</v>
          </cell>
          <cell r="H35">
            <v>41.103896103896105</v>
          </cell>
          <cell r="K35">
            <v>44.04081632653061</v>
          </cell>
          <cell r="L35">
            <v>26.591836734693878</v>
          </cell>
          <cell r="M35">
            <v>53.730158730158735</v>
          </cell>
          <cell r="N35">
            <v>37.80952380952381</v>
          </cell>
        </row>
        <row r="42">
          <cell r="C42">
            <v>42.153846153846153</v>
          </cell>
          <cell r="D42">
            <v>27.208791208791204</v>
          </cell>
          <cell r="G42">
            <v>59.201298701298704</v>
          </cell>
          <cell r="H42">
            <v>41.831168831168831</v>
          </cell>
          <cell r="K42">
            <v>39.306122448979593</v>
          </cell>
          <cell r="L42">
            <v>22.795918367346935</v>
          </cell>
          <cell r="M42">
            <v>53.238095238095227</v>
          </cell>
          <cell r="N42">
            <v>37.031746031746032</v>
          </cell>
        </row>
        <row r="49">
          <cell r="C49">
            <v>33.670329670329679</v>
          </cell>
          <cell r="D49">
            <v>19.747252747252748</v>
          </cell>
          <cell r="G49">
            <v>49.415584415584412</v>
          </cell>
          <cell r="H49">
            <v>35.27272727272728</v>
          </cell>
          <cell r="K49">
            <v>33.265306122448976</v>
          </cell>
          <cell r="L49">
            <v>17.081632653061227</v>
          </cell>
          <cell r="M49">
            <v>44.682539682539691</v>
          </cell>
          <cell r="N49">
            <v>30.777777777777771</v>
          </cell>
        </row>
        <row r="56">
          <cell r="C56">
            <v>28.285714285714281</v>
          </cell>
          <cell r="D56">
            <v>12.153846153846153</v>
          </cell>
          <cell r="G56">
            <v>47.47402597402597</v>
          </cell>
          <cell r="H56">
            <v>28.753246753246753</v>
          </cell>
          <cell r="K56">
            <v>28.326530612244898</v>
          </cell>
          <cell r="L56">
            <v>8.3673469387755102</v>
          </cell>
          <cell r="M56">
            <v>42.126984126984127</v>
          </cell>
          <cell r="N56">
            <v>24.984126984126988</v>
          </cell>
        </row>
        <row r="63">
          <cell r="C63">
            <v>31.362637362637368</v>
          </cell>
          <cell r="D63">
            <v>15.912087912087912</v>
          </cell>
          <cell r="G63">
            <v>56.824675324675326</v>
          </cell>
          <cell r="H63">
            <v>35.824675324675326</v>
          </cell>
          <cell r="K63">
            <v>29.714285714285719</v>
          </cell>
          <cell r="L63">
            <v>10.612244897959183</v>
          </cell>
          <cell r="M63">
            <v>54.730158730158735</v>
          </cell>
          <cell r="N63">
            <v>32.269841269841265</v>
          </cell>
        </row>
        <row r="70">
          <cell r="C70">
            <v>43.395604395604394</v>
          </cell>
          <cell r="D70">
            <v>26.054945054945058</v>
          </cell>
          <cell r="G70">
            <v>62.935064935064936</v>
          </cell>
          <cell r="H70">
            <v>40.311688311688307</v>
          </cell>
          <cell r="K70">
            <v>42.387755102040821</v>
          </cell>
          <cell r="L70">
            <v>23.30612244897959</v>
          </cell>
          <cell r="M70">
            <v>63.095238095238102</v>
          </cell>
          <cell r="N70">
            <v>40.301587301587304</v>
          </cell>
        </row>
        <row r="77">
          <cell r="C77">
            <v>46.142857142857146</v>
          </cell>
          <cell r="D77">
            <v>32.384615384615387</v>
          </cell>
          <cell r="G77">
            <v>66.181818181818187</v>
          </cell>
          <cell r="H77">
            <v>45.025974025974023</v>
          </cell>
          <cell r="K77">
            <v>39.408163265306122</v>
          </cell>
          <cell r="L77">
            <v>27.285714285714285</v>
          </cell>
          <cell r="M77">
            <v>65.92063492063491</v>
          </cell>
          <cell r="N77">
            <v>44.158730158730158</v>
          </cell>
        </row>
        <row r="84">
          <cell r="C84">
            <v>40.527472527472533</v>
          </cell>
          <cell r="D84">
            <v>24.318681318681318</v>
          </cell>
          <cell r="G84">
            <v>59.506493506493506</v>
          </cell>
          <cell r="H84">
            <v>44.409090909090914</v>
          </cell>
          <cell r="K84">
            <v>36.244897959183675</v>
          </cell>
          <cell r="L84">
            <v>16.163265306122447</v>
          </cell>
          <cell r="M84">
            <v>58.666666666666664</v>
          </cell>
          <cell r="N84">
            <v>43.476190476190474</v>
          </cell>
        </row>
        <row r="91">
          <cell r="C91">
            <v>43.219780219780219</v>
          </cell>
          <cell r="D91">
            <v>27.626373626373624</v>
          </cell>
          <cell r="G91">
            <v>66.331168831168824</v>
          </cell>
          <cell r="H91">
            <v>43.551948051948045</v>
          </cell>
          <cell r="K91">
            <v>39.714285714285715</v>
          </cell>
          <cell r="L91">
            <v>23.612244897959183</v>
          </cell>
          <cell r="M91">
            <v>69.126984126984141</v>
          </cell>
          <cell r="N91">
            <v>46.634920634920633</v>
          </cell>
        </row>
        <row r="98">
          <cell r="C98">
            <v>45.340659340659343</v>
          </cell>
          <cell r="D98">
            <v>26.384615384615383</v>
          </cell>
          <cell r="G98">
            <v>60.409090909090907</v>
          </cell>
          <cell r="H98">
            <v>36.441558441558442</v>
          </cell>
          <cell r="K98">
            <v>40.653061224489797</v>
          </cell>
          <cell r="L98">
            <v>24.081632653061224</v>
          </cell>
          <cell r="M98">
            <v>56.571428571428577</v>
          </cell>
          <cell r="N98">
            <v>33.74603174603174</v>
          </cell>
        </row>
        <row r="105">
          <cell r="C105">
            <v>32.384615384615387</v>
          </cell>
          <cell r="D105">
            <v>19.725274725274726</v>
          </cell>
          <cell r="G105">
            <v>49.77272727272728</v>
          </cell>
          <cell r="H105">
            <v>32.525974025974016</v>
          </cell>
          <cell r="K105">
            <v>30.69387755102041</v>
          </cell>
          <cell r="L105">
            <v>17.714285714285715</v>
          </cell>
          <cell r="M105">
            <v>51.428571428571438</v>
          </cell>
          <cell r="N105">
            <v>31.634920634920636</v>
          </cell>
        </row>
        <row r="112">
          <cell r="C112">
            <v>45.197802197802197</v>
          </cell>
          <cell r="D112">
            <v>30.043956043956044</v>
          </cell>
          <cell r="G112">
            <v>61.116883116883109</v>
          </cell>
          <cell r="H112">
            <v>38.012987012987018</v>
          </cell>
          <cell r="K112">
            <v>46.204081632653057</v>
          </cell>
          <cell r="L112">
            <v>27.510204081632654</v>
          </cell>
          <cell r="M112">
            <v>62.476190476190482</v>
          </cell>
          <cell r="N112">
            <v>38.587301587301589</v>
          </cell>
        </row>
        <row r="119">
          <cell r="C119">
            <v>33.318681318681321</v>
          </cell>
          <cell r="D119">
            <v>17.956043956043956</v>
          </cell>
          <cell r="G119">
            <v>56.344155844155836</v>
          </cell>
          <cell r="H119">
            <v>36.551948051948052</v>
          </cell>
          <cell r="K119">
            <v>32.530612244897959</v>
          </cell>
          <cell r="L119">
            <v>17.448979591836736</v>
          </cell>
          <cell r="M119">
            <v>57.015873015873012</v>
          </cell>
          <cell r="N119">
            <v>37.349206349206355</v>
          </cell>
        </row>
        <row r="126">
          <cell r="C126">
            <v>45.164835164835168</v>
          </cell>
          <cell r="D126">
            <v>29.406593406593409</v>
          </cell>
          <cell r="G126">
            <v>61.077922077922082</v>
          </cell>
          <cell r="H126">
            <v>39.006493506493499</v>
          </cell>
          <cell r="K126">
            <v>45.448979591836739</v>
          </cell>
          <cell r="L126">
            <v>30.653061224489793</v>
          </cell>
          <cell r="M126">
            <v>59.428571428571416</v>
          </cell>
          <cell r="N126">
            <v>37.476190476190482</v>
          </cell>
        </row>
        <row r="133">
          <cell r="C133">
            <v>46.604395604395606</v>
          </cell>
          <cell r="D133">
            <v>31.901098901098901</v>
          </cell>
          <cell r="G133">
            <v>64.94805194805194</v>
          </cell>
          <cell r="H133">
            <v>42.922077922077918</v>
          </cell>
          <cell r="K133">
            <v>46.632653061224495</v>
          </cell>
          <cell r="L133">
            <v>30.346938775510207</v>
          </cell>
          <cell r="M133">
            <v>65.111111111111114</v>
          </cell>
          <cell r="N133">
            <v>42.523809523809526</v>
          </cell>
        </row>
        <row r="140">
          <cell r="C140">
            <v>56.571428571428569</v>
          </cell>
          <cell r="D140">
            <v>36.64835164835165</v>
          </cell>
          <cell r="G140">
            <v>65.474025974025977</v>
          </cell>
          <cell r="H140">
            <v>45.454545454545453</v>
          </cell>
          <cell r="K140">
            <v>55.734693877551024</v>
          </cell>
          <cell r="L140">
            <v>34.775510204081634</v>
          </cell>
          <cell r="M140">
            <v>64.063492063492077</v>
          </cell>
          <cell r="N140">
            <v>44.047619047619051</v>
          </cell>
        </row>
        <row r="147">
          <cell r="C147">
            <v>62.560439560439562</v>
          </cell>
          <cell r="D147">
            <v>42.010989010989007</v>
          </cell>
          <cell r="G147">
            <v>76.006493506493499</v>
          </cell>
          <cell r="H147">
            <v>54.79870129870131</v>
          </cell>
          <cell r="K147">
            <v>57.591836734693878</v>
          </cell>
          <cell r="L147">
            <v>36.224489795918366</v>
          </cell>
          <cell r="M147">
            <v>80.07936507936509</v>
          </cell>
          <cell r="N147">
            <v>58.063492063492063</v>
          </cell>
        </row>
        <row r="154">
          <cell r="C154">
            <v>54.813186813186817</v>
          </cell>
          <cell r="D154">
            <v>37.81318681318681</v>
          </cell>
          <cell r="G154">
            <v>73.337662337662337</v>
          </cell>
          <cell r="H154">
            <v>53.383116883116891</v>
          </cell>
          <cell r="K154">
            <v>53.04081632653061</v>
          </cell>
          <cell r="L154">
            <v>35.326530612244895</v>
          </cell>
          <cell r="M154">
            <v>75.523809523809518</v>
          </cell>
          <cell r="N154">
            <v>54.126984126984127</v>
          </cell>
        </row>
        <row r="161">
          <cell r="C161">
            <v>53.780219780219788</v>
          </cell>
          <cell r="D161">
            <v>40.307692307692314</v>
          </cell>
          <cell r="G161">
            <v>69.571428571428569</v>
          </cell>
          <cell r="H161">
            <v>46.558441558441558</v>
          </cell>
          <cell r="K161">
            <v>56.755102040816325</v>
          </cell>
          <cell r="L161">
            <v>38.204081632653065</v>
          </cell>
          <cell r="M161">
            <v>70.761904761904759</v>
          </cell>
          <cell r="N161">
            <v>47.412698412698411</v>
          </cell>
        </row>
        <row r="168">
          <cell r="C168">
            <v>59.07692307692308</v>
          </cell>
          <cell r="D168">
            <v>38.604395604395606</v>
          </cell>
          <cell r="G168">
            <v>71.876623376623385</v>
          </cell>
          <cell r="H168">
            <v>54.435064935064936</v>
          </cell>
          <cell r="K168">
            <v>58.571428571428569</v>
          </cell>
          <cell r="L168">
            <v>37.938775510204081</v>
          </cell>
          <cell r="M168">
            <v>76.222222222222229</v>
          </cell>
          <cell r="N168">
            <v>58.428571428571431</v>
          </cell>
        </row>
        <row r="175">
          <cell r="C175">
            <v>68.15384615384616</v>
          </cell>
          <cell r="D175">
            <v>48.263736263736277</v>
          </cell>
          <cell r="G175">
            <v>70.409090909090907</v>
          </cell>
          <cell r="H175">
            <v>50.79220779220779</v>
          </cell>
          <cell r="K175">
            <v>64.714285714285708</v>
          </cell>
          <cell r="L175">
            <v>45</v>
          </cell>
          <cell r="M175">
            <v>76.206349206349216</v>
          </cell>
          <cell r="N175">
            <v>53.111111111111114</v>
          </cell>
        </row>
        <row r="182">
          <cell r="C182">
            <v>68.45054945054946</v>
          </cell>
          <cell r="D182">
            <v>49.18681318681319</v>
          </cell>
          <cell r="G182">
            <v>78.571428571428569</v>
          </cell>
          <cell r="H182">
            <v>56.610389610389618</v>
          </cell>
          <cell r="K182">
            <v>65.34693877551021</v>
          </cell>
          <cell r="L182">
            <v>46.510204081632651</v>
          </cell>
          <cell r="M182">
            <v>80.095238095238102</v>
          </cell>
          <cell r="N182">
            <v>56.888888888888886</v>
          </cell>
        </row>
        <row r="189">
          <cell r="C189">
            <v>71.912087912087912</v>
          </cell>
          <cell r="D189">
            <v>48.186813186813197</v>
          </cell>
          <cell r="G189">
            <v>75.53896103896102</v>
          </cell>
          <cell r="H189">
            <v>55.47402597402597</v>
          </cell>
          <cell r="K189">
            <v>68.367346938775526</v>
          </cell>
          <cell r="L189">
            <v>44.653061224489797</v>
          </cell>
          <cell r="M189">
            <v>80.603174603174608</v>
          </cell>
          <cell r="N189">
            <v>57.714285714285715</v>
          </cell>
        </row>
        <row r="196">
          <cell r="C196">
            <v>70.483516483516482</v>
          </cell>
          <cell r="D196">
            <v>51.362637362637358</v>
          </cell>
          <cell r="G196">
            <v>80.064935064935071</v>
          </cell>
          <cell r="H196">
            <v>58.032467532467528</v>
          </cell>
          <cell r="K196">
            <v>68.938775510204081</v>
          </cell>
          <cell r="L196">
            <v>49.775510204081634</v>
          </cell>
          <cell r="M196">
            <v>81.873015873015873</v>
          </cell>
          <cell r="N196">
            <v>60.142857142857139</v>
          </cell>
        </row>
        <row r="203">
          <cell r="C203">
            <v>82.769230769230745</v>
          </cell>
          <cell r="D203">
            <v>59.000000000000007</v>
          </cell>
          <cell r="G203">
            <v>82.558441558441544</v>
          </cell>
          <cell r="H203">
            <v>60.629870129870142</v>
          </cell>
          <cell r="K203">
            <v>81.83673469387756</v>
          </cell>
          <cell r="L203">
            <v>56.408163265306122</v>
          </cell>
          <cell r="M203">
            <v>85.1111111111111</v>
          </cell>
          <cell r="N203">
            <v>64.476190476190482</v>
          </cell>
        </row>
        <row r="210">
          <cell r="C210">
            <v>83.39560439560438</v>
          </cell>
          <cell r="D210">
            <v>60.846153846153854</v>
          </cell>
          <cell r="G210">
            <v>84.480519480519476</v>
          </cell>
          <cell r="H210">
            <v>63.500000000000007</v>
          </cell>
          <cell r="K210">
            <v>80</v>
          </cell>
          <cell r="L210">
            <v>56.897959183673457</v>
          </cell>
          <cell r="M210">
            <v>90.126984126984141</v>
          </cell>
          <cell r="N210">
            <v>67.761904761904759</v>
          </cell>
        </row>
        <row r="217">
          <cell r="C217">
            <v>76.780219780219767</v>
          </cell>
          <cell r="D217">
            <v>57.890109890109898</v>
          </cell>
          <cell r="G217">
            <v>79.974025974025977</v>
          </cell>
          <cell r="H217">
            <v>64.129870129870127</v>
          </cell>
          <cell r="K217">
            <v>75.26530612244899</v>
          </cell>
          <cell r="L217">
            <v>55.346938775510203</v>
          </cell>
          <cell r="M217">
            <v>84.238095238095227</v>
          </cell>
          <cell r="N217">
            <v>67.841269841269835</v>
          </cell>
        </row>
        <row r="224">
          <cell r="C224">
            <v>79.406593406593402</v>
          </cell>
          <cell r="D224">
            <v>56.417582417582409</v>
          </cell>
          <cell r="G224">
            <v>76.72727272727272</v>
          </cell>
          <cell r="H224">
            <v>61.357142857142847</v>
          </cell>
          <cell r="K224">
            <v>79.938775510204081</v>
          </cell>
          <cell r="L224">
            <v>55.612244897959172</v>
          </cell>
          <cell r="M224">
            <v>84.523809523809533</v>
          </cell>
          <cell r="N224">
            <v>64.650793650793659</v>
          </cell>
        </row>
        <row r="231">
          <cell r="C231">
            <v>85.25274725274727</v>
          </cell>
          <cell r="D231">
            <v>65.417582417582409</v>
          </cell>
          <cell r="G231">
            <v>82.077922077922068</v>
          </cell>
          <cell r="H231">
            <v>68.233766233766232</v>
          </cell>
          <cell r="K231">
            <v>85.183673469387756</v>
          </cell>
          <cell r="L231">
            <v>65.489795918367349</v>
          </cell>
          <cell r="M231">
            <v>86.666666666666671</v>
          </cell>
          <cell r="N231">
            <v>72.063492063492077</v>
          </cell>
        </row>
        <row r="238">
          <cell r="C238">
            <v>89.736263736263723</v>
          </cell>
          <cell r="D238">
            <v>71.241758241758262</v>
          </cell>
          <cell r="G238">
            <v>86.590909090909093</v>
          </cell>
          <cell r="H238">
            <v>68.870129870129858</v>
          </cell>
          <cell r="K238">
            <v>88.040816326530631</v>
          </cell>
          <cell r="L238">
            <v>67.938775510204081</v>
          </cell>
          <cell r="M238">
            <v>91.539682539682531</v>
          </cell>
          <cell r="N238">
            <v>73.206349206349216</v>
          </cell>
        </row>
        <row r="245">
          <cell r="C245">
            <v>81.604395604395606</v>
          </cell>
          <cell r="D245">
            <v>59.703296703296708</v>
          </cell>
          <cell r="G245">
            <v>80.82467532467534</v>
          </cell>
          <cell r="H245">
            <v>66.162337662337663</v>
          </cell>
          <cell r="K245">
            <v>79.08163265306122</v>
          </cell>
          <cell r="L245">
            <v>56.387755102040821</v>
          </cell>
          <cell r="M245">
            <v>85.238095238095241</v>
          </cell>
          <cell r="N245">
            <v>69.301587301587304</v>
          </cell>
        </row>
        <row r="252">
          <cell r="C252">
            <v>88.626373626373621</v>
          </cell>
          <cell r="D252">
            <v>67.648351648351635</v>
          </cell>
          <cell r="G252">
            <v>86.409090909090892</v>
          </cell>
          <cell r="H252">
            <v>68.909090909090907</v>
          </cell>
          <cell r="K252">
            <v>87.938775510204081</v>
          </cell>
          <cell r="L252">
            <v>64.428571428571431</v>
          </cell>
          <cell r="M252">
            <v>90.603174603174594</v>
          </cell>
          <cell r="N252">
            <v>71.793650793650784</v>
          </cell>
        </row>
        <row r="259">
          <cell r="C259">
            <v>90.560439560439576</v>
          </cell>
          <cell r="D259">
            <v>69.329670329670336</v>
          </cell>
          <cell r="G259">
            <v>89.525974025974037</v>
          </cell>
          <cell r="H259">
            <v>70.071428571428584</v>
          </cell>
          <cell r="K259">
            <v>86.367346938775512</v>
          </cell>
          <cell r="L259">
            <v>66.489795918367335</v>
          </cell>
          <cell r="M259">
            <v>94.365079365079353</v>
          </cell>
          <cell r="N259">
            <v>73.634920634920633</v>
          </cell>
        </row>
        <row r="266">
          <cell r="C266">
            <v>86.835164835164832</v>
          </cell>
          <cell r="D266">
            <v>65.703296703296715</v>
          </cell>
          <cell r="G266">
            <v>89.253246753246742</v>
          </cell>
          <cell r="H266">
            <v>69.409090909090907</v>
          </cell>
          <cell r="K266">
            <v>84.795918367346943</v>
          </cell>
          <cell r="L266">
            <v>63.877551020408156</v>
          </cell>
          <cell r="M266">
            <v>94.587301587301596</v>
          </cell>
          <cell r="N266">
            <v>73.444444444444443</v>
          </cell>
        </row>
        <row r="273">
          <cell r="C273">
            <v>81.593406593406598</v>
          </cell>
          <cell r="D273">
            <v>62.109890109890102</v>
          </cell>
          <cell r="G273">
            <v>88.129870129870127</v>
          </cell>
          <cell r="H273">
            <v>68.525974025974023</v>
          </cell>
          <cell r="K273">
            <v>78.102040816326536</v>
          </cell>
          <cell r="L273">
            <v>58.591836734693878</v>
          </cell>
          <cell r="M273">
            <v>93.841269841269835</v>
          </cell>
          <cell r="N273">
            <v>72.253968253968253</v>
          </cell>
        </row>
        <row r="280">
          <cell r="C280">
            <v>82.956043956043942</v>
          </cell>
          <cell r="D280">
            <v>64.945054945054949</v>
          </cell>
          <cell r="G280">
            <v>86.770562770562776</v>
          </cell>
          <cell r="H280">
            <v>67.782467532467535</v>
          </cell>
          <cell r="K280">
            <v>81.34693877551021</v>
          </cell>
          <cell r="L280">
            <v>62.448979591836732</v>
          </cell>
          <cell r="M280">
            <v>94.714285714285722</v>
          </cell>
          <cell r="N280">
            <v>70.49206349206348</v>
          </cell>
        </row>
        <row r="287">
          <cell r="C287">
            <v>77.901098901098905</v>
          </cell>
          <cell r="D287">
            <v>61.692307692307686</v>
          </cell>
          <cell r="G287">
            <v>83.207792207792195</v>
          </cell>
          <cell r="H287">
            <v>66.714285714285722</v>
          </cell>
          <cell r="K287">
            <v>76.857142857142861</v>
          </cell>
          <cell r="L287">
            <v>58.204081632653065</v>
          </cell>
          <cell r="M287">
            <v>89.952380952380935</v>
          </cell>
          <cell r="N287">
            <v>69.285714285714278</v>
          </cell>
        </row>
        <row r="294">
          <cell r="C294">
            <v>79.813186813186803</v>
          </cell>
          <cell r="D294">
            <v>59.230769230769248</v>
          </cell>
          <cell r="G294">
            <v>83.240259740259745</v>
          </cell>
          <cell r="H294">
            <v>64.214285714285708</v>
          </cell>
          <cell r="K294">
            <v>79.999999999999986</v>
          </cell>
          <cell r="L294">
            <v>57.163265306122462</v>
          </cell>
          <cell r="M294">
            <v>90.476190476190482</v>
          </cell>
          <cell r="N294">
            <v>67.476190476190482</v>
          </cell>
        </row>
        <row r="301">
          <cell r="C301">
            <v>80.527472527472526</v>
          </cell>
          <cell r="D301">
            <v>64.956043956043956</v>
          </cell>
          <cell r="G301">
            <v>84.090909090909093</v>
          </cell>
          <cell r="H301">
            <v>66.097402597402592</v>
          </cell>
          <cell r="K301">
            <v>82.326530612244909</v>
          </cell>
          <cell r="L301">
            <v>66.122448979591837</v>
          </cell>
          <cell r="M301">
            <v>91.857142857142847</v>
          </cell>
          <cell r="N301">
            <v>68.746031746031747</v>
          </cell>
        </row>
        <row r="308">
          <cell r="C308">
            <v>74.879120879120876</v>
          </cell>
          <cell r="D308">
            <v>58.060439560439576</v>
          </cell>
          <cell r="G308">
            <v>80.175324675324674</v>
          </cell>
          <cell r="H308">
            <v>61.285714285714285</v>
          </cell>
          <cell r="K308">
            <v>74.183673469387756</v>
          </cell>
          <cell r="L308">
            <v>58.816326530612244</v>
          </cell>
          <cell r="M308">
            <v>86.746031746031747</v>
          </cell>
          <cell r="N308">
            <v>61.25396825396826</v>
          </cell>
        </row>
        <row r="315">
          <cell r="C315">
            <v>68.835164835164818</v>
          </cell>
          <cell r="D315">
            <v>49.516483516483511</v>
          </cell>
          <cell r="G315">
            <v>74.668831168831161</v>
          </cell>
          <cell r="H315">
            <v>56.311688311688314</v>
          </cell>
          <cell r="K315">
            <v>68.285714285714292</v>
          </cell>
          <cell r="L315">
            <v>49.979591836734691</v>
          </cell>
          <cell r="M315">
            <v>80.174603174603178</v>
          </cell>
          <cell r="N315">
            <v>54.920634920634917</v>
          </cell>
        </row>
        <row r="322">
          <cell r="C322">
            <v>73.879120879120876</v>
          </cell>
          <cell r="D322">
            <v>55.142857142857146</v>
          </cell>
          <cell r="G322">
            <v>77.194805194805198</v>
          </cell>
          <cell r="H322">
            <v>60.941558441558435</v>
          </cell>
          <cell r="K322">
            <v>70.918367346938766</v>
          </cell>
          <cell r="L322">
            <v>50.693877551020407</v>
          </cell>
          <cell r="M322">
            <v>82.253968253968253</v>
          </cell>
          <cell r="N322">
            <v>58.333333333333343</v>
          </cell>
        </row>
        <row r="329">
          <cell r="C329">
            <v>62.065934065934066</v>
          </cell>
          <cell r="D329">
            <v>43.131868131868131</v>
          </cell>
          <cell r="G329">
            <v>73.512987012987011</v>
          </cell>
          <cell r="H329">
            <v>55.831168831168839</v>
          </cell>
          <cell r="K329">
            <v>60.08163265306122</v>
          </cell>
          <cell r="L329">
            <v>40.775510204081627</v>
          </cell>
          <cell r="M329">
            <v>77.698412698412696</v>
          </cell>
          <cell r="N329">
            <v>50.761904761904766</v>
          </cell>
        </row>
        <row r="335">
          <cell r="C335">
            <v>65.824175824175825</v>
          </cell>
          <cell r="D335">
            <v>45.714285714285715</v>
          </cell>
          <cell r="G335">
            <v>73.545454545454561</v>
          </cell>
          <cell r="H335">
            <v>59.487012987012989</v>
          </cell>
          <cell r="K335">
            <v>64.224489795918359</v>
          </cell>
          <cell r="L335">
            <v>41.795918367346943</v>
          </cell>
          <cell r="M335">
            <v>77.920634920634924</v>
          </cell>
          <cell r="N335">
            <v>60.603174603174594</v>
          </cell>
        </row>
        <row r="342">
          <cell r="C342">
            <v>61.109890109890117</v>
          </cell>
          <cell r="D342">
            <v>41.285714285714285</v>
          </cell>
          <cell r="G342">
            <v>69.461038961038966</v>
          </cell>
          <cell r="H342">
            <v>54.688311688311686</v>
          </cell>
          <cell r="K342">
            <v>59.020408163265309</v>
          </cell>
          <cell r="L342">
            <v>38.591836734693878</v>
          </cell>
          <cell r="M342">
            <v>71.746031746031747</v>
          </cell>
          <cell r="N342">
            <v>49.619047619047628</v>
          </cell>
        </row>
        <row r="349">
          <cell r="C349">
            <v>56.450549450549445</v>
          </cell>
          <cell r="D349">
            <v>38.593406593406584</v>
          </cell>
          <cell r="G349">
            <v>65.9383116883117</v>
          </cell>
          <cell r="H349">
            <v>42.847402597402599</v>
          </cell>
          <cell r="K349">
            <v>56.000000000000007</v>
          </cell>
          <cell r="L349">
            <v>36.183673469387756</v>
          </cell>
          <cell r="M349">
            <v>69.253968253968253</v>
          </cell>
          <cell r="N349">
            <v>39.888888888888886</v>
          </cell>
        </row>
        <row r="356">
          <cell r="C356">
            <v>64.131868131868131</v>
          </cell>
          <cell r="D356">
            <v>42.456043956043956</v>
          </cell>
          <cell r="G356">
            <v>68.840909090909093</v>
          </cell>
          <cell r="H356">
            <v>47.55194805194806</v>
          </cell>
          <cell r="K356">
            <v>62.591836734693878</v>
          </cell>
          <cell r="L356">
            <v>40.959183673469397</v>
          </cell>
          <cell r="M356">
            <v>69.666666666666657</v>
          </cell>
          <cell r="N356">
            <v>45.285714285714285</v>
          </cell>
        </row>
        <row r="363">
          <cell r="C363">
            <v>59.19780219780219</v>
          </cell>
          <cell r="D363">
            <v>37.802197802197796</v>
          </cell>
          <cell r="G363">
            <v>70.967532467532479</v>
          </cell>
          <cell r="H363">
            <v>47.79220779220779</v>
          </cell>
          <cell r="K363">
            <v>54.530612244897966</v>
          </cell>
          <cell r="L363">
            <v>34.326530612244902</v>
          </cell>
          <cell r="M363">
            <v>74.396825396825392</v>
          </cell>
          <cell r="N363">
            <v>46.150793650793652</v>
          </cell>
        </row>
        <row r="370">
          <cell r="C370">
            <v>48.35164835164835</v>
          </cell>
          <cell r="D370">
            <v>33.368131868131861</v>
          </cell>
          <cell r="G370">
            <v>64.357142857142861</v>
          </cell>
          <cell r="H370">
            <v>43.428571428571438</v>
          </cell>
          <cell r="K370">
            <v>45.367346938775505</v>
          </cell>
          <cell r="L370">
            <v>31.214285714285715</v>
          </cell>
          <cell r="M370">
            <v>66.960317460317469</v>
          </cell>
          <cell r="N370">
            <v>40.000000000000007</v>
          </cell>
        </row>
        <row r="377">
          <cell r="C377">
            <v>61.714285714285715</v>
          </cell>
          <cell r="D377">
            <v>45.692307692307693</v>
          </cell>
          <cell r="G377">
            <v>69.019480519480524</v>
          </cell>
          <cell r="H377">
            <v>52.461038961038973</v>
          </cell>
          <cell r="K377">
            <v>60.62244897959183</v>
          </cell>
          <cell r="L377">
            <v>42.744897959183668</v>
          </cell>
          <cell r="M377">
            <v>68.174603174603178</v>
          </cell>
          <cell r="N377">
            <v>49.349206349206355</v>
          </cell>
        </row>
        <row r="384">
          <cell r="C384">
            <v>45.835164835164832</v>
          </cell>
          <cell r="D384">
            <v>31.428571428571431</v>
          </cell>
          <cell r="G384">
            <v>59.636363636363626</v>
          </cell>
          <cell r="H384">
            <v>39.389610389610397</v>
          </cell>
          <cell r="K384">
            <v>46.224489795918366</v>
          </cell>
          <cell r="L384">
            <v>30.979591836734691</v>
          </cell>
          <cell r="M384">
            <v>59.539682539682545</v>
          </cell>
          <cell r="N384">
            <v>33.841269841269849</v>
          </cell>
        </row>
        <row r="391">
          <cell r="C391">
            <v>54.472527472527482</v>
          </cell>
          <cell r="D391">
            <v>36.373626373626379</v>
          </cell>
          <cell r="G391">
            <v>64.240259740259731</v>
          </cell>
          <cell r="H391">
            <v>40.792207792207797</v>
          </cell>
          <cell r="K391">
            <v>50.346938775510196</v>
          </cell>
          <cell r="L391">
            <v>35.061224489795919</v>
          </cell>
          <cell r="M391">
            <v>61.698412698412689</v>
          </cell>
          <cell r="N391">
            <v>39.253968253968253</v>
          </cell>
        </row>
        <row r="398">
          <cell r="C398">
            <v>44.879120879120869</v>
          </cell>
          <cell r="D398">
            <v>33.010989010989015</v>
          </cell>
          <cell r="G398">
            <v>61.62987012987012</v>
          </cell>
          <cell r="H398">
            <v>43.65584415584415</v>
          </cell>
          <cell r="K398">
            <v>44.795918367346935</v>
          </cell>
          <cell r="L398">
            <v>31.795918367346939</v>
          </cell>
          <cell r="M398">
            <v>58.238095238095248</v>
          </cell>
          <cell r="N398">
            <v>39.333333333333336</v>
          </cell>
        </row>
        <row r="405">
          <cell r="C405">
            <v>39.791208791208788</v>
          </cell>
          <cell r="D405">
            <v>26.010989010989007</v>
          </cell>
          <cell r="G405">
            <v>56.79220779220779</v>
          </cell>
          <cell r="H405">
            <v>41.88311688311687</v>
          </cell>
          <cell r="K405">
            <v>39.836734693877546</v>
          </cell>
          <cell r="L405">
            <v>24.326530612244898</v>
          </cell>
          <cell r="M405">
            <v>52.984126984126988</v>
          </cell>
          <cell r="N405">
            <v>34.095238095238095</v>
          </cell>
        </row>
        <row r="412">
          <cell r="C412">
            <v>32.406593406593402</v>
          </cell>
          <cell r="D412">
            <v>19.395604395604394</v>
          </cell>
          <cell r="G412">
            <v>51.253246753246756</v>
          </cell>
          <cell r="H412">
            <v>30.422077922077918</v>
          </cell>
          <cell r="K412">
            <v>31.653061224489793</v>
          </cell>
          <cell r="L412">
            <v>16.26530612244898</v>
          </cell>
          <cell r="M412">
            <v>51.317460317460323</v>
          </cell>
          <cell r="N412">
            <v>27.111111111111111</v>
          </cell>
        </row>
        <row r="419">
          <cell r="C419">
            <v>49.35164835164835</v>
          </cell>
          <cell r="D419">
            <v>30.703296703296701</v>
          </cell>
          <cell r="G419">
            <v>64.143939393939391</v>
          </cell>
          <cell r="H419">
            <v>43.220779220779221</v>
          </cell>
          <cell r="K419">
            <v>47.142857142857146</v>
          </cell>
          <cell r="L419">
            <v>25.530612244897959</v>
          </cell>
          <cell r="M419">
            <v>62.714285714285715</v>
          </cell>
          <cell r="N419">
            <v>40.93650793650793</v>
          </cell>
        </row>
        <row r="426">
          <cell r="C426">
            <v>44.241758241758241</v>
          </cell>
          <cell r="D426">
            <v>29.417582417582416</v>
          </cell>
          <cell r="G426">
            <v>63.610389610389618</v>
          </cell>
          <cell r="H426">
            <v>41.5</v>
          </cell>
          <cell r="K426">
            <v>42.816326530612244</v>
          </cell>
          <cell r="L426">
            <v>27.714285714285715</v>
          </cell>
          <cell r="M426">
            <v>62.285714285714285</v>
          </cell>
          <cell r="N426">
            <v>39.19047619047619</v>
          </cell>
        </row>
        <row r="433">
          <cell r="C433">
            <v>26.659340659340657</v>
          </cell>
          <cell r="D433">
            <v>10.274725274725274</v>
          </cell>
          <cell r="G433">
            <v>52.201298701298704</v>
          </cell>
          <cell r="H433">
            <v>34.012987012987018</v>
          </cell>
          <cell r="K433">
            <v>20.071428571428573</v>
          </cell>
          <cell r="L433">
            <v>1.8877551020408165</v>
          </cell>
          <cell r="M433">
            <v>54.523809523809518</v>
          </cell>
          <cell r="N433">
            <v>34.333333333333336</v>
          </cell>
        </row>
        <row r="440">
          <cell r="C440">
            <v>23.557692307692307</v>
          </cell>
          <cell r="D440">
            <v>11.010989010989011</v>
          </cell>
          <cell r="G440">
            <v>42.688311688311686</v>
          </cell>
          <cell r="H440">
            <v>27.525974025974026</v>
          </cell>
          <cell r="K440">
            <v>23.102040816326532</v>
          </cell>
          <cell r="L440">
            <v>7.8775510204081636</v>
          </cell>
          <cell r="M440">
            <v>40.047619047619051</v>
          </cell>
          <cell r="N440">
            <v>24.857142857142858</v>
          </cell>
        </row>
        <row r="447">
          <cell r="C447">
            <v>29.568681318681321</v>
          </cell>
          <cell r="D447">
            <v>14.274725274725276</v>
          </cell>
          <cell r="G447">
            <v>47.681818181818194</v>
          </cell>
          <cell r="H447">
            <v>30.227272727272727</v>
          </cell>
          <cell r="K447">
            <v>29.857142857142854</v>
          </cell>
          <cell r="L447">
            <v>12.377551020408163</v>
          </cell>
          <cell r="M447">
            <v>44.095238095238095</v>
          </cell>
          <cell r="N447">
            <v>25.904761904761905</v>
          </cell>
        </row>
        <row r="454">
          <cell r="C454">
            <v>36.329670329670321</v>
          </cell>
          <cell r="D454">
            <v>18.967032967032964</v>
          </cell>
          <cell r="G454">
            <v>55.376623376623371</v>
          </cell>
          <cell r="H454">
            <v>32.662337662337656</v>
          </cell>
          <cell r="K454">
            <v>34.020408163265301</v>
          </cell>
          <cell r="L454">
            <v>16.04081632653061</v>
          </cell>
          <cell r="M454">
            <v>56.158730158730151</v>
          </cell>
          <cell r="N454">
            <v>30.111111111111111</v>
          </cell>
        </row>
        <row r="461">
          <cell r="C461">
            <v>37.989010989010985</v>
          </cell>
          <cell r="D461">
            <v>21.604395604395606</v>
          </cell>
          <cell r="G461">
            <v>62.376623376623371</v>
          </cell>
          <cell r="H461">
            <v>41.68181818181818</v>
          </cell>
          <cell r="K461">
            <v>37.142857142857146</v>
          </cell>
          <cell r="L461">
            <v>18.142857142857142</v>
          </cell>
          <cell r="M461">
            <v>64.111111111111114</v>
          </cell>
          <cell r="N461">
            <v>43.857142857142861</v>
          </cell>
        </row>
        <row r="468">
          <cell r="C468">
            <v>44.329670329670336</v>
          </cell>
          <cell r="D468">
            <v>29.340659340659347</v>
          </cell>
          <cell r="G468">
            <v>62.558441558441544</v>
          </cell>
          <cell r="H468">
            <v>40.935064935064936</v>
          </cell>
          <cell r="K468">
            <v>39.979591836734691</v>
          </cell>
          <cell r="L468">
            <v>22.612244897959183</v>
          </cell>
          <cell r="M468">
            <v>64.777777777777771</v>
          </cell>
          <cell r="N468">
            <v>41.285714285714285</v>
          </cell>
        </row>
        <row r="475">
          <cell r="C475">
            <v>53.637362637362649</v>
          </cell>
          <cell r="D475">
            <v>35.604395604395606</v>
          </cell>
          <cell r="G475">
            <v>68.770562770562776</v>
          </cell>
          <cell r="H475">
            <v>45.305194805194816</v>
          </cell>
          <cell r="K475">
            <v>46.693877551020414</v>
          </cell>
          <cell r="L475">
            <v>34.244897959183675</v>
          </cell>
          <cell r="M475">
            <v>69.841269841269849</v>
          </cell>
          <cell r="N475">
            <v>44.888888888888886</v>
          </cell>
        </row>
        <row r="482">
          <cell r="C482">
            <v>58.862637362637365</v>
          </cell>
          <cell r="D482">
            <v>34.846153846153847</v>
          </cell>
          <cell r="G482">
            <v>70.344155844155821</v>
          </cell>
          <cell r="H482">
            <v>44.999999999999993</v>
          </cell>
          <cell r="K482">
            <v>52.08163265306122</v>
          </cell>
          <cell r="L482">
            <v>31.918367346938773</v>
          </cell>
          <cell r="M482">
            <v>71.825396825396808</v>
          </cell>
          <cell r="N482">
            <v>44.793650793650798</v>
          </cell>
        </row>
        <row r="489">
          <cell r="C489">
            <v>50.27472527472527</v>
          </cell>
          <cell r="D489">
            <v>33.406593406593409</v>
          </cell>
          <cell r="G489">
            <v>67.259740259740255</v>
          </cell>
          <cell r="H489">
            <v>45.733766233766232</v>
          </cell>
          <cell r="K489">
            <v>48.367346938775505</v>
          </cell>
          <cell r="L489">
            <v>30.73469387755102</v>
          </cell>
          <cell r="M489">
            <v>65.111111111111114</v>
          </cell>
          <cell r="N489">
            <v>42.492063492063487</v>
          </cell>
        </row>
        <row r="496">
          <cell r="C496">
            <v>49</v>
          </cell>
          <cell r="D496">
            <v>31.527472527472526</v>
          </cell>
          <cell r="G496">
            <v>63.032467532467535</v>
          </cell>
          <cell r="H496">
            <v>46.44805194805194</v>
          </cell>
          <cell r="K496">
            <v>45.387755102040821</v>
          </cell>
          <cell r="L496">
            <v>25.102040816326532</v>
          </cell>
          <cell r="M496">
            <v>65.936507936507937</v>
          </cell>
          <cell r="N496">
            <v>44.301587301587304</v>
          </cell>
        </row>
        <row r="503">
          <cell r="C503">
            <v>58.219780219780219</v>
          </cell>
          <cell r="D503">
            <v>38.373626373626372</v>
          </cell>
          <cell r="G503">
            <v>69.904761904761898</v>
          </cell>
          <cell r="H503">
            <v>47.785714285714285</v>
          </cell>
          <cell r="K503">
            <v>57.102040816326529</v>
          </cell>
          <cell r="L503">
            <v>37.061224489795912</v>
          </cell>
          <cell r="M503">
            <v>70.158730158730165</v>
          </cell>
          <cell r="N503">
            <v>49.396825396825399</v>
          </cell>
        </row>
        <row r="510">
          <cell r="C510">
            <v>58.27472527472527</v>
          </cell>
          <cell r="D510">
            <v>38.53846153846154</v>
          </cell>
          <cell r="G510">
            <v>69.928571428571431</v>
          </cell>
          <cell r="H510">
            <v>48.649350649350659</v>
          </cell>
          <cell r="K510">
            <v>56.102040816326529</v>
          </cell>
          <cell r="L510">
            <v>37.653061224489797</v>
          </cell>
          <cell r="M510">
            <v>70.238095238095241</v>
          </cell>
          <cell r="N510">
            <v>47.809523809523817</v>
          </cell>
        </row>
        <row r="517">
          <cell r="C517">
            <v>50.197802197802197</v>
          </cell>
          <cell r="D517">
            <v>33.642857142857139</v>
          </cell>
          <cell r="G517">
            <v>68.98051948051949</v>
          </cell>
          <cell r="H517">
            <v>46.194805194805184</v>
          </cell>
          <cell r="K517">
            <v>53.591836734693871</v>
          </cell>
          <cell r="L517">
            <v>34.183673469387756</v>
          </cell>
          <cell r="M517">
            <v>66.857142857142861</v>
          </cell>
          <cell r="N517">
            <v>44.650793650793645</v>
          </cell>
        </row>
        <row r="524">
          <cell r="C524">
            <v>61.07692307692308</v>
          </cell>
          <cell r="D524">
            <v>43.197802197802197</v>
          </cell>
          <cell r="G524">
            <v>69.701298701298711</v>
          </cell>
          <cell r="H524">
            <v>51.79220779220779</v>
          </cell>
          <cell r="K524">
            <v>56.510204081632651</v>
          </cell>
          <cell r="L524">
            <v>38.857142857142854</v>
          </cell>
          <cell r="M524">
            <v>73.349206349206355</v>
          </cell>
          <cell r="N524">
            <v>51.539682539682545</v>
          </cell>
        </row>
        <row r="531">
          <cell r="C531">
            <v>54.318681318681328</v>
          </cell>
          <cell r="D531">
            <v>41.18681318681319</v>
          </cell>
          <cell r="G531">
            <v>68.01948051948051</v>
          </cell>
          <cell r="H531">
            <v>48.720779220779235</v>
          </cell>
          <cell r="K531">
            <v>48.816326530612244</v>
          </cell>
          <cell r="L531">
            <v>38.285714285714285</v>
          </cell>
          <cell r="M531">
            <v>68.857142857142861</v>
          </cell>
          <cell r="N531">
            <v>47.444444444444436</v>
          </cell>
        </row>
        <row r="538">
          <cell r="C538">
            <v>66.197802197802204</v>
          </cell>
          <cell r="D538">
            <v>42.736263736263737</v>
          </cell>
          <cell r="G538">
            <v>73.714285714285722</v>
          </cell>
          <cell r="H538">
            <v>51.688311688311686</v>
          </cell>
          <cell r="K538">
            <v>62.244897959183668</v>
          </cell>
          <cell r="L538">
            <v>38.612244897959179</v>
          </cell>
          <cell r="M538">
            <v>77.69841269841271</v>
          </cell>
          <cell r="N538">
            <v>53.460317460317462</v>
          </cell>
        </row>
        <row r="545">
          <cell r="C545">
            <v>81.659340659340671</v>
          </cell>
          <cell r="D545">
            <v>58.890109890109891</v>
          </cell>
          <cell r="G545">
            <v>81.668831168831161</v>
          </cell>
          <cell r="H545">
            <v>58.811688311688314</v>
          </cell>
          <cell r="K545">
            <v>74.530612244897952</v>
          </cell>
          <cell r="L545">
            <v>51.510204081632658</v>
          </cell>
          <cell r="M545">
            <v>84.523809523809533</v>
          </cell>
          <cell r="N545">
            <v>62.420634920634924</v>
          </cell>
        </row>
        <row r="552">
          <cell r="C552">
            <v>71.109890109890117</v>
          </cell>
          <cell r="D552">
            <v>50.692307692307693</v>
          </cell>
          <cell r="G552">
            <v>80.772727272727266</v>
          </cell>
          <cell r="H552">
            <v>59.493506493506487</v>
          </cell>
          <cell r="K552">
            <v>65.877551020408163</v>
          </cell>
          <cell r="L552">
            <v>46.163265306122454</v>
          </cell>
          <cell r="M552">
            <v>82.634920634920633</v>
          </cell>
          <cell r="N552">
            <v>60.936507936507937</v>
          </cell>
        </row>
        <row r="559">
          <cell r="C559">
            <v>64.010989010989022</v>
          </cell>
          <cell r="D559">
            <v>50.571428571428569</v>
          </cell>
          <cell r="G559">
            <v>81.46753246753245</v>
          </cell>
          <cell r="H559">
            <v>62.227272727272727</v>
          </cell>
          <cell r="K559">
            <v>61.224489795918366</v>
          </cell>
          <cell r="L559">
            <v>46.999999999999993</v>
          </cell>
          <cell r="M559">
            <v>82.714285714285722</v>
          </cell>
          <cell r="N559">
            <v>64.888888888888872</v>
          </cell>
        </row>
        <row r="566">
          <cell r="C566">
            <v>70.241758241758248</v>
          </cell>
          <cell r="D566">
            <v>51.208791208791204</v>
          </cell>
          <cell r="G566">
            <v>79.668831168831161</v>
          </cell>
          <cell r="H566">
            <v>60.081168831168831</v>
          </cell>
          <cell r="K566">
            <v>69.551020408163254</v>
          </cell>
          <cell r="L566">
            <v>49.612244897959179</v>
          </cell>
          <cell r="M566">
            <v>84.301587301587304</v>
          </cell>
          <cell r="N566">
            <v>63.126984126984127</v>
          </cell>
        </row>
        <row r="573">
          <cell r="C573">
            <v>71.109890109890117</v>
          </cell>
          <cell r="D573">
            <v>53.032967032967044</v>
          </cell>
          <cell r="G573">
            <v>80.668831168831147</v>
          </cell>
          <cell r="H573">
            <v>61.876623376623371</v>
          </cell>
          <cell r="K573">
            <v>70.102040816326536</v>
          </cell>
          <cell r="L573">
            <v>50.08163265306122</v>
          </cell>
          <cell r="M573">
            <v>82.80952380952381</v>
          </cell>
          <cell r="N573">
            <v>61.539682539682545</v>
          </cell>
        </row>
        <row r="580">
          <cell r="C580">
            <v>79.285714285714292</v>
          </cell>
          <cell r="D580">
            <v>60.780219780219788</v>
          </cell>
          <cell r="G580">
            <v>85.25</v>
          </cell>
          <cell r="H580">
            <v>64.51948051948051</v>
          </cell>
          <cell r="K580">
            <v>69.244897959183675</v>
          </cell>
          <cell r="L580">
            <v>54.020408163265301</v>
          </cell>
          <cell r="M580">
            <v>90.19047619047619</v>
          </cell>
          <cell r="N580">
            <v>67.444444444444429</v>
          </cell>
        </row>
        <row r="587">
          <cell r="C587">
            <v>79.445054945054963</v>
          </cell>
          <cell r="D587">
            <v>61.818681318681314</v>
          </cell>
          <cell r="G587">
            <v>84.857142857142875</v>
          </cell>
          <cell r="H587">
            <v>67.461038961038966</v>
          </cell>
          <cell r="K587">
            <v>80.326530612244909</v>
          </cell>
          <cell r="L587">
            <v>60.040816326530603</v>
          </cell>
          <cell r="M587">
            <v>87.111111111111128</v>
          </cell>
          <cell r="N587">
            <v>70.269841269841265</v>
          </cell>
        </row>
        <row r="594">
          <cell r="C594">
            <v>80.84615384615384</v>
          </cell>
          <cell r="D594">
            <v>62.098901098901102</v>
          </cell>
          <cell r="G594">
            <v>84.04220779220779</v>
          </cell>
          <cell r="H594">
            <v>66.831168831168824</v>
          </cell>
          <cell r="K594">
            <v>81.612244897959187</v>
          </cell>
          <cell r="L594">
            <v>62.530612244897959</v>
          </cell>
          <cell r="M594">
            <v>88.444444444444429</v>
          </cell>
          <cell r="N594">
            <v>69.444444444444457</v>
          </cell>
        </row>
        <row r="601">
          <cell r="C601">
            <v>79.538461538461533</v>
          </cell>
          <cell r="D601">
            <v>60.769230769230781</v>
          </cell>
          <cell r="G601">
            <v>84.123376623376615</v>
          </cell>
          <cell r="H601">
            <v>65.694805194805198</v>
          </cell>
          <cell r="K601">
            <v>80.979591836734699</v>
          </cell>
          <cell r="L601">
            <v>59.744897959183682</v>
          </cell>
          <cell r="M601">
            <v>90.507936507936506</v>
          </cell>
          <cell r="N601">
            <v>68.031746031746025</v>
          </cell>
        </row>
        <row r="608">
          <cell r="C608">
            <v>80.07692307692308</v>
          </cell>
          <cell r="D608">
            <v>58.92307692307692</v>
          </cell>
          <cell r="G608">
            <v>85.094155844155864</v>
          </cell>
          <cell r="H608">
            <v>67.535714285714278</v>
          </cell>
          <cell r="K608">
            <v>81.122448979591823</v>
          </cell>
          <cell r="L608">
            <v>57.979591836734691</v>
          </cell>
          <cell r="M608">
            <v>94.476190476190467</v>
          </cell>
          <cell r="N608">
            <v>72.587301587301596</v>
          </cell>
        </row>
        <row r="615">
          <cell r="C615">
            <v>76.208791208791197</v>
          </cell>
          <cell r="D615">
            <v>61.120879120879117</v>
          </cell>
          <cell r="G615">
            <v>86.464826839826841</v>
          </cell>
          <cell r="H615">
            <v>66.954545454545453</v>
          </cell>
          <cell r="K615">
            <v>76.714285714285737</v>
          </cell>
          <cell r="L615">
            <v>60.816326530612244</v>
          </cell>
          <cell r="M615">
            <v>94.095238095238088</v>
          </cell>
          <cell r="N615">
            <v>70.952380952380949</v>
          </cell>
        </row>
        <row r="622">
          <cell r="C622">
            <v>76.428571428571431</v>
          </cell>
          <cell r="D622">
            <v>59.901098901098905</v>
          </cell>
          <cell r="G622">
            <v>80.818181818181827</v>
          </cell>
          <cell r="H622">
            <v>65.90259740259738</v>
          </cell>
          <cell r="K622">
            <v>75.448979591836732</v>
          </cell>
          <cell r="L622">
            <v>58.673469387755098</v>
          </cell>
          <cell r="M622">
            <v>88.793650793650784</v>
          </cell>
          <cell r="N622">
            <v>67.587301587301582</v>
          </cell>
        </row>
        <row r="629">
          <cell r="C629">
            <v>80.659340659340671</v>
          </cell>
          <cell r="D629">
            <v>67.054945054945065</v>
          </cell>
          <cell r="G629">
            <v>83.493506493506487</v>
          </cell>
          <cell r="H629">
            <v>67.564935064935057</v>
          </cell>
          <cell r="K629">
            <v>75.26530612244899</v>
          </cell>
          <cell r="L629">
            <v>63.734693877551024</v>
          </cell>
          <cell r="M629">
            <v>88.825396825396837</v>
          </cell>
          <cell r="N629">
            <v>70.714285714285708</v>
          </cell>
        </row>
        <row r="636">
          <cell r="C636">
            <v>80.923076923076934</v>
          </cell>
          <cell r="D636">
            <v>64.967032967032964</v>
          </cell>
          <cell r="G636">
            <v>85.948051948051926</v>
          </cell>
          <cell r="H636">
            <v>68.857142857142833</v>
          </cell>
          <cell r="K636">
            <v>82.938775510204081</v>
          </cell>
          <cell r="L636">
            <v>63.714285714285715</v>
          </cell>
          <cell r="M636">
            <v>92.952380952380949</v>
          </cell>
          <cell r="N636">
            <v>72.476190476190467</v>
          </cell>
        </row>
        <row r="643">
          <cell r="C643">
            <v>75.978021978021985</v>
          </cell>
          <cell r="D643">
            <v>61.219780219780212</v>
          </cell>
          <cell r="G643">
            <v>84.233766233766247</v>
          </cell>
          <cell r="H643">
            <v>65.32467532467534</v>
          </cell>
          <cell r="K643">
            <v>75.061224489795919</v>
          </cell>
          <cell r="L643">
            <v>60.938775510204081</v>
          </cell>
          <cell r="M643">
            <v>91.174603174603192</v>
          </cell>
          <cell r="N643">
            <v>66.984126984127002</v>
          </cell>
        </row>
        <row r="650">
          <cell r="C650">
            <v>73.868131868131869</v>
          </cell>
          <cell r="D650">
            <v>55.934065934065941</v>
          </cell>
          <cell r="G650">
            <v>82.34415584415585</v>
          </cell>
          <cell r="H650">
            <v>65.090909090909093</v>
          </cell>
          <cell r="K650">
            <v>74.367346938775512</v>
          </cell>
          <cell r="L650">
            <v>54.795918367346935</v>
          </cell>
          <cell r="M650">
            <v>91.015873015873012</v>
          </cell>
          <cell r="N650">
            <v>69.047619047619051</v>
          </cell>
        </row>
        <row r="657">
          <cell r="C657">
            <v>80.170329670329664</v>
          </cell>
          <cell r="D657">
            <v>63.241758241758241</v>
          </cell>
          <cell r="G657">
            <v>81.918831168831147</v>
          </cell>
          <cell r="H657">
            <v>66.331168831168824</v>
          </cell>
          <cell r="K657">
            <v>79.795918367346943</v>
          </cell>
          <cell r="L657">
            <v>57.938775510204081</v>
          </cell>
          <cell r="M657">
            <v>93.825396825396822</v>
          </cell>
          <cell r="N657">
            <v>70.888888888888886</v>
          </cell>
        </row>
        <row r="664">
          <cell r="C664">
            <v>76.164835164835168</v>
          </cell>
          <cell r="D664">
            <v>58.076923076923066</v>
          </cell>
          <cell r="G664">
            <v>78.714285714285722</v>
          </cell>
          <cell r="H664">
            <v>65.964285714285722</v>
          </cell>
          <cell r="K664">
            <v>73.755102040816311</v>
          </cell>
          <cell r="L664">
            <v>54.795918367346943</v>
          </cell>
          <cell r="M664">
            <v>86.825396825396822</v>
          </cell>
          <cell r="N664">
            <v>68.968253968253961</v>
          </cell>
        </row>
        <row r="671">
          <cell r="C671">
            <v>78.472527472527474</v>
          </cell>
          <cell r="D671">
            <v>58.956043956043949</v>
          </cell>
          <cell r="G671">
            <v>81.603896103896105</v>
          </cell>
          <cell r="H671">
            <v>64.993506493506487</v>
          </cell>
          <cell r="K671">
            <v>77.530612244897966</v>
          </cell>
          <cell r="L671">
            <v>57.081632653061213</v>
          </cell>
          <cell r="M671">
            <v>86.38095238095238</v>
          </cell>
          <cell r="N671">
            <v>69.30158730158729</v>
          </cell>
        </row>
        <row r="678">
          <cell r="C678">
            <v>71.934065934065927</v>
          </cell>
          <cell r="D678">
            <v>53.153846153846153</v>
          </cell>
          <cell r="G678">
            <v>76.850649350649363</v>
          </cell>
          <cell r="H678">
            <v>60.298701298701296</v>
          </cell>
          <cell r="K678">
            <v>73.204081632653057</v>
          </cell>
          <cell r="L678">
            <v>54.530612244897959</v>
          </cell>
          <cell r="M678">
            <v>83.095238095238088</v>
          </cell>
          <cell r="N678">
            <v>58.61904761904762</v>
          </cell>
        </row>
        <row r="685">
          <cell r="C685">
            <v>64.615384615384613</v>
          </cell>
          <cell r="D685">
            <v>47.417582417582416</v>
          </cell>
          <cell r="G685">
            <v>75.918831168831176</v>
          </cell>
          <cell r="H685">
            <v>60.448051948051948</v>
          </cell>
          <cell r="K685">
            <v>64.16326530612244</v>
          </cell>
          <cell r="L685">
            <v>44.938775510204081</v>
          </cell>
          <cell r="M685">
            <v>78.047619047619037</v>
          </cell>
          <cell r="N685">
            <v>57.253968253968246</v>
          </cell>
        </row>
        <row r="692">
          <cell r="C692">
            <v>68.505494505494511</v>
          </cell>
          <cell r="D692">
            <v>47.494505494505496</v>
          </cell>
          <cell r="G692">
            <v>76.607142857142833</v>
          </cell>
          <cell r="H692">
            <v>58.396103896103881</v>
          </cell>
          <cell r="K692">
            <v>66.387755102040813</v>
          </cell>
          <cell r="L692">
            <v>43.571428571428577</v>
          </cell>
          <cell r="M692">
            <v>82.841269841269835</v>
          </cell>
          <cell r="N692">
            <v>57.206349206349209</v>
          </cell>
        </row>
        <row r="699">
          <cell r="C699">
            <v>57.64835164835165</v>
          </cell>
          <cell r="D699">
            <v>39.626373626373621</v>
          </cell>
          <cell r="G699">
            <v>68.331168831168824</v>
          </cell>
          <cell r="H699">
            <v>48.12987012987012</v>
          </cell>
          <cell r="K699">
            <v>57.428571428571431</v>
          </cell>
          <cell r="L699">
            <v>38.897959183673471</v>
          </cell>
          <cell r="M699">
            <v>66.365079365079367</v>
          </cell>
          <cell r="N699">
            <v>40.904761904761905</v>
          </cell>
        </row>
        <row r="706">
          <cell r="C706">
            <v>65.637362637362642</v>
          </cell>
          <cell r="D706">
            <v>48.681318681318672</v>
          </cell>
          <cell r="G706">
            <v>75.649350649350637</v>
          </cell>
          <cell r="H706">
            <v>49.714285714285708</v>
          </cell>
          <cell r="K706">
            <v>64.244897959183675</v>
          </cell>
          <cell r="L706">
            <v>45.061224489795926</v>
          </cell>
          <cell r="M706">
            <v>78.682539682539669</v>
          </cell>
          <cell r="N706">
            <v>49.682539682539684</v>
          </cell>
        </row>
        <row r="713">
          <cell r="C713">
            <v>66.373626373626379</v>
          </cell>
          <cell r="D713">
            <v>44.549450549450547</v>
          </cell>
          <cell r="G713">
            <v>73.178571428571431</v>
          </cell>
          <cell r="H713">
            <v>53.262987012987018</v>
          </cell>
          <cell r="K713">
            <v>64.693877551020407</v>
          </cell>
          <cell r="L713">
            <v>39.204081632653065</v>
          </cell>
          <cell r="M713">
            <v>79.92063492063491</v>
          </cell>
          <cell r="N713">
            <v>55.634920634920633</v>
          </cell>
        </row>
        <row r="720">
          <cell r="C720">
            <v>58.87912087912089</v>
          </cell>
          <cell r="D720">
            <v>36.901098901098905</v>
          </cell>
          <cell r="G720">
            <v>72.409090909090907</v>
          </cell>
          <cell r="H720">
            <v>46.863636363636367</v>
          </cell>
          <cell r="K720">
            <v>52.948979591836739</v>
          </cell>
          <cell r="L720">
            <v>37.826530612244895</v>
          </cell>
          <cell r="M720">
            <v>79.960317460317469</v>
          </cell>
          <cell r="N720">
            <v>53.849206349206355</v>
          </cell>
        </row>
        <row r="727">
          <cell r="C727">
            <v>58.263736263736263</v>
          </cell>
          <cell r="D727">
            <v>38.626373626373628</v>
          </cell>
          <cell r="G727">
            <v>71</v>
          </cell>
          <cell r="H727">
            <v>51.435064935064929</v>
          </cell>
          <cell r="K727">
            <v>55.673469387755105</v>
          </cell>
          <cell r="L727">
            <v>39.428571428571431</v>
          </cell>
          <cell r="M727">
            <v>71.809523809523796</v>
          </cell>
          <cell r="N727">
            <v>54.555555555555557</v>
          </cell>
        </row>
        <row r="734">
          <cell r="C734">
            <v>50.769230769230759</v>
          </cell>
          <cell r="D734">
            <v>38.736263736263737</v>
          </cell>
          <cell r="G734">
            <v>62.603896103896112</v>
          </cell>
          <cell r="H734">
            <v>41.175324675324681</v>
          </cell>
          <cell r="K734">
            <v>49.887755102040821</v>
          </cell>
          <cell r="L734">
            <v>40.591836734693871</v>
          </cell>
          <cell r="M734">
            <v>55.857142857142861</v>
          </cell>
          <cell r="N734">
            <v>37.365079365079367</v>
          </cell>
        </row>
        <row r="741">
          <cell r="C741">
            <v>39.736263736263723</v>
          </cell>
          <cell r="D741">
            <v>25.637362637362642</v>
          </cell>
          <cell r="G741">
            <v>52.974025974025977</v>
          </cell>
          <cell r="H741">
            <v>35.66233766233767</v>
          </cell>
          <cell r="K741">
            <v>41.938775510204081</v>
          </cell>
          <cell r="L741">
            <v>26.673469387755102</v>
          </cell>
          <cell r="M741">
            <v>48.61904761904762</v>
          </cell>
          <cell r="N741">
            <v>30.460317460317462</v>
          </cell>
        </row>
        <row r="748">
          <cell r="C748">
            <v>44.681318681318672</v>
          </cell>
          <cell r="D748">
            <v>31.604395604395602</v>
          </cell>
          <cell r="G748">
            <v>59.525974025974008</v>
          </cell>
          <cell r="H748">
            <v>40.63636363636364</v>
          </cell>
          <cell r="K748">
            <v>42.918367346938773</v>
          </cell>
          <cell r="L748">
            <v>27.938775510204088</v>
          </cell>
          <cell r="M748">
            <v>57.555555555555557</v>
          </cell>
          <cell r="N748">
            <v>37.904761904761905</v>
          </cell>
        </row>
        <row r="755">
          <cell r="C755">
            <v>36.340659340659336</v>
          </cell>
          <cell r="D755">
            <v>20.285714285714285</v>
          </cell>
          <cell r="G755">
            <v>52.220779220779221</v>
          </cell>
          <cell r="H755">
            <v>32.61038961038961</v>
          </cell>
          <cell r="K755">
            <v>36.510204081632658</v>
          </cell>
          <cell r="L755">
            <v>18.551020408163264</v>
          </cell>
          <cell r="M755">
            <v>48.07936507936509</v>
          </cell>
          <cell r="N755">
            <v>29.333333333333332</v>
          </cell>
        </row>
        <row r="762">
          <cell r="C762">
            <v>38.582417582417577</v>
          </cell>
          <cell r="D762">
            <v>21.670329670329672</v>
          </cell>
          <cell r="G762">
            <v>56.84415584415585</v>
          </cell>
          <cell r="H762">
            <v>41.168831168831169</v>
          </cell>
          <cell r="K762">
            <v>34.87755102040817</v>
          </cell>
          <cell r="L762">
            <v>16.918367346938776</v>
          </cell>
          <cell r="M762">
            <v>52.698412698412696</v>
          </cell>
          <cell r="N762">
            <v>34.079365079365083</v>
          </cell>
        </row>
        <row r="769">
          <cell r="C769">
            <v>37.483516483516482</v>
          </cell>
          <cell r="D769">
            <v>21.791208791208792</v>
          </cell>
          <cell r="G769">
            <v>51.350649350649341</v>
          </cell>
          <cell r="H769">
            <v>31.571428571428569</v>
          </cell>
          <cell r="K769">
            <v>38.673469387755105</v>
          </cell>
          <cell r="L769">
            <v>22.816326530612248</v>
          </cell>
          <cell r="M769">
            <v>44.761904761904759</v>
          </cell>
          <cell r="N769">
            <v>24.142857142857142</v>
          </cell>
        </row>
        <row r="776">
          <cell r="C776">
            <v>25.373626373626376</v>
          </cell>
          <cell r="D776">
            <v>11.604395604395604</v>
          </cell>
          <cell r="G776">
            <v>47.474025974025977</v>
          </cell>
          <cell r="H776">
            <v>30.538961038961045</v>
          </cell>
          <cell r="K776">
            <v>26.77551020408163</v>
          </cell>
          <cell r="L776">
            <v>12.387755102040817</v>
          </cell>
          <cell r="M776">
            <v>40.888888888888893</v>
          </cell>
          <cell r="N776">
            <v>25.49206349206349</v>
          </cell>
        </row>
        <row r="783">
          <cell r="C783">
            <v>27.560439560439555</v>
          </cell>
          <cell r="D783">
            <v>15.956043956043954</v>
          </cell>
          <cell r="G783">
            <v>41.81818181818182</v>
          </cell>
          <cell r="H783">
            <v>23.876623376623378</v>
          </cell>
          <cell r="K783">
            <v>30.510204081632651</v>
          </cell>
          <cell r="L783">
            <v>14.448979591836734</v>
          </cell>
          <cell r="M783">
            <v>35.730158730158728</v>
          </cell>
          <cell r="N783">
            <v>18.301587301587301</v>
          </cell>
        </row>
        <row r="790">
          <cell r="C790">
            <v>34.868131868131869</v>
          </cell>
          <cell r="D790">
            <v>21.472527472527474</v>
          </cell>
          <cell r="G790">
            <v>52.967532467532465</v>
          </cell>
          <cell r="H790">
            <v>29.149350649350648</v>
          </cell>
          <cell r="K790">
            <v>32.857142857142854</v>
          </cell>
          <cell r="L790">
            <v>15.775510204081636</v>
          </cell>
          <cell r="M790">
            <v>49.222222222222221</v>
          </cell>
          <cell r="N790">
            <v>26.079365079365076</v>
          </cell>
        </row>
        <row r="797">
          <cell r="C797">
            <v>38.252747252747255</v>
          </cell>
          <cell r="D797">
            <v>26.241758241758244</v>
          </cell>
          <cell r="G797">
            <v>57.097402597402599</v>
          </cell>
          <cell r="H797">
            <v>40.279220779220786</v>
          </cell>
          <cell r="K797">
            <v>34.632653061224495</v>
          </cell>
          <cell r="L797">
            <v>17.173469387755102</v>
          </cell>
          <cell r="M797">
            <v>49.555555555555557</v>
          </cell>
          <cell r="N797">
            <v>37.38095238095238</v>
          </cell>
        </row>
        <row r="804">
          <cell r="C804">
            <v>33.802197802197803</v>
          </cell>
          <cell r="D804">
            <v>19.989010989010985</v>
          </cell>
          <cell r="G804">
            <v>52.194805194805191</v>
          </cell>
          <cell r="H804">
            <v>32.31818181818182</v>
          </cell>
          <cell r="K804">
            <v>33.408163265306122</v>
          </cell>
          <cell r="L804">
            <v>15.244897959183675</v>
          </cell>
          <cell r="M804">
            <v>46.238095238095234</v>
          </cell>
          <cell r="N804">
            <v>25.999999999999996</v>
          </cell>
        </row>
        <row r="811">
          <cell r="C811">
            <v>38.813186813186817</v>
          </cell>
          <cell r="D811">
            <v>26.065934065934066</v>
          </cell>
          <cell r="G811">
            <v>59.068181818181827</v>
          </cell>
          <cell r="H811">
            <v>37.896103896103902</v>
          </cell>
          <cell r="K811">
            <v>36.612244897959179</v>
          </cell>
          <cell r="L811">
            <v>19.571428571428573</v>
          </cell>
          <cell r="M811">
            <v>56.650793650793645</v>
          </cell>
          <cell r="N811">
            <v>34.920634920634917</v>
          </cell>
        </row>
        <row r="818">
          <cell r="C818">
            <v>37.560439560439562</v>
          </cell>
          <cell r="D818">
            <v>25.010989010989007</v>
          </cell>
          <cell r="G818">
            <v>57.298701298701296</v>
          </cell>
          <cell r="H818">
            <v>36.058441558441558</v>
          </cell>
          <cell r="K818">
            <v>34.775510204081634</v>
          </cell>
          <cell r="L818">
            <v>20.979591836734691</v>
          </cell>
          <cell r="M818">
            <v>57.126984126984134</v>
          </cell>
          <cell r="N818">
            <v>31.396825396825403</v>
          </cell>
        </row>
        <row r="825">
          <cell r="C825">
            <v>43.747252747252745</v>
          </cell>
          <cell r="D825">
            <v>25.58241758241758</v>
          </cell>
          <cell r="G825">
            <v>62.201298701298704</v>
          </cell>
          <cell r="H825">
            <v>44.922077922077925</v>
          </cell>
          <cell r="K825">
            <v>38.224489795918366</v>
          </cell>
          <cell r="L825">
            <v>18.489795918367346</v>
          </cell>
          <cell r="M825">
            <v>59.476190476190482</v>
          </cell>
          <cell r="N825">
            <v>43.063492063492063</v>
          </cell>
        </row>
        <row r="832">
          <cell r="C832">
            <v>37.692307692307693</v>
          </cell>
          <cell r="D832">
            <v>21.054945054945055</v>
          </cell>
          <cell r="G832">
            <v>61.538961038961027</v>
          </cell>
          <cell r="H832">
            <v>40.902597402597401</v>
          </cell>
          <cell r="K832">
            <v>35.714285714285708</v>
          </cell>
          <cell r="L832">
            <v>15.632653061224492</v>
          </cell>
          <cell r="M832">
            <v>58.349206349206348</v>
          </cell>
          <cell r="N832">
            <v>36.952380952380949</v>
          </cell>
        </row>
        <row r="839">
          <cell r="C839">
            <v>39.53846153846154</v>
          </cell>
          <cell r="D839">
            <v>24.076923076923077</v>
          </cell>
          <cell r="G839">
            <v>64.79220779220779</v>
          </cell>
          <cell r="H839">
            <v>45.305194805194802</v>
          </cell>
          <cell r="K839">
            <v>34.816326530612244</v>
          </cell>
          <cell r="L839">
            <v>19.836734693877553</v>
          </cell>
          <cell r="M839">
            <v>62.603174603174594</v>
          </cell>
          <cell r="N839">
            <v>44.047619047619051</v>
          </cell>
        </row>
        <row r="846">
          <cell r="C846">
            <v>37.368131868131869</v>
          </cell>
          <cell r="D846">
            <v>25.510989010989007</v>
          </cell>
          <cell r="G846">
            <v>59.051948051948052</v>
          </cell>
          <cell r="H846">
            <v>41.064935064935071</v>
          </cell>
          <cell r="K846">
            <v>31.81632653061224</v>
          </cell>
          <cell r="L846">
            <v>20.18367346938776</v>
          </cell>
          <cell r="M846">
            <v>57.079365079365076</v>
          </cell>
          <cell r="N846">
            <v>38.920634920634924</v>
          </cell>
        </row>
        <row r="853">
          <cell r="C853">
            <v>44.450549450549453</v>
          </cell>
          <cell r="D853">
            <v>28.692307692307686</v>
          </cell>
          <cell r="G853">
            <v>64.987012987012974</v>
          </cell>
          <cell r="H853">
            <v>44.275974025974023</v>
          </cell>
          <cell r="K853">
            <v>41.612244897959179</v>
          </cell>
          <cell r="L853">
            <v>27.30612244897959</v>
          </cell>
          <cell r="M853">
            <v>62.38095238095238</v>
          </cell>
          <cell r="N853">
            <v>40.634920634920633</v>
          </cell>
        </row>
        <row r="860">
          <cell r="C860">
            <v>45.637362637362642</v>
          </cell>
          <cell r="D860">
            <v>31.329670329670328</v>
          </cell>
          <cell r="G860">
            <v>59.506493506493506</v>
          </cell>
          <cell r="H860">
            <v>44.116883116883123</v>
          </cell>
          <cell r="K860">
            <v>45.367346938775505</v>
          </cell>
          <cell r="L860">
            <v>30.102040816326532</v>
          </cell>
          <cell r="M860">
            <v>56.365079365079367</v>
          </cell>
          <cell r="N860">
            <v>39.603174603174608</v>
          </cell>
        </row>
        <row r="867">
          <cell r="C867">
            <v>42.417582417582416</v>
          </cell>
          <cell r="D867">
            <v>26.527472527472529</v>
          </cell>
          <cell r="G867">
            <v>60.491341991341983</v>
          </cell>
          <cell r="H867">
            <v>39.662337662337663</v>
          </cell>
          <cell r="K867">
            <v>41.387755102040806</v>
          </cell>
          <cell r="L867">
            <v>26.34693877551021</v>
          </cell>
          <cell r="M867">
            <v>57.67460317460317</v>
          </cell>
          <cell r="N867">
            <v>36.412698412698411</v>
          </cell>
        </row>
        <row r="874">
          <cell r="C874">
            <v>47.671428571428578</v>
          </cell>
          <cell r="D874">
            <v>32.747252747252745</v>
          </cell>
          <cell r="G874">
            <v>64.902597402597408</v>
          </cell>
          <cell r="H874">
            <v>46.928571428571438</v>
          </cell>
          <cell r="K874">
            <v>44.857142857142854</v>
          </cell>
          <cell r="L874">
            <v>31.04081632653061</v>
          </cell>
          <cell r="M874">
            <v>66.19047619047619</v>
          </cell>
          <cell r="N874">
            <v>49.492063492063494</v>
          </cell>
        </row>
        <row r="881">
          <cell r="C881">
            <v>61.823076923076918</v>
          </cell>
          <cell r="D881">
            <v>43.904395604395603</v>
          </cell>
          <cell r="G881">
            <v>78.402597402597408</v>
          </cell>
          <cell r="H881">
            <v>56.29220779220779</v>
          </cell>
          <cell r="K881">
            <v>51.12244897959183</v>
          </cell>
          <cell r="L881">
            <v>36.632653061224481</v>
          </cell>
          <cell r="M881">
            <v>80.952380952380963</v>
          </cell>
          <cell r="N881">
            <v>61.936507936507923</v>
          </cell>
        </row>
        <row r="888">
          <cell r="C888">
            <v>56.117582417582419</v>
          </cell>
          <cell r="D888">
            <v>37.541758241758245</v>
          </cell>
          <cell r="G888">
            <v>69.688311688311686</v>
          </cell>
          <cell r="H888">
            <v>48.915584415584405</v>
          </cell>
          <cell r="K888">
            <v>56</v>
          </cell>
          <cell r="L888">
            <v>34.877551020408156</v>
          </cell>
          <cell r="M888">
            <v>69.301587301587304</v>
          </cell>
          <cell r="N888">
            <v>48.238095238095234</v>
          </cell>
        </row>
        <row r="895">
          <cell r="C895">
            <v>69.991208791208791</v>
          </cell>
          <cell r="D895">
            <v>45.308791208791213</v>
          </cell>
          <cell r="G895">
            <v>73.941558441558428</v>
          </cell>
          <cell r="H895">
            <v>51.79220779220779</v>
          </cell>
          <cell r="K895">
            <v>68.244897959183675</v>
          </cell>
          <cell r="L895">
            <v>41.448979591836732</v>
          </cell>
          <cell r="M895">
            <v>75.698412698412696</v>
          </cell>
          <cell r="N895">
            <v>52.634920634920633</v>
          </cell>
        </row>
        <row r="902">
          <cell r="C902">
            <v>75.15384615384616</v>
          </cell>
          <cell r="D902">
            <v>45.428571428571431</v>
          </cell>
          <cell r="G902">
            <v>74.928571428571431</v>
          </cell>
          <cell r="H902">
            <v>51.83766233766233</v>
          </cell>
          <cell r="K902">
            <v>74.204081632653043</v>
          </cell>
          <cell r="L902">
            <v>42.408163265306122</v>
          </cell>
          <cell r="M902">
            <v>81.238095238095241</v>
          </cell>
          <cell r="N902">
            <v>53.777777777777771</v>
          </cell>
        </row>
        <row r="909">
          <cell r="C909">
            <v>74.032967032967036</v>
          </cell>
          <cell r="D909">
            <v>49.085714285714289</v>
          </cell>
          <cell r="G909">
            <v>75.79220779220779</v>
          </cell>
          <cell r="H909">
            <v>55.084415584415588</v>
          </cell>
          <cell r="K909">
            <v>72</v>
          </cell>
          <cell r="L909">
            <v>42.95918367346939</v>
          </cell>
          <cell r="M909">
            <v>80.206349206349202</v>
          </cell>
          <cell r="N909">
            <v>58.63492063492064</v>
          </cell>
        </row>
        <row r="916">
          <cell r="C916">
            <v>69.889010989010984</v>
          </cell>
          <cell r="D916">
            <v>47.460439560439561</v>
          </cell>
          <cell r="G916">
            <v>77.641774891774901</v>
          </cell>
          <cell r="H916">
            <v>55.876623376623371</v>
          </cell>
          <cell r="K916">
            <v>67.877551020408163</v>
          </cell>
          <cell r="L916">
            <v>47.571428571428569</v>
          </cell>
          <cell r="M916">
            <v>83.658730158730165</v>
          </cell>
          <cell r="N916">
            <v>58.460317460317455</v>
          </cell>
        </row>
        <row r="923">
          <cell r="C923">
            <v>68.329670329670321</v>
          </cell>
          <cell r="D923">
            <v>53.329670329670343</v>
          </cell>
          <cell r="G923">
            <v>79.577922077922068</v>
          </cell>
          <cell r="H923">
            <v>59.454545454545467</v>
          </cell>
          <cell r="K923">
            <v>64.24489795918366</v>
          </cell>
          <cell r="L923">
            <v>49.755102040816325</v>
          </cell>
          <cell r="M923">
            <v>80.682539682539669</v>
          </cell>
          <cell r="N923">
            <v>60.714285714285715</v>
          </cell>
        </row>
        <row r="930">
          <cell r="C930">
            <v>66.648351648351664</v>
          </cell>
          <cell r="D930">
            <v>50.385714285714286</v>
          </cell>
          <cell r="G930">
            <v>78.266233766233768</v>
          </cell>
          <cell r="H930">
            <v>59.032467532467528</v>
          </cell>
          <cell r="K930">
            <v>65.244897959183689</v>
          </cell>
          <cell r="L930">
            <v>48.95918367346939</v>
          </cell>
          <cell r="M930">
            <v>79.746031746031747</v>
          </cell>
          <cell r="N930">
            <v>59.809523809523803</v>
          </cell>
        </row>
        <row r="937">
          <cell r="C937">
            <v>70.285714285714278</v>
          </cell>
          <cell r="D937">
            <v>52.814285714285724</v>
          </cell>
          <cell r="G937">
            <v>81.259740259740255</v>
          </cell>
          <cell r="H937">
            <v>63.753246753246756</v>
          </cell>
          <cell r="K937">
            <v>70.591836734693885</v>
          </cell>
          <cell r="L937">
            <v>51.775510204081627</v>
          </cell>
          <cell r="M937">
            <v>82.317460317460316</v>
          </cell>
          <cell r="N937">
            <v>64.079365079365076</v>
          </cell>
        </row>
        <row r="944">
          <cell r="C944">
            <v>81.394505494505495</v>
          </cell>
          <cell r="D944">
            <v>58.57032967032967</v>
          </cell>
          <cell r="G944">
            <v>82.792207792207776</v>
          </cell>
          <cell r="H944">
            <v>65.681818181818187</v>
          </cell>
          <cell r="K944">
            <v>78.897959183673464</v>
          </cell>
          <cell r="L944">
            <v>55.755102040816325</v>
          </cell>
          <cell r="M944">
            <v>85.825396825396837</v>
          </cell>
          <cell r="N944">
            <v>67.015873015872998</v>
          </cell>
        </row>
        <row r="951">
          <cell r="C951">
            <v>82.825274725274738</v>
          </cell>
          <cell r="D951">
            <v>64.470329670329676</v>
          </cell>
          <cell r="G951">
            <v>84.285714285714278</v>
          </cell>
          <cell r="H951">
            <v>65.694805194805198</v>
          </cell>
          <cell r="K951">
            <v>83</v>
          </cell>
          <cell r="L951">
            <v>63.653061224489797</v>
          </cell>
          <cell r="M951">
            <v>88.634920634920633</v>
          </cell>
          <cell r="N951">
            <v>67.349206349206369</v>
          </cell>
        </row>
        <row r="958">
          <cell r="C958">
            <v>81.713186813186823</v>
          </cell>
          <cell r="D958">
            <v>62.330769230769235</v>
          </cell>
          <cell r="G958">
            <v>81.688311688311671</v>
          </cell>
          <cell r="H958">
            <v>64.577922077922082</v>
          </cell>
          <cell r="K958">
            <v>82.336734693877546</v>
          </cell>
          <cell r="L958">
            <v>63.795918367346935</v>
          </cell>
          <cell r="M958">
            <v>84.380952380952394</v>
          </cell>
          <cell r="N958">
            <v>63.82539682539683</v>
          </cell>
        </row>
        <row r="965">
          <cell r="C965">
            <v>80.559340659340634</v>
          </cell>
          <cell r="D965">
            <v>60.639560439560441</v>
          </cell>
          <cell r="G965">
            <v>83.993506493506501</v>
          </cell>
          <cell r="H965">
            <v>67.136363636363654</v>
          </cell>
          <cell r="K965">
            <v>79.510204081632665</v>
          </cell>
          <cell r="L965">
            <v>59.122448979591844</v>
          </cell>
          <cell r="M965">
            <v>86.888888888888886</v>
          </cell>
          <cell r="N965">
            <v>68.968253968253975</v>
          </cell>
        </row>
        <row r="972">
          <cell r="C972">
            <v>79.659340659340643</v>
          </cell>
          <cell r="D972">
            <v>60.230769230769219</v>
          </cell>
          <cell r="G972">
            <v>84.967532467532465</v>
          </cell>
          <cell r="H972">
            <v>67.103896103896105</v>
          </cell>
          <cell r="K972">
            <v>76.816326530612258</v>
          </cell>
          <cell r="L972">
            <v>59.244897959183675</v>
          </cell>
          <cell r="M972">
            <v>91.095238095238102</v>
          </cell>
          <cell r="N972">
            <v>71.190476190476204</v>
          </cell>
        </row>
        <row r="979">
          <cell r="C979">
            <v>80.670329670329679</v>
          </cell>
          <cell r="D979">
            <v>61.045054945054943</v>
          </cell>
          <cell r="G979">
            <v>83.201298701298683</v>
          </cell>
          <cell r="H979">
            <v>65.298701298701289</v>
          </cell>
          <cell r="K979">
            <v>76.571428571428555</v>
          </cell>
          <cell r="L979">
            <v>58.306122448979586</v>
          </cell>
          <cell r="M979">
            <v>88.111111111111128</v>
          </cell>
          <cell r="N979">
            <v>67.857142857142847</v>
          </cell>
        </row>
        <row r="986">
          <cell r="C986">
            <v>86.164835164835139</v>
          </cell>
          <cell r="D986">
            <v>65.11978021978021</v>
          </cell>
          <cell r="G986">
            <v>82.863636363636374</v>
          </cell>
          <cell r="H986">
            <v>67.097402597402592</v>
          </cell>
          <cell r="K986">
            <v>85.897959183673478</v>
          </cell>
          <cell r="L986">
            <v>62.714285714285708</v>
          </cell>
          <cell r="M986">
            <v>89.333333333333314</v>
          </cell>
          <cell r="N986">
            <v>71.936507936507937</v>
          </cell>
        </row>
        <row r="993">
          <cell r="C993">
            <v>81.714285714285708</v>
          </cell>
          <cell r="D993">
            <v>60.241758241758241</v>
          </cell>
          <cell r="G993">
            <v>80.623376623376615</v>
          </cell>
          <cell r="H993">
            <v>66.077922077922082</v>
          </cell>
          <cell r="K993">
            <v>80.775510204081641</v>
          </cell>
          <cell r="L993">
            <v>55.489795918367349</v>
          </cell>
          <cell r="M993">
            <v>88.952380952380963</v>
          </cell>
          <cell r="N993">
            <v>72.07936507936509</v>
          </cell>
        </row>
        <row r="1000">
          <cell r="C1000">
            <v>91.351648351648365</v>
          </cell>
          <cell r="D1000">
            <v>70.230769230769241</v>
          </cell>
          <cell r="G1000">
            <v>85.487012987012989</v>
          </cell>
          <cell r="H1000">
            <v>68.532467532467535</v>
          </cell>
          <cell r="K1000">
            <v>89.142857142857139</v>
          </cell>
          <cell r="L1000">
            <v>69.265306122448976</v>
          </cell>
          <cell r="M1000">
            <v>89.333333333333314</v>
          </cell>
          <cell r="N1000">
            <v>72.841269841269835</v>
          </cell>
        </row>
        <row r="1007">
          <cell r="C1007">
            <v>83.164835164835168</v>
          </cell>
          <cell r="D1007">
            <v>65.208791208791226</v>
          </cell>
          <cell r="G1007">
            <v>85.214285714285694</v>
          </cell>
          <cell r="H1007">
            <v>69.415584415584419</v>
          </cell>
          <cell r="K1007">
            <v>80.979591836734699</v>
          </cell>
          <cell r="L1007">
            <v>62.530612244897952</v>
          </cell>
          <cell r="M1007">
            <v>87.238095238095241</v>
          </cell>
          <cell r="N1007">
            <v>71.031746031746039</v>
          </cell>
        </row>
        <row r="1014">
          <cell r="C1014">
            <v>81.439560439560438</v>
          </cell>
          <cell r="D1014">
            <v>64.516483516483532</v>
          </cell>
          <cell r="G1014">
            <v>84.876623376623385</v>
          </cell>
          <cell r="H1014">
            <v>67.36363636363636</v>
          </cell>
          <cell r="K1014">
            <v>81.224489795918359</v>
          </cell>
          <cell r="L1014">
            <v>63.673469387755112</v>
          </cell>
          <cell r="M1014">
            <v>88.515873015873012</v>
          </cell>
          <cell r="N1014">
            <v>68.19047619047619</v>
          </cell>
        </row>
        <row r="1021">
          <cell r="C1021">
            <v>81.868131868131869</v>
          </cell>
          <cell r="D1021">
            <v>61.45054945054946</v>
          </cell>
          <cell r="G1021">
            <v>84.928571428571431</v>
          </cell>
          <cell r="H1021">
            <v>67.318181818181827</v>
          </cell>
          <cell r="K1021">
            <v>79.489795918367349</v>
          </cell>
          <cell r="L1021">
            <v>58.857142857142854</v>
          </cell>
          <cell r="M1021">
            <v>87.761904761904759</v>
          </cell>
          <cell r="N1021">
            <v>69.936507936507937</v>
          </cell>
        </row>
        <row r="1028">
          <cell r="C1028">
            <v>77.198901098901104</v>
          </cell>
          <cell r="D1028">
            <v>56.2956043956044</v>
          </cell>
          <cell r="G1028">
            <v>81.545454545454518</v>
          </cell>
          <cell r="H1028">
            <v>66.870129870129873</v>
          </cell>
          <cell r="K1028">
            <v>75.959183673469383</v>
          </cell>
          <cell r="L1028">
            <v>53.693877551020407</v>
          </cell>
          <cell r="M1028">
            <v>83.858730158730154</v>
          </cell>
          <cell r="N1028">
            <v>69.476190476190482</v>
          </cell>
        </row>
        <row r="1035">
          <cell r="C1035">
            <v>81.95604395604397</v>
          </cell>
          <cell r="D1035">
            <v>58.857142857142861</v>
          </cell>
          <cell r="G1035">
            <v>80.564935064935057</v>
          </cell>
          <cell r="H1035">
            <v>64.266233766233753</v>
          </cell>
          <cell r="K1035">
            <v>82.102040816326536</v>
          </cell>
          <cell r="L1035">
            <v>57.408163265306122</v>
          </cell>
          <cell r="M1035">
            <v>86.539682539682545</v>
          </cell>
          <cell r="N1035">
            <v>67.444444444444443</v>
          </cell>
        </row>
        <row r="1042">
          <cell r="C1042">
            <v>72.483516483516482</v>
          </cell>
          <cell r="D1042">
            <v>51.121978021978016</v>
          </cell>
          <cell r="G1042">
            <v>76.487012987012974</v>
          </cell>
          <cell r="H1042">
            <v>57.824675324675326</v>
          </cell>
          <cell r="K1042">
            <v>70.73469387755101</v>
          </cell>
          <cell r="L1042">
            <v>48.653061224489797</v>
          </cell>
          <cell r="M1042">
            <v>81.095238095238102</v>
          </cell>
          <cell r="N1042">
            <v>60.777777777777764</v>
          </cell>
        </row>
        <row r="1049">
          <cell r="C1049">
            <v>69.869230769230768</v>
          </cell>
          <cell r="D1049">
            <v>53.296703296703292</v>
          </cell>
          <cell r="G1049">
            <v>76.733766233766232</v>
          </cell>
          <cell r="H1049">
            <v>59.357142857142847</v>
          </cell>
          <cell r="K1049">
            <v>72.285714285714292</v>
          </cell>
          <cell r="L1049">
            <v>56.224489795918366</v>
          </cell>
          <cell r="M1049">
            <v>77.873015873015873</v>
          </cell>
          <cell r="N1049">
            <v>54.158730158730151</v>
          </cell>
        </row>
        <row r="1056">
          <cell r="C1056">
            <v>69.252747252747255</v>
          </cell>
          <cell r="D1056">
            <v>48.736263736263737</v>
          </cell>
          <cell r="G1056">
            <v>73.370129870129873</v>
          </cell>
          <cell r="H1056">
            <v>52.168831168831169</v>
          </cell>
          <cell r="K1056">
            <v>67.979591836734684</v>
          </cell>
          <cell r="L1056">
            <v>46.653061224489804</v>
          </cell>
          <cell r="M1056">
            <v>77.666666666666671</v>
          </cell>
          <cell r="N1056">
            <v>50.17460317460317</v>
          </cell>
        </row>
        <row r="1063">
          <cell r="C1063">
            <v>63.867032967032983</v>
          </cell>
          <cell r="D1063">
            <v>42.054945054945058</v>
          </cell>
          <cell r="G1063">
            <v>72.461038961038952</v>
          </cell>
          <cell r="H1063">
            <v>52.020779220779225</v>
          </cell>
          <cell r="K1063">
            <v>65.387755102040813</v>
          </cell>
          <cell r="L1063">
            <v>41.755102040816325</v>
          </cell>
          <cell r="M1063">
            <v>74.1142857142857</v>
          </cell>
          <cell r="N1063">
            <v>50.109523809523814</v>
          </cell>
        </row>
        <row r="1070">
          <cell r="C1070">
            <v>64.406593406593402</v>
          </cell>
          <cell r="D1070">
            <v>35.626373626373628</v>
          </cell>
          <cell r="G1070">
            <v>72.077922077922068</v>
          </cell>
          <cell r="H1070">
            <v>52.714285714285715</v>
          </cell>
          <cell r="K1070">
            <v>63.775510204081634</v>
          </cell>
          <cell r="L1070">
            <v>45.469387755102041</v>
          </cell>
          <cell r="M1070">
            <v>71.174603174603163</v>
          </cell>
          <cell r="N1070">
            <v>49.682539682539684</v>
          </cell>
        </row>
        <row r="1077">
          <cell r="C1077">
            <v>70.219780219780219</v>
          </cell>
          <cell r="D1077">
            <v>47.582417582417584</v>
          </cell>
          <cell r="G1077">
            <v>77.298701298701289</v>
          </cell>
          <cell r="H1077">
            <v>55.149350649350644</v>
          </cell>
          <cell r="K1077">
            <v>67.163265306122454</v>
          </cell>
          <cell r="L1077">
            <v>43.530612244897959</v>
          </cell>
          <cell r="M1077">
            <v>77.904761904761898</v>
          </cell>
          <cell r="N1077">
            <v>51.333333333333343</v>
          </cell>
        </row>
        <row r="1084">
          <cell r="C1084">
            <v>55.296703296703299</v>
          </cell>
          <cell r="D1084">
            <v>37.262637362637356</v>
          </cell>
          <cell r="G1084">
            <v>65.129220779220773</v>
          </cell>
          <cell r="H1084">
            <v>42.519480519480517</v>
          </cell>
          <cell r="K1084">
            <v>54.306122448979586</v>
          </cell>
          <cell r="L1084">
            <v>33.571428571428569</v>
          </cell>
          <cell r="M1084">
            <v>66.192063492063482</v>
          </cell>
          <cell r="N1084">
            <v>37.890476190476193</v>
          </cell>
        </row>
        <row r="1091">
          <cell r="C1091">
            <v>60.099999999999987</v>
          </cell>
          <cell r="D1091">
            <v>41.604395604395606</v>
          </cell>
          <cell r="G1091">
            <v>70.668831168831161</v>
          </cell>
          <cell r="H1091">
            <v>46.675324675324688</v>
          </cell>
          <cell r="K1091">
            <v>57.306122448979593</v>
          </cell>
          <cell r="L1091">
            <v>39.775510204081634</v>
          </cell>
          <cell r="M1091">
            <v>74.095238095238102</v>
          </cell>
          <cell r="N1091">
            <v>45.904761904761905</v>
          </cell>
        </row>
        <row r="1098">
          <cell r="C1098">
            <v>54.098901098901102</v>
          </cell>
          <cell r="D1098">
            <v>34.38461538461538</v>
          </cell>
          <cell r="G1098">
            <v>66.370129870129873</v>
          </cell>
          <cell r="H1098">
            <v>42.537012987012986</v>
          </cell>
          <cell r="K1098">
            <v>49.510204081632651</v>
          </cell>
          <cell r="L1098">
            <v>30.018367346938778</v>
          </cell>
          <cell r="M1098">
            <v>68.412698412698418</v>
          </cell>
          <cell r="N1098">
            <v>41.661904761904758</v>
          </cell>
        </row>
        <row r="1105">
          <cell r="C1105">
            <v>55.747252747252745</v>
          </cell>
          <cell r="D1105">
            <v>39.846153846153847</v>
          </cell>
          <cell r="G1105">
            <v>66.720779220779221</v>
          </cell>
          <cell r="H1105">
            <v>47.032467532467528</v>
          </cell>
          <cell r="K1105">
            <v>53.204081632653065</v>
          </cell>
          <cell r="L1105">
            <v>37.938775510204081</v>
          </cell>
          <cell r="M1105">
            <v>66.793650793650784</v>
          </cell>
          <cell r="N1105">
            <v>45.333333333333336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69"/>
  <sheetViews>
    <sheetView topLeftCell="A810" workbookViewId="0">
      <selection activeCell="C829" sqref="C829"/>
    </sheetView>
  </sheetViews>
  <sheetFormatPr defaultRowHeight="12.75" x14ac:dyDescent="0.2"/>
  <cols>
    <col min="1" max="1" width="25" customWidth="1"/>
    <col min="2" max="2" width="14.140625" customWidth="1"/>
    <col min="3" max="3" width="7.7109375" customWidth="1"/>
    <col min="4" max="5" width="6.7109375" customWidth="1"/>
    <col min="6" max="15" width="8.7109375" customWidth="1"/>
    <col min="16" max="19" width="7.7109375" customWidth="1"/>
    <col min="20" max="20" width="2.7109375" customWidth="1"/>
    <col min="21" max="21" width="9.140625" style="22"/>
  </cols>
  <sheetData>
    <row r="2" spans="1:21" ht="13.5" thickBot="1" x14ac:dyDescent="0.25"/>
    <row r="3" spans="1:21" ht="13.5" thickBot="1" x14ac:dyDescent="0.25">
      <c r="H3" s="57" t="s">
        <v>27</v>
      </c>
      <c r="I3" s="58"/>
      <c r="J3" s="57" t="s">
        <v>29</v>
      </c>
      <c r="K3" s="58"/>
      <c r="P3" s="57" t="s">
        <v>31</v>
      </c>
      <c r="Q3" s="58"/>
    </row>
    <row r="4" spans="1:21" ht="13.5" thickBot="1" x14ac:dyDescent="0.25">
      <c r="A4" s="1" t="s">
        <v>24</v>
      </c>
      <c r="B4" s="42" t="s">
        <v>36</v>
      </c>
      <c r="C4" s="43"/>
      <c r="D4" s="42" t="s">
        <v>0</v>
      </c>
      <c r="E4" s="43"/>
      <c r="F4" s="42" t="s">
        <v>1</v>
      </c>
      <c r="G4" s="43"/>
      <c r="H4" s="44" t="s">
        <v>28</v>
      </c>
      <c r="I4" s="45"/>
      <c r="J4" s="44" t="s">
        <v>30</v>
      </c>
      <c r="K4" s="45"/>
      <c r="L4" s="42" t="s">
        <v>2</v>
      </c>
      <c r="M4" s="43"/>
      <c r="N4" s="42" t="s">
        <v>3</v>
      </c>
      <c r="O4" s="43"/>
      <c r="P4" s="44" t="s">
        <v>32</v>
      </c>
      <c r="Q4" s="45"/>
      <c r="R4" s="42" t="s">
        <v>4</v>
      </c>
      <c r="S4" s="43"/>
      <c r="T4" s="13"/>
    </row>
    <row r="5" spans="1:21" ht="13.5" thickBot="1" x14ac:dyDescent="0.25">
      <c r="A5" s="1" t="s">
        <v>23</v>
      </c>
      <c r="B5" s="40">
        <v>44194756</v>
      </c>
      <c r="C5" s="41"/>
      <c r="D5" s="40">
        <v>38291763</v>
      </c>
      <c r="E5" s="41"/>
      <c r="F5" s="40">
        <v>30013597</v>
      </c>
      <c r="G5" s="41"/>
      <c r="H5" s="40">
        <v>48944678</v>
      </c>
      <c r="I5" s="41"/>
      <c r="J5" s="40">
        <v>18694626</v>
      </c>
      <c r="K5" s="41"/>
      <c r="L5" s="40">
        <v>13429862</v>
      </c>
      <c r="M5" s="41"/>
      <c r="N5" s="40">
        <v>16471211</v>
      </c>
      <c r="O5" s="41"/>
      <c r="P5" s="40">
        <v>16813233</v>
      </c>
      <c r="Q5" s="41"/>
      <c r="R5" s="40">
        <v>43444798</v>
      </c>
      <c r="S5" s="41"/>
      <c r="T5" s="15"/>
      <c r="U5" s="23" t="s">
        <v>33</v>
      </c>
    </row>
    <row r="6" spans="1:21" ht="13.5" thickBot="1" x14ac:dyDescent="0.25">
      <c r="A6" s="1" t="s">
        <v>25</v>
      </c>
      <c r="B6" s="42" t="s">
        <v>5</v>
      </c>
      <c r="C6" s="43"/>
      <c r="D6" s="42" t="s">
        <v>6</v>
      </c>
      <c r="E6" s="43"/>
      <c r="F6" s="42" t="s">
        <v>7</v>
      </c>
      <c r="G6" s="43"/>
      <c r="H6" s="42" t="s">
        <v>8</v>
      </c>
      <c r="I6" s="43"/>
      <c r="J6" s="42" t="s">
        <v>9</v>
      </c>
      <c r="K6" s="43"/>
      <c r="L6" s="42" t="s">
        <v>10</v>
      </c>
      <c r="M6" s="43"/>
      <c r="N6" s="42" t="s">
        <v>11</v>
      </c>
      <c r="O6" s="43"/>
      <c r="P6" s="42" t="s">
        <v>12</v>
      </c>
      <c r="Q6" s="43"/>
      <c r="R6" s="42" t="s">
        <v>13</v>
      </c>
      <c r="S6" s="43"/>
      <c r="T6" s="14"/>
      <c r="U6" s="24" t="s">
        <v>34</v>
      </c>
    </row>
    <row r="7" spans="1:21" ht="13.5" thickBot="1" x14ac:dyDescent="0.25">
      <c r="B7" s="8" t="s">
        <v>14</v>
      </c>
      <c r="C7" s="8" t="s">
        <v>15</v>
      </c>
      <c r="D7" s="8" t="s">
        <v>14</v>
      </c>
      <c r="E7" s="8" t="s">
        <v>15</v>
      </c>
      <c r="F7" s="8" t="s">
        <v>14</v>
      </c>
      <c r="G7" s="8" t="s">
        <v>15</v>
      </c>
      <c r="H7" s="8" t="s">
        <v>14</v>
      </c>
      <c r="I7" s="8" t="s">
        <v>15</v>
      </c>
      <c r="J7" s="8" t="s">
        <v>14</v>
      </c>
      <c r="K7" s="8" t="s">
        <v>15</v>
      </c>
      <c r="L7" s="8" t="s">
        <v>14</v>
      </c>
      <c r="M7" s="8" t="s">
        <v>15</v>
      </c>
      <c r="N7" s="8" t="s">
        <v>14</v>
      </c>
      <c r="O7" s="8" t="s">
        <v>15</v>
      </c>
      <c r="P7" s="8" t="s">
        <v>14</v>
      </c>
      <c r="Q7" s="8" t="s">
        <v>15</v>
      </c>
      <c r="R7" s="8" t="s">
        <v>14</v>
      </c>
      <c r="S7" s="8" t="s">
        <v>15</v>
      </c>
      <c r="T7" s="16"/>
      <c r="U7" s="25" t="s">
        <v>35</v>
      </c>
    </row>
    <row r="8" spans="1:21" ht="13.5" thickBot="1" x14ac:dyDescent="0.25">
      <c r="A8" s="1" t="s">
        <v>59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9"/>
      <c r="U8" s="26"/>
    </row>
    <row r="9" spans="1:21" x14ac:dyDescent="0.2">
      <c r="A9" t="s">
        <v>16</v>
      </c>
      <c r="B9" s="7"/>
      <c r="C9" s="7"/>
      <c r="D9" s="10"/>
      <c r="E9" s="10"/>
      <c r="F9" s="7">
        <f>[2]Sheet1!E6</f>
        <v>67.012987012987026</v>
      </c>
      <c r="G9" s="7">
        <f>[2]Sheet1!F6</f>
        <v>51.285714285714285</v>
      </c>
      <c r="H9" s="10"/>
      <c r="I9" s="10"/>
      <c r="J9" s="10">
        <f>[1]Sheet1!I6</f>
        <v>61.214285714285708</v>
      </c>
      <c r="K9" s="10">
        <f>[1]Sheet1!J6</f>
        <v>35.785714285714285</v>
      </c>
      <c r="L9" s="10"/>
      <c r="M9" s="10"/>
      <c r="N9" s="10"/>
      <c r="O9" s="10"/>
      <c r="P9" s="10"/>
      <c r="Q9" s="10"/>
      <c r="R9" s="10"/>
      <c r="S9" s="10"/>
      <c r="T9" s="3"/>
      <c r="U9" s="6">
        <v>-4</v>
      </c>
    </row>
    <row r="10" spans="1:21" x14ac:dyDescent="0.2">
      <c r="A10" t="s">
        <v>17</v>
      </c>
      <c r="B10" s="10">
        <f>[2]Sheet1!A7</f>
        <v>52.338509316770185</v>
      </c>
      <c r="C10" s="10">
        <f>[2]Sheet1!B7</f>
        <v>34.639751552795033</v>
      </c>
      <c r="D10" s="10">
        <f>[3]Sheet1!C7</f>
        <v>52.571428571428562</v>
      </c>
      <c r="E10" s="10">
        <f>[3]Sheet1!D7</f>
        <v>35.219780219780219</v>
      </c>
      <c r="F10" s="10"/>
      <c r="G10" s="10"/>
      <c r="H10" s="10">
        <f>[3]Sheet1!G7</f>
        <v>69.545454545454533</v>
      </c>
      <c r="I10" s="10">
        <f>[3]Sheet1!H7</f>
        <v>51.383116883116877</v>
      </c>
      <c r="J10" s="10">
        <f>[1]Sheet1!I7</f>
        <v>54.857142857142854</v>
      </c>
      <c r="K10" s="10">
        <f>[1]Sheet1!J7</f>
        <v>31.535714285714288</v>
      </c>
      <c r="L10" s="10">
        <f>[3]Sheet1!K7</f>
        <v>48.081632653061227</v>
      </c>
      <c r="M10" s="10">
        <f>[3]Sheet1!L7</f>
        <v>32.469387755102041</v>
      </c>
      <c r="N10" s="10">
        <f>[3]Sheet1!M7</f>
        <v>66.349206349206355</v>
      </c>
      <c r="O10" s="10">
        <f>[3]Sheet1!N7</f>
        <v>48.476190476190474</v>
      </c>
      <c r="P10" s="10"/>
      <c r="Q10" s="10"/>
      <c r="R10" s="10"/>
      <c r="S10" s="10"/>
      <c r="T10" s="3"/>
      <c r="U10" s="6">
        <v>-12</v>
      </c>
    </row>
    <row r="11" spans="1:21" ht="13.5" thickBot="1" x14ac:dyDescent="0.25">
      <c r="A11" t="s">
        <v>18</v>
      </c>
      <c r="B11" s="10"/>
      <c r="C11" s="10"/>
      <c r="D11" s="10"/>
      <c r="E11" s="10"/>
      <c r="F11" s="10"/>
      <c r="G11" s="10"/>
      <c r="H11" s="10"/>
      <c r="I11" s="10"/>
      <c r="J11" s="10">
        <f>[1]Sheet1!I8</f>
        <v>40.367346938775519</v>
      </c>
      <c r="K11" s="10">
        <f>[1]Sheet1!J8</f>
        <v>25.122448979591837</v>
      </c>
      <c r="L11" s="10"/>
      <c r="M11" s="10"/>
      <c r="N11" s="10"/>
      <c r="O11" s="10"/>
      <c r="P11" s="10">
        <f>[1]Sheet1!O8</f>
        <v>58.768707482993193</v>
      </c>
      <c r="Q11" s="10">
        <f>[1]Sheet1!P8</f>
        <v>34.074829931972786</v>
      </c>
      <c r="R11" s="10">
        <f>[1]Sheet1!Q8</f>
        <v>57.928571428571423</v>
      </c>
      <c r="S11" s="10">
        <f>[1]Sheet1!R8</f>
        <v>44.988095238095241</v>
      </c>
      <c r="T11" s="3"/>
      <c r="U11" s="6">
        <v>3</v>
      </c>
    </row>
    <row r="12" spans="1:21" hidden="1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6"/>
    </row>
    <row r="13" spans="1:21" hidden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6"/>
    </row>
    <row r="14" spans="1:21" ht="13.5" hidden="1" thickBot="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6"/>
    </row>
    <row r="15" spans="1:21" ht="13.5" thickBot="1" x14ac:dyDescent="0.25">
      <c r="A15" s="1" t="s">
        <v>58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9"/>
      <c r="U15" s="20">
        <f>SUM(U9:U11)</f>
        <v>-13</v>
      </c>
    </row>
    <row r="16" spans="1:21" x14ac:dyDescent="0.2">
      <c r="A16" t="s">
        <v>16</v>
      </c>
      <c r="B16" s="7"/>
      <c r="C16" s="7"/>
      <c r="D16" s="10"/>
      <c r="E16" s="10"/>
      <c r="F16" s="7">
        <f>[2]Sheet1!E13</f>
        <v>68.483766233766232</v>
      </c>
      <c r="G16" s="7">
        <f>[2]Sheet1!F13</f>
        <v>48.542207792207797</v>
      </c>
      <c r="H16" s="10"/>
      <c r="I16" s="10"/>
      <c r="J16" s="10">
        <f>[1]Sheet1!I13</f>
        <v>63.464285714285722</v>
      </c>
      <c r="K16" s="10">
        <f>[1]Sheet1!J13</f>
        <v>34.571428571428569</v>
      </c>
      <c r="L16" s="10"/>
      <c r="M16" s="10"/>
      <c r="N16" s="10"/>
      <c r="O16" s="10"/>
      <c r="P16" s="10"/>
      <c r="Q16" s="10"/>
      <c r="R16" s="10"/>
      <c r="S16" s="10"/>
      <c r="T16" s="3"/>
      <c r="U16" s="6">
        <v>7</v>
      </c>
    </row>
    <row r="17" spans="1:21" x14ac:dyDescent="0.2">
      <c r="A17" t="s">
        <v>17</v>
      </c>
      <c r="B17" s="10">
        <f>[2]Sheet1!A14</f>
        <v>51.527950310558992</v>
      </c>
      <c r="C17" s="10">
        <f>[2]Sheet1!B14</f>
        <v>32.987577639751564</v>
      </c>
      <c r="D17" s="10">
        <f>[3]Sheet1!C14</f>
        <v>52.153846153846153</v>
      </c>
      <c r="E17" s="10">
        <f>[3]Sheet1!D14</f>
        <v>36.263736263736263</v>
      </c>
      <c r="F17" s="10"/>
      <c r="G17" s="10"/>
      <c r="H17" s="10">
        <f>[3]Sheet1!G14</f>
        <v>68.987012987012989</v>
      </c>
      <c r="I17" s="10">
        <f>[3]Sheet1!H14</f>
        <v>49.746753246753251</v>
      </c>
      <c r="J17" s="10">
        <f>[1]Sheet1!I14</f>
        <v>57.375</v>
      </c>
      <c r="K17" s="10">
        <f>[1]Sheet1!J14</f>
        <v>30.285714285714285</v>
      </c>
      <c r="L17" s="10">
        <f>[3]Sheet1!K14</f>
        <v>50.571428571428569</v>
      </c>
      <c r="M17" s="10">
        <f>[3]Sheet1!L14</f>
        <v>35.95918367346939</v>
      </c>
      <c r="N17" s="10">
        <f>[3]Sheet1!M14</f>
        <v>66.222222222222229</v>
      </c>
      <c r="O17" s="10">
        <f>[3]Sheet1!N14</f>
        <v>43.73015873015872</v>
      </c>
      <c r="P17" s="10"/>
      <c r="Q17" s="10"/>
      <c r="R17" s="10"/>
      <c r="S17" s="10"/>
      <c r="T17" s="3"/>
      <c r="U17" s="6">
        <v>-7</v>
      </c>
    </row>
    <row r="18" spans="1:21" ht="13.5" thickBot="1" x14ac:dyDescent="0.25">
      <c r="A18" t="s">
        <v>18</v>
      </c>
      <c r="B18" s="10"/>
      <c r="C18" s="10"/>
      <c r="D18" s="10"/>
      <c r="E18" s="10"/>
      <c r="F18" s="10"/>
      <c r="G18" s="10"/>
      <c r="H18" s="10"/>
      <c r="I18" s="10"/>
      <c r="J18" s="10">
        <f>[1]Sheet1!I15</f>
        <v>49.346938775510196</v>
      </c>
      <c r="K18" s="10">
        <f>[1]Sheet1!J15</f>
        <v>26.26530612244898</v>
      </c>
      <c r="L18" s="10"/>
      <c r="M18" s="10"/>
      <c r="N18" s="10"/>
      <c r="O18" s="10"/>
      <c r="P18" s="10">
        <f>[1]Sheet1!O15</f>
        <v>60.952380952380963</v>
      </c>
      <c r="Q18" s="10">
        <f>[1]Sheet1!P15</f>
        <v>34.408163265306129</v>
      </c>
      <c r="R18" s="10">
        <f>[1]Sheet1!Q15</f>
        <v>58.428571428571438</v>
      </c>
      <c r="S18" s="10">
        <f>[1]Sheet1!R15</f>
        <v>46.166666666666657</v>
      </c>
      <c r="T18" s="3"/>
      <c r="U18" s="6">
        <v>8</v>
      </c>
    </row>
    <row r="19" spans="1:21" hidden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6"/>
    </row>
    <row r="20" spans="1:21" hidden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6"/>
    </row>
    <row r="21" spans="1:21" ht="13.5" hidden="1" thickBo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6"/>
    </row>
    <row r="22" spans="1:21" ht="13.5" thickBot="1" x14ac:dyDescent="0.25">
      <c r="A22" s="1" t="s">
        <v>57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9"/>
      <c r="U22" s="20">
        <f>SUM(U16:U18)</f>
        <v>8</v>
      </c>
    </row>
    <row r="23" spans="1:21" x14ac:dyDescent="0.2">
      <c r="A23" t="s">
        <v>16</v>
      </c>
      <c r="B23" s="7"/>
      <c r="C23" s="7"/>
      <c r="D23" s="10"/>
      <c r="E23" s="10"/>
      <c r="F23" s="7">
        <f>[2]Sheet1!E20</f>
        <v>62.071428571428562</v>
      </c>
      <c r="G23" s="7">
        <f>[2]Sheet1!F20</f>
        <v>47.110389610389603</v>
      </c>
      <c r="H23" s="10"/>
      <c r="I23" s="10"/>
      <c r="J23" s="10">
        <f>[1]Sheet1!I20</f>
        <v>57.428571428571431</v>
      </c>
      <c r="K23" s="10">
        <f>[1]Sheet1!J20</f>
        <v>39.107142857142854</v>
      </c>
      <c r="L23" s="10"/>
      <c r="M23" s="10"/>
      <c r="N23" s="10"/>
      <c r="O23" s="10"/>
      <c r="P23" s="10"/>
      <c r="Q23" s="10"/>
      <c r="R23" s="10"/>
      <c r="S23" s="10"/>
      <c r="T23" s="3"/>
      <c r="U23" s="6">
        <v>14</v>
      </c>
    </row>
    <row r="24" spans="1:21" x14ac:dyDescent="0.2">
      <c r="A24" t="s">
        <v>17</v>
      </c>
      <c r="B24" s="10">
        <f>[2]Sheet1!A21</f>
        <v>53.627329192546583</v>
      </c>
      <c r="C24" s="10">
        <f>[2]Sheet1!B21</f>
        <v>36.552795031055901</v>
      </c>
      <c r="D24" s="10">
        <f>[3]Sheet1!C21</f>
        <v>59.494505494505496</v>
      </c>
      <c r="E24" s="10">
        <f>[3]Sheet1!D21</f>
        <v>39.901098901098905</v>
      </c>
      <c r="F24" s="10"/>
      <c r="G24" s="10"/>
      <c r="H24" s="10">
        <f>[3]Sheet1!G21</f>
        <v>71.922077922077932</v>
      </c>
      <c r="I24" s="10">
        <f>[3]Sheet1!H21</f>
        <v>45.805194805194809</v>
      </c>
      <c r="J24" s="10">
        <f>[1]Sheet1!I21</f>
        <v>53.660714285714292</v>
      </c>
      <c r="K24" s="10">
        <f>[1]Sheet1!J21</f>
        <v>33.535714285714285</v>
      </c>
      <c r="L24" s="10">
        <f>[3]Sheet1!K21</f>
        <v>53.061224489795919</v>
      </c>
      <c r="M24" s="10">
        <f>[3]Sheet1!L21</f>
        <v>38</v>
      </c>
      <c r="N24" s="10">
        <f>[3]Sheet1!M21</f>
        <v>71.952380952380963</v>
      </c>
      <c r="O24" s="10">
        <f>[3]Sheet1!N21</f>
        <v>44.142857142857139</v>
      </c>
      <c r="P24" s="10"/>
      <c r="Q24" s="10"/>
      <c r="R24" s="10"/>
      <c r="S24" s="10"/>
      <c r="T24" s="3"/>
      <c r="U24" s="6">
        <v>14</v>
      </c>
    </row>
    <row r="25" spans="1:21" ht="13.5" thickBot="1" x14ac:dyDescent="0.25">
      <c r="A25" t="s">
        <v>18</v>
      </c>
      <c r="B25" s="10"/>
      <c r="C25" s="10"/>
      <c r="D25" s="10"/>
      <c r="E25" s="10"/>
      <c r="F25" s="10"/>
      <c r="G25" s="10"/>
      <c r="H25" s="10"/>
      <c r="I25" s="10"/>
      <c r="J25" s="10">
        <f>[1]Sheet1!I22</f>
        <v>46.224489795918366</v>
      </c>
      <c r="K25" s="10">
        <f>[1]Sheet1!J22</f>
        <v>26.224489795918366</v>
      </c>
      <c r="L25" s="10"/>
      <c r="M25" s="10"/>
      <c r="N25" s="10"/>
      <c r="O25" s="10"/>
      <c r="P25" s="10">
        <f>[1]Sheet1!O22</f>
        <v>49.510204081632644</v>
      </c>
      <c r="Q25" s="10">
        <f>[1]Sheet1!P22</f>
        <v>31.278911564625847</v>
      </c>
      <c r="R25" s="10">
        <f>[1]Sheet1!Q22</f>
        <v>45.928571428571423</v>
      </c>
      <c r="S25" s="10">
        <f>[1]Sheet1!R22</f>
        <v>37.19047619047619</v>
      </c>
      <c r="T25" s="3"/>
      <c r="U25" s="6">
        <v>-1</v>
      </c>
    </row>
    <row r="26" spans="1:21" hidden="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6"/>
    </row>
    <row r="27" spans="1:21" hidden="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6"/>
    </row>
    <row r="28" spans="1:21" ht="13.5" hidden="1" thickBo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6"/>
    </row>
    <row r="29" spans="1:21" ht="13.5" thickBot="1" x14ac:dyDescent="0.25">
      <c r="A29" s="1" t="s">
        <v>38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9"/>
      <c r="U29" s="20">
        <f>SUM(U23:U25)</f>
        <v>27</v>
      </c>
    </row>
    <row r="30" spans="1:21" x14ac:dyDescent="0.2">
      <c r="A30" t="s">
        <v>16</v>
      </c>
      <c r="B30" s="7"/>
      <c r="C30" s="7"/>
      <c r="D30" s="10"/>
      <c r="E30" s="10"/>
      <c r="F30" s="7">
        <f>[2]Sheet1!E27</f>
        <v>63.545454545454547</v>
      </c>
      <c r="G30" s="7">
        <f>[2]Sheet1!F27</f>
        <v>47.389610389610397</v>
      </c>
      <c r="H30" s="10"/>
      <c r="I30" s="10"/>
      <c r="J30" s="10">
        <f>[1]Sheet1!I27</f>
        <v>50.142857142857146</v>
      </c>
      <c r="K30" s="10">
        <f>[1]Sheet1!J27</f>
        <v>30.285714285714285</v>
      </c>
      <c r="L30" s="10"/>
      <c r="M30" s="10"/>
      <c r="N30" s="10"/>
      <c r="O30" s="10"/>
      <c r="P30" s="10"/>
      <c r="Q30" s="10"/>
      <c r="R30" s="10"/>
      <c r="S30" s="10"/>
      <c r="T30" s="3"/>
      <c r="U30" s="6">
        <v>-16</v>
      </c>
    </row>
    <row r="31" spans="1:21" x14ac:dyDescent="0.2">
      <c r="A31" t="s">
        <v>17</v>
      </c>
      <c r="B31" s="10">
        <f>[2]Sheet1!A28</f>
        <v>52.3913043478261</v>
      </c>
      <c r="C31" s="10">
        <f>[2]Sheet1!B28</f>
        <v>38.242236024844715</v>
      </c>
      <c r="D31" s="10">
        <f>[3]Sheet1!C28</f>
        <v>57.450549450549453</v>
      </c>
      <c r="E31" s="10">
        <f>[3]Sheet1!D28</f>
        <v>41.912087912087912</v>
      </c>
      <c r="F31" s="10"/>
      <c r="G31" s="10"/>
      <c r="H31" s="10">
        <f>[3]Sheet1!G28</f>
        <v>70.058441558441544</v>
      </c>
      <c r="I31" s="10">
        <f>[3]Sheet1!H28</f>
        <v>52.285714285714292</v>
      </c>
      <c r="J31" s="10">
        <f>[1]Sheet1!I28</f>
        <v>48</v>
      </c>
      <c r="K31" s="10">
        <f>[1]Sheet1!J28</f>
        <v>27.714285714285712</v>
      </c>
      <c r="L31" s="10">
        <f>[3]Sheet1!K28</f>
        <v>53.612244897959179</v>
      </c>
      <c r="M31" s="10">
        <f>[3]Sheet1!L28</f>
        <v>35.142857142857139</v>
      </c>
      <c r="N31" s="10">
        <f>[3]Sheet1!M28</f>
        <v>68.476190476190482</v>
      </c>
      <c r="O31" s="10">
        <f>[3]Sheet1!N28</f>
        <v>50.92063492063491</v>
      </c>
      <c r="P31" s="10"/>
      <c r="Q31" s="10"/>
      <c r="R31" s="10"/>
      <c r="S31" s="10"/>
      <c r="T31" s="3"/>
      <c r="U31" s="6">
        <v>-19</v>
      </c>
    </row>
    <row r="32" spans="1:21" ht="13.5" thickBot="1" x14ac:dyDescent="0.25">
      <c r="A32" t="s">
        <v>18</v>
      </c>
      <c r="B32" s="10"/>
      <c r="C32" s="10"/>
      <c r="D32" s="10"/>
      <c r="E32" s="10"/>
      <c r="F32" s="10"/>
      <c r="G32" s="10"/>
      <c r="H32" s="10"/>
      <c r="I32" s="10"/>
      <c r="J32" s="10">
        <f>[1]Sheet1!I29</f>
        <v>40.693877551020414</v>
      </c>
      <c r="K32" s="10">
        <f>[1]Sheet1!J29</f>
        <v>20.428571428571427</v>
      </c>
      <c r="L32" s="10"/>
      <c r="M32" s="10"/>
      <c r="N32" s="10"/>
      <c r="O32" s="10"/>
      <c r="P32" s="10">
        <f>[1]Sheet1!O29</f>
        <v>41.115646258503403</v>
      </c>
      <c r="Q32" s="10">
        <f>[1]Sheet1!P29</f>
        <v>24.224489795918362</v>
      </c>
      <c r="R32" s="10">
        <f>[1]Sheet1!Q29</f>
        <v>47.892857142857139</v>
      </c>
      <c r="S32" s="10">
        <f>[1]Sheet1!R29</f>
        <v>35.726190476190474</v>
      </c>
      <c r="T32" s="3"/>
      <c r="U32" s="6">
        <v>-14</v>
      </c>
    </row>
    <row r="33" spans="1:21" ht="13.5" hidden="1" thickBot="1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9"/>
      <c r="U33" s="6"/>
    </row>
    <row r="34" spans="1:21" ht="13.5" hidden="1" thickBot="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9"/>
      <c r="U34" s="6"/>
    </row>
    <row r="35" spans="1:21" ht="13.5" hidden="1" thickBot="1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9"/>
      <c r="U35" s="6"/>
    </row>
    <row r="36" spans="1:21" ht="13.5" thickBot="1" x14ac:dyDescent="0.25">
      <c r="A36" s="1" t="s">
        <v>40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9"/>
      <c r="U36" s="20">
        <f>SUM(U30:U32)</f>
        <v>-49</v>
      </c>
    </row>
    <row r="37" spans="1:21" x14ac:dyDescent="0.2">
      <c r="A37" t="s">
        <v>16</v>
      </c>
      <c r="B37" s="7"/>
      <c r="C37" s="7"/>
      <c r="D37" s="10"/>
      <c r="E37" s="10"/>
      <c r="F37" s="7">
        <f>[2]Sheet1!E34</f>
        <v>58.480519480519483</v>
      </c>
      <c r="G37" s="7">
        <f>[2]Sheet1!F34</f>
        <v>36.032467532467528</v>
      </c>
      <c r="H37" s="10"/>
      <c r="I37" s="10"/>
      <c r="J37" s="10">
        <f>[1]Sheet1!I34</f>
        <v>53.678571428571431</v>
      </c>
      <c r="K37" s="10">
        <f>[1]Sheet1!J34</f>
        <v>26.178571428571431</v>
      </c>
      <c r="L37" s="10"/>
      <c r="M37" s="10"/>
      <c r="N37" s="10"/>
      <c r="O37" s="10"/>
      <c r="P37" s="10"/>
      <c r="Q37" s="10"/>
      <c r="R37" s="10"/>
      <c r="S37" s="10"/>
      <c r="T37" s="3"/>
      <c r="U37" s="6">
        <v>-21</v>
      </c>
    </row>
    <row r="38" spans="1:21" x14ac:dyDescent="0.2">
      <c r="A38" t="s">
        <v>17</v>
      </c>
      <c r="B38" s="10">
        <f>[2]Sheet1!A35</f>
        <v>44.683229813664596</v>
      </c>
      <c r="C38" s="10">
        <f>[2]Sheet1!B35</f>
        <v>26.590062111801242</v>
      </c>
      <c r="D38" s="10">
        <f>[3]Sheet1!C35</f>
        <v>44.18681318681319</v>
      </c>
      <c r="E38" s="10">
        <f>[3]Sheet1!D35</f>
        <v>30.109890109890106</v>
      </c>
      <c r="F38" s="10"/>
      <c r="G38" s="10"/>
      <c r="H38" s="10">
        <f>[3]Sheet1!G35</f>
        <v>56.077922077922082</v>
      </c>
      <c r="I38" s="10">
        <f>[3]Sheet1!H35</f>
        <v>41.103896103896105</v>
      </c>
      <c r="J38" s="10">
        <f>[1]Sheet1!I35</f>
        <v>49.142857142857139</v>
      </c>
      <c r="K38" s="10">
        <f>[1]Sheet1!J35</f>
        <v>24.089285714285712</v>
      </c>
      <c r="L38" s="10">
        <f>[3]Sheet1!K35</f>
        <v>44.04081632653061</v>
      </c>
      <c r="M38" s="10">
        <f>[3]Sheet1!L35</f>
        <v>26.591836734693878</v>
      </c>
      <c r="N38" s="10">
        <f>[3]Sheet1!M35</f>
        <v>53.730158730158735</v>
      </c>
      <c r="O38" s="10">
        <f>[3]Sheet1!N35</f>
        <v>37.80952380952381</v>
      </c>
      <c r="P38" s="10"/>
      <c r="Q38" s="10"/>
      <c r="R38" s="10"/>
      <c r="S38" s="10"/>
      <c r="T38" s="3"/>
      <c r="U38" s="6">
        <v>-57</v>
      </c>
    </row>
    <row r="39" spans="1:21" ht="13.5" thickBot="1" x14ac:dyDescent="0.25">
      <c r="A39" t="s">
        <v>18</v>
      </c>
      <c r="B39" s="10"/>
      <c r="C39" s="10"/>
      <c r="D39" s="10"/>
      <c r="E39" s="10"/>
      <c r="F39" s="10"/>
      <c r="G39" s="10"/>
      <c r="H39" s="10"/>
      <c r="I39" s="10"/>
      <c r="J39" s="10">
        <f>[1]Sheet1!I36</f>
        <v>46.040816326530617</v>
      </c>
      <c r="K39" s="10">
        <f>[1]Sheet1!J36</f>
        <v>21.755102040816325</v>
      </c>
      <c r="L39" s="10"/>
      <c r="M39" s="10"/>
      <c r="N39" s="10"/>
      <c r="O39" s="10"/>
      <c r="P39" s="10">
        <f>[1]Sheet1!O36</f>
        <v>51.591836734693871</v>
      </c>
      <c r="Q39" s="10">
        <f>[1]Sheet1!P36</f>
        <v>27.789115646258498</v>
      </c>
      <c r="R39" s="10">
        <f>[1]Sheet1!Q36</f>
        <v>55.130952380952372</v>
      </c>
      <c r="S39" s="10">
        <f>[1]Sheet1!R36</f>
        <v>39.559523809523803</v>
      </c>
      <c r="T39" s="3"/>
      <c r="U39" s="6">
        <v>-7</v>
      </c>
    </row>
    <row r="40" spans="1:21" ht="13.5" hidden="1" thickBot="1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9"/>
      <c r="U40" s="6"/>
    </row>
    <row r="41" spans="1:21" ht="13.5" hidden="1" thickBot="1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9"/>
      <c r="U41" s="6"/>
    </row>
    <row r="42" spans="1:21" ht="13.5" hidden="1" thickBo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9"/>
      <c r="U42" s="6"/>
    </row>
    <row r="43" spans="1:21" ht="13.5" thickBot="1" x14ac:dyDescent="0.25">
      <c r="A43" s="1" t="s">
        <v>41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9"/>
      <c r="U43" s="20">
        <f>SUM(U37:U39)</f>
        <v>-85</v>
      </c>
    </row>
    <row r="44" spans="1:21" x14ac:dyDescent="0.2">
      <c r="A44" t="s">
        <v>16</v>
      </c>
      <c r="B44" s="7"/>
      <c r="C44" s="7"/>
      <c r="D44" s="10"/>
      <c r="E44" s="10"/>
      <c r="F44" s="7">
        <f>[2]Sheet1!E41</f>
        <v>49.746753246753244</v>
      </c>
      <c r="G44" s="7">
        <f>[2]Sheet1!F41</f>
        <v>33.753246753246756</v>
      </c>
      <c r="H44" s="10"/>
      <c r="I44" s="10"/>
      <c r="J44" s="10">
        <f>[1]Sheet1!I41</f>
        <v>25.607142857142854</v>
      </c>
      <c r="K44" s="10">
        <f>[1]Sheet1!J41</f>
        <v>10.357142857142858</v>
      </c>
      <c r="L44" s="10"/>
      <c r="M44" s="10"/>
      <c r="N44" s="10"/>
      <c r="O44" s="10"/>
      <c r="P44" s="10"/>
      <c r="Q44" s="10"/>
      <c r="R44" s="10"/>
      <c r="S44" s="10"/>
      <c r="T44" s="3"/>
      <c r="U44" s="6">
        <v>-36</v>
      </c>
    </row>
    <row r="45" spans="1:21" x14ac:dyDescent="0.2">
      <c r="A45" t="s">
        <v>17</v>
      </c>
      <c r="B45" s="10">
        <f>[2]Sheet1!A42</f>
        <v>33.459627329192543</v>
      </c>
      <c r="C45" s="10">
        <f>[2]Sheet1!B42</f>
        <v>18.614906832298139</v>
      </c>
      <c r="D45" s="10">
        <f>[3]Sheet1!C42</f>
        <v>42.153846153846153</v>
      </c>
      <c r="E45" s="10">
        <f>[3]Sheet1!D42</f>
        <v>27.208791208791204</v>
      </c>
      <c r="F45" s="10"/>
      <c r="G45" s="10"/>
      <c r="H45" s="10">
        <f>[3]Sheet1!G42</f>
        <v>59.201298701298704</v>
      </c>
      <c r="I45" s="10">
        <f>[3]Sheet1!H42</f>
        <v>41.831168831168831</v>
      </c>
      <c r="J45" s="10">
        <f>[1]Sheet1!I42</f>
        <v>24.107142857142858</v>
      </c>
      <c r="K45" s="10">
        <f>[1]Sheet1!J42</f>
        <v>7.5892857142857144</v>
      </c>
      <c r="L45" s="10">
        <f>[3]Sheet1!K42</f>
        <v>39.306122448979593</v>
      </c>
      <c r="M45" s="10">
        <f>[3]Sheet1!L42</f>
        <v>22.795918367346935</v>
      </c>
      <c r="N45" s="10">
        <f>[3]Sheet1!M42</f>
        <v>53.238095238095227</v>
      </c>
      <c r="O45" s="10">
        <f>[3]Sheet1!N42</f>
        <v>37.031746031746032</v>
      </c>
      <c r="P45" s="10"/>
      <c r="Q45" s="10"/>
      <c r="R45" s="10"/>
      <c r="S45" s="10"/>
      <c r="T45" s="3"/>
      <c r="U45" s="6">
        <v>-93</v>
      </c>
    </row>
    <row r="46" spans="1:21" ht="13.5" thickBot="1" x14ac:dyDescent="0.25">
      <c r="A46" t="s">
        <v>18</v>
      </c>
      <c r="B46" s="10"/>
      <c r="C46" s="10"/>
      <c r="D46" s="10"/>
      <c r="E46" s="10"/>
      <c r="F46" s="10"/>
      <c r="G46" s="10"/>
      <c r="H46" s="10"/>
      <c r="I46" s="10"/>
      <c r="J46" s="10">
        <f>[1]Sheet1!I43</f>
        <v>15.183673469387758</v>
      </c>
      <c r="K46" s="10">
        <f>[1]Sheet1!J43</f>
        <v>-2.0408163265306123</v>
      </c>
      <c r="L46" s="10"/>
      <c r="M46" s="10"/>
      <c r="N46" s="10"/>
      <c r="O46" s="10"/>
      <c r="P46" s="10">
        <f>[1]Sheet1!O43</f>
        <v>29.523809523809526</v>
      </c>
      <c r="Q46" s="10">
        <f>[1]Sheet1!P43</f>
        <v>9.3197278911564609</v>
      </c>
      <c r="R46" s="10">
        <f>[1]Sheet1!Q43</f>
        <v>39.083333333333336</v>
      </c>
      <c r="S46" s="10">
        <f>[1]Sheet1!R43</f>
        <v>25.488095238095237</v>
      </c>
      <c r="T46" s="3"/>
      <c r="U46" s="6">
        <v>-38</v>
      </c>
    </row>
    <row r="47" spans="1:21" ht="13.5" hidden="1" thickBo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9"/>
      <c r="U47" s="6"/>
    </row>
    <row r="48" spans="1:21" ht="13.5" hidden="1" thickBo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9"/>
      <c r="U48" s="6"/>
    </row>
    <row r="49" spans="1:21" ht="13.5" hidden="1" thickBo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9"/>
      <c r="U49" s="6"/>
    </row>
    <row r="50" spans="1:21" ht="13.5" thickBot="1" x14ac:dyDescent="0.25">
      <c r="A50" s="1" t="s">
        <v>42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9"/>
      <c r="U50" s="20">
        <f>SUM(U44:U46)</f>
        <v>-167</v>
      </c>
    </row>
    <row r="51" spans="1:21" x14ac:dyDescent="0.2">
      <c r="A51" t="s">
        <v>16</v>
      </c>
      <c r="B51" s="7"/>
      <c r="C51" s="7"/>
      <c r="D51" s="10"/>
      <c r="E51" s="10"/>
      <c r="F51" s="7">
        <f>[2]Sheet1!E48</f>
        <v>56.597402597402599</v>
      </c>
      <c r="G51" s="7">
        <f>[2]Sheet1!F48</f>
        <v>31.902597402597404</v>
      </c>
      <c r="H51" s="10"/>
      <c r="I51" s="10"/>
      <c r="J51" s="10">
        <f>[1]Sheet1!I48</f>
        <v>41.035714285714285</v>
      </c>
      <c r="K51" s="10">
        <f>[1]Sheet1!J48</f>
        <v>17.821428571428573</v>
      </c>
      <c r="L51" s="10"/>
      <c r="M51" s="10"/>
      <c r="N51" s="10"/>
      <c r="O51" s="10"/>
      <c r="P51" s="10"/>
      <c r="Q51" s="10"/>
      <c r="R51" s="10"/>
      <c r="S51" s="10"/>
      <c r="T51" s="3"/>
      <c r="U51" s="6">
        <v>-56</v>
      </c>
    </row>
    <row r="52" spans="1:21" x14ac:dyDescent="0.2">
      <c r="A52" t="s">
        <v>17</v>
      </c>
      <c r="B52" s="10">
        <f>[2]Sheet1!A49</f>
        <v>30.608695652173914</v>
      </c>
      <c r="C52" s="10">
        <f>[2]Sheet1!B49</f>
        <v>14</v>
      </c>
      <c r="D52" s="10">
        <f>[3]Sheet1!C49</f>
        <v>33.670329670329679</v>
      </c>
      <c r="E52" s="10">
        <f>[3]Sheet1!D49</f>
        <v>19.747252747252748</v>
      </c>
      <c r="F52" s="10"/>
      <c r="G52" s="10"/>
      <c r="H52" s="10">
        <f>[3]Sheet1!G49</f>
        <v>49.415584415584412</v>
      </c>
      <c r="I52" s="10">
        <f>[3]Sheet1!H49</f>
        <v>35.27272727272728</v>
      </c>
      <c r="J52" s="10">
        <f>[1]Sheet1!I49</f>
        <v>33.839285714285715</v>
      </c>
      <c r="K52" s="10">
        <f>[1]Sheet1!J49</f>
        <v>8.8928571428571423</v>
      </c>
      <c r="L52" s="10">
        <f>[3]Sheet1!K49</f>
        <v>33.265306122448976</v>
      </c>
      <c r="M52" s="10">
        <f>[3]Sheet1!L49</f>
        <v>17.081632653061227</v>
      </c>
      <c r="N52" s="10">
        <f>[3]Sheet1!M49</f>
        <v>44.682539682539691</v>
      </c>
      <c r="O52" s="10">
        <f>[3]Sheet1!N49</f>
        <v>30.777777777777771</v>
      </c>
      <c r="P52" s="10"/>
      <c r="Q52" s="10"/>
      <c r="R52" s="10"/>
      <c r="S52" s="10"/>
      <c r="T52" s="3"/>
      <c r="U52" s="6">
        <v>-95</v>
      </c>
    </row>
    <row r="53" spans="1:21" ht="13.5" thickBot="1" x14ac:dyDescent="0.25">
      <c r="A53" t="s">
        <v>18</v>
      </c>
      <c r="B53" s="10"/>
      <c r="C53" s="10"/>
      <c r="D53" s="10"/>
      <c r="E53" s="10"/>
      <c r="F53" s="10"/>
      <c r="G53" s="10"/>
      <c r="H53" s="10"/>
      <c r="I53" s="10"/>
      <c r="J53" s="10">
        <f>[1]Sheet1!I50</f>
        <v>22.183673469387752</v>
      </c>
      <c r="K53" s="10">
        <f>[1]Sheet1!J50</f>
        <v>0.9387755102040819</v>
      </c>
      <c r="L53" s="10"/>
      <c r="M53" s="10"/>
      <c r="N53" s="10"/>
      <c r="O53" s="10"/>
      <c r="P53" s="10">
        <f>[1]Sheet1!O50</f>
        <v>48.80952380952381</v>
      </c>
      <c r="Q53" s="10">
        <f>[1]Sheet1!P50</f>
        <v>27.265306122448983</v>
      </c>
      <c r="R53" s="10">
        <f>[1]Sheet1!Q50</f>
        <v>52.988095238095241</v>
      </c>
      <c r="S53" s="10">
        <f>[1]Sheet1!R50</f>
        <v>38.857142857142861</v>
      </c>
      <c r="T53" s="3"/>
      <c r="U53" s="6">
        <v>-7</v>
      </c>
    </row>
    <row r="54" spans="1:21" ht="13.5" hidden="1" thickBo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9"/>
      <c r="U54" s="6"/>
    </row>
    <row r="55" spans="1:21" ht="13.5" hidden="1" thickBo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9"/>
      <c r="U55" s="6"/>
    </row>
    <row r="56" spans="1:21" ht="13.5" hidden="1" thickBo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9"/>
      <c r="U56" s="6"/>
    </row>
    <row r="57" spans="1:21" ht="13.5" thickBot="1" x14ac:dyDescent="0.25">
      <c r="A57" s="1" t="s">
        <v>43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9"/>
      <c r="U57" s="20">
        <f>SUM(U51:U53)</f>
        <v>-158</v>
      </c>
    </row>
    <row r="58" spans="1:21" x14ac:dyDescent="0.2">
      <c r="A58" t="s">
        <v>16</v>
      </c>
      <c r="B58" s="7"/>
      <c r="C58" s="7"/>
      <c r="D58" s="10"/>
      <c r="E58" s="10"/>
      <c r="F58" s="7">
        <f>[2]Sheet1!E55</f>
        <v>52.928571428571423</v>
      </c>
      <c r="G58" s="7">
        <f>[2]Sheet1!F55</f>
        <v>31.662337662337666</v>
      </c>
      <c r="H58" s="10"/>
      <c r="I58" s="10"/>
      <c r="J58" s="10">
        <f>[1]Sheet1!I55</f>
        <v>26.535714285714285</v>
      </c>
      <c r="K58" s="10">
        <f>[1]Sheet1!J55</f>
        <v>8.7142857142857135</v>
      </c>
      <c r="L58" s="10"/>
      <c r="M58" s="10"/>
      <c r="N58" s="10"/>
      <c r="O58" s="10"/>
      <c r="P58" s="10"/>
      <c r="Q58" s="10"/>
      <c r="R58" s="10"/>
      <c r="S58" s="10"/>
      <c r="T58" s="3"/>
      <c r="U58" s="6">
        <v>-64</v>
      </c>
    </row>
    <row r="59" spans="1:21" x14ac:dyDescent="0.2">
      <c r="A59" t="s">
        <v>17</v>
      </c>
      <c r="B59" s="10">
        <f>[2]Sheet1!A56</f>
        <v>19.465838509316772</v>
      </c>
      <c r="C59" s="10">
        <f>[2]Sheet1!B56</f>
        <v>3.4596273291925472</v>
      </c>
      <c r="D59" s="10">
        <f>[3]Sheet1!C56</f>
        <v>28.285714285714281</v>
      </c>
      <c r="E59" s="10">
        <f>[3]Sheet1!D56</f>
        <v>12.153846153846153</v>
      </c>
      <c r="F59" s="10"/>
      <c r="G59" s="10"/>
      <c r="H59" s="10">
        <f>[3]Sheet1!G56</f>
        <v>47.47402597402597</v>
      </c>
      <c r="I59" s="10">
        <f>[3]Sheet1!H56</f>
        <v>28.753246753246753</v>
      </c>
      <c r="J59" s="10">
        <f>[1]Sheet1!I56</f>
        <v>19.732142857142858</v>
      </c>
      <c r="K59" s="10">
        <f>[1]Sheet1!J56</f>
        <v>2.625</v>
      </c>
      <c r="L59" s="10">
        <f>[3]Sheet1!K56</f>
        <v>28.326530612244898</v>
      </c>
      <c r="M59" s="10">
        <f>[3]Sheet1!L56</f>
        <v>8.3673469387755102</v>
      </c>
      <c r="N59" s="10">
        <f>[3]Sheet1!M56</f>
        <v>42.126984126984127</v>
      </c>
      <c r="O59" s="10">
        <f>[3]Sheet1!N56</f>
        <v>24.984126984126988</v>
      </c>
      <c r="P59" s="10"/>
      <c r="Q59" s="10"/>
      <c r="R59" s="10"/>
      <c r="S59" s="10"/>
      <c r="T59" s="3"/>
      <c r="U59" s="6">
        <v>-152</v>
      </c>
    </row>
    <row r="60" spans="1:21" ht="13.5" thickBot="1" x14ac:dyDescent="0.25">
      <c r="A60" t="s">
        <v>18</v>
      </c>
      <c r="B60" s="10"/>
      <c r="C60" s="10"/>
      <c r="D60" s="10"/>
      <c r="E60" s="10"/>
      <c r="F60" s="10"/>
      <c r="G60" s="10"/>
      <c r="H60" s="10"/>
      <c r="I60" s="10"/>
      <c r="J60" s="10">
        <f>[1]Sheet1!I57</f>
        <v>10.204081632653061</v>
      </c>
      <c r="K60" s="10">
        <f>[1]Sheet1!J57</f>
        <v>-7.1428571428571432</v>
      </c>
      <c r="L60" s="10"/>
      <c r="M60" s="10"/>
      <c r="N60" s="10"/>
      <c r="O60" s="10"/>
      <c r="P60" s="10">
        <f>[1]Sheet1!O57</f>
        <v>44.918367346938773</v>
      </c>
      <c r="Q60" s="10">
        <f>[1]Sheet1!P57</f>
        <v>23.789115646258505</v>
      </c>
      <c r="R60" s="10">
        <f>[1]Sheet1!Q57</f>
        <v>48.797619047619058</v>
      </c>
      <c r="S60" s="10">
        <f>[1]Sheet1!R57</f>
        <v>34.928571428571431</v>
      </c>
      <c r="T60" s="3"/>
      <c r="U60" s="6">
        <v>-17</v>
      </c>
    </row>
    <row r="61" spans="1:21" ht="13.5" hidden="1" thickBo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9"/>
      <c r="U61" s="6"/>
    </row>
    <row r="62" spans="1:21" ht="13.5" hidden="1" thickBo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9"/>
      <c r="U62" s="6"/>
    </row>
    <row r="63" spans="1:21" ht="13.5" hidden="1" thickBo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9"/>
      <c r="U63" s="6"/>
    </row>
    <row r="64" spans="1:21" ht="13.5" thickBot="1" x14ac:dyDescent="0.25">
      <c r="A64" s="1" t="s">
        <v>39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9"/>
      <c r="U64" s="20">
        <f>SUM(U58:U60)</f>
        <v>-233</v>
      </c>
    </row>
    <row r="65" spans="1:21" x14ac:dyDescent="0.2">
      <c r="A65" t="s">
        <v>16</v>
      </c>
      <c r="B65" s="7"/>
      <c r="C65" s="7"/>
      <c r="D65" s="10"/>
      <c r="E65" s="10"/>
      <c r="F65" s="7">
        <f>[2]Sheet1!E62</f>
        <v>59.025974025974023</v>
      </c>
      <c r="G65" s="7">
        <f>[2]Sheet1!F62</f>
        <v>33.772727272727273</v>
      </c>
      <c r="H65" s="10"/>
      <c r="I65" s="10"/>
      <c r="J65" s="10">
        <f>[1]Sheet1!I62</f>
        <v>39.357142857142854</v>
      </c>
      <c r="K65" s="10">
        <f>[1]Sheet1!J62</f>
        <v>14.071428571428571</v>
      </c>
      <c r="L65" s="10"/>
      <c r="M65" s="10"/>
      <c r="N65" s="10"/>
      <c r="O65" s="10"/>
      <c r="P65" s="10"/>
      <c r="Q65" s="10"/>
      <c r="R65" s="10"/>
      <c r="S65" s="10"/>
      <c r="T65" s="3"/>
      <c r="U65" s="6">
        <v>-56</v>
      </c>
    </row>
    <row r="66" spans="1:21" x14ac:dyDescent="0.2">
      <c r="A66" t="s">
        <v>17</v>
      </c>
      <c r="B66" s="10">
        <f>[2]Sheet1!A63</f>
        <v>21.521739130434785</v>
      </c>
      <c r="C66" s="10">
        <f>[2]Sheet1!B63</f>
        <v>5.8509316770186333</v>
      </c>
      <c r="D66" s="10">
        <f>[3]Sheet1!C63</f>
        <v>31.362637362637368</v>
      </c>
      <c r="E66" s="10">
        <f>[3]Sheet1!D63</f>
        <v>15.912087912087912</v>
      </c>
      <c r="F66" s="10"/>
      <c r="G66" s="10"/>
      <c r="H66" s="10">
        <f>[3]Sheet1!G63</f>
        <v>56.824675324675326</v>
      </c>
      <c r="I66" s="10">
        <f>[3]Sheet1!H63</f>
        <v>35.824675324675326</v>
      </c>
      <c r="J66" s="10">
        <f>[1]Sheet1!I63</f>
        <v>27.875</v>
      </c>
      <c r="K66" s="10">
        <f>[1]Sheet1!J63</f>
        <v>6.2857142857142865</v>
      </c>
      <c r="L66" s="10">
        <f>[3]Sheet1!K63</f>
        <v>29.714285714285719</v>
      </c>
      <c r="M66" s="10">
        <f>[3]Sheet1!L63</f>
        <v>10.612244897959183</v>
      </c>
      <c r="N66" s="10">
        <f>[3]Sheet1!M63</f>
        <v>54.730158730158735</v>
      </c>
      <c r="O66" s="10">
        <f>[3]Sheet1!N63</f>
        <v>32.269841269841265</v>
      </c>
      <c r="P66" s="10"/>
      <c r="Q66" s="10"/>
      <c r="R66" s="10"/>
      <c r="S66" s="10"/>
      <c r="T66" s="3"/>
      <c r="U66" s="6">
        <v>-135</v>
      </c>
    </row>
    <row r="67" spans="1:21" ht="13.5" thickBot="1" x14ac:dyDescent="0.25">
      <c r="A67" t="s">
        <v>18</v>
      </c>
      <c r="B67" s="10"/>
      <c r="C67" s="10"/>
      <c r="D67" s="10"/>
      <c r="E67" s="10"/>
      <c r="F67" s="10"/>
      <c r="G67" s="10"/>
      <c r="H67" s="10"/>
      <c r="I67" s="10"/>
      <c r="J67" s="10">
        <f>[1]Sheet1!I64</f>
        <v>14.306122448979592</v>
      </c>
      <c r="K67" s="10">
        <f>[1]Sheet1!J64</f>
        <v>-6.7755102040816322</v>
      </c>
      <c r="L67" s="10"/>
      <c r="M67" s="10"/>
      <c r="N67" s="10"/>
      <c r="O67" s="10"/>
      <c r="P67" s="10">
        <f>[1]Sheet1!O64</f>
        <v>50.938775510204074</v>
      </c>
      <c r="Q67" s="10">
        <f>[1]Sheet1!P64</f>
        <v>27.877551020408163</v>
      </c>
      <c r="R67" s="10">
        <f>[1]Sheet1!Q64</f>
        <v>51.607142857142854</v>
      </c>
      <c r="S67" s="10">
        <f>[1]Sheet1!R64</f>
        <v>37.773809523809526</v>
      </c>
      <c r="T67" s="3"/>
      <c r="U67" s="6">
        <v>-12</v>
      </c>
    </row>
    <row r="68" spans="1:21" hidden="1" x14ac:dyDescent="0.2">
      <c r="U68" s="6"/>
    </row>
    <row r="69" spans="1:21" hidden="1" x14ac:dyDescent="0.2">
      <c r="U69" s="6"/>
    </row>
    <row r="70" spans="1:21" hidden="1" x14ac:dyDescent="0.2">
      <c r="U70" s="6"/>
    </row>
    <row r="71" spans="1:21" ht="13.5" thickBot="1" x14ac:dyDescent="0.25">
      <c r="A71" s="1" t="s">
        <v>48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9"/>
      <c r="U71" s="20">
        <f>SUM(U65:U67)</f>
        <v>-203</v>
      </c>
    </row>
    <row r="72" spans="1:21" x14ac:dyDescent="0.2">
      <c r="A72" t="s">
        <v>16</v>
      </c>
      <c r="B72" s="7"/>
      <c r="C72" s="7"/>
      <c r="D72" s="10"/>
      <c r="E72" s="10"/>
      <c r="F72" s="7">
        <f>[2]Sheet1!E69</f>
        <v>71.227272727272748</v>
      </c>
      <c r="G72" s="7">
        <f>[2]Sheet1!F69</f>
        <v>42.629870129870135</v>
      </c>
      <c r="H72" s="10"/>
      <c r="I72" s="10"/>
      <c r="J72" s="10">
        <f>[1]Sheet1!I69</f>
        <v>50.464285714285715</v>
      </c>
      <c r="K72" s="10">
        <f>[1]Sheet1!J69</f>
        <v>27.964285714285712</v>
      </c>
      <c r="L72" s="10"/>
      <c r="M72" s="10"/>
      <c r="N72" s="10"/>
      <c r="O72" s="10"/>
      <c r="P72" s="10"/>
      <c r="Q72" s="10"/>
      <c r="R72" s="10"/>
      <c r="S72" s="10"/>
      <c r="T72" s="3"/>
      <c r="U72" s="6">
        <v>-19</v>
      </c>
    </row>
    <row r="73" spans="1:21" x14ac:dyDescent="0.2">
      <c r="A73" t="s">
        <v>17</v>
      </c>
      <c r="B73" s="10">
        <f>[2]Sheet1!A70</f>
        <v>39.018633540372669</v>
      </c>
      <c r="C73" s="10">
        <f>[2]Sheet1!B70</f>
        <v>22.571428571428569</v>
      </c>
      <c r="D73" s="10">
        <f>[3]Sheet1!C70</f>
        <v>43.395604395604394</v>
      </c>
      <c r="E73" s="10">
        <f>[3]Sheet1!D70</f>
        <v>26.054945054945058</v>
      </c>
      <c r="F73" s="10"/>
      <c r="G73" s="10"/>
      <c r="H73" s="10">
        <f>[3]Sheet1!G70</f>
        <v>62.935064935064936</v>
      </c>
      <c r="I73" s="10">
        <f>[3]Sheet1!H70</f>
        <v>40.311688311688307</v>
      </c>
      <c r="J73" s="10">
        <f>[1]Sheet1!I70</f>
        <v>45.303571428571438</v>
      </c>
      <c r="K73" s="10">
        <f>[1]Sheet1!J70</f>
        <v>23.196428571428573</v>
      </c>
      <c r="L73" s="10">
        <f>[3]Sheet1!K70</f>
        <v>42.387755102040821</v>
      </c>
      <c r="M73" s="10">
        <f>[3]Sheet1!L70</f>
        <v>23.30612244897959</v>
      </c>
      <c r="N73" s="10">
        <f>[3]Sheet1!M70</f>
        <v>63.095238095238102</v>
      </c>
      <c r="O73" s="10">
        <f>[3]Sheet1!N70</f>
        <v>40.301587301587304</v>
      </c>
      <c r="P73" s="10"/>
      <c r="Q73" s="10"/>
      <c r="R73" s="10"/>
      <c r="S73" s="10"/>
      <c r="T73" s="3"/>
      <c r="U73" s="6">
        <v>-67</v>
      </c>
    </row>
    <row r="74" spans="1:21" ht="13.5" thickBot="1" x14ac:dyDescent="0.25">
      <c r="A74" t="s">
        <v>18</v>
      </c>
      <c r="B74" s="10"/>
      <c r="C74" s="10"/>
      <c r="D74" s="10"/>
      <c r="E74" s="10"/>
      <c r="F74" s="10"/>
      <c r="G74" s="10"/>
      <c r="H74" s="10"/>
      <c r="I74" s="10"/>
      <c r="J74" s="10">
        <f>[1]Sheet1!I71</f>
        <v>33.265306122448983</v>
      </c>
      <c r="K74" s="10">
        <f>[1]Sheet1!J71</f>
        <v>15.061224489795917</v>
      </c>
      <c r="L74" s="10"/>
      <c r="M74" s="10"/>
      <c r="N74" s="10"/>
      <c r="O74" s="10"/>
      <c r="P74" s="10">
        <f>[1]Sheet1!O71</f>
        <v>52.19047619047619</v>
      </c>
      <c r="Q74" s="10">
        <f>[1]Sheet1!P71</f>
        <v>32.387755102040806</v>
      </c>
      <c r="R74" s="10">
        <f>[1]Sheet1!Q71</f>
        <v>53.678571428571423</v>
      </c>
      <c r="S74" s="10">
        <f>[1]Sheet1!R71</f>
        <v>45.226190476190474</v>
      </c>
      <c r="T74" s="3"/>
      <c r="U74" s="6">
        <v>-6</v>
      </c>
    </row>
    <row r="75" spans="1:21" hidden="1" x14ac:dyDescent="0.2">
      <c r="U75" s="6"/>
    </row>
    <row r="76" spans="1:21" hidden="1" x14ac:dyDescent="0.2">
      <c r="U76" s="6"/>
    </row>
    <row r="77" spans="1:21" ht="13.5" hidden="1" thickBot="1" x14ac:dyDescent="0.25">
      <c r="U77" s="6"/>
    </row>
    <row r="78" spans="1:21" ht="13.5" thickBot="1" x14ac:dyDescent="0.25">
      <c r="A78" s="1" t="s">
        <v>49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9"/>
      <c r="U78" s="20">
        <f>SUM(U72:U74)</f>
        <v>-92</v>
      </c>
    </row>
    <row r="79" spans="1:21" x14ac:dyDescent="0.2">
      <c r="A79" t="s">
        <v>16</v>
      </c>
      <c r="B79" s="7"/>
      <c r="C79" s="7"/>
      <c r="D79" s="10"/>
      <c r="E79" s="10"/>
      <c r="F79" s="7">
        <f>[2]Sheet1!E76</f>
        <v>67.480519480519476</v>
      </c>
      <c r="G79" s="7">
        <f>[2]Sheet1!F76</f>
        <v>42.922077922077918</v>
      </c>
      <c r="H79" s="10"/>
      <c r="I79" s="10"/>
      <c r="J79" s="10">
        <f>[1]Sheet1!I76</f>
        <v>45.428571428571431</v>
      </c>
      <c r="K79" s="10">
        <f>[1]Sheet1!J76</f>
        <v>25.5</v>
      </c>
      <c r="L79" s="10"/>
      <c r="M79" s="10"/>
      <c r="N79" s="10"/>
      <c r="O79" s="10"/>
      <c r="P79" s="10"/>
      <c r="Q79" s="10"/>
      <c r="R79" s="10"/>
      <c r="S79" s="10"/>
      <c r="T79" s="3"/>
      <c r="U79" s="6">
        <v>-14</v>
      </c>
    </row>
    <row r="80" spans="1:21" x14ac:dyDescent="0.2">
      <c r="A80" t="s">
        <v>17</v>
      </c>
      <c r="B80" s="10">
        <f>[2]Sheet1!A77</f>
        <v>43.683229813664596</v>
      </c>
      <c r="C80" s="10">
        <f>[2]Sheet1!B77</f>
        <v>30.304347826086946</v>
      </c>
      <c r="D80" s="10">
        <f>[3]Sheet1!C77</f>
        <v>46.142857142857146</v>
      </c>
      <c r="E80" s="10">
        <f>[3]Sheet1!D77</f>
        <v>32.384615384615387</v>
      </c>
      <c r="F80" s="10"/>
      <c r="G80" s="10"/>
      <c r="H80" s="10">
        <f>[3]Sheet1!G77</f>
        <v>66.181818181818187</v>
      </c>
      <c r="I80" s="10">
        <f>[3]Sheet1!H77</f>
        <v>45.025974025974023</v>
      </c>
      <c r="J80" s="10">
        <f>[1]Sheet1!I77</f>
        <v>40.071428571428569</v>
      </c>
      <c r="K80" s="10">
        <f>[1]Sheet1!J77</f>
        <v>23.910714285714281</v>
      </c>
      <c r="L80" s="10">
        <f>[3]Sheet1!K77</f>
        <v>39.408163265306122</v>
      </c>
      <c r="M80" s="10">
        <f>[3]Sheet1!L77</f>
        <v>27.285714285714285</v>
      </c>
      <c r="N80" s="10">
        <f>[3]Sheet1!M77</f>
        <v>65.92063492063491</v>
      </c>
      <c r="O80" s="10">
        <f>[3]Sheet1!N77</f>
        <v>44.158730158730158</v>
      </c>
      <c r="P80" s="10"/>
      <c r="Q80" s="10"/>
      <c r="R80" s="10"/>
      <c r="S80" s="10"/>
      <c r="T80" s="3"/>
      <c r="U80" s="6">
        <v>-46</v>
      </c>
    </row>
    <row r="81" spans="1:21" ht="13.5" thickBot="1" x14ac:dyDescent="0.25">
      <c r="A81" t="s">
        <v>18</v>
      </c>
      <c r="B81" s="10"/>
      <c r="C81" s="10"/>
      <c r="D81" s="10"/>
      <c r="E81" s="10"/>
      <c r="F81" s="10"/>
      <c r="G81" s="10"/>
      <c r="H81" s="10"/>
      <c r="I81" s="10"/>
      <c r="J81" s="10">
        <f>[1]Sheet1!I78</f>
        <v>26.877551020408163</v>
      </c>
      <c r="K81" s="10">
        <f>[1]Sheet1!J78</f>
        <v>12.142857142857142</v>
      </c>
      <c r="L81" s="10"/>
      <c r="M81" s="10"/>
      <c r="N81" s="10"/>
      <c r="O81" s="10"/>
      <c r="P81" s="10">
        <f>[1]Sheet1!O78</f>
        <v>44.836734693877553</v>
      </c>
      <c r="Q81" s="10">
        <f>[1]Sheet1!P78</f>
        <v>24.80952380952381</v>
      </c>
      <c r="R81" s="10">
        <f>[1]Sheet1!Q78</f>
        <v>48.154761904761905</v>
      </c>
      <c r="S81" s="10">
        <f>[1]Sheet1!R78</f>
        <v>36.547619047619044</v>
      </c>
      <c r="T81" s="3"/>
      <c r="U81" s="6">
        <v>-18</v>
      </c>
    </row>
    <row r="82" spans="1:21" hidden="1" x14ac:dyDescent="0.2">
      <c r="U82" s="6"/>
    </row>
    <row r="83" spans="1:21" hidden="1" x14ac:dyDescent="0.2">
      <c r="U83" s="6"/>
    </row>
    <row r="84" spans="1:21" ht="13.5" hidden="1" thickBot="1" x14ac:dyDescent="0.25">
      <c r="U84" s="6"/>
    </row>
    <row r="85" spans="1:21" ht="13.5" thickBot="1" x14ac:dyDescent="0.25">
      <c r="A85" s="1" t="s">
        <v>50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9"/>
      <c r="U85" s="20">
        <f>SUM(U79:U81)</f>
        <v>-78</v>
      </c>
    </row>
    <row r="86" spans="1:21" x14ac:dyDescent="0.2">
      <c r="A86" t="s">
        <v>16</v>
      </c>
      <c r="B86" s="7"/>
      <c r="C86" s="7"/>
      <c r="D86" s="10"/>
      <c r="E86" s="10"/>
      <c r="F86" s="7">
        <f>[2]Sheet1!E83</f>
        <v>62.415584415584412</v>
      </c>
      <c r="G86" s="7">
        <f>[2]Sheet1!F83</f>
        <v>42.584415584415588</v>
      </c>
      <c r="H86" s="10"/>
      <c r="I86" s="10"/>
      <c r="J86" s="10">
        <f>[1]Sheet1!I83</f>
        <v>46.035714285714285</v>
      </c>
      <c r="K86" s="10">
        <f>[1]Sheet1!J83</f>
        <v>30.821428571428569</v>
      </c>
      <c r="L86" s="10"/>
      <c r="M86" s="10"/>
      <c r="N86" s="10"/>
      <c r="O86" s="10"/>
      <c r="P86" s="10"/>
      <c r="Q86" s="10"/>
      <c r="R86" s="10"/>
      <c r="S86" s="10"/>
      <c r="T86" s="3"/>
      <c r="U86" s="6">
        <v>-18</v>
      </c>
    </row>
    <row r="87" spans="1:21" x14ac:dyDescent="0.2">
      <c r="A87" t="s">
        <v>17</v>
      </c>
      <c r="B87" s="10">
        <f>[2]Sheet1!A84</f>
        <v>41.29192546583851</v>
      </c>
      <c r="C87" s="10">
        <f>[2]Sheet1!B84</f>
        <v>27.279503105590063</v>
      </c>
      <c r="D87" s="10">
        <f>[3]Sheet1!C84</f>
        <v>40.527472527472533</v>
      </c>
      <c r="E87" s="10">
        <f>[3]Sheet1!D84</f>
        <v>24.318681318681318</v>
      </c>
      <c r="F87" s="10"/>
      <c r="G87" s="10"/>
      <c r="H87" s="10">
        <f>[3]Sheet1!G84</f>
        <v>59.506493506493506</v>
      </c>
      <c r="I87" s="10">
        <f>[3]Sheet1!H84</f>
        <v>44.409090909090914</v>
      </c>
      <c r="J87" s="10">
        <f>[1]Sheet1!I84</f>
        <v>44.714285714285715</v>
      </c>
      <c r="K87" s="10">
        <f>[1]Sheet1!J84</f>
        <v>26.482142857142858</v>
      </c>
      <c r="L87" s="10">
        <f>[3]Sheet1!K84</f>
        <v>36.244897959183675</v>
      </c>
      <c r="M87" s="10">
        <f>[3]Sheet1!L84</f>
        <v>16.163265306122447</v>
      </c>
      <c r="N87" s="10">
        <f>[3]Sheet1!M84</f>
        <v>58.666666666666664</v>
      </c>
      <c r="O87" s="10">
        <f>[3]Sheet1!N84</f>
        <v>43.476190476190474</v>
      </c>
      <c r="P87" s="10"/>
      <c r="Q87" s="10"/>
      <c r="R87" s="10"/>
      <c r="S87" s="10"/>
      <c r="T87" s="3"/>
      <c r="U87" s="6">
        <v>-63</v>
      </c>
    </row>
    <row r="88" spans="1:21" x14ac:dyDescent="0.2">
      <c r="A88" t="s">
        <v>18</v>
      </c>
      <c r="B88" s="10"/>
      <c r="C88" s="10"/>
      <c r="D88" s="10"/>
      <c r="E88" s="10"/>
      <c r="F88" s="10"/>
      <c r="G88" s="10"/>
      <c r="H88" s="10"/>
      <c r="I88" s="10"/>
      <c r="J88" s="10">
        <f>[1]Sheet1!I85</f>
        <v>35.632653061224488</v>
      </c>
      <c r="K88" s="10">
        <f>[1]Sheet1!J85</f>
        <v>15.224489795918368</v>
      </c>
      <c r="L88" s="10"/>
      <c r="M88" s="10"/>
      <c r="N88" s="10"/>
      <c r="O88" s="10"/>
      <c r="P88" s="10">
        <f>[1]Sheet1!O85</f>
        <v>49.455782312925166</v>
      </c>
      <c r="Q88" s="10">
        <f>[1]Sheet1!P85</f>
        <v>27.108843537414973</v>
      </c>
      <c r="R88" s="10">
        <f>[1]Sheet1!Q85</f>
        <v>52.559523809523817</v>
      </c>
      <c r="S88" s="10">
        <f>[1]Sheet1!R85</f>
        <v>38.571428571428569</v>
      </c>
      <c r="T88" s="3"/>
      <c r="U88" s="6">
        <v>-12</v>
      </c>
    </row>
    <row r="89" spans="1:21" ht="13.5" thickBot="1" x14ac:dyDescent="0.25">
      <c r="U89" s="20">
        <f>SUM(U83:U85)</f>
        <v>-78</v>
      </c>
    </row>
    <row r="90" spans="1:21" hidden="1" x14ac:dyDescent="0.2">
      <c r="U90" s="6"/>
    </row>
    <row r="91" spans="1:21" ht="13.5" hidden="1" thickBot="1" x14ac:dyDescent="0.25">
      <c r="U91" s="6"/>
    </row>
    <row r="92" spans="1:21" ht="14.25" thickTop="1" thickBot="1" x14ac:dyDescent="0.25">
      <c r="H92" s="57" t="s">
        <v>27</v>
      </c>
      <c r="I92" s="58"/>
      <c r="J92" s="57" t="s">
        <v>29</v>
      </c>
      <c r="K92" s="58"/>
      <c r="P92" s="57" t="s">
        <v>31</v>
      </c>
      <c r="Q92" s="58"/>
    </row>
    <row r="93" spans="1:21" ht="13.5" thickBot="1" x14ac:dyDescent="0.25">
      <c r="A93" s="1" t="s">
        <v>24</v>
      </c>
      <c r="B93" s="42" t="s">
        <v>36</v>
      </c>
      <c r="C93" s="43"/>
      <c r="D93" s="42" t="s">
        <v>0</v>
      </c>
      <c r="E93" s="43"/>
      <c r="F93" s="42" t="s">
        <v>1</v>
      </c>
      <c r="G93" s="43"/>
      <c r="H93" s="44" t="s">
        <v>28</v>
      </c>
      <c r="I93" s="45"/>
      <c r="J93" s="44" t="s">
        <v>30</v>
      </c>
      <c r="K93" s="45"/>
      <c r="L93" s="42" t="s">
        <v>2</v>
      </c>
      <c r="M93" s="43"/>
      <c r="N93" s="42" t="s">
        <v>3</v>
      </c>
      <c r="O93" s="43"/>
      <c r="P93" s="44" t="s">
        <v>32</v>
      </c>
      <c r="Q93" s="45"/>
      <c r="R93" s="42" t="s">
        <v>4</v>
      </c>
      <c r="S93" s="43"/>
      <c r="T93" s="13"/>
    </row>
    <row r="94" spans="1:21" ht="13.5" thickBot="1" x14ac:dyDescent="0.25">
      <c r="A94" s="1" t="s">
        <v>23</v>
      </c>
      <c r="B94" s="40">
        <v>44194756</v>
      </c>
      <c r="C94" s="41"/>
      <c r="D94" s="40">
        <v>38291763</v>
      </c>
      <c r="E94" s="41"/>
      <c r="F94" s="40">
        <v>30013597</v>
      </c>
      <c r="G94" s="41"/>
      <c r="H94" s="40">
        <v>48944678</v>
      </c>
      <c r="I94" s="41"/>
      <c r="J94" s="40">
        <v>18694626</v>
      </c>
      <c r="K94" s="41"/>
      <c r="L94" s="40">
        <v>13429862</v>
      </c>
      <c r="M94" s="41"/>
      <c r="N94" s="40">
        <v>16471211</v>
      </c>
      <c r="O94" s="41"/>
      <c r="P94" s="40">
        <v>16813233</v>
      </c>
      <c r="Q94" s="41"/>
      <c r="R94" s="40">
        <v>43444798</v>
      </c>
      <c r="S94" s="41"/>
      <c r="T94" s="15"/>
      <c r="U94" s="23" t="s">
        <v>33</v>
      </c>
    </row>
    <row r="95" spans="1:21" ht="13.5" thickBot="1" x14ac:dyDescent="0.25">
      <c r="A95" s="1" t="s">
        <v>25</v>
      </c>
      <c r="B95" s="42" t="s">
        <v>5</v>
      </c>
      <c r="C95" s="43"/>
      <c r="D95" s="42" t="s">
        <v>6</v>
      </c>
      <c r="E95" s="43"/>
      <c r="F95" s="42" t="s">
        <v>7</v>
      </c>
      <c r="G95" s="43"/>
      <c r="H95" s="42" t="s">
        <v>8</v>
      </c>
      <c r="I95" s="43"/>
      <c r="J95" s="42" t="s">
        <v>9</v>
      </c>
      <c r="K95" s="43"/>
      <c r="L95" s="42" t="s">
        <v>10</v>
      </c>
      <c r="M95" s="43"/>
      <c r="N95" s="42" t="s">
        <v>11</v>
      </c>
      <c r="O95" s="43"/>
      <c r="P95" s="42" t="s">
        <v>12</v>
      </c>
      <c r="Q95" s="43"/>
      <c r="R95" s="42" t="s">
        <v>13</v>
      </c>
      <c r="S95" s="43"/>
      <c r="T95" s="14"/>
      <c r="U95" s="24" t="s">
        <v>34</v>
      </c>
    </row>
    <row r="96" spans="1:21" ht="13.5" thickBot="1" x14ac:dyDescent="0.25">
      <c r="B96" s="8" t="s">
        <v>14</v>
      </c>
      <c r="C96" s="8" t="s">
        <v>15</v>
      </c>
      <c r="D96" s="8" t="s">
        <v>14</v>
      </c>
      <c r="E96" s="8" t="s">
        <v>15</v>
      </c>
      <c r="F96" s="8" t="s">
        <v>14</v>
      </c>
      <c r="G96" s="8" t="s">
        <v>15</v>
      </c>
      <c r="H96" s="8" t="s">
        <v>14</v>
      </c>
      <c r="I96" s="8" t="s">
        <v>15</v>
      </c>
      <c r="J96" s="8" t="s">
        <v>14</v>
      </c>
      <c r="K96" s="8" t="s">
        <v>15</v>
      </c>
      <c r="L96" s="8" t="s">
        <v>14</v>
      </c>
      <c r="M96" s="8" t="s">
        <v>15</v>
      </c>
      <c r="N96" s="8" t="s">
        <v>14</v>
      </c>
      <c r="O96" s="8" t="s">
        <v>15</v>
      </c>
      <c r="P96" s="8" t="s">
        <v>14</v>
      </c>
      <c r="Q96" s="8" t="s">
        <v>15</v>
      </c>
      <c r="R96" s="8" t="s">
        <v>14</v>
      </c>
      <c r="S96" s="8" t="s">
        <v>15</v>
      </c>
      <c r="T96" s="16"/>
      <c r="U96" s="25" t="s">
        <v>35</v>
      </c>
    </row>
    <row r="97" spans="1:21" ht="13.5" hidden="1" thickBot="1" x14ac:dyDescent="0.25">
      <c r="U97" s="6"/>
    </row>
    <row r="98" spans="1:21" x14ac:dyDescent="0.2">
      <c r="A98" t="s">
        <v>16</v>
      </c>
      <c r="B98" s="7"/>
      <c r="C98" s="7"/>
      <c r="D98" s="10"/>
      <c r="E98" s="10"/>
      <c r="F98" s="7">
        <f>[2]Sheet1!E90</f>
        <v>75.201298701298683</v>
      </c>
      <c r="G98" s="7">
        <f>[2]Sheet1!F90</f>
        <v>52.324675324675326</v>
      </c>
      <c r="H98" s="10"/>
      <c r="I98" s="10"/>
      <c r="J98" s="10">
        <f>[1]Sheet1!I90</f>
        <v>59.535714285714292</v>
      </c>
      <c r="K98" s="10">
        <f>[1]Sheet1!J90</f>
        <v>34.607142857142861</v>
      </c>
      <c r="L98" s="10"/>
      <c r="M98" s="10"/>
      <c r="N98" s="10"/>
      <c r="O98" s="10"/>
      <c r="P98" s="10"/>
      <c r="Q98" s="10"/>
      <c r="R98" s="10"/>
      <c r="S98" s="10"/>
      <c r="T98" s="3"/>
      <c r="U98" s="6">
        <v>-18</v>
      </c>
    </row>
    <row r="99" spans="1:21" x14ac:dyDescent="0.2">
      <c r="A99" t="s">
        <v>17</v>
      </c>
      <c r="B99" s="10">
        <f>[2]Sheet1!A91</f>
        <v>49.440993788819874</v>
      </c>
      <c r="C99" s="10">
        <f>[2]Sheet1!B91</f>
        <v>29.639751552795033</v>
      </c>
      <c r="D99" s="10">
        <f>[3]Sheet1!C91</f>
        <v>43.219780219780219</v>
      </c>
      <c r="E99" s="10">
        <f>[3]Sheet1!D91</f>
        <v>27.626373626373624</v>
      </c>
      <c r="F99" s="10"/>
      <c r="G99" s="10"/>
      <c r="H99" s="10">
        <f>[3]Sheet1!G91</f>
        <v>66.331168831168824</v>
      </c>
      <c r="I99" s="10">
        <f>[3]Sheet1!H91</f>
        <v>43.551948051948045</v>
      </c>
      <c r="J99" s="10">
        <f>[1]Sheet1!I91</f>
        <v>56.553571428571431</v>
      </c>
      <c r="K99" s="10">
        <f>[1]Sheet1!J91</f>
        <v>31.178571428571431</v>
      </c>
      <c r="L99" s="10">
        <f>[3]Sheet1!K91</f>
        <v>39.714285714285715</v>
      </c>
      <c r="M99" s="10">
        <f>[3]Sheet1!L91</f>
        <v>23.612244897959183</v>
      </c>
      <c r="N99" s="10">
        <f>[3]Sheet1!M91</f>
        <v>69.126984126984141</v>
      </c>
      <c r="O99" s="10">
        <f>[3]Sheet1!N91</f>
        <v>46.634920634920633</v>
      </c>
      <c r="P99" s="10"/>
      <c r="Q99" s="10"/>
      <c r="R99" s="10"/>
      <c r="S99" s="10"/>
      <c r="T99" s="3"/>
      <c r="U99" s="6">
        <v>-63</v>
      </c>
    </row>
    <row r="100" spans="1:21" ht="13.5" thickBot="1" x14ac:dyDescent="0.25">
      <c r="A100" t="s">
        <v>18</v>
      </c>
      <c r="B100" s="10"/>
      <c r="C100" s="10"/>
      <c r="D100" s="10"/>
      <c r="E100" s="10"/>
      <c r="F100" s="10"/>
      <c r="G100" s="10"/>
      <c r="H100" s="10"/>
      <c r="I100" s="10"/>
      <c r="J100" s="10">
        <f>[1]Sheet1!I92</f>
        <v>41.897959183673471</v>
      </c>
      <c r="K100" s="10">
        <f>[1]Sheet1!J92</f>
        <v>21.489795918367346</v>
      </c>
      <c r="L100" s="10"/>
      <c r="M100" s="10"/>
      <c r="N100" s="10"/>
      <c r="O100" s="10"/>
      <c r="P100" s="10">
        <f>[1]Sheet1!O92</f>
        <v>50.965986394557817</v>
      </c>
      <c r="Q100" s="10">
        <f>[1]Sheet1!P92</f>
        <v>29.877551020408163</v>
      </c>
      <c r="R100" s="10">
        <f>[1]Sheet1!Q92</f>
        <v>50.095238095238102</v>
      </c>
      <c r="S100" s="10">
        <f>[1]Sheet1!R92</f>
        <v>38.273809523809526</v>
      </c>
      <c r="T100" s="3"/>
      <c r="U100" s="6">
        <v>-12</v>
      </c>
    </row>
    <row r="101" spans="1:21" hidden="1" x14ac:dyDescent="0.2">
      <c r="U101" s="6"/>
    </row>
    <row r="102" spans="1:21" hidden="1" x14ac:dyDescent="0.2">
      <c r="U102" s="6"/>
    </row>
    <row r="103" spans="1:21" ht="13.5" hidden="1" thickBot="1" x14ac:dyDescent="0.25">
      <c r="U103" s="6"/>
    </row>
    <row r="104" spans="1:21" ht="13.5" thickBot="1" x14ac:dyDescent="0.25">
      <c r="A104" s="1" t="s">
        <v>51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9"/>
      <c r="U104" s="20">
        <f>SUM(U98:U100)</f>
        <v>-93</v>
      </c>
    </row>
    <row r="105" spans="1:21" x14ac:dyDescent="0.2">
      <c r="A105" t="s">
        <v>16</v>
      </c>
      <c r="B105" s="7"/>
      <c r="C105" s="7"/>
      <c r="D105" s="10"/>
      <c r="E105" s="10"/>
      <c r="F105" s="7">
        <f>[2]Sheet1!E97</f>
        <v>65.15584415584415</v>
      </c>
      <c r="G105" s="7">
        <f>[2]Sheet1!F97</f>
        <v>37.701298701298704</v>
      </c>
      <c r="H105" s="10"/>
      <c r="I105" s="10"/>
      <c r="J105" s="10">
        <f>[1]Sheet1!I97</f>
        <v>52.857142857142861</v>
      </c>
      <c r="K105" s="10">
        <f>[1]Sheet1!J97</f>
        <v>28.035714285714285</v>
      </c>
      <c r="L105" s="10"/>
      <c r="M105" s="10"/>
      <c r="N105" s="10"/>
      <c r="O105" s="10"/>
      <c r="P105" s="10"/>
      <c r="Q105" s="10"/>
      <c r="R105" s="10"/>
      <c r="S105" s="10"/>
      <c r="T105" s="3"/>
      <c r="U105" s="6">
        <v>5</v>
      </c>
    </row>
    <row r="106" spans="1:21" x14ac:dyDescent="0.2">
      <c r="A106" t="s">
        <v>17</v>
      </c>
      <c r="B106" s="10">
        <f>[2]Sheet1!A98</f>
        <v>40.354037267080741</v>
      </c>
      <c r="C106" s="10">
        <f>[2]Sheet1!B98</f>
        <v>23.149068322981368</v>
      </c>
      <c r="D106" s="10">
        <f>[3]Sheet1!C98</f>
        <v>45.340659340659343</v>
      </c>
      <c r="E106" s="10">
        <f>[3]Sheet1!D98</f>
        <v>26.384615384615383</v>
      </c>
      <c r="F106" s="10"/>
      <c r="G106" s="10"/>
      <c r="H106" s="10">
        <f>[3]Sheet1!G98</f>
        <v>60.409090909090907</v>
      </c>
      <c r="I106" s="10">
        <f>[3]Sheet1!H98</f>
        <v>36.441558441558442</v>
      </c>
      <c r="J106" s="10">
        <f>[1]Sheet1!I98</f>
        <v>45.517857142857146</v>
      </c>
      <c r="K106" s="10">
        <f>[1]Sheet1!J98</f>
        <v>22.625</v>
      </c>
      <c r="L106" s="10">
        <f>[3]Sheet1!K98</f>
        <v>40.653061224489797</v>
      </c>
      <c r="M106" s="10">
        <f>[3]Sheet1!L98</f>
        <v>24.081632653061224</v>
      </c>
      <c r="N106" s="10">
        <f>[3]Sheet1!M98</f>
        <v>56.571428571428577</v>
      </c>
      <c r="O106" s="10">
        <f>[3]Sheet1!N98</f>
        <v>33.74603174603174</v>
      </c>
      <c r="P106" s="10"/>
      <c r="Q106" s="10"/>
      <c r="R106" s="10"/>
      <c r="S106" s="10"/>
      <c r="T106" s="3"/>
      <c r="U106" s="6">
        <v>-43</v>
      </c>
    </row>
    <row r="107" spans="1:21" ht="13.5" thickBot="1" x14ac:dyDescent="0.25">
      <c r="A107" t="s">
        <v>18</v>
      </c>
      <c r="B107" s="10"/>
      <c r="C107" s="10"/>
      <c r="D107" s="10"/>
      <c r="E107" s="10"/>
      <c r="F107" s="10"/>
      <c r="G107" s="10"/>
      <c r="H107" s="10"/>
      <c r="I107" s="10"/>
      <c r="J107" s="10">
        <f>[1]Sheet1!I99</f>
        <v>34.163265306122447</v>
      </c>
      <c r="K107" s="10">
        <f>[1]Sheet1!J99</f>
        <v>14.877551020408163</v>
      </c>
      <c r="L107" s="10"/>
      <c r="M107" s="10"/>
      <c r="N107" s="10"/>
      <c r="O107" s="10"/>
      <c r="P107" s="10">
        <f>[1]Sheet1!O99</f>
        <v>52.108843537414977</v>
      </c>
      <c r="Q107" s="10">
        <f>[1]Sheet1!P99</f>
        <v>27.517006802721085</v>
      </c>
      <c r="R107" s="10">
        <f>[1]Sheet1!Q99</f>
        <v>53.666666666666664</v>
      </c>
      <c r="S107" s="10">
        <f>[1]Sheet1!R99</f>
        <v>39.869047619047613</v>
      </c>
      <c r="T107" s="3"/>
      <c r="U107" s="6">
        <v>-21</v>
      </c>
    </row>
    <row r="108" spans="1:21" hidden="1" x14ac:dyDescent="0.2">
      <c r="U108" s="6"/>
    </row>
    <row r="109" spans="1:21" hidden="1" x14ac:dyDescent="0.2">
      <c r="U109" s="6"/>
    </row>
    <row r="110" spans="1:21" ht="13.5" hidden="1" thickBot="1" x14ac:dyDescent="0.25">
      <c r="U110" s="6"/>
    </row>
    <row r="111" spans="1:21" ht="13.5" thickBot="1" x14ac:dyDescent="0.25">
      <c r="A111" s="1" t="s">
        <v>52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9"/>
      <c r="U111" s="20">
        <f>SUM(U105:U107)</f>
        <v>-59</v>
      </c>
    </row>
    <row r="112" spans="1:21" x14ac:dyDescent="0.2">
      <c r="A112" t="s">
        <v>16</v>
      </c>
      <c r="B112" s="7"/>
      <c r="C112" s="7"/>
      <c r="D112" s="10"/>
      <c r="E112" s="10"/>
      <c r="F112" s="7">
        <f>[2]Sheet1!E104</f>
        <v>66.201298701298697</v>
      </c>
      <c r="G112" s="7">
        <f>[2]Sheet1!F104</f>
        <v>39.525974025974037</v>
      </c>
      <c r="H112" s="10"/>
      <c r="I112" s="10"/>
      <c r="J112" s="10">
        <f>[1]Sheet1!I104</f>
        <v>47.321428571428569</v>
      </c>
      <c r="K112" s="10">
        <f>[1]Sheet1!J104</f>
        <v>25.821428571428573</v>
      </c>
      <c r="L112" s="10"/>
      <c r="M112" s="10"/>
      <c r="N112" s="10"/>
      <c r="O112" s="10"/>
      <c r="P112" s="10"/>
      <c r="Q112" s="10"/>
      <c r="R112" s="10"/>
      <c r="S112" s="10"/>
      <c r="T112" s="3"/>
      <c r="U112" s="6">
        <v>-16</v>
      </c>
    </row>
    <row r="113" spans="1:21" x14ac:dyDescent="0.2">
      <c r="A113" t="s">
        <v>17</v>
      </c>
      <c r="B113" s="10">
        <f>[2]Sheet1!A105</f>
        <v>32.298136645962735</v>
      </c>
      <c r="C113" s="10">
        <f>[2]Sheet1!B105</f>
        <v>19.198757763975152</v>
      </c>
      <c r="D113" s="10">
        <f>[3]Sheet1!C105</f>
        <v>32.384615384615387</v>
      </c>
      <c r="E113" s="10">
        <f>[3]Sheet1!D105</f>
        <v>19.725274725274726</v>
      </c>
      <c r="F113" s="10"/>
      <c r="G113" s="10"/>
      <c r="H113" s="10">
        <f>[3]Sheet1!G105</f>
        <v>49.77272727272728</v>
      </c>
      <c r="I113" s="10">
        <f>[3]Sheet1!H105</f>
        <v>32.525974025974016</v>
      </c>
      <c r="J113" s="10">
        <f>[1]Sheet1!I105</f>
        <v>40.178571428571431</v>
      </c>
      <c r="K113" s="10">
        <f>[1]Sheet1!J105</f>
        <v>21.25</v>
      </c>
      <c r="L113" s="10">
        <f>[3]Sheet1!K105</f>
        <v>30.69387755102041</v>
      </c>
      <c r="M113" s="10">
        <f>[3]Sheet1!L105</f>
        <v>17.714285714285715</v>
      </c>
      <c r="N113" s="10">
        <f>[3]Sheet1!M105</f>
        <v>51.428571428571438</v>
      </c>
      <c r="O113" s="10">
        <f>[3]Sheet1!N105</f>
        <v>31.634920634920636</v>
      </c>
      <c r="P113" s="10"/>
      <c r="Q113" s="10"/>
      <c r="R113" s="10"/>
      <c r="S113" s="10"/>
      <c r="T113" s="3"/>
      <c r="U113" s="6">
        <v>-72</v>
      </c>
    </row>
    <row r="114" spans="1:21" ht="13.5" thickBot="1" x14ac:dyDescent="0.25">
      <c r="A114" t="s">
        <v>18</v>
      </c>
      <c r="B114" s="10"/>
      <c r="C114" s="10"/>
      <c r="D114" s="10"/>
      <c r="E114" s="10"/>
      <c r="F114" s="10"/>
      <c r="G114" s="10"/>
      <c r="H114" s="10"/>
      <c r="I114" s="10"/>
      <c r="J114" s="10">
        <f>[1]Sheet1!I106</f>
        <v>33.959183673469383</v>
      </c>
      <c r="K114" s="10">
        <f>[1]Sheet1!J106</f>
        <v>17.061224489795915</v>
      </c>
      <c r="L114" s="10"/>
      <c r="M114" s="10"/>
      <c r="N114" s="10"/>
      <c r="O114" s="10"/>
      <c r="P114" s="10">
        <f>[1]Sheet1!O106</f>
        <v>53.761904761904759</v>
      </c>
      <c r="Q114" s="10">
        <f>[1]Sheet1!P106</f>
        <v>31.476190476190474</v>
      </c>
      <c r="R114" s="10">
        <f>[1]Sheet1!Q106</f>
        <v>55.059523809523817</v>
      </c>
      <c r="S114" s="10">
        <f>[1]Sheet1!R106</f>
        <v>41.571428571428577</v>
      </c>
      <c r="T114" s="3"/>
      <c r="U114" s="6">
        <v>-9</v>
      </c>
    </row>
    <row r="115" spans="1:21" hidden="1" x14ac:dyDescent="0.2">
      <c r="U115" s="6"/>
    </row>
    <row r="116" spans="1:21" hidden="1" x14ac:dyDescent="0.2">
      <c r="U116" s="6"/>
    </row>
    <row r="117" spans="1:21" ht="13.5" hidden="1" thickBot="1" x14ac:dyDescent="0.25">
      <c r="U117" s="6"/>
    </row>
    <row r="118" spans="1:21" ht="13.5" thickBot="1" x14ac:dyDescent="0.25">
      <c r="A118" s="1" t="s">
        <v>53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9"/>
      <c r="U118" s="20">
        <f>SUM(U112:U114)</f>
        <v>-97</v>
      </c>
    </row>
    <row r="119" spans="1:21" x14ac:dyDescent="0.2">
      <c r="A119" t="s">
        <v>16</v>
      </c>
      <c r="B119" s="7"/>
      <c r="C119" s="7"/>
      <c r="D119" s="10"/>
      <c r="E119" s="10"/>
      <c r="F119" s="7">
        <f>[2]Sheet1!E111</f>
        <v>73.454545454545467</v>
      </c>
      <c r="G119" s="7">
        <f>[2]Sheet1!F111</f>
        <v>45.896103896103888</v>
      </c>
      <c r="H119" s="10"/>
      <c r="I119" s="10"/>
      <c r="J119" s="10">
        <f>[1]Sheet1!I111</f>
        <v>61.214285714285715</v>
      </c>
      <c r="K119" s="10">
        <f>[1]Sheet1!J111</f>
        <v>31</v>
      </c>
      <c r="L119" s="10"/>
      <c r="M119" s="10"/>
      <c r="N119" s="10"/>
      <c r="O119" s="10"/>
      <c r="P119" s="10"/>
      <c r="Q119" s="10"/>
      <c r="R119" s="10"/>
      <c r="S119" s="10"/>
      <c r="T119" s="3"/>
      <c r="U119" s="6">
        <v>-26</v>
      </c>
    </row>
    <row r="120" spans="1:21" x14ac:dyDescent="0.2">
      <c r="A120" t="s">
        <v>17</v>
      </c>
      <c r="B120" s="10">
        <f>[2]Sheet1!A112</f>
        <v>41.540372670807464</v>
      </c>
      <c r="C120" s="10">
        <f>[2]Sheet1!B112</f>
        <v>27.683229813664603</v>
      </c>
      <c r="D120" s="10">
        <f>[3]Sheet1!C112</f>
        <v>45.197802197802197</v>
      </c>
      <c r="E120" s="10">
        <f>[3]Sheet1!D112</f>
        <v>30.043956043956044</v>
      </c>
      <c r="F120" s="10"/>
      <c r="G120" s="10"/>
      <c r="H120" s="10">
        <f>[3]Sheet1!G112</f>
        <v>61.116883116883109</v>
      </c>
      <c r="I120" s="10">
        <f>[3]Sheet1!H112</f>
        <v>38.012987012987018</v>
      </c>
      <c r="J120" s="10">
        <f>[1]Sheet1!I112</f>
        <v>52.339285714285722</v>
      </c>
      <c r="K120" s="10">
        <f>[1]Sheet1!J112</f>
        <v>27.625</v>
      </c>
      <c r="L120" s="10">
        <f>[3]Sheet1!K112</f>
        <v>46.204081632653057</v>
      </c>
      <c r="M120" s="10">
        <f>[3]Sheet1!L112</f>
        <v>27.510204081632654</v>
      </c>
      <c r="N120" s="10">
        <f>[3]Sheet1!M112</f>
        <v>62.476190476190482</v>
      </c>
      <c r="O120" s="10">
        <f>[3]Sheet1!N112</f>
        <v>38.587301587301589</v>
      </c>
      <c r="P120" s="10"/>
      <c r="Q120" s="10"/>
      <c r="R120" s="10"/>
      <c r="S120" s="10"/>
      <c r="T120" s="3"/>
      <c r="U120" s="6">
        <v>-96</v>
      </c>
    </row>
    <row r="121" spans="1:21" ht="13.5" thickBot="1" x14ac:dyDescent="0.25">
      <c r="A121" t="s">
        <v>18</v>
      </c>
      <c r="B121" s="10"/>
      <c r="C121" s="10"/>
      <c r="D121" s="10"/>
      <c r="E121" s="10"/>
      <c r="F121" s="10"/>
      <c r="G121" s="10"/>
      <c r="H121" s="10"/>
      <c r="I121" s="10"/>
      <c r="J121" s="10">
        <f>[1]Sheet1!I113</f>
        <v>39.591836734693878</v>
      </c>
      <c r="K121" s="10">
        <f>[1]Sheet1!J113</f>
        <v>23.387755102040813</v>
      </c>
      <c r="L121" s="10"/>
      <c r="M121" s="10"/>
      <c r="N121" s="10"/>
      <c r="O121" s="10"/>
      <c r="P121" s="10">
        <f>[1]Sheet1!O113</f>
        <v>57.319727891156468</v>
      </c>
      <c r="Q121" s="10">
        <f>[1]Sheet1!P113</f>
        <v>32.020408163265309</v>
      </c>
      <c r="R121" s="10">
        <f>[1]Sheet1!Q113</f>
        <v>55.119047619047628</v>
      </c>
      <c r="S121" s="10">
        <f>[1]Sheet1!R113</f>
        <v>40.726190476190474</v>
      </c>
      <c r="T121" s="3"/>
      <c r="U121" s="6">
        <v>-6</v>
      </c>
    </row>
    <row r="122" spans="1:21" hidden="1" x14ac:dyDescent="0.2">
      <c r="U122" s="6"/>
    </row>
    <row r="123" spans="1:21" hidden="1" x14ac:dyDescent="0.2">
      <c r="U123" s="6"/>
    </row>
    <row r="124" spans="1:21" ht="13.5" hidden="1" thickBot="1" x14ac:dyDescent="0.25">
      <c r="U124" s="6"/>
    </row>
    <row r="125" spans="1:21" ht="13.5" thickBot="1" x14ac:dyDescent="0.25">
      <c r="A125" s="1" t="s">
        <v>54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9"/>
      <c r="U125" s="20">
        <f>SUM(U119:U121)</f>
        <v>-128</v>
      </c>
    </row>
    <row r="126" spans="1:21" x14ac:dyDescent="0.2">
      <c r="A126" t="s">
        <v>16</v>
      </c>
      <c r="B126" s="7"/>
      <c r="C126" s="7"/>
      <c r="D126" s="10"/>
      <c r="E126" s="10"/>
      <c r="F126" s="7">
        <f>[2]Sheet1!E118</f>
        <v>68.740259740259731</v>
      </c>
      <c r="G126" s="7">
        <f>[2]Sheet1!F118</f>
        <v>48.058441558441558</v>
      </c>
      <c r="H126" s="10"/>
      <c r="I126" s="10"/>
      <c r="J126" s="10">
        <f>[1]Sheet1!I118</f>
        <v>42.071428571428569</v>
      </c>
      <c r="K126" s="10">
        <f>[1]Sheet1!J118</f>
        <v>26.75</v>
      </c>
      <c r="L126" s="10"/>
      <c r="M126" s="10"/>
      <c r="N126" s="10"/>
      <c r="O126" s="10"/>
      <c r="P126" s="10"/>
      <c r="Q126" s="10"/>
      <c r="R126" s="10"/>
      <c r="S126" s="10"/>
      <c r="T126" s="3"/>
      <c r="U126" s="6">
        <v>-8</v>
      </c>
    </row>
    <row r="127" spans="1:21" x14ac:dyDescent="0.2">
      <c r="A127" t="s">
        <v>17</v>
      </c>
      <c r="B127" s="10">
        <f>[2]Sheet1!A119</f>
        <v>32.664596273291934</v>
      </c>
      <c r="C127" s="10">
        <f>[2]Sheet1!B119</f>
        <v>17.403726708074533</v>
      </c>
      <c r="D127" s="10">
        <f>[3]Sheet1!C119</f>
        <v>33.318681318681321</v>
      </c>
      <c r="E127" s="10">
        <f>[3]Sheet1!D119</f>
        <v>17.956043956043956</v>
      </c>
      <c r="F127" s="10"/>
      <c r="G127" s="10"/>
      <c r="H127" s="10">
        <f>[3]Sheet1!G119</f>
        <v>56.344155844155836</v>
      </c>
      <c r="I127" s="10">
        <f>[3]Sheet1!H119</f>
        <v>36.551948051948052</v>
      </c>
      <c r="J127" s="10">
        <f>[1]Sheet1!I119</f>
        <v>38.428571428571431</v>
      </c>
      <c r="K127" s="10">
        <f>[1]Sheet1!J119</f>
        <v>24.232142857142854</v>
      </c>
      <c r="L127" s="10">
        <f>[3]Sheet1!K119</f>
        <v>32.530612244897959</v>
      </c>
      <c r="M127" s="10">
        <f>[3]Sheet1!L119</f>
        <v>17.448979591836736</v>
      </c>
      <c r="N127" s="10">
        <f>[3]Sheet1!M119</f>
        <v>57.015873015873012</v>
      </c>
      <c r="O127" s="10">
        <f>[3]Sheet1!N119</f>
        <v>37.349206349206355</v>
      </c>
      <c r="P127" s="10"/>
      <c r="Q127" s="10"/>
      <c r="R127" s="10"/>
      <c r="S127" s="10"/>
      <c r="T127" s="3"/>
      <c r="U127" s="6">
        <v>-59</v>
      </c>
    </row>
    <row r="128" spans="1:21" ht="13.5" thickBot="1" x14ac:dyDescent="0.25">
      <c r="A128" t="s">
        <v>18</v>
      </c>
      <c r="B128" s="10"/>
      <c r="C128" s="10"/>
      <c r="D128" s="10"/>
      <c r="E128" s="10"/>
      <c r="F128" s="10"/>
      <c r="G128" s="10"/>
      <c r="H128" s="10"/>
      <c r="I128" s="10"/>
      <c r="J128" s="10">
        <f>[1]Sheet1!I120</f>
        <v>29.918367346938773</v>
      </c>
      <c r="K128" s="10">
        <f>[1]Sheet1!J120</f>
        <v>17.183673469387756</v>
      </c>
      <c r="L128" s="10"/>
      <c r="M128" s="10"/>
      <c r="N128" s="10"/>
      <c r="O128" s="10"/>
      <c r="P128" s="10">
        <f>[1]Sheet1!O120</f>
        <v>50.979591836734684</v>
      </c>
      <c r="Q128" s="10">
        <f>[1]Sheet1!P120</f>
        <v>29.455782312925169</v>
      </c>
      <c r="R128" s="10">
        <f>[1]Sheet1!Q120</f>
        <v>52.714285714285715</v>
      </c>
      <c r="S128" s="10">
        <f>[1]Sheet1!R120</f>
        <v>37.321428571428577</v>
      </c>
      <c r="T128" s="3"/>
      <c r="U128" s="6">
        <v>-2</v>
      </c>
    </row>
    <row r="129" spans="1:21" hidden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3"/>
      <c r="U129" s="6"/>
    </row>
    <row r="130" spans="1:21" hidden="1" x14ac:dyDescent="0.2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3"/>
      <c r="U130" s="6"/>
    </row>
    <row r="131" spans="1:21" ht="13.5" hidden="1" thickBo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"/>
      <c r="U131" s="6"/>
    </row>
    <row r="132" spans="1:21" ht="13.5" thickBot="1" x14ac:dyDescent="0.25">
      <c r="A132" s="1" t="s">
        <v>55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9"/>
      <c r="U132" s="20">
        <f>SUM(U126:U128)</f>
        <v>-69</v>
      </c>
    </row>
    <row r="133" spans="1:21" x14ac:dyDescent="0.2">
      <c r="A133" t="s">
        <v>16</v>
      </c>
      <c r="B133" s="7"/>
      <c r="C133" s="7"/>
      <c r="D133" s="10"/>
      <c r="E133" s="10"/>
      <c r="F133" s="7">
        <f>[2]Sheet1!E125</f>
        <v>63.772727272727259</v>
      </c>
      <c r="G133" s="7">
        <f>[2]Sheet1!F125</f>
        <v>42.461038961038959</v>
      </c>
      <c r="H133" s="10"/>
      <c r="I133" s="10"/>
      <c r="J133" s="10">
        <f>[1]Sheet1!I125</f>
        <v>51.892857142857146</v>
      </c>
      <c r="K133" s="10">
        <f>[1]Sheet1!J125</f>
        <v>30.107142857142858</v>
      </c>
      <c r="L133" s="10"/>
      <c r="M133" s="10"/>
      <c r="N133" s="10"/>
      <c r="O133" s="10"/>
      <c r="P133" s="10"/>
      <c r="Q133" s="10"/>
      <c r="R133" s="10"/>
      <c r="S133" s="10"/>
      <c r="T133" s="3"/>
      <c r="U133" s="6">
        <v>-27</v>
      </c>
    </row>
    <row r="134" spans="1:21" x14ac:dyDescent="0.2">
      <c r="A134" t="s">
        <v>17</v>
      </c>
      <c r="B134" s="10">
        <f>[2]Sheet1!A126</f>
        <v>44.639751552795033</v>
      </c>
      <c r="C134" s="10">
        <f>[2]Sheet1!B126</f>
        <v>25.204968944099388</v>
      </c>
      <c r="D134" s="10">
        <f>[3]Sheet1!C126</f>
        <v>45.164835164835168</v>
      </c>
      <c r="E134" s="10">
        <f>[3]Sheet1!D126</f>
        <v>29.406593406593409</v>
      </c>
      <c r="F134" s="10"/>
      <c r="G134" s="10"/>
      <c r="H134" s="10">
        <f>[3]Sheet1!G126</f>
        <v>61.077922077922082</v>
      </c>
      <c r="I134" s="10">
        <f>[3]Sheet1!H126</f>
        <v>39.006493506493499</v>
      </c>
      <c r="J134" s="10">
        <f>[1]Sheet1!I126</f>
        <v>50.321428571428569</v>
      </c>
      <c r="K134" s="10">
        <f>[1]Sheet1!J126</f>
        <v>26.053571428571431</v>
      </c>
      <c r="L134" s="10">
        <f>[3]Sheet1!K126</f>
        <v>45.448979591836739</v>
      </c>
      <c r="M134" s="10">
        <f>[3]Sheet1!L126</f>
        <v>30.653061224489793</v>
      </c>
      <c r="N134" s="10">
        <f>[3]Sheet1!M126</f>
        <v>59.428571428571416</v>
      </c>
      <c r="O134" s="10">
        <f>[3]Sheet1!N126</f>
        <v>37.476190476190482</v>
      </c>
      <c r="P134" s="10"/>
      <c r="Q134" s="10"/>
      <c r="R134" s="10"/>
      <c r="S134" s="10"/>
      <c r="T134" s="3"/>
      <c r="U134" s="6">
        <v>-90</v>
      </c>
    </row>
    <row r="135" spans="1:21" ht="13.5" thickBot="1" x14ac:dyDescent="0.25">
      <c r="A135" t="s">
        <v>18</v>
      </c>
      <c r="B135" s="10"/>
      <c r="C135" s="10"/>
      <c r="D135" s="10"/>
      <c r="E135" s="10"/>
      <c r="F135" s="10"/>
      <c r="G135" s="10"/>
      <c r="H135" s="10"/>
      <c r="I135" s="10"/>
      <c r="J135" s="10">
        <f>[1]Sheet1!I127</f>
        <v>44.775510204081634</v>
      </c>
      <c r="K135" s="10">
        <f>[1]Sheet1!J127</f>
        <v>21.612244897959187</v>
      </c>
      <c r="L135" s="10"/>
      <c r="M135" s="10"/>
      <c r="N135" s="10"/>
      <c r="O135" s="10"/>
      <c r="P135" s="10">
        <f>[1]Sheet1!O127</f>
        <v>58.197278911564645</v>
      </c>
      <c r="Q135" s="10">
        <f>[1]Sheet1!P127</f>
        <v>32.285714285714278</v>
      </c>
      <c r="R135" s="10">
        <f>[1]Sheet1!Q127</f>
        <v>56.083333333333336</v>
      </c>
      <c r="S135" s="10">
        <f>[1]Sheet1!R127</f>
        <v>41.857142857142854</v>
      </c>
      <c r="T135" s="3"/>
      <c r="U135" s="6">
        <v>-17</v>
      </c>
    </row>
    <row r="136" spans="1:21" hidden="1" x14ac:dyDescent="0.2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"/>
      <c r="U136" s="6"/>
    </row>
    <row r="137" spans="1:21" hidden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3"/>
      <c r="U137" s="6"/>
    </row>
    <row r="138" spans="1:21" ht="13.5" hidden="1" thickBo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"/>
      <c r="U138" s="6"/>
    </row>
    <row r="139" spans="1:21" ht="13.5" thickBot="1" x14ac:dyDescent="0.25">
      <c r="A139" s="1" t="s">
        <v>56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9"/>
      <c r="U139" s="20">
        <f>SUM(U133:U135)</f>
        <v>-134</v>
      </c>
    </row>
    <row r="140" spans="1:21" x14ac:dyDescent="0.2">
      <c r="A140" t="s">
        <v>16</v>
      </c>
      <c r="B140" s="7"/>
      <c r="C140" s="7"/>
      <c r="D140" s="10"/>
      <c r="E140" s="10"/>
      <c r="F140" s="7">
        <f>[2]Sheet1!E132</f>
        <v>68.98051948051949</v>
      </c>
      <c r="G140" s="7">
        <f>[2]Sheet1!F132</f>
        <v>47.168831168831169</v>
      </c>
      <c r="H140" s="10"/>
      <c r="I140" s="10"/>
      <c r="J140" s="10">
        <f>[1]Sheet1!I132</f>
        <v>55.321428571428569</v>
      </c>
      <c r="K140" s="10">
        <f>[1]Sheet1!J132</f>
        <v>32.5</v>
      </c>
      <c r="L140" s="10"/>
      <c r="M140" s="10"/>
      <c r="N140" s="10"/>
      <c r="O140" s="10"/>
      <c r="P140" s="10"/>
      <c r="Q140" s="10"/>
      <c r="R140" s="10"/>
      <c r="S140" s="10"/>
      <c r="T140" s="3"/>
      <c r="U140" s="6">
        <v>-22</v>
      </c>
    </row>
    <row r="141" spans="1:21" x14ac:dyDescent="0.2">
      <c r="A141" t="s">
        <v>17</v>
      </c>
      <c r="B141" s="10">
        <f>[2]Sheet1!A133</f>
        <v>45.788819875776404</v>
      </c>
      <c r="C141" s="10">
        <f>[2]Sheet1!B133</f>
        <v>26.981366459627328</v>
      </c>
      <c r="D141" s="10">
        <f>[3]Sheet1!C133</f>
        <v>46.604395604395606</v>
      </c>
      <c r="E141" s="10">
        <f>[3]Sheet1!D133</f>
        <v>31.901098901098901</v>
      </c>
      <c r="F141" s="10"/>
      <c r="G141" s="10"/>
      <c r="H141" s="10">
        <f>[3]Sheet1!G133</f>
        <v>64.94805194805194</v>
      </c>
      <c r="I141" s="10">
        <f>[3]Sheet1!H133</f>
        <v>42.922077922077918</v>
      </c>
      <c r="J141" s="10">
        <f>[1]Sheet1!I133</f>
        <v>52.107142857142854</v>
      </c>
      <c r="K141" s="10">
        <f>[1]Sheet1!J133</f>
        <v>28.321428571428573</v>
      </c>
      <c r="L141" s="10">
        <f>[3]Sheet1!K133</f>
        <v>46.632653061224495</v>
      </c>
      <c r="M141" s="10">
        <f>[3]Sheet1!L133</f>
        <v>30.346938775510207</v>
      </c>
      <c r="N141" s="10">
        <f>[3]Sheet1!M133</f>
        <v>65.111111111111114</v>
      </c>
      <c r="O141" s="10">
        <f>[3]Sheet1!N133</f>
        <v>42.523809523809526</v>
      </c>
      <c r="P141" s="10"/>
      <c r="Q141" s="10"/>
      <c r="R141" s="10"/>
      <c r="S141" s="10"/>
      <c r="T141" s="3"/>
      <c r="U141" s="6">
        <v>-57</v>
      </c>
    </row>
    <row r="142" spans="1:21" ht="13.5" thickBot="1" x14ac:dyDescent="0.25">
      <c r="A142" t="s">
        <v>18</v>
      </c>
      <c r="B142" s="10"/>
      <c r="C142" s="10"/>
      <c r="D142" s="10"/>
      <c r="E142" s="10"/>
      <c r="F142" s="10"/>
      <c r="G142" s="10"/>
      <c r="H142" s="10"/>
      <c r="I142" s="10"/>
      <c r="J142" s="10">
        <f>[1]Sheet1!I134</f>
        <v>48.408163265306122</v>
      </c>
      <c r="K142" s="10">
        <f>[1]Sheet1!J134</f>
        <v>23.69387755102041</v>
      </c>
      <c r="L142" s="10"/>
      <c r="M142" s="10"/>
      <c r="N142" s="10"/>
      <c r="O142" s="10"/>
      <c r="P142" s="10">
        <f>[1]Sheet1!O134</f>
        <v>64.35374149659863</v>
      </c>
      <c r="Q142" s="10">
        <f>[1]Sheet1!P134</f>
        <v>35.829931972789112</v>
      </c>
      <c r="R142" s="10">
        <f>[1]Sheet1!Q134</f>
        <v>60.583333333333321</v>
      </c>
      <c r="S142" s="10">
        <f>[1]Sheet1!R134</f>
        <v>44.107142857142861</v>
      </c>
      <c r="T142" s="3"/>
      <c r="U142" s="6">
        <v>-8</v>
      </c>
    </row>
    <row r="143" spans="1:21" hidden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"/>
      <c r="U143" s="6"/>
    </row>
    <row r="144" spans="1:21" ht="13.5" hidden="1" thickBot="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3"/>
      <c r="U144" s="6"/>
    </row>
    <row r="145" spans="1:21" ht="13.5" thickBot="1" x14ac:dyDescent="0.25">
      <c r="A145" s="1" t="s">
        <v>79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9"/>
      <c r="U145" s="20">
        <f>SUM(U140:U142)</f>
        <v>-87</v>
      </c>
    </row>
    <row r="146" spans="1:21" x14ac:dyDescent="0.2">
      <c r="A146" t="s">
        <v>16</v>
      </c>
      <c r="B146" s="7"/>
      <c r="C146" s="7"/>
      <c r="D146" s="10"/>
      <c r="E146" s="10"/>
      <c r="F146" s="7">
        <f>[2]Sheet1!E139</f>
        <v>68.038961038961034</v>
      </c>
      <c r="G146" s="7">
        <f>[2]Sheet1!F139</f>
        <v>51.31818181818182</v>
      </c>
      <c r="H146" s="10"/>
      <c r="I146" s="10"/>
      <c r="J146" s="10">
        <f>[1]Sheet1!I139</f>
        <v>66.25</v>
      </c>
      <c r="K146" s="10">
        <f>[1]Sheet1!J139</f>
        <v>40.071428571428569</v>
      </c>
      <c r="L146" s="10"/>
      <c r="M146" s="10"/>
      <c r="N146" s="10"/>
      <c r="O146" s="10"/>
      <c r="P146" s="10"/>
      <c r="Q146" s="10"/>
      <c r="R146" s="10"/>
      <c r="S146" s="10"/>
      <c r="T146" s="3"/>
      <c r="U146" s="6">
        <v>-5</v>
      </c>
    </row>
    <row r="147" spans="1:21" x14ac:dyDescent="0.2">
      <c r="A147" t="s">
        <v>17</v>
      </c>
      <c r="B147" s="10">
        <f>[2]Sheet1!A140</f>
        <v>59.726708074534166</v>
      </c>
      <c r="C147" s="10">
        <f>[2]Sheet1!B140</f>
        <v>34.739130434782602</v>
      </c>
      <c r="D147" s="10">
        <f>[3]Sheet1!C140</f>
        <v>56.571428571428569</v>
      </c>
      <c r="E147" s="10">
        <f>[3]Sheet1!D140</f>
        <v>36.64835164835165</v>
      </c>
      <c r="F147" s="10"/>
      <c r="G147" s="10"/>
      <c r="H147" s="10">
        <f>[3]Sheet1!G140</f>
        <v>65.474025974025977</v>
      </c>
      <c r="I147" s="10">
        <f>[3]Sheet1!H140</f>
        <v>45.454545454545453</v>
      </c>
      <c r="J147" s="10">
        <f>[1]Sheet1!I140</f>
        <v>62.624999999999993</v>
      </c>
      <c r="K147" s="10">
        <f>[1]Sheet1!J140</f>
        <v>37.624999999999993</v>
      </c>
      <c r="L147" s="10">
        <f>[3]Sheet1!K140</f>
        <v>55.734693877551024</v>
      </c>
      <c r="M147" s="10">
        <f>[3]Sheet1!L140</f>
        <v>34.775510204081634</v>
      </c>
      <c r="N147" s="10">
        <f>[3]Sheet1!M140</f>
        <v>64.063492063492077</v>
      </c>
      <c r="O147" s="10">
        <f>[3]Sheet1!N140</f>
        <v>44.047619047619051</v>
      </c>
      <c r="P147" s="10"/>
      <c r="Q147" s="10"/>
      <c r="R147" s="10"/>
      <c r="S147" s="10"/>
      <c r="T147" s="3"/>
      <c r="U147" s="6">
        <v>-33</v>
      </c>
    </row>
    <row r="148" spans="1:21" x14ac:dyDescent="0.2">
      <c r="A148" t="s">
        <v>18</v>
      </c>
      <c r="B148" s="10"/>
      <c r="C148" s="10"/>
      <c r="D148" s="10"/>
      <c r="E148" s="10"/>
      <c r="F148" s="10"/>
      <c r="G148" s="10"/>
      <c r="H148" s="10"/>
      <c r="I148" s="10"/>
      <c r="J148" s="10">
        <f>[1]Sheet1!I141</f>
        <v>58.448979591836739</v>
      </c>
      <c r="K148" s="10">
        <f>[1]Sheet1!J141</f>
        <v>33.326530612244895</v>
      </c>
      <c r="L148" s="10"/>
      <c r="M148" s="10"/>
      <c r="N148" s="10"/>
      <c r="O148" s="10"/>
      <c r="P148" s="10">
        <f>[1]Sheet1!O141</f>
        <v>58.074829931972793</v>
      </c>
      <c r="Q148" s="10">
        <f>[1]Sheet1!P141</f>
        <v>35.292517006802726</v>
      </c>
      <c r="R148" s="10">
        <f>[1]Sheet1!Q141</f>
        <v>54.702380952380942</v>
      </c>
      <c r="S148" s="10">
        <f>[1]Sheet1!R141</f>
        <v>39.511904761904766</v>
      </c>
      <c r="T148" s="3"/>
      <c r="U148" s="6">
        <v>1</v>
      </c>
    </row>
    <row r="149" spans="1:21" ht="13.5" thickBot="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3"/>
      <c r="U149" s="20">
        <f>SUM(U146:U148)</f>
        <v>-37</v>
      </c>
    </row>
    <row r="150" spans="1:21" ht="13.5" hidden="1" thickTop="1" x14ac:dyDescent="0.2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3"/>
      <c r="U150" s="6"/>
    </row>
    <row r="151" spans="1:21" ht="13.5" hidden="1" thickBot="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3"/>
      <c r="U151" s="6"/>
    </row>
    <row r="152" spans="1:21" ht="14.25" thickTop="1" thickBot="1" x14ac:dyDescent="0.25">
      <c r="A152" s="1" t="s">
        <v>81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9"/>
      <c r="U152" s="20">
        <f>SUM(U147:U149)</f>
        <v>-69</v>
      </c>
    </row>
    <row r="153" spans="1:21" x14ac:dyDescent="0.2">
      <c r="A153" t="s">
        <v>16</v>
      </c>
      <c r="B153" s="7"/>
      <c r="C153" s="7"/>
      <c r="D153" s="10"/>
      <c r="E153" s="10"/>
      <c r="F153" s="7">
        <f>[2]Sheet1!E146</f>
        <v>79.168831168831176</v>
      </c>
      <c r="G153" s="7">
        <f>[2]Sheet1!F146</f>
        <v>57.428571428571438</v>
      </c>
      <c r="H153" s="10"/>
      <c r="I153" s="10"/>
      <c r="J153" s="10">
        <f>[1]Sheet1!I146</f>
        <v>66.964285714285722</v>
      </c>
      <c r="K153" s="10">
        <f>[1]Sheet1!J146</f>
        <v>41.142857142857146</v>
      </c>
      <c r="L153" s="10"/>
      <c r="M153" s="10"/>
      <c r="N153" s="10"/>
      <c r="O153" s="10"/>
      <c r="P153" s="10"/>
      <c r="Q153" s="10"/>
      <c r="R153" s="10"/>
      <c r="S153" s="10"/>
      <c r="T153" s="3"/>
      <c r="U153" s="6">
        <v>-5</v>
      </c>
    </row>
    <row r="154" spans="1:21" x14ac:dyDescent="0.2">
      <c r="A154" t="s">
        <v>17</v>
      </c>
      <c r="B154" s="10">
        <f>[2]Sheet1!A147</f>
        <v>66.577639751552795</v>
      </c>
      <c r="C154" s="10">
        <f>[2]Sheet1!B147</f>
        <v>45.155279503105596</v>
      </c>
      <c r="D154" s="10">
        <f>[3]Sheet1!C147</f>
        <v>62.560439560439562</v>
      </c>
      <c r="E154" s="10">
        <f>[3]Sheet1!D147</f>
        <v>42.010989010989007</v>
      </c>
      <c r="F154" s="10"/>
      <c r="G154" s="10"/>
      <c r="H154" s="10">
        <f>[3]Sheet1!G147</f>
        <v>76.006493506493499</v>
      </c>
      <c r="I154" s="10">
        <f>[3]Sheet1!H147</f>
        <v>54.79870129870131</v>
      </c>
      <c r="J154" s="10">
        <f>[1]Sheet1!I147</f>
        <v>63.25</v>
      </c>
      <c r="K154" s="10">
        <f>[1]Sheet1!J147</f>
        <v>40.910714285714292</v>
      </c>
      <c r="L154" s="10">
        <f>[3]Sheet1!K147</f>
        <v>57.591836734693878</v>
      </c>
      <c r="M154" s="10">
        <f>[3]Sheet1!L147</f>
        <v>36.224489795918366</v>
      </c>
      <c r="N154" s="10">
        <f>[3]Sheet1!M147</f>
        <v>80.07936507936509</v>
      </c>
      <c r="O154" s="10">
        <f>[3]Sheet1!N147</f>
        <v>58.063492063492063</v>
      </c>
      <c r="P154" s="10"/>
      <c r="Q154" s="10"/>
      <c r="R154" s="10"/>
      <c r="S154" s="10"/>
      <c r="T154" s="3"/>
      <c r="U154" s="6">
        <v>-33</v>
      </c>
    </row>
    <row r="155" spans="1:21" x14ac:dyDescent="0.2">
      <c r="A155" t="s">
        <v>18</v>
      </c>
      <c r="B155" s="10"/>
      <c r="C155" s="10"/>
      <c r="D155" s="10"/>
      <c r="E155" s="10"/>
      <c r="F155" s="10"/>
      <c r="G155" s="10"/>
      <c r="H155" s="10"/>
      <c r="I155" s="10"/>
      <c r="J155" s="10">
        <f>[1]Sheet1!I148</f>
        <v>49.693877551020407</v>
      </c>
      <c r="K155" s="10">
        <f>[1]Sheet1!J148</f>
        <v>31.448979591836736</v>
      </c>
      <c r="L155" s="10"/>
      <c r="M155" s="10"/>
      <c r="N155" s="10"/>
      <c r="O155" s="10"/>
      <c r="P155" s="10">
        <f>[1]Sheet1!O148</f>
        <v>52.176870748299322</v>
      </c>
      <c r="Q155" s="10">
        <f>[1]Sheet1!P148</f>
        <v>31.231292517006803</v>
      </c>
      <c r="R155" s="10">
        <f>[1]Sheet1!Q148</f>
        <v>54.61904761904762</v>
      </c>
      <c r="S155" s="10">
        <f>[1]Sheet1!R148</f>
        <v>39.476190476190474</v>
      </c>
      <c r="T155" s="3"/>
      <c r="U155" s="6">
        <v>1</v>
      </c>
    </row>
    <row r="156" spans="1:21" ht="13.5" thickBot="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3"/>
      <c r="U156" s="20">
        <f>SUM(U153:U155)</f>
        <v>-37</v>
      </c>
    </row>
    <row r="157" spans="1:21" ht="13.5" hidden="1" thickTop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3"/>
      <c r="U157" s="6"/>
    </row>
    <row r="158" spans="1:21" ht="13.5" hidden="1" thickBot="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3"/>
      <c r="U158" s="6"/>
    </row>
    <row r="159" spans="1:21" ht="14.25" thickTop="1" thickBot="1" x14ac:dyDescent="0.25">
      <c r="A159" s="1" t="s">
        <v>82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9"/>
      <c r="U159" s="20">
        <f>SUM(U154:U156)</f>
        <v>-69</v>
      </c>
    </row>
    <row r="160" spans="1:21" x14ac:dyDescent="0.2">
      <c r="A160" t="s">
        <v>16</v>
      </c>
      <c r="B160" s="7"/>
      <c r="C160" s="7"/>
      <c r="D160" s="10"/>
      <c r="E160" s="10"/>
      <c r="F160" s="7">
        <f>[2]Sheet1!E153</f>
        <v>77.246753246753258</v>
      </c>
      <c r="G160" s="7">
        <f>[2]Sheet1!F153</f>
        <v>55.642857142857153</v>
      </c>
      <c r="H160" s="10"/>
      <c r="I160" s="10"/>
      <c r="J160" s="10">
        <f>[1]Sheet1!I153</f>
        <v>60.892857142857146</v>
      </c>
      <c r="K160" s="10">
        <f>[1]Sheet1!J153</f>
        <v>40.964285714285715</v>
      </c>
      <c r="L160" s="10"/>
      <c r="M160" s="10"/>
      <c r="N160" s="10"/>
      <c r="O160" s="10"/>
      <c r="P160" s="10"/>
      <c r="Q160" s="10"/>
      <c r="R160" s="10"/>
      <c r="S160" s="10"/>
      <c r="T160" s="3"/>
      <c r="U160" s="6">
        <v>-5</v>
      </c>
    </row>
    <row r="161" spans="1:21" x14ac:dyDescent="0.2">
      <c r="A161" t="s">
        <v>17</v>
      </c>
      <c r="B161" s="10">
        <f>[2]Sheet1!A154</f>
        <v>56.863354037267079</v>
      </c>
      <c r="C161" s="10">
        <f>[2]Sheet1!B154</f>
        <v>37.118012422360259</v>
      </c>
      <c r="D161" s="10">
        <f>[3]Sheet1!C154</f>
        <v>54.813186813186817</v>
      </c>
      <c r="E161" s="10">
        <f>[3]Sheet1!D154</f>
        <v>37.81318681318681</v>
      </c>
      <c r="F161" s="10"/>
      <c r="G161" s="10"/>
      <c r="H161" s="10">
        <f>[3]Sheet1!G154</f>
        <v>73.337662337662337</v>
      </c>
      <c r="I161" s="10">
        <f>[3]Sheet1!H154</f>
        <v>53.383116883116891</v>
      </c>
      <c r="J161" s="10">
        <f>[1]Sheet1!I154</f>
        <v>59.553571428571423</v>
      </c>
      <c r="K161" s="10">
        <f>[1]Sheet1!J154</f>
        <v>39.571428571428569</v>
      </c>
      <c r="L161" s="10">
        <f>[3]Sheet1!K154</f>
        <v>53.04081632653061</v>
      </c>
      <c r="M161" s="10">
        <f>[3]Sheet1!L154</f>
        <v>35.326530612244895</v>
      </c>
      <c r="N161" s="10">
        <f>[3]Sheet1!M154</f>
        <v>75.523809523809518</v>
      </c>
      <c r="O161" s="10">
        <f>[3]Sheet1!N154</f>
        <v>54.126984126984127</v>
      </c>
      <c r="P161" s="10"/>
      <c r="Q161" s="10"/>
      <c r="R161" s="10"/>
      <c r="S161" s="10"/>
      <c r="T161" s="3"/>
      <c r="U161" s="6">
        <v>-33</v>
      </c>
    </row>
    <row r="162" spans="1:21" x14ac:dyDescent="0.2">
      <c r="A162" t="s">
        <v>18</v>
      </c>
      <c r="B162" s="10"/>
      <c r="C162" s="10"/>
      <c r="D162" s="10"/>
      <c r="E162" s="10"/>
      <c r="F162" s="10"/>
      <c r="G162" s="10"/>
      <c r="H162" s="10"/>
      <c r="I162" s="10"/>
      <c r="J162" s="10">
        <f>[1]Sheet1!I155</f>
        <v>54.489795918367342</v>
      </c>
      <c r="K162" s="10">
        <f>[1]Sheet1!J155</f>
        <v>35.244897959183675</v>
      </c>
      <c r="L162" s="10"/>
      <c r="M162" s="10"/>
      <c r="N162" s="10"/>
      <c r="O162" s="10"/>
      <c r="P162" s="10">
        <f>[1]Sheet1!O155</f>
        <v>58.591836734693871</v>
      </c>
      <c r="Q162" s="10">
        <f>[1]Sheet1!P155</f>
        <v>33.632653061224495</v>
      </c>
      <c r="R162" s="10">
        <f>[1]Sheet1!Q155</f>
        <v>62.178571428571416</v>
      </c>
      <c r="S162" s="10">
        <f>[1]Sheet1!R155</f>
        <v>41.154761904761905</v>
      </c>
      <c r="T162" s="3"/>
      <c r="U162" s="6">
        <v>1</v>
      </c>
    </row>
    <row r="163" spans="1:21" ht="13.5" thickBot="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3"/>
      <c r="U163" s="20">
        <f>SUM(U160:U162)</f>
        <v>-37</v>
      </c>
    </row>
    <row r="164" spans="1:21" ht="13.5" hidden="1" thickTop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3"/>
      <c r="U164" s="6"/>
    </row>
    <row r="165" spans="1:21" ht="13.5" hidden="1" thickBot="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3"/>
      <c r="U165" s="6"/>
    </row>
    <row r="166" spans="1:21" ht="14.25" thickTop="1" thickBot="1" x14ac:dyDescent="0.25">
      <c r="A166" s="1" t="s">
        <v>83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9"/>
      <c r="U166" s="20">
        <f>SUM(U161:U163)</f>
        <v>-69</v>
      </c>
    </row>
    <row r="167" spans="1:21" x14ac:dyDescent="0.2">
      <c r="A167" t="s">
        <v>16</v>
      </c>
      <c r="B167" s="7"/>
      <c r="C167" s="7"/>
      <c r="D167" s="10"/>
      <c r="E167" s="10"/>
      <c r="F167" s="7">
        <f>[2]Sheet1!E160</f>
        <v>77.922077922077904</v>
      </c>
      <c r="G167" s="7">
        <f>[2]Sheet1!F160</f>
        <v>51.668831168831161</v>
      </c>
      <c r="H167" s="10"/>
      <c r="I167" s="10"/>
      <c r="J167" s="10">
        <f>[1]Sheet1!I160</f>
        <v>65.214285714285708</v>
      </c>
      <c r="K167" s="10">
        <f>[1]Sheet1!J160</f>
        <v>40.214285714285715</v>
      </c>
      <c r="L167" s="10"/>
      <c r="M167" s="10"/>
      <c r="N167" s="10"/>
      <c r="O167" s="10"/>
      <c r="P167" s="10"/>
      <c r="Q167" s="10"/>
      <c r="R167" s="10"/>
      <c r="S167" s="10"/>
      <c r="T167" s="3"/>
      <c r="U167" s="6">
        <v>-5</v>
      </c>
    </row>
    <row r="168" spans="1:21" x14ac:dyDescent="0.2">
      <c r="A168" t="s">
        <v>17</v>
      </c>
      <c r="B168" s="10">
        <f>[2]Sheet1!A161</f>
        <v>54.981366459627331</v>
      </c>
      <c r="C168" s="10">
        <f>[2]Sheet1!B161</f>
        <v>40.167701863354033</v>
      </c>
      <c r="D168" s="10">
        <f>[3]Sheet1!C161</f>
        <v>53.780219780219788</v>
      </c>
      <c r="E168" s="10">
        <f>[3]Sheet1!D161</f>
        <v>40.307692307692314</v>
      </c>
      <c r="F168" s="10"/>
      <c r="G168" s="10"/>
      <c r="H168" s="10">
        <f>[3]Sheet1!G161</f>
        <v>69.571428571428569</v>
      </c>
      <c r="I168" s="10">
        <f>[3]Sheet1!H161</f>
        <v>46.558441558441558</v>
      </c>
      <c r="J168" s="10">
        <f>[1]Sheet1!I161</f>
        <v>61.678571428571431</v>
      </c>
      <c r="K168" s="10">
        <f>[1]Sheet1!J161</f>
        <v>38.660714285714278</v>
      </c>
      <c r="L168" s="10">
        <f>[3]Sheet1!K161</f>
        <v>56.755102040816325</v>
      </c>
      <c r="M168" s="10">
        <f>[3]Sheet1!L161</f>
        <v>38.204081632653065</v>
      </c>
      <c r="N168" s="10">
        <f>[3]Sheet1!M161</f>
        <v>70.761904761904759</v>
      </c>
      <c r="O168" s="10">
        <f>[3]Sheet1!N161</f>
        <v>47.412698412698411</v>
      </c>
      <c r="P168" s="10"/>
      <c r="Q168" s="10"/>
      <c r="R168" s="10"/>
      <c r="S168" s="10"/>
      <c r="T168" s="3"/>
      <c r="U168" s="6">
        <v>-33</v>
      </c>
    </row>
    <row r="169" spans="1:21" x14ac:dyDescent="0.2">
      <c r="A169" t="s">
        <v>18</v>
      </c>
      <c r="B169" s="10"/>
      <c r="C169" s="10"/>
      <c r="D169" s="10"/>
      <c r="E169" s="10"/>
      <c r="F169" s="10"/>
      <c r="G169" s="10"/>
      <c r="H169" s="10"/>
      <c r="I169" s="10"/>
      <c r="J169" s="10">
        <f>[1]Sheet1!I162</f>
        <v>53.469387755102041</v>
      </c>
      <c r="K169" s="10">
        <f>[1]Sheet1!J162</f>
        <v>33.489795918367342</v>
      </c>
      <c r="L169" s="10"/>
      <c r="M169" s="10"/>
      <c r="N169" s="10"/>
      <c r="O169" s="10"/>
      <c r="P169" s="10">
        <f>[1]Sheet1!O162</f>
        <v>65.891156462585045</v>
      </c>
      <c r="Q169" s="10">
        <f>[1]Sheet1!P162</f>
        <v>40.258503401360549</v>
      </c>
      <c r="R169" s="10">
        <f>[1]Sheet1!Q162</f>
        <v>68.345238095238102</v>
      </c>
      <c r="S169" s="10">
        <f>[1]Sheet1!R162</f>
        <v>47.523809523809526</v>
      </c>
      <c r="T169" s="3"/>
      <c r="U169" s="6">
        <v>1</v>
      </c>
    </row>
    <row r="170" spans="1:21" ht="13.5" thickBot="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3"/>
      <c r="U170" s="20">
        <f>SUM(U167:U169)</f>
        <v>-37</v>
      </c>
    </row>
    <row r="171" spans="1:21" ht="13.5" hidden="1" thickTop="1" x14ac:dyDescent="0.2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3"/>
      <c r="U171" s="6"/>
    </row>
    <row r="172" spans="1:21" ht="13.5" hidden="1" thickBot="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3"/>
      <c r="U172" s="6"/>
    </row>
    <row r="173" spans="1:21" ht="14.25" thickTop="1" thickBot="1" x14ac:dyDescent="0.25">
      <c r="A173" s="1" t="s">
        <v>84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9"/>
      <c r="U173" s="20">
        <f>SUM(U168:U170)</f>
        <v>-69</v>
      </c>
    </row>
    <row r="174" spans="1:21" x14ac:dyDescent="0.2">
      <c r="A174" t="s">
        <v>16</v>
      </c>
      <c r="B174" s="7"/>
      <c r="C174" s="7"/>
      <c r="D174" s="10"/>
      <c r="E174" s="10"/>
      <c r="F174" s="7">
        <f>[2]Sheet1!E167</f>
        <v>79.610389610389589</v>
      </c>
      <c r="G174" s="7">
        <f>[2]Sheet1!F167</f>
        <v>59.727272727272727</v>
      </c>
      <c r="H174" s="10"/>
      <c r="I174" s="10"/>
      <c r="J174" s="10">
        <f>[1]Sheet1!I167</f>
        <v>57.678571428571423</v>
      </c>
      <c r="K174" s="10">
        <f>[1]Sheet1!J167</f>
        <v>46.142857142857146</v>
      </c>
      <c r="L174" s="10"/>
      <c r="M174" s="10"/>
      <c r="N174" s="10"/>
      <c r="O174" s="10"/>
      <c r="P174" s="10"/>
      <c r="Q174" s="10"/>
      <c r="R174" s="10"/>
      <c r="S174" s="10"/>
      <c r="T174" s="3"/>
      <c r="U174" s="6">
        <v>-5</v>
      </c>
    </row>
    <row r="175" spans="1:21" x14ac:dyDescent="0.2">
      <c r="A175" t="s">
        <v>17</v>
      </c>
      <c r="B175" s="10">
        <f>[2]Sheet1!A168</f>
        <v>61.527950310559007</v>
      </c>
      <c r="C175" s="10">
        <f>[2]Sheet1!B168</f>
        <v>39.614906832298132</v>
      </c>
      <c r="D175" s="10">
        <f>[3]Sheet1!C168</f>
        <v>59.07692307692308</v>
      </c>
      <c r="E175" s="10">
        <f>[3]Sheet1!D168</f>
        <v>38.604395604395606</v>
      </c>
      <c r="F175" s="10"/>
      <c r="G175" s="10"/>
      <c r="H175" s="10">
        <f>[3]Sheet1!G168</f>
        <v>71.876623376623385</v>
      </c>
      <c r="I175" s="10">
        <f>[3]Sheet1!H168</f>
        <v>54.435064935064936</v>
      </c>
      <c r="J175" s="10">
        <f>[1]Sheet1!I168</f>
        <v>60.928571428571431</v>
      </c>
      <c r="K175" s="10">
        <f>[1]Sheet1!J168</f>
        <v>45.071428571428569</v>
      </c>
      <c r="L175" s="10">
        <f>[3]Sheet1!K168</f>
        <v>58.571428571428569</v>
      </c>
      <c r="M175" s="10">
        <f>[3]Sheet1!L168</f>
        <v>37.938775510204081</v>
      </c>
      <c r="N175" s="10">
        <f>[3]Sheet1!M168</f>
        <v>76.222222222222229</v>
      </c>
      <c r="O175" s="10">
        <f>[3]Sheet1!N168</f>
        <v>58.428571428571431</v>
      </c>
      <c r="P175" s="10"/>
      <c r="Q175" s="10"/>
      <c r="R175" s="10"/>
      <c r="S175" s="10"/>
      <c r="T175" s="3"/>
      <c r="U175" s="6">
        <v>-33</v>
      </c>
    </row>
    <row r="176" spans="1:21" x14ac:dyDescent="0.2">
      <c r="A176" t="s">
        <v>18</v>
      </c>
      <c r="B176" s="10"/>
      <c r="C176" s="10"/>
      <c r="D176" s="10"/>
      <c r="E176" s="10"/>
      <c r="F176" s="10"/>
      <c r="G176" s="10"/>
      <c r="H176" s="10"/>
      <c r="I176" s="10"/>
      <c r="J176" s="10">
        <f>[1]Sheet1!I169</f>
        <v>61.530612244897959</v>
      </c>
      <c r="K176" s="10">
        <f>[1]Sheet1!J169</f>
        <v>39.897959183673471</v>
      </c>
      <c r="L176" s="10"/>
      <c r="M176" s="10"/>
      <c r="N176" s="10"/>
      <c r="O176" s="10"/>
      <c r="P176" s="10">
        <f>[1]Sheet1!O169</f>
        <v>59.789115646258495</v>
      </c>
      <c r="Q176" s="10">
        <f>[1]Sheet1!P169</f>
        <v>40.782312925170061</v>
      </c>
      <c r="R176" s="10">
        <f>[1]Sheet1!Q169</f>
        <v>64.642857142857153</v>
      </c>
      <c r="S176" s="10">
        <f>[1]Sheet1!R169</f>
        <v>44.428571428571423</v>
      </c>
      <c r="T176" s="3"/>
      <c r="U176" s="6">
        <v>1</v>
      </c>
    </row>
    <row r="177" spans="1:21" ht="13.5" thickBot="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3"/>
      <c r="U177" s="20">
        <f>SUM(U174:U176)</f>
        <v>-37</v>
      </c>
    </row>
    <row r="178" spans="1:21" ht="13.5" hidden="1" thickTop="1" x14ac:dyDescent="0.2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3"/>
      <c r="U178" s="6"/>
    </row>
    <row r="179" spans="1:21" ht="13.5" hidden="1" thickBot="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3"/>
      <c r="U179" s="6"/>
    </row>
    <row r="180" spans="1:21" ht="14.25" thickTop="1" thickBot="1" x14ac:dyDescent="0.25">
      <c r="H180" s="57" t="s">
        <v>27</v>
      </c>
      <c r="I180" s="58"/>
      <c r="J180" s="57" t="s">
        <v>29</v>
      </c>
      <c r="K180" s="58"/>
      <c r="P180" s="57" t="s">
        <v>31</v>
      </c>
      <c r="Q180" s="58"/>
    </row>
    <row r="181" spans="1:21" ht="13.5" thickBot="1" x14ac:dyDescent="0.25">
      <c r="A181" s="1" t="s">
        <v>24</v>
      </c>
      <c r="B181" s="42" t="s">
        <v>36</v>
      </c>
      <c r="C181" s="43"/>
      <c r="D181" s="42" t="s">
        <v>0</v>
      </c>
      <c r="E181" s="43"/>
      <c r="F181" s="42" t="s">
        <v>1</v>
      </c>
      <c r="G181" s="43"/>
      <c r="H181" s="44" t="s">
        <v>28</v>
      </c>
      <c r="I181" s="45"/>
      <c r="J181" s="44" t="s">
        <v>30</v>
      </c>
      <c r="K181" s="45"/>
      <c r="L181" s="42" t="s">
        <v>2</v>
      </c>
      <c r="M181" s="43"/>
      <c r="N181" s="42" t="s">
        <v>3</v>
      </c>
      <c r="O181" s="43"/>
      <c r="P181" s="44" t="s">
        <v>32</v>
      </c>
      <c r="Q181" s="45"/>
      <c r="R181" s="42" t="s">
        <v>4</v>
      </c>
      <c r="S181" s="43"/>
      <c r="T181" s="13"/>
    </row>
    <row r="182" spans="1:21" ht="13.5" thickBot="1" x14ac:dyDescent="0.25">
      <c r="A182" s="1" t="s">
        <v>23</v>
      </c>
      <c r="B182" s="40">
        <v>44194756</v>
      </c>
      <c r="C182" s="41"/>
      <c r="D182" s="40">
        <v>38291763</v>
      </c>
      <c r="E182" s="41"/>
      <c r="F182" s="40">
        <v>30013597</v>
      </c>
      <c r="G182" s="41"/>
      <c r="H182" s="40">
        <v>48944678</v>
      </c>
      <c r="I182" s="41"/>
      <c r="J182" s="40">
        <v>18694626</v>
      </c>
      <c r="K182" s="41"/>
      <c r="L182" s="40">
        <v>13429862</v>
      </c>
      <c r="M182" s="41"/>
      <c r="N182" s="40">
        <v>16471211</v>
      </c>
      <c r="O182" s="41"/>
      <c r="P182" s="40">
        <v>16813233</v>
      </c>
      <c r="Q182" s="41"/>
      <c r="R182" s="40">
        <v>43444798</v>
      </c>
      <c r="S182" s="41"/>
      <c r="T182" s="15"/>
      <c r="U182" s="23" t="s">
        <v>33</v>
      </c>
    </row>
    <row r="183" spans="1:21" ht="13.5" thickBot="1" x14ac:dyDescent="0.25">
      <c r="A183" s="1" t="s">
        <v>25</v>
      </c>
      <c r="B183" s="42" t="s">
        <v>5</v>
      </c>
      <c r="C183" s="43"/>
      <c r="D183" s="42" t="s">
        <v>6</v>
      </c>
      <c r="E183" s="43"/>
      <c r="F183" s="42" t="s">
        <v>7</v>
      </c>
      <c r="G183" s="43"/>
      <c r="H183" s="42" t="s">
        <v>8</v>
      </c>
      <c r="I183" s="43"/>
      <c r="J183" s="42" t="s">
        <v>9</v>
      </c>
      <c r="K183" s="43"/>
      <c r="L183" s="42" t="s">
        <v>10</v>
      </c>
      <c r="M183" s="43"/>
      <c r="N183" s="42" t="s">
        <v>11</v>
      </c>
      <c r="O183" s="43"/>
      <c r="P183" s="42" t="s">
        <v>12</v>
      </c>
      <c r="Q183" s="43"/>
      <c r="R183" s="42" t="s">
        <v>13</v>
      </c>
      <c r="S183" s="43"/>
      <c r="T183" s="14"/>
      <c r="U183" s="24" t="s">
        <v>34</v>
      </c>
    </row>
    <row r="184" spans="1:21" ht="13.5" thickBot="1" x14ac:dyDescent="0.25">
      <c r="B184" s="8" t="s">
        <v>14</v>
      </c>
      <c r="C184" s="8" t="s">
        <v>15</v>
      </c>
      <c r="D184" s="8" t="s">
        <v>14</v>
      </c>
      <c r="E184" s="8" t="s">
        <v>15</v>
      </c>
      <c r="F184" s="8" t="s">
        <v>14</v>
      </c>
      <c r="G184" s="8" t="s">
        <v>15</v>
      </c>
      <c r="H184" s="8" t="s">
        <v>14</v>
      </c>
      <c r="I184" s="8" t="s">
        <v>15</v>
      </c>
      <c r="J184" s="8" t="s">
        <v>14</v>
      </c>
      <c r="K184" s="8" t="s">
        <v>15</v>
      </c>
      <c r="L184" s="8" t="s">
        <v>14</v>
      </c>
      <c r="M184" s="8" t="s">
        <v>15</v>
      </c>
      <c r="N184" s="8" t="s">
        <v>14</v>
      </c>
      <c r="O184" s="8" t="s">
        <v>15</v>
      </c>
      <c r="P184" s="8" t="s">
        <v>14</v>
      </c>
      <c r="Q184" s="8" t="s">
        <v>15</v>
      </c>
      <c r="R184" s="8" t="s">
        <v>14</v>
      </c>
      <c r="S184" s="8" t="s">
        <v>15</v>
      </c>
      <c r="T184" s="16"/>
      <c r="U184" s="25" t="s">
        <v>35</v>
      </c>
    </row>
    <row r="185" spans="1:21" ht="13.5" thickBot="1" x14ac:dyDescent="0.25">
      <c r="A185" s="1" t="s">
        <v>85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9"/>
      <c r="U185" s="20">
        <f>SUM(U175:U177)</f>
        <v>-69</v>
      </c>
    </row>
    <row r="186" spans="1:21" x14ac:dyDescent="0.2">
      <c r="A186" t="s">
        <v>16</v>
      </c>
      <c r="B186" s="7"/>
      <c r="C186" s="7"/>
      <c r="D186" s="10"/>
      <c r="E186" s="10"/>
      <c r="F186" s="7">
        <f>[2]Sheet1!E174</f>
        <v>78.642857142857125</v>
      </c>
      <c r="G186" s="7">
        <f>[2]Sheet1!F174</f>
        <v>58.967532467532457</v>
      </c>
      <c r="H186" s="10"/>
      <c r="I186" s="10"/>
      <c r="J186" s="10">
        <f>[1]Sheet1!I174</f>
        <v>67.571428571428569</v>
      </c>
      <c r="K186" s="10">
        <f>[1]Sheet1!J174</f>
        <v>49.392857142857139</v>
      </c>
      <c r="L186" s="10"/>
      <c r="M186" s="10"/>
      <c r="N186" s="10"/>
      <c r="O186" s="10"/>
      <c r="P186" s="10"/>
      <c r="Q186" s="10"/>
      <c r="R186" s="10"/>
      <c r="S186" s="10"/>
      <c r="T186" s="3"/>
      <c r="U186" s="6">
        <v>-5</v>
      </c>
    </row>
    <row r="187" spans="1:21" x14ac:dyDescent="0.2">
      <c r="A187" t="s">
        <v>17</v>
      </c>
      <c r="B187" s="10">
        <f>[2]Sheet1!A175</f>
        <v>73.801242236024848</v>
      </c>
      <c r="C187" s="10">
        <f>[2]Sheet1!B175</f>
        <v>47.956521739130437</v>
      </c>
      <c r="D187" s="10">
        <f>[3]Sheet1!C175</f>
        <v>68.15384615384616</v>
      </c>
      <c r="E187" s="10">
        <f>[3]Sheet1!D175</f>
        <v>48.263736263736277</v>
      </c>
      <c r="F187" s="10"/>
      <c r="G187" s="10"/>
      <c r="H187" s="10">
        <f>[3]Sheet1!G175</f>
        <v>70.409090909090907</v>
      </c>
      <c r="I187" s="10">
        <f>[3]Sheet1!H175</f>
        <v>50.79220779220779</v>
      </c>
      <c r="J187" s="10">
        <f>[1]Sheet1!I175</f>
        <v>70.071428571428569</v>
      </c>
      <c r="K187" s="10">
        <f>[1]Sheet1!J175</f>
        <v>48.303571428571423</v>
      </c>
      <c r="L187" s="10">
        <f>[3]Sheet1!K175</f>
        <v>64.714285714285708</v>
      </c>
      <c r="M187" s="10">
        <f>[3]Sheet1!L175</f>
        <v>45</v>
      </c>
      <c r="N187" s="10">
        <f>[3]Sheet1!M175</f>
        <v>76.206349206349216</v>
      </c>
      <c r="O187" s="10">
        <f>[3]Sheet1!N175</f>
        <v>53.111111111111114</v>
      </c>
      <c r="P187" s="10"/>
      <c r="Q187" s="10"/>
      <c r="R187" s="10"/>
      <c r="S187" s="10"/>
      <c r="T187" s="3"/>
      <c r="U187" s="6">
        <v>-33</v>
      </c>
    </row>
    <row r="188" spans="1:21" x14ac:dyDescent="0.2">
      <c r="A188" t="s">
        <v>18</v>
      </c>
      <c r="B188" s="10"/>
      <c r="C188" s="10"/>
      <c r="D188" s="10"/>
      <c r="E188" s="10"/>
      <c r="F188" s="10"/>
      <c r="G188" s="10"/>
      <c r="H188" s="10"/>
      <c r="I188" s="10"/>
      <c r="J188" s="10">
        <f>[1]Sheet1!I176</f>
        <v>67.938775510204081</v>
      </c>
      <c r="K188" s="10">
        <f>[1]Sheet1!J176</f>
        <v>47.08163265306122</v>
      </c>
      <c r="L188" s="10"/>
      <c r="M188" s="10"/>
      <c r="N188" s="10"/>
      <c r="O188" s="10"/>
      <c r="P188" s="10">
        <f>[1]Sheet1!O176</f>
        <v>60.510204081632658</v>
      </c>
      <c r="Q188" s="10">
        <f>[1]Sheet1!P176</f>
        <v>40.34693877551021</v>
      </c>
      <c r="R188" s="10">
        <f>[1]Sheet1!Q176</f>
        <v>62.904761904761905</v>
      </c>
      <c r="S188" s="10">
        <f>[1]Sheet1!R176</f>
        <v>45.452380952380956</v>
      </c>
      <c r="T188" s="3"/>
      <c r="U188" s="6">
        <v>1</v>
      </c>
    </row>
    <row r="189" spans="1:21" ht="13.5" thickBo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"/>
      <c r="U189" s="20">
        <f>SUM(U186:U188)</f>
        <v>-37</v>
      </c>
    </row>
    <row r="190" spans="1:21" ht="13.5" hidden="1" thickTop="1" x14ac:dyDescent="0.2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3"/>
      <c r="U190" s="6"/>
    </row>
    <row r="191" spans="1:21" ht="13.5" hidden="1" thickBot="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3"/>
      <c r="U191" s="6"/>
    </row>
    <row r="192" spans="1:21" ht="14.25" thickTop="1" thickBot="1" x14ac:dyDescent="0.25">
      <c r="A192" s="1" t="s">
        <v>86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9"/>
      <c r="U192" s="20">
        <f>SUM(U187:U189)</f>
        <v>-69</v>
      </c>
    </row>
    <row r="193" spans="1:21" x14ac:dyDescent="0.2">
      <c r="A193" t="s">
        <v>16</v>
      </c>
      <c r="B193" s="7"/>
      <c r="C193" s="7"/>
      <c r="D193" s="10"/>
      <c r="E193" s="10"/>
      <c r="F193" s="7">
        <f>[2]Sheet1!E181</f>
        <v>82.961038961038952</v>
      </c>
      <c r="G193" s="7">
        <f>[2]Sheet1!F181</f>
        <v>58.857142857142861</v>
      </c>
      <c r="H193" s="10"/>
      <c r="I193" s="10"/>
      <c r="J193" s="10">
        <f>[1]Sheet1!I181</f>
        <v>73.178571428571431</v>
      </c>
      <c r="K193" s="10">
        <f>[1]Sheet1!J181</f>
        <v>47.714285714285715</v>
      </c>
      <c r="L193" s="10"/>
      <c r="M193" s="10"/>
      <c r="N193" s="10"/>
      <c r="O193" s="10"/>
      <c r="P193" s="10"/>
      <c r="Q193" s="10"/>
      <c r="R193" s="10"/>
      <c r="S193" s="10"/>
      <c r="T193" s="3"/>
      <c r="U193" s="6">
        <v>-5</v>
      </c>
    </row>
    <row r="194" spans="1:21" x14ac:dyDescent="0.2">
      <c r="A194" t="s">
        <v>17</v>
      </c>
      <c r="B194" s="10">
        <f>[2]Sheet1!A182</f>
        <v>68.372670807453446</v>
      </c>
      <c r="C194" s="10">
        <f>[2]Sheet1!B182</f>
        <v>48.118012422360252</v>
      </c>
      <c r="D194" s="10">
        <f>[3]Sheet1!C182</f>
        <v>68.45054945054946</v>
      </c>
      <c r="E194" s="10">
        <f>[3]Sheet1!D182</f>
        <v>49.18681318681319</v>
      </c>
      <c r="F194" s="10"/>
      <c r="G194" s="10"/>
      <c r="H194" s="10">
        <f>[3]Sheet1!G182</f>
        <v>78.571428571428569</v>
      </c>
      <c r="I194" s="10">
        <f>[3]Sheet1!H182</f>
        <v>56.610389610389618</v>
      </c>
      <c r="J194" s="10">
        <f>[1]Sheet1!I182</f>
        <v>69.071428571428569</v>
      </c>
      <c r="K194" s="10">
        <f>[1]Sheet1!J182</f>
        <v>46.267857142857146</v>
      </c>
      <c r="L194" s="10">
        <f>[3]Sheet1!K182</f>
        <v>65.34693877551021</v>
      </c>
      <c r="M194" s="10">
        <f>[3]Sheet1!L182</f>
        <v>46.510204081632651</v>
      </c>
      <c r="N194" s="10">
        <f>[3]Sheet1!M182</f>
        <v>80.095238095238102</v>
      </c>
      <c r="O194" s="10">
        <f>[3]Sheet1!N182</f>
        <v>56.888888888888886</v>
      </c>
      <c r="P194" s="10"/>
      <c r="Q194" s="10"/>
      <c r="R194" s="10"/>
      <c r="S194" s="10"/>
      <c r="T194" s="3"/>
      <c r="U194" s="6">
        <v>-33</v>
      </c>
    </row>
    <row r="195" spans="1:21" x14ac:dyDescent="0.2">
      <c r="A195" t="s">
        <v>18</v>
      </c>
      <c r="B195" s="10"/>
      <c r="C195" s="10"/>
      <c r="D195" s="10"/>
      <c r="E195" s="10"/>
      <c r="F195" s="10"/>
      <c r="G195" s="10"/>
      <c r="H195" s="10"/>
      <c r="I195" s="10"/>
      <c r="J195" s="10">
        <f>[1]Sheet1!I183</f>
        <v>59.408163265306129</v>
      </c>
      <c r="K195" s="10">
        <f>[1]Sheet1!J183</f>
        <v>40.836734693877546</v>
      </c>
      <c r="L195" s="10"/>
      <c r="M195" s="10"/>
      <c r="N195" s="10"/>
      <c r="O195" s="10"/>
      <c r="P195" s="10">
        <f>[1]Sheet1!O183</f>
        <v>68.64625850340137</v>
      </c>
      <c r="Q195" s="10">
        <f>[1]Sheet1!P183</f>
        <v>42.387755102040813</v>
      </c>
      <c r="R195" s="10">
        <f>[1]Sheet1!Q183</f>
        <v>62.583333333333336</v>
      </c>
      <c r="S195" s="10">
        <f>[1]Sheet1!R183</f>
        <v>44.583333333333336</v>
      </c>
      <c r="T195" s="3"/>
      <c r="U195" s="6">
        <v>1</v>
      </c>
    </row>
    <row r="196" spans="1:21" ht="13.5" thickBo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"/>
      <c r="U196" s="20">
        <f>SUM(U193:U195)</f>
        <v>-37</v>
      </c>
    </row>
    <row r="197" spans="1:21" ht="13.5" hidden="1" thickTop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3"/>
      <c r="U197" s="6"/>
    </row>
    <row r="198" spans="1:21" ht="13.5" hidden="1" thickBot="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3"/>
      <c r="U198" s="6"/>
    </row>
    <row r="199" spans="1:21" ht="14.25" thickTop="1" thickBot="1" x14ac:dyDescent="0.25">
      <c r="A199" s="1" t="s">
        <v>87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9"/>
      <c r="U199" s="20">
        <f>SUM(U194:U196)</f>
        <v>-69</v>
      </c>
    </row>
    <row r="200" spans="1:21" x14ac:dyDescent="0.2">
      <c r="A200" t="s">
        <v>16</v>
      </c>
      <c r="B200" s="7"/>
      <c r="C200" s="7"/>
      <c r="D200" s="10"/>
      <c r="E200" s="10"/>
      <c r="F200" s="7">
        <f>[2]Sheet1!E188</f>
        <v>85.837662337662337</v>
      </c>
      <c r="G200" s="7">
        <f>[2]Sheet1!F188</f>
        <v>64.337662337662337</v>
      </c>
      <c r="H200" s="10"/>
      <c r="I200" s="10"/>
      <c r="J200" s="10">
        <f>[1]Sheet1!I188</f>
        <v>75.857142857142861</v>
      </c>
      <c r="K200" s="10">
        <f>[1]Sheet1!J188</f>
        <v>53.678571428571431</v>
      </c>
      <c r="L200" s="10"/>
      <c r="M200" s="10"/>
      <c r="N200" s="10"/>
      <c r="O200" s="10"/>
      <c r="P200" s="10"/>
      <c r="Q200" s="10"/>
      <c r="R200" s="10"/>
      <c r="S200" s="10"/>
      <c r="T200" s="3"/>
      <c r="U200" s="6">
        <v>-5</v>
      </c>
    </row>
    <row r="201" spans="1:21" x14ac:dyDescent="0.2">
      <c r="A201" t="s">
        <v>17</v>
      </c>
      <c r="B201" s="10">
        <f>[2]Sheet1!A189</f>
        <v>73.913043478260846</v>
      </c>
      <c r="C201" s="10">
        <f>[2]Sheet1!B189</f>
        <v>51.863354037267072</v>
      </c>
      <c r="D201" s="10">
        <f>[3]Sheet1!C189</f>
        <v>71.912087912087912</v>
      </c>
      <c r="E201" s="10">
        <f>[3]Sheet1!D189</f>
        <v>48.186813186813197</v>
      </c>
      <c r="F201" s="10"/>
      <c r="G201" s="10"/>
      <c r="H201" s="10">
        <f>[3]Sheet1!G189</f>
        <v>75.53896103896102</v>
      </c>
      <c r="I201" s="10">
        <f>[3]Sheet1!H189</f>
        <v>55.47402597402597</v>
      </c>
      <c r="J201" s="10">
        <f>[1]Sheet1!I189</f>
        <v>73.410714285714278</v>
      </c>
      <c r="K201" s="10">
        <f>[1]Sheet1!J189</f>
        <v>52.214285714285715</v>
      </c>
      <c r="L201" s="10">
        <f>[3]Sheet1!K189</f>
        <v>68.367346938775526</v>
      </c>
      <c r="M201" s="10">
        <f>[3]Sheet1!L189</f>
        <v>44.653061224489797</v>
      </c>
      <c r="N201" s="10">
        <f>[3]Sheet1!M189</f>
        <v>80.603174603174608</v>
      </c>
      <c r="O201" s="10">
        <f>[3]Sheet1!N189</f>
        <v>57.714285714285715</v>
      </c>
      <c r="P201" s="10"/>
      <c r="Q201" s="10"/>
      <c r="R201" s="10"/>
      <c r="S201" s="10"/>
      <c r="T201" s="3"/>
      <c r="U201" s="6">
        <v>-33</v>
      </c>
    </row>
    <row r="202" spans="1:21" x14ac:dyDescent="0.2">
      <c r="A202" t="s">
        <v>18</v>
      </c>
      <c r="B202" s="10"/>
      <c r="C202" s="10"/>
      <c r="D202" s="10"/>
      <c r="E202" s="10"/>
      <c r="F202" s="10"/>
      <c r="G202" s="10"/>
      <c r="H202" s="10"/>
      <c r="I202" s="10"/>
      <c r="J202" s="10">
        <f>[1]Sheet1!I190</f>
        <v>68.367346938775512</v>
      </c>
      <c r="K202" s="10">
        <f>[1]Sheet1!J190</f>
        <v>48.408163265306129</v>
      </c>
      <c r="L202" s="10"/>
      <c r="M202" s="10"/>
      <c r="N202" s="10"/>
      <c r="O202" s="10"/>
      <c r="P202" s="10">
        <f>[1]Sheet1!O190</f>
        <v>73.387755102040828</v>
      </c>
      <c r="Q202" s="10">
        <f>[1]Sheet1!P190</f>
        <v>45.510204081632658</v>
      </c>
      <c r="R202" s="10">
        <f>[1]Sheet1!Q190</f>
        <v>65.845238095238088</v>
      </c>
      <c r="S202" s="10">
        <f>[1]Sheet1!R190</f>
        <v>47.523809523809526</v>
      </c>
      <c r="T202" s="3"/>
      <c r="U202" s="6">
        <v>1</v>
      </c>
    </row>
    <row r="203" spans="1:21" ht="13.5" thickBo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"/>
      <c r="U203" s="20">
        <f>SUM(U200:U202)</f>
        <v>-37</v>
      </c>
    </row>
    <row r="204" spans="1:21" ht="13.5" hidden="1" thickTop="1" x14ac:dyDescent="0.2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3"/>
      <c r="U204" s="6"/>
    </row>
    <row r="205" spans="1:21" ht="13.5" hidden="1" thickBot="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3"/>
      <c r="U205" s="6"/>
    </row>
    <row r="206" spans="1:21" ht="14.25" thickTop="1" thickBot="1" x14ac:dyDescent="0.25">
      <c r="A206" s="1" t="s">
        <v>88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9"/>
      <c r="U206" s="20">
        <f>SUM(U201:U203)</f>
        <v>-69</v>
      </c>
    </row>
    <row r="207" spans="1:21" x14ac:dyDescent="0.2">
      <c r="A207" t="s">
        <v>16</v>
      </c>
      <c r="B207" s="7"/>
      <c r="C207" s="7"/>
      <c r="D207" s="10"/>
      <c r="E207" s="10"/>
      <c r="F207" s="7">
        <f>[2]Sheet1!E195</f>
        <v>85.077922077922082</v>
      </c>
      <c r="G207" s="7">
        <f>[2]Sheet1!F195</f>
        <v>64.305194805194802</v>
      </c>
      <c r="H207" s="10"/>
      <c r="I207" s="10"/>
      <c r="J207" s="10">
        <f>[1]Sheet1!I195</f>
        <v>76.178571428571431</v>
      </c>
      <c r="K207" s="10">
        <f>[1]Sheet1!J195</f>
        <v>52.142857142857139</v>
      </c>
      <c r="L207" s="10"/>
      <c r="M207" s="10"/>
      <c r="N207" s="10"/>
      <c r="O207" s="10"/>
      <c r="P207" s="10"/>
      <c r="Q207" s="10"/>
      <c r="R207" s="10"/>
      <c r="S207" s="10"/>
      <c r="T207" s="3"/>
      <c r="U207" s="6">
        <v>-5</v>
      </c>
    </row>
    <row r="208" spans="1:21" x14ac:dyDescent="0.2">
      <c r="A208" t="s">
        <v>17</v>
      </c>
      <c r="B208" s="10">
        <f>[2]Sheet1!A196</f>
        <v>68.863354037267086</v>
      </c>
      <c r="C208" s="10">
        <f>[2]Sheet1!B196</f>
        <v>47.788819875776397</v>
      </c>
      <c r="D208" s="10">
        <f>[3]Sheet1!C196</f>
        <v>70.483516483516482</v>
      </c>
      <c r="E208" s="10">
        <f>[3]Sheet1!D196</f>
        <v>51.362637362637358</v>
      </c>
      <c r="F208" s="10"/>
      <c r="G208" s="10"/>
      <c r="H208" s="10">
        <f>[3]Sheet1!G196</f>
        <v>80.064935064935071</v>
      </c>
      <c r="I208" s="10">
        <f>[3]Sheet1!H196</f>
        <v>58.032467532467528</v>
      </c>
      <c r="J208" s="10">
        <f>[1]Sheet1!I196</f>
        <v>74.017857142857139</v>
      </c>
      <c r="K208" s="10">
        <f>[1]Sheet1!J196</f>
        <v>49.464285714285708</v>
      </c>
      <c r="L208" s="10">
        <f>[3]Sheet1!K196</f>
        <v>68.938775510204081</v>
      </c>
      <c r="M208" s="10">
        <f>[3]Sheet1!L196</f>
        <v>49.775510204081634</v>
      </c>
      <c r="N208" s="10">
        <f>[3]Sheet1!M196</f>
        <v>81.873015873015873</v>
      </c>
      <c r="O208" s="10">
        <f>[3]Sheet1!N196</f>
        <v>60.142857142857139</v>
      </c>
      <c r="P208" s="10"/>
      <c r="Q208" s="10"/>
      <c r="R208" s="10"/>
      <c r="S208" s="10"/>
      <c r="T208" s="3"/>
      <c r="U208" s="6">
        <v>-33</v>
      </c>
    </row>
    <row r="209" spans="1:21" x14ac:dyDescent="0.2">
      <c r="A209" t="s">
        <v>18</v>
      </c>
      <c r="B209" s="10"/>
      <c r="C209" s="10"/>
      <c r="D209" s="10"/>
      <c r="E209" s="10"/>
      <c r="F209" s="10"/>
      <c r="G209" s="10"/>
      <c r="H209" s="10"/>
      <c r="I209" s="10"/>
      <c r="J209" s="10">
        <f>[1]Sheet1!I197</f>
        <v>70.775510204081641</v>
      </c>
      <c r="K209" s="10">
        <f>[1]Sheet1!J197</f>
        <v>46.653061224489804</v>
      </c>
      <c r="L209" s="10"/>
      <c r="M209" s="10"/>
      <c r="N209" s="10"/>
      <c r="O209" s="10"/>
      <c r="P209" s="10">
        <f>[1]Sheet1!O197</f>
        <v>79.75510204081634</v>
      </c>
      <c r="Q209" s="10">
        <f>[1]Sheet1!P197</f>
        <v>51.054421768707485</v>
      </c>
      <c r="R209" s="10">
        <f>[1]Sheet1!Q197</f>
        <v>75.142857142857139</v>
      </c>
      <c r="S209" s="10">
        <f>[1]Sheet1!R197</f>
        <v>51.023809523809518</v>
      </c>
      <c r="T209" s="3"/>
      <c r="U209" s="6">
        <v>1</v>
      </c>
    </row>
    <row r="210" spans="1:21" ht="13.5" thickBo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"/>
      <c r="U210" s="20">
        <f>SUM(U207:U209)</f>
        <v>-37</v>
      </c>
    </row>
    <row r="211" spans="1:21" ht="13.5" hidden="1" thickTop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3"/>
      <c r="U211" s="6"/>
    </row>
    <row r="212" spans="1:21" ht="13.5" hidden="1" thickBot="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3"/>
      <c r="U212" s="6"/>
    </row>
    <row r="213" spans="1:21" ht="14.25" thickTop="1" thickBot="1" x14ac:dyDescent="0.25">
      <c r="A213" s="1" t="s">
        <v>89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9"/>
      <c r="U213" s="20">
        <f>SUM(U208:U210)</f>
        <v>-69</v>
      </c>
    </row>
    <row r="214" spans="1:21" x14ac:dyDescent="0.2">
      <c r="A214" t="s">
        <v>16</v>
      </c>
      <c r="B214" s="7"/>
      <c r="C214" s="7"/>
      <c r="D214" s="10"/>
      <c r="E214" s="10"/>
      <c r="F214" s="7">
        <f>[2]Sheet1!E202</f>
        <v>88.038961038961048</v>
      </c>
      <c r="G214" s="7">
        <f>[2]Sheet1!F202</f>
        <v>67.935064935064929</v>
      </c>
      <c r="H214" s="10"/>
      <c r="I214" s="10"/>
      <c r="J214" s="10">
        <f>[1]Sheet1!I202</f>
        <v>80.464285714285708</v>
      </c>
      <c r="K214" s="10">
        <f>[1]Sheet1!J202</f>
        <v>57.928571428571431</v>
      </c>
      <c r="L214" s="10"/>
      <c r="M214" s="10"/>
      <c r="N214" s="10"/>
      <c r="O214" s="10"/>
      <c r="P214" s="10"/>
      <c r="Q214" s="10"/>
      <c r="R214" s="10"/>
      <c r="S214" s="10"/>
      <c r="T214" s="3"/>
      <c r="U214" s="6">
        <v>-5</v>
      </c>
    </row>
    <row r="215" spans="1:21" x14ac:dyDescent="0.2">
      <c r="A215" t="s">
        <v>17</v>
      </c>
      <c r="B215" s="10">
        <f>[2]Sheet1!A203</f>
        <v>78.540372670807443</v>
      </c>
      <c r="C215" s="10">
        <f>[2]Sheet1!B203</f>
        <v>56.739130434782609</v>
      </c>
      <c r="D215" s="10">
        <f>[3]Sheet1!C203</f>
        <v>82.769230769230745</v>
      </c>
      <c r="E215" s="10">
        <f>[3]Sheet1!D203</f>
        <v>59.000000000000007</v>
      </c>
      <c r="F215" s="10"/>
      <c r="G215" s="10"/>
      <c r="H215" s="10">
        <f>[3]Sheet1!G203</f>
        <v>82.558441558441544</v>
      </c>
      <c r="I215" s="10">
        <f>[3]Sheet1!H203</f>
        <v>60.629870129870142</v>
      </c>
      <c r="J215" s="10">
        <f>[1]Sheet1!I203</f>
        <v>77.785714285714292</v>
      </c>
      <c r="K215" s="10">
        <f>[1]Sheet1!J203</f>
        <v>56</v>
      </c>
      <c r="L215" s="10">
        <f>[3]Sheet1!K203</f>
        <v>81.83673469387756</v>
      </c>
      <c r="M215" s="10">
        <f>[3]Sheet1!L203</f>
        <v>56.408163265306122</v>
      </c>
      <c r="N215" s="10">
        <f>[3]Sheet1!M203</f>
        <v>85.1111111111111</v>
      </c>
      <c r="O215" s="10">
        <f>[3]Sheet1!N203</f>
        <v>64.476190476190482</v>
      </c>
      <c r="P215" s="10"/>
      <c r="Q215" s="10"/>
      <c r="R215" s="10"/>
      <c r="S215" s="10"/>
      <c r="T215" s="3"/>
      <c r="U215" s="6">
        <v>-33</v>
      </c>
    </row>
    <row r="216" spans="1:21" x14ac:dyDescent="0.2">
      <c r="A216" t="s">
        <v>18</v>
      </c>
      <c r="B216" s="10"/>
      <c r="C216" s="10"/>
      <c r="D216" s="10"/>
      <c r="E216" s="10"/>
      <c r="F216" s="10"/>
      <c r="G216" s="10"/>
      <c r="H216" s="10"/>
      <c r="I216" s="10"/>
      <c r="J216" s="10">
        <f>[1]Sheet1!I204</f>
        <v>74.367346938775512</v>
      </c>
      <c r="K216" s="10">
        <f>[1]Sheet1!J204</f>
        <v>50.326530612244895</v>
      </c>
      <c r="L216" s="10"/>
      <c r="M216" s="10"/>
      <c r="N216" s="10"/>
      <c r="O216" s="10"/>
      <c r="P216" s="10">
        <f>[1]Sheet1!O204</f>
        <v>76.959183673469383</v>
      </c>
      <c r="Q216" s="10">
        <f>[1]Sheet1!P204</f>
        <v>51.074829931972793</v>
      </c>
      <c r="R216" s="10">
        <f>[1]Sheet1!Q204</f>
        <v>68.61904761904762</v>
      </c>
      <c r="S216" s="10">
        <f>[1]Sheet1!R204</f>
        <v>49.785714285714285</v>
      </c>
      <c r="T216" s="3"/>
      <c r="U216" s="6">
        <v>1</v>
      </c>
    </row>
    <row r="217" spans="1:21" ht="13.5" thickBo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"/>
      <c r="U217" s="20">
        <f>SUM(U214:U216)</f>
        <v>-37</v>
      </c>
    </row>
    <row r="218" spans="1:21" ht="13.5" hidden="1" thickTop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3"/>
      <c r="U218" s="6"/>
    </row>
    <row r="219" spans="1:21" ht="13.5" hidden="1" thickBot="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3"/>
      <c r="U219" s="6"/>
    </row>
    <row r="220" spans="1:21" ht="14.25" thickTop="1" thickBot="1" x14ac:dyDescent="0.25">
      <c r="A220" s="1" t="s">
        <v>93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9"/>
      <c r="U220" s="20">
        <f>SUM(U210:U212)</f>
        <v>-37</v>
      </c>
    </row>
    <row r="221" spans="1:21" x14ac:dyDescent="0.2">
      <c r="A221" t="s">
        <v>16</v>
      </c>
      <c r="B221" s="7"/>
      <c r="C221" s="7"/>
      <c r="D221" s="10"/>
      <c r="E221" s="10"/>
      <c r="F221" s="7">
        <f>[2]Sheet1!E209</f>
        <v>90.168831168831161</v>
      </c>
      <c r="G221" s="7">
        <f>[2]Sheet1!F209</f>
        <v>70.214285714285708</v>
      </c>
      <c r="H221" s="10"/>
      <c r="I221" s="10"/>
      <c r="J221" s="10">
        <f>[1]Sheet1!I209</f>
        <v>87.464285714285708</v>
      </c>
      <c r="K221" s="10">
        <f>[1]Sheet1!J209</f>
        <v>65.928571428571431</v>
      </c>
      <c r="L221" s="10"/>
      <c r="M221" s="10"/>
      <c r="N221" s="10"/>
      <c r="O221" s="10"/>
      <c r="P221" s="10"/>
      <c r="Q221" s="10"/>
      <c r="R221" s="10"/>
      <c r="S221" s="10"/>
      <c r="T221" s="3"/>
      <c r="U221" s="6">
        <v>-5</v>
      </c>
    </row>
    <row r="222" spans="1:21" x14ac:dyDescent="0.2">
      <c r="A222" t="s">
        <v>17</v>
      </c>
      <c r="B222" s="10">
        <f>[2]Sheet1!A210</f>
        <v>86.832298136645974</v>
      </c>
      <c r="C222" s="10">
        <f>[2]Sheet1!B210</f>
        <v>63.304347826086968</v>
      </c>
      <c r="D222" s="10">
        <f>[3]Sheet1!C210</f>
        <v>83.39560439560438</v>
      </c>
      <c r="E222" s="10">
        <f>[3]Sheet1!D210</f>
        <v>60.846153846153854</v>
      </c>
      <c r="F222" s="10"/>
      <c r="G222" s="10"/>
      <c r="H222" s="10">
        <f>[3]Sheet1!G210</f>
        <v>84.480519480519476</v>
      </c>
      <c r="I222" s="10">
        <f>[3]Sheet1!H210</f>
        <v>63.500000000000007</v>
      </c>
      <c r="J222" s="10">
        <f>[1]Sheet1!I210</f>
        <v>86.625</v>
      </c>
      <c r="K222" s="10">
        <f>[1]Sheet1!J210</f>
        <v>65.232142857142861</v>
      </c>
      <c r="L222" s="10">
        <f>[3]Sheet1!K210</f>
        <v>80</v>
      </c>
      <c r="M222" s="10">
        <f>[3]Sheet1!L210</f>
        <v>56.897959183673457</v>
      </c>
      <c r="N222" s="10">
        <f>[3]Sheet1!M210</f>
        <v>90.126984126984141</v>
      </c>
      <c r="O222" s="10">
        <f>[3]Sheet1!N210</f>
        <v>67.761904761904759</v>
      </c>
      <c r="P222" s="10"/>
      <c r="Q222" s="10"/>
      <c r="R222" s="10"/>
      <c r="S222" s="10"/>
      <c r="T222" s="3"/>
      <c r="U222" s="6">
        <v>-33</v>
      </c>
    </row>
    <row r="223" spans="1:21" x14ac:dyDescent="0.2">
      <c r="A223" t="s">
        <v>18</v>
      </c>
      <c r="B223" s="10"/>
      <c r="C223" s="10"/>
      <c r="D223" s="10"/>
      <c r="E223" s="10"/>
      <c r="F223" s="10"/>
      <c r="G223" s="10"/>
      <c r="H223" s="10"/>
      <c r="I223" s="10"/>
      <c r="J223" s="10">
        <f>[1]Sheet1!I211</f>
        <v>80.591836734693871</v>
      </c>
      <c r="K223" s="10">
        <f>[1]Sheet1!J211</f>
        <v>59.387755102040821</v>
      </c>
      <c r="L223" s="10"/>
      <c r="M223" s="10"/>
      <c r="N223" s="10"/>
      <c r="O223" s="10"/>
      <c r="P223" s="10">
        <f>[1]Sheet1!O211</f>
        <v>75.632653061224488</v>
      </c>
      <c r="Q223" s="10">
        <f>[1]Sheet1!P211</f>
        <v>48.176870748299322</v>
      </c>
      <c r="R223" s="10">
        <f>[1]Sheet1!Q211</f>
        <v>68.023809523809533</v>
      </c>
      <c r="S223" s="10">
        <f>[1]Sheet1!R211</f>
        <v>48.630952380952387</v>
      </c>
      <c r="T223" s="3"/>
      <c r="U223" s="6">
        <v>1</v>
      </c>
    </row>
    <row r="224" spans="1:21" ht="13.5" thickBo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"/>
      <c r="U224" s="20">
        <f>SUM(U221:U223)</f>
        <v>-37</v>
      </c>
    </row>
    <row r="225" spans="1:21" ht="14.25" hidden="1" thickTop="1" thickBot="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3"/>
      <c r="U225" s="6"/>
    </row>
    <row r="226" spans="1:21" ht="14.25" hidden="1" thickTop="1" thickBot="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3"/>
      <c r="U226" s="6"/>
    </row>
    <row r="227" spans="1:21" ht="14.25" thickTop="1" thickBot="1" x14ac:dyDescent="0.25">
      <c r="A227" s="1" t="s">
        <v>94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9"/>
      <c r="U227" s="20">
        <f>SUM(U222:U224)</f>
        <v>-69</v>
      </c>
    </row>
    <row r="228" spans="1:21" x14ac:dyDescent="0.2">
      <c r="A228" t="s">
        <v>16</v>
      </c>
      <c r="B228" s="7"/>
      <c r="C228" s="7"/>
      <c r="D228" s="10"/>
      <c r="E228" s="10"/>
      <c r="F228" s="7">
        <f>[2]Sheet1!E216</f>
        <v>85.480519480519476</v>
      </c>
      <c r="G228" s="7">
        <f>[2]Sheet1!F216</f>
        <v>66.915584415584419</v>
      </c>
      <c r="H228" s="10"/>
      <c r="I228" s="10"/>
      <c r="J228" s="10">
        <f>[1]Sheet1!I216</f>
        <v>74.714285714285722</v>
      </c>
      <c r="K228" s="10">
        <f>[1]Sheet1!J216</f>
        <v>56.571428571428569</v>
      </c>
      <c r="L228" s="10"/>
      <c r="M228" s="10"/>
      <c r="N228" s="10"/>
      <c r="O228" s="10"/>
      <c r="P228" s="10"/>
      <c r="Q228" s="10"/>
      <c r="R228" s="10"/>
      <c r="S228" s="10"/>
      <c r="T228" s="3"/>
      <c r="U228" s="6">
        <v>-5</v>
      </c>
    </row>
    <row r="229" spans="1:21" x14ac:dyDescent="0.2">
      <c r="A229" t="s">
        <v>17</v>
      </c>
      <c r="B229" s="10">
        <f>[2]Sheet1!A217</f>
        <v>75.677018633540371</v>
      </c>
      <c r="C229" s="10">
        <f>[2]Sheet1!B217</f>
        <v>56.763975155279518</v>
      </c>
      <c r="D229" s="10">
        <f>[3]Sheet1!C217</f>
        <v>76.780219780219767</v>
      </c>
      <c r="E229" s="10">
        <f>[3]Sheet1!D217</f>
        <v>57.890109890109898</v>
      </c>
      <c r="F229" s="10"/>
      <c r="G229" s="10"/>
      <c r="H229" s="10">
        <f>[3]Sheet1!G217</f>
        <v>79.974025974025977</v>
      </c>
      <c r="I229" s="10">
        <f>[3]Sheet1!H217</f>
        <v>64.129870129870127</v>
      </c>
      <c r="J229" s="10">
        <f>[1]Sheet1!I217</f>
        <v>73.928571428571431</v>
      </c>
      <c r="K229" s="10">
        <f>[1]Sheet1!J217</f>
        <v>54.285714285714285</v>
      </c>
      <c r="L229" s="10">
        <f>[3]Sheet1!K217</f>
        <v>75.26530612244899</v>
      </c>
      <c r="M229" s="10">
        <f>[3]Sheet1!L217</f>
        <v>55.346938775510203</v>
      </c>
      <c r="N229" s="10">
        <f>[3]Sheet1!M217</f>
        <v>84.238095238095227</v>
      </c>
      <c r="O229" s="10">
        <f>[3]Sheet1!N217</f>
        <v>67.841269841269835</v>
      </c>
      <c r="P229" s="10"/>
      <c r="Q229" s="10"/>
      <c r="R229" s="10"/>
      <c r="S229" s="10"/>
      <c r="T229" s="3"/>
      <c r="U229" s="6">
        <v>-33</v>
      </c>
    </row>
    <row r="230" spans="1:21" x14ac:dyDescent="0.2">
      <c r="A230" t="s">
        <v>18</v>
      </c>
      <c r="B230" s="10"/>
      <c r="C230" s="10"/>
      <c r="D230" s="10"/>
      <c r="E230" s="10"/>
      <c r="F230" s="10"/>
      <c r="G230" s="10"/>
      <c r="H230" s="10"/>
      <c r="I230" s="10"/>
      <c r="J230" s="10">
        <f>[1]Sheet1!I218</f>
        <v>69.551020408163268</v>
      </c>
      <c r="K230" s="10">
        <f>[1]Sheet1!J218</f>
        <v>48.040816326530617</v>
      </c>
      <c r="L230" s="10"/>
      <c r="M230" s="10"/>
      <c r="N230" s="10"/>
      <c r="O230" s="10"/>
      <c r="P230" s="10">
        <f>[1]Sheet1!O218</f>
        <v>82.530612244897952</v>
      </c>
      <c r="Q230" s="10">
        <f>[1]Sheet1!P218</f>
        <v>55.197278911564624</v>
      </c>
      <c r="R230" s="10">
        <f>[1]Sheet1!Q218</f>
        <v>78.416666666666657</v>
      </c>
      <c r="S230" s="10">
        <f>[1]Sheet1!R218</f>
        <v>55.809523809523817</v>
      </c>
      <c r="T230" s="3"/>
      <c r="U230" s="6">
        <v>1</v>
      </c>
    </row>
    <row r="231" spans="1:21" ht="13.5" thickBo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"/>
      <c r="U231" s="20">
        <f>SUM(U228:U230)</f>
        <v>-37</v>
      </c>
    </row>
    <row r="232" spans="1:21" ht="14.25" hidden="1" thickTop="1" thickBot="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3"/>
      <c r="U232" s="6"/>
    </row>
    <row r="233" spans="1:21" ht="14.25" hidden="1" thickTop="1" thickBot="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3"/>
      <c r="U233" s="6"/>
    </row>
    <row r="234" spans="1:21" ht="14.25" thickTop="1" thickBot="1" x14ac:dyDescent="0.25">
      <c r="A234" s="1" t="s">
        <v>95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9"/>
      <c r="U234" s="20">
        <f>SUM(U229:U231)</f>
        <v>-69</v>
      </c>
    </row>
    <row r="235" spans="1:21" x14ac:dyDescent="0.2">
      <c r="A235" t="s">
        <v>16</v>
      </c>
      <c r="B235" s="7"/>
      <c r="C235" s="7"/>
      <c r="D235" s="10"/>
      <c r="E235" s="10"/>
      <c r="F235" s="7">
        <f>[2]Sheet1!E223</f>
        <v>86.428571428571445</v>
      </c>
      <c r="G235" s="7">
        <f>[2]Sheet1!F223</f>
        <v>69.090909090909079</v>
      </c>
      <c r="H235" s="10"/>
      <c r="I235" s="10"/>
      <c r="J235" s="10">
        <f>[1]Sheet1!I223</f>
        <v>79.571428571428584</v>
      </c>
      <c r="K235" s="10">
        <f>[1]Sheet1!J223</f>
        <v>62.571428571428577</v>
      </c>
      <c r="L235" s="10"/>
      <c r="M235" s="10"/>
      <c r="N235" s="10"/>
      <c r="O235" s="10"/>
      <c r="P235" s="10"/>
      <c r="Q235" s="10"/>
      <c r="R235" s="10"/>
      <c r="S235" s="10"/>
      <c r="T235" s="3"/>
      <c r="U235" s="6">
        <v>-5</v>
      </c>
    </row>
    <row r="236" spans="1:21" x14ac:dyDescent="0.2">
      <c r="A236" t="s">
        <v>17</v>
      </c>
      <c r="B236" s="10">
        <f>[2]Sheet1!A224</f>
        <v>80.204968944099377</v>
      </c>
      <c r="C236" s="10">
        <f>[2]Sheet1!B224</f>
        <v>57.981366459627331</v>
      </c>
      <c r="D236" s="10">
        <f>[3]Sheet1!C224</f>
        <v>79.406593406593402</v>
      </c>
      <c r="E236" s="10">
        <f>[3]Sheet1!D224</f>
        <v>56.417582417582409</v>
      </c>
      <c r="F236" s="10"/>
      <c r="G236" s="10"/>
      <c r="H236" s="10">
        <f>[3]Sheet1!G224</f>
        <v>76.72727272727272</v>
      </c>
      <c r="I236" s="10">
        <f>[3]Sheet1!H224</f>
        <v>61.357142857142847</v>
      </c>
      <c r="J236" s="10">
        <f>[1]Sheet1!I224</f>
        <v>79.589285714285708</v>
      </c>
      <c r="K236" s="10">
        <f>[1]Sheet1!J224</f>
        <v>61.750000000000007</v>
      </c>
      <c r="L236" s="10">
        <f>[3]Sheet1!K224</f>
        <v>79.938775510204081</v>
      </c>
      <c r="M236" s="10">
        <f>[3]Sheet1!L224</f>
        <v>55.612244897959172</v>
      </c>
      <c r="N236" s="10">
        <f>[3]Sheet1!M224</f>
        <v>84.523809523809533</v>
      </c>
      <c r="O236" s="10">
        <f>[3]Sheet1!N224</f>
        <v>64.650793650793659</v>
      </c>
      <c r="P236" s="10"/>
      <c r="Q236" s="10"/>
      <c r="R236" s="10"/>
      <c r="S236" s="10"/>
      <c r="T236" s="3"/>
      <c r="U236" s="6">
        <v>-33</v>
      </c>
    </row>
    <row r="237" spans="1:21" x14ac:dyDescent="0.2">
      <c r="A237" t="s">
        <v>18</v>
      </c>
      <c r="B237" s="10"/>
      <c r="C237" s="10"/>
      <c r="D237" s="10"/>
      <c r="E237" s="10"/>
      <c r="F237" s="10"/>
      <c r="G237" s="10"/>
      <c r="H237" s="10"/>
      <c r="I237" s="10"/>
      <c r="J237" s="10">
        <f>[1]Sheet1!I225</f>
        <v>78.571428571428584</v>
      </c>
      <c r="K237" s="10">
        <f>[1]Sheet1!J225</f>
        <v>59.102040816326543</v>
      </c>
      <c r="L237" s="10"/>
      <c r="M237" s="10"/>
      <c r="N237" s="10"/>
      <c r="O237" s="10"/>
      <c r="P237" s="10">
        <f>[1]Sheet1!O225</f>
        <v>88.653061224489804</v>
      </c>
      <c r="Q237" s="10">
        <f>[1]Sheet1!P225</f>
        <v>58.721088435374156</v>
      </c>
      <c r="R237" s="10">
        <f>[1]Sheet1!Q225</f>
        <v>74.964285714285708</v>
      </c>
      <c r="S237" s="10">
        <f>[1]Sheet1!R225</f>
        <v>55.547619047619044</v>
      </c>
      <c r="T237" s="3"/>
      <c r="U237" s="6">
        <v>1</v>
      </c>
    </row>
    <row r="238" spans="1:21" ht="13.5" thickBo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"/>
      <c r="U238" s="20">
        <f>SUM(U235:U237)</f>
        <v>-37</v>
      </c>
    </row>
    <row r="239" spans="1:21" ht="14.25" hidden="1" thickTop="1" thickBot="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3"/>
      <c r="U239" s="6"/>
    </row>
    <row r="240" spans="1:21" ht="14.25" hidden="1" thickTop="1" thickBot="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3"/>
      <c r="U240" s="6"/>
    </row>
    <row r="241" spans="1:21" ht="14.25" thickTop="1" thickBot="1" x14ac:dyDescent="0.25">
      <c r="A241" s="1" t="s">
        <v>96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9"/>
      <c r="U241" s="20">
        <f>SUM(U236:U238)</f>
        <v>-69</v>
      </c>
    </row>
    <row r="242" spans="1:21" x14ac:dyDescent="0.2">
      <c r="A242" t="s">
        <v>16</v>
      </c>
      <c r="B242" s="7"/>
      <c r="C242" s="7"/>
      <c r="D242" s="10"/>
      <c r="E242" s="10"/>
      <c r="F242" s="7">
        <f>[2]Sheet1!E230</f>
        <v>91.987012987012974</v>
      </c>
      <c r="G242" s="7">
        <f>[2]Sheet1!F230</f>
        <v>74.558441558441558</v>
      </c>
      <c r="H242" s="10"/>
      <c r="I242" s="10"/>
      <c r="J242" s="10">
        <f>[1]Sheet1!I230</f>
        <v>82.964285714285722</v>
      </c>
      <c r="K242" s="10">
        <f>[1]Sheet1!J230</f>
        <v>63.535714285714285</v>
      </c>
      <c r="L242" s="10"/>
      <c r="M242" s="10"/>
      <c r="N242" s="10"/>
      <c r="O242" s="10"/>
      <c r="P242" s="10"/>
      <c r="Q242" s="10"/>
      <c r="R242" s="10"/>
      <c r="S242" s="10"/>
      <c r="T242" s="3"/>
      <c r="U242" s="6">
        <v>-5</v>
      </c>
    </row>
    <row r="243" spans="1:21" x14ac:dyDescent="0.2">
      <c r="A243" t="s">
        <v>17</v>
      </c>
      <c r="B243" s="10">
        <f>[2]Sheet1!A231</f>
        <v>81.745341614906835</v>
      </c>
      <c r="C243" s="10">
        <f>[2]Sheet1!B231</f>
        <v>62.515527950310563</v>
      </c>
      <c r="D243" s="10">
        <f>[3]Sheet1!C231</f>
        <v>85.25274725274727</v>
      </c>
      <c r="E243" s="10">
        <f>[3]Sheet1!D231</f>
        <v>65.417582417582409</v>
      </c>
      <c r="F243" s="10"/>
      <c r="G243" s="10"/>
      <c r="H243" s="10">
        <f>[3]Sheet1!G231</f>
        <v>82.077922077922068</v>
      </c>
      <c r="I243" s="10">
        <f>[3]Sheet1!H231</f>
        <v>68.233766233766232</v>
      </c>
      <c r="J243" s="10">
        <f>[1]Sheet1!I231</f>
        <v>80.339285714285708</v>
      </c>
      <c r="K243" s="10">
        <f>[1]Sheet1!J231</f>
        <v>61.375</v>
      </c>
      <c r="L243" s="10">
        <f>[3]Sheet1!K231</f>
        <v>85.183673469387756</v>
      </c>
      <c r="M243" s="10">
        <f>[3]Sheet1!L231</f>
        <v>65.489795918367349</v>
      </c>
      <c r="N243" s="10">
        <f>[3]Sheet1!M231</f>
        <v>86.666666666666671</v>
      </c>
      <c r="O243" s="10">
        <f>[3]Sheet1!N231</f>
        <v>72.063492063492077</v>
      </c>
      <c r="P243" s="10"/>
      <c r="Q243" s="10"/>
      <c r="R243" s="10"/>
      <c r="S243" s="10"/>
      <c r="T243" s="3"/>
      <c r="U243" s="6">
        <v>-33</v>
      </c>
    </row>
    <row r="244" spans="1:21" x14ac:dyDescent="0.2">
      <c r="A244" t="s">
        <v>18</v>
      </c>
      <c r="B244" s="10"/>
      <c r="C244" s="10"/>
      <c r="D244" s="10"/>
      <c r="E244" s="10"/>
      <c r="F244" s="10"/>
      <c r="G244" s="10"/>
      <c r="H244" s="10"/>
      <c r="I244" s="10"/>
      <c r="J244" s="10">
        <f>[1]Sheet1!I232</f>
        <v>75.632653061224488</v>
      </c>
      <c r="K244" s="10">
        <f>[1]Sheet1!J232</f>
        <v>55.224489795918366</v>
      </c>
      <c r="L244" s="10"/>
      <c r="M244" s="10"/>
      <c r="N244" s="10"/>
      <c r="O244" s="10"/>
      <c r="P244" s="10">
        <f>[1]Sheet1!O232</f>
        <v>87.870748299319715</v>
      </c>
      <c r="Q244" s="10">
        <f>[1]Sheet1!P232</f>
        <v>58.789115646258509</v>
      </c>
      <c r="R244" s="10">
        <f>[1]Sheet1!Q232</f>
        <v>76.000000000000014</v>
      </c>
      <c r="S244" s="10">
        <f>[1]Sheet1!R232</f>
        <v>55.333333333333336</v>
      </c>
      <c r="T244" s="3"/>
      <c r="U244" s="6">
        <v>1</v>
      </c>
    </row>
    <row r="245" spans="1:21" ht="13.5" thickBot="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"/>
      <c r="U245" s="20">
        <f>SUM(U242:U244)</f>
        <v>-37</v>
      </c>
    </row>
    <row r="246" spans="1:21" ht="14.25" hidden="1" thickTop="1" thickBot="1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3"/>
      <c r="U246" s="6"/>
    </row>
    <row r="247" spans="1:21" ht="14.25" hidden="1" thickTop="1" thickBot="1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3"/>
      <c r="U247" s="6"/>
    </row>
    <row r="248" spans="1:21" ht="14.25" thickTop="1" thickBot="1" x14ac:dyDescent="0.25">
      <c r="A248" s="1" t="s">
        <v>97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9"/>
      <c r="U248" s="20">
        <f>SUM(U243:U245)</f>
        <v>-69</v>
      </c>
    </row>
    <row r="249" spans="1:21" x14ac:dyDescent="0.2">
      <c r="A249" t="s">
        <v>16</v>
      </c>
      <c r="B249" s="7"/>
      <c r="C249" s="7"/>
      <c r="D249" s="10"/>
      <c r="E249" s="10"/>
      <c r="F249" s="7">
        <f>[2]Sheet1!E237</f>
        <v>92.383116883116884</v>
      </c>
      <c r="G249" s="7">
        <f>[2]Sheet1!F237</f>
        <v>72.948051948051955</v>
      </c>
      <c r="H249" s="10"/>
      <c r="I249" s="10"/>
      <c r="J249" s="10">
        <f>[1]Sheet1!I237</f>
        <v>91.464285714285708</v>
      </c>
      <c r="K249" s="10">
        <f>[1]Sheet1!J237</f>
        <v>71.25</v>
      </c>
      <c r="L249" s="10"/>
      <c r="M249" s="10"/>
      <c r="N249" s="10"/>
      <c r="O249" s="10"/>
      <c r="P249" s="10"/>
      <c r="Q249" s="10"/>
      <c r="R249" s="10"/>
      <c r="S249" s="10"/>
      <c r="T249" s="3"/>
      <c r="U249" s="6">
        <v>-5</v>
      </c>
    </row>
    <row r="250" spans="1:21" x14ac:dyDescent="0.2">
      <c r="A250" t="s">
        <v>17</v>
      </c>
      <c r="B250" s="10">
        <f>[2]Sheet1!A238</f>
        <v>87.2173913043478</v>
      </c>
      <c r="C250" s="10">
        <f>[2]Sheet1!B238</f>
        <v>67.142857142857153</v>
      </c>
      <c r="D250" s="10">
        <f>[3]Sheet1!C238</f>
        <v>89.736263736263723</v>
      </c>
      <c r="E250" s="10">
        <f>[3]Sheet1!D238</f>
        <v>71.241758241758262</v>
      </c>
      <c r="F250" s="10"/>
      <c r="G250" s="10"/>
      <c r="H250" s="10">
        <f>[3]Sheet1!G238</f>
        <v>86.590909090909093</v>
      </c>
      <c r="I250" s="10">
        <f>[3]Sheet1!H238</f>
        <v>68.870129870129858</v>
      </c>
      <c r="J250" s="10">
        <f>[1]Sheet1!I238</f>
        <v>88.607142857142861</v>
      </c>
      <c r="K250" s="10">
        <f>[1]Sheet1!J238</f>
        <v>68.125000000000014</v>
      </c>
      <c r="L250" s="10">
        <f>[3]Sheet1!K238</f>
        <v>88.040816326530631</v>
      </c>
      <c r="M250" s="10">
        <f>[3]Sheet1!L238</f>
        <v>67.938775510204081</v>
      </c>
      <c r="N250" s="10">
        <f>[3]Sheet1!M238</f>
        <v>91.539682539682531</v>
      </c>
      <c r="O250" s="10">
        <f>[3]Sheet1!N238</f>
        <v>73.206349206349216</v>
      </c>
      <c r="P250" s="10"/>
      <c r="Q250" s="10"/>
      <c r="R250" s="10"/>
      <c r="S250" s="10"/>
      <c r="T250" s="3"/>
      <c r="U250" s="6">
        <v>-33</v>
      </c>
    </row>
    <row r="251" spans="1:21" x14ac:dyDescent="0.2">
      <c r="A251" t="s">
        <v>18</v>
      </c>
      <c r="B251" s="10"/>
      <c r="C251" s="10"/>
      <c r="D251" s="10"/>
      <c r="E251" s="10"/>
      <c r="F251" s="10"/>
      <c r="G251" s="10"/>
      <c r="H251" s="10"/>
      <c r="I251" s="10"/>
      <c r="J251" s="10">
        <f>[1]Sheet1!I239</f>
        <v>82.83673469387756</v>
      </c>
      <c r="K251" s="10">
        <f>[1]Sheet1!J239</f>
        <v>60.571428571428562</v>
      </c>
      <c r="L251" s="10"/>
      <c r="M251" s="10"/>
      <c r="N251" s="10"/>
      <c r="O251" s="10"/>
      <c r="P251" s="10">
        <f>[1]Sheet1!O239</f>
        <v>88.476190476190453</v>
      </c>
      <c r="Q251" s="10">
        <f>[1]Sheet1!P239</f>
        <v>61.154195011337869</v>
      </c>
      <c r="R251" s="10">
        <f>[1]Sheet1!Q239</f>
        <v>75.535714285714292</v>
      </c>
      <c r="S251" s="10">
        <f>[1]Sheet1!R239</f>
        <v>54.107142857142861</v>
      </c>
      <c r="T251" s="3"/>
      <c r="U251" s="6">
        <v>1</v>
      </c>
    </row>
    <row r="252" spans="1:21" ht="13.5" thickBot="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"/>
      <c r="U252" s="20">
        <f>SUM(U249:U251)</f>
        <v>-37</v>
      </c>
    </row>
    <row r="253" spans="1:21" ht="13.5" hidden="1" thickTop="1" x14ac:dyDescent="0.2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3"/>
      <c r="U253" s="6"/>
    </row>
    <row r="254" spans="1:21" ht="13.5" hidden="1" thickBot="1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3"/>
      <c r="U254" s="6"/>
    </row>
    <row r="255" spans="1:21" ht="14.25" thickTop="1" thickBot="1" x14ac:dyDescent="0.25">
      <c r="H255" s="57" t="s">
        <v>27</v>
      </c>
      <c r="I255" s="58"/>
      <c r="J255" s="57" t="s">
        <v>29</v>
      </c>
      <c r="K255" s="58"/>
      <c r="P255" s="57" t="s">
        <v>31</v>
      </c>
      <c r="Q255" s="58"/>
    </row>
    <row r="256" spans="1:21" ht="13.5" thickBot="1" x14ac:dyDescent="0.25">
      <c r="A256" s="1" t="s">
        <v>24</v>
      </c>
      <c r="B256" s="42" t="s">
        <v>36</v>
      </c>
      <c r="C256" s="43"/>
      <c r="D256" s="42" t="s">
        <v>0</v>
      </c>
      <c r="E256" s="43"/>
      <c r="F256" s="42" t="s">
        <v>1</v>
      </c>
      <c r="G256" s="43"/>
      <c r="H256" s="44" t="s">
        <v>28</v>
      </c>
      <c r="I256" s="45"/>
      <c r="J256" s="44" t="s">
        <v>30</v>
      </c>
      <c r="K256" s="45"/>
      <c r="L256" s="42" t="s">
        <v>2</v>
      </c>
      <c r="M256" s="43"/>
      <c r="N256" s="42" t="s">
        <v>3</v>
      </c>
      <c r="O256" s="43"/>
      <c r="P256" s="44" t="s">
        <v>32</v>
      </c>
      <c r="Q256" s="45"/>
      <c r="R256" s="42" t="s">
        <v>4</v>
      </c>
      <c r="S256" s="43"/>
      <c r="T256" s="13"/>
    </row>
    <row r="257" spans="1:21" ht="13.5" thickBot="1" x14ac:dyDescent="0.25">
      <c r="A257" s="1" t="s">
        <v>23</v>
      </c>
      <c r="B257" s="40">
        <v>44194756</v>
      </c>
      <c r="C257" s="41"/>
      <c r="D257" s="40">
        <v>38291763</v>
      </c>
      <c r="E257" s="41"/>
      <c r="F257" s="40">
        <v>30013597</v>
      </c>
      <c r="G257" s="41"/>
      <c r="H257" s="40">
        <v>48944678</v>
      </c>
      <c r="I257" s="41"/>
      <c r="J257" s="40">
        <v>18694626</v>
      </c>
      <c r="K257" s="41"/>
      <c r="L257" s="40">
        <v>13429862</v>
      </c>
      <c r="M257" s="41"/>
      <c r="N257" s="40">
        <v>16471211</v>
      </c>
      <c r="O257" s="41"/>
      <c r="P257" s="40">
        <v>16813233</v>
      </c>
      <c r="Q257" s="41"/>
      <c r="R257" s="40">
        <v>43444798</v>
      </c>
      <c r="S257" s="41"/>
      <c r="T257" s="15"/>
      <c r="U257" s="23" t="s">
        <v>33</v>
      </c>
    </row>
    <row r="258" spans="1:21" ht="13.5" thickBot="1" x14ac:dyDescent="0.25">
      <c r="A258" s="1" t="s">
        <v>25</v>
      </c>
      <c r="B258" s="42" t="s">
        <v>5</v>
      </c>
      <c r="C258" s="43"/>
      <c r="D258" s="42" t="s">
        <v>6</v>
      </c>
      <c r="E258" s="43"/>
      <c r="F258" s="42" t="s">
        <v>7</v>
      </c>
      <c r="G258" s="43"/>
      <c r="H258" s="42" t="s">
        <v>8</v>
      </c>
      <c r="I258" s="43"/>
      <c r="J258" s="42" t="s">
        <v>9</v>
      </c>
      <c r="K258" s="43"/>
      <c r="L258" s="42" t="s">
        <v>10</v>
      </c>
      <c r="M258" s="43"/>
      <c r="N258" s="42" t="s">
        <v>11</v>
      </c>
      <c r="O258" s="43"/>
      <c r="P258" s="42" t="s">
        <v>12</v>
      </c>
      <c r="Q258" s="43"/>
      <c r="R258" s="42" t="s">
        <v>13</v>
      </c>
      <c r="S258" s="43"/>
      <c r="T258" s="14"/>
      <c r="U258" s="24" t="s">
        <v>34</v>
      </c>
    </row>
    <row r="259" spans="1:21" ht="13.5" thickBot="1" x14ac:dyDescent="0.25">
      <c r="B259" s="8" t="s">
        <v>14</v>
      </c>
      <c r="C259" s="8" t="s">
        <v>15</v>
      </c>
      <c r="D259" s="8" t="s">
        <v>14</v>
      </c>
      <c r="E259" s="8" t="s">
        <v>15</v>
      </c>
      <c r="F259" s="8" t="s">
        <v>14</v>
      </c>
      <c r="G259" s="8" t="s">
        <v>15</v>
      </c>
      <c r="H259" s="8" t="s">
        <v>14</v>
      </c>
      <c r="I259" s="8" t="s">
        <v>15</v>
      </c>
      <c r="J259" s="8" t="s">
        <v>14</v>
      </c>
      <c r="K259" s="8" t="s">
        <v>15</v>
      </c>
      <c r="L259" s="8" t="s">
        <v>14</v>
      </c>
      <c r="M259" s="8" t="s">
        <v>15</v>
      </c>
      <c r="N259" s="8" t="s">
        <v>14</v>
      </c>
      <c r="O259" s="8" t="s">
        <v>15</v>
      </c>
      <c r="P259" s="8" t="s">
        <v>14</v>
      </c>
      <c r="Q259" s="8" t="s">
        <v>15</v>
      </c>
      <c r="R259" s="8" t="s">
        <v>14</v>
      </c>
      <c r="S259" s="8" t="s">
        <v>15</v>
      </c>
      <c r="T259" s="16"/>
      <c r="U259" s="25" t="s">
        <v>35</v>
      </c>
    </row>
    <row r="260" spans="1:21" ht="13.5" thickBot="1" x14ac:dyDescent="0.25">
      <c r="A260" s="1" t="s">
        <v>98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9"/>
      <c r="U260" s="20">
        <f>SUM(U245:U247)</f>
        <v>-37</v>
      </c>
    </row>
    <row r="261" spans="1:21" x14ac:dyDescent="0.2">
      <c r="A261" t="s">
        <v>16</v>
      </c>
      <c r="B261" s="7"/>
      <c r="C261" s="7"/>
      <c r="D261" s="10"/>
      <c r="E261" s="10"/>
      <c r="F261" s="7">
        <f>[2]Sheet1!E244</f>
        <v>89.616883116883102</v>
      </c>
      <c r="G261" s="7">
        <f>[2]Sheet1!F244</f>
        <v>70.110389610389618</v>
      </c>
      <c r="H261" s="10"/>
      <c r="I261" s="10"/>
      <c r="J261" s="10">
        <f>[1]Sheet1!I244</f>
        <v>85.464285714285722</v>
      </c>
      <c r="K261" s="10">
        <f>[1]Sheet1!J244</f>
        <v>62.214285714285715</v>
      </c>
      <c r="L261" s="10"/>
      <c r="M261" s="10"/>
      <c r="N261" s="10"/>
      <c r="O261" s="10"/>
      <c r="P261" s="10"/>
      <c r="Q261" s="10"/>
      <c r="R261" s="10"/>
      <c r="S261" s="10"/>
      <c r="T261" s="3"/>
      <c r="U261" s="6">
        <v>-5</v>
      </c>
    </row>
    <row r="262" spans="1:21" x14ac:dyDescent="0.2">
      <c r="A262" t="s">
        <v>17</v>
      </c>
      <c r="B262" s="10">
        <f>[2]Sheet1!A245</f>
        <v>82.142857142857125</v>
      </c>
      <c r="C262" s="10">
        <f>[2]Sheet1!B245</f>
        <v>58.962732919254655</v>
      </c>
      <c r="D262" s="10">
        <f>[3]Sheet1!C245</f>
        <v>81.604395604395606</v>
      </c>
      <c r="E262" s="10">
        <f>[3]Sheet1!D245</f>
        <v>59.703296703296708</v>
      </c>
      <c r="F262" s="10"/>
      <c r="G262" s="10"/>
      <c r="H262" s="10">
        <f>[3]Sheet1!G245</f>
        <v>80.82467532467534</v>
      </c>
      <c r="I262" s="10">
        <f>[3]Sheet1!H245</f>
        <v>66.162337662337663</v>
      </c>
      <c r="J262" s="10">
        <f>[1]Sheet1!I245</f>
        <v>84.607142857142847</v>
      </c>
      <c r="K262" s="10">
        <f>[1]Sheet1!J245</f>
        <v>61.5</v>
      </c>
      <c r="L262" s="10">
        <f>[3]Sheet1!K245</f>
        <v>79.08163265306122</v>
      </c>
      <c r="M262" s="10">
        <f>[3]Sheet1!L245</f>
        <v>56.387755102040821</v>
      </c>
      <c r="N262" s="10">
        <f>[3]Sheet1!M245</f>
        <v>85.238095238095241</v>
      </c>
      <c r="O262" s="10">
        <f>[3]Sheet1!N245</f>
        <v>69.301587301587304</v>
      </c>
      <c r="P262" s="10"/>
      <c r="Q262" s="10"/>
      <c r="R262" s="10"/>
      <c r="S262" s="10"/>
      <c r="T262" s="3"/>
      <c r="U262" s="6">
        <v>-33</v>
      </c>
    </row>
    <row r="263" spans="1:21" x14ac:dyDescent="0.2">
      <c r="A263" t="s">
        <v>18</v>
      </c>
      <c r="B263" s="10"/>
      <c r="C263" s="10"/>
      <c r="D263" s="10"/>
      <c r="E263" s="10"/>
      <c r="F263" s="10"/>
      <c r="G263" s="10"/>
      <c r="H263" s="10"/>
      <c r="I263" s="10"/>
      <c r="J263" s="10">
        <f>[1]Sheet1!I246</f>
        <v>83.061224489795919</v>
      </c>
      <c r="K263" s="10">
        <f>[1]Sheet1!J246</f>
        <v>59.571428571428562</v>
      </c>
      <c r="L263" s="10"/>
      <c r="M263" s="10"/>
      <c r="N263" s="10"/>
      <c r="O263" s="10"/>
      <c r="P263" s="10">
        <f>[1]Sheet1!O246</f>
        <v>89.204081632653043</v>
      </c>
      <c r="Q263" s="10">
        <f>[1]Sheet1!P246</f>
        <v>60.170068027210888</v>
      </c>
      <c r="R263" s="10">
        <f>[1]Sheet1!Q246</f>
        <v>85.083333333333329</v>
      </c>
      <c r="S263" s="10">
        <f>[1]Sheet1!R246</f>
        <v>59.023809523809518</v>
      </c>
      <c r="T263" s="3"/>
      <c r="U263" s="6">
        <v>1</v>
      </c>
    </row>
    <row r="264" spans="1:21" ht="13.5" thickBot="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"/>
      <c r="U264" s="20">
        <f>SUM(U261:U263)</f>
        <v>-37</v>
      </c>
    </row>
    <row r="265" spans="1:21" ht="14.25" hidden="1" thickTop="1" thickBot="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"/>
      <c r="U265" s="6"/>
    </row>
    <row r="266" spans="1:21" ht="14.25" hidden="1" thickTop="1" thickBot="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"/>
      <c r="U266" s="6"/>
    </row>
    <row r="267" spans="1:21" ht="14.25" thickTop="1" thickBot="1" x14ac:dyDescent="0.25">
      <c r="A267" s="1" t="s">
        <v>99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9"/>
      <c r="U267" s="20">
        <f>SUM(U262:U264)</f>
        <v>-69</v>
      </c>
    </row>
    <row r="268" spans="1:21" x14ac:dyDescent="0.2">
      <c r="A268" t="s">
        <v>16</v>
      </c>
      <c r="B268" s="7"/>
      <c r="C268" s="7"/>
      <c r="D268" s="10"/>
      <c r="E268" s="10"/>
      <c r="F268" s="7">
        <f>[2]Sheet1!E251</f>
        <v>91.396103896103881</v>
      </c>
      <c r="G268" s="7">
        <f>[2]Sheet1!F251</f>
        <v>72.006493506493513</v>
      </c>
      <c r="H268" s="10"/>
      <c r="I268" s="10"/>
      <c r="J268" s="10">
        <f>[1]Sheet1!I251</f>
        <v>91.928571428571431</v>
      </c>
      <c r="K268" s="10">
        <f>[1]Sheet1!J251</f>
        <v>70.571428571428569</v>
      </c>
      <c r="L268" s="10"/>
      <c r="M268" s="10"/>
      <c r="N268" s="10"/>
      <c r="O268" s="10"/>
      <c r="P268" s="10"/>
      <c r="Q268" s="10"/>
      <c r="R268" s="10"/>
      <c r="S268" s="10"/>
      <c r="T268" s="3"/>
      <c r="U268" s="6">
        <v>-5</v>
      </c>
    </row>
    <row r="269" spans="1:21" x14ac:dyDescent="0.2">
      <c r="A269" t="s">
        <v>17</v>
      </c>
      <c r="B269" s="10">
        <f>[2]Sheet1!A252</f>
        <v>86.919254658385086</v>
      </c>
      <c r="C269" s="10">
        <f>[2]Sheet1!B252</f>
        <v>67.770186335403722</v>
      </c>
      <c r="D269" s="10">
        <f>[3]Sheet1!C252</f>
        <v>88.626373626373621</v>
      </c>
      <c r="E269" s="10">
        <f>[3]Sheet1!D252</f>
        <v>67.648351648351635</v>
      </c>
      <c r="F269" s="10"/>
      <c r="G269" s="10"/>
      <c r="H269" s="10">
        <f>[3]Sheet1!G252</f>
        <v>86.409090909090892</v>
      </c>
      <c r="I269" s="10">
        <f>[3]Sheet1!H252</f>
        <v>68.909090909090907</v>
      </c>
      <c r="J269" s="10">
        <f>[1]Sheet1!I252</f>
        <v>89.642857142857139</v>
      </c>
      <c r="K269" s="10">
        <f>[1]Sheet1!J252</f>
        <v>69.821428571428569</v>
      </c>
      <c r="L269" s="10">
        <f>[3]Sheet1!K252</f>
        <v>87.938775510204081</v>
      </c>
      <c r="M269" s="10">
        <f>[3]Sheet1!L252</f>
        <v>64.428571428571431</v>
      </c>
      <c r="N269" s="10">
        <f>[3]Sheet1!M252</f>
        <v>90.603174603174594</v>
      </c>
      <c r="O269" s="10">
        <f>[3]Sheet1!N252</f>
        <v>71.793650793650784</v>
      </c>
      <c r="P269" s="10"/>
      <c r="Q269" s="10"/>
      <c r="R269" s="10"/>
      <c r="S269" s="10"/>
      <c r="T269" s="3"/>
      <c r="U269" s="6">
        <v>-33</v>
      </c>
    </row>
    <row r="270" spans="1:21" x14ac:dyDescent="0.2">
      <c r="A270" t="s">
        <v>18</v>
      </c>
      <c r="B270" s="10"/>
      <c r="C270" s="10"/>
      <c r="D270" s="10"/>
      <c r="E270" s="10"/>
      <c r="F270" s="10"/>
      <c r="G270" s="10"/>
      <c r="H270" s="10"/>
      <c r="I270" s="10"/>
      <c r="J270" s="10">
        <f>[1]Sheet1!I253</f>
        <v>81.91836734693878</v>
      </c>
      <c r="K270" s="10">
        <f>[1]Sheet1!J253</f>
        <v>62.632653061224481</v>
      </c>
      <c r="L270" s="10"/>
      <c r="M270" s="10"/>
      <c r="N270" s="10"/>
      <c r="O270" s="10"/>
      <c r="P270" s="10">
        <f>[1]Sheet1!O253</f>
        <v>87.850340136054427</v>
      </c>
      <c r="Q270" s="10">
        <f>[1]Sheet1!P253</f>
        <v>59.80952380952381</v>
      </c>
      <c r="R270" s="10">
        <f>[1]Sheet1!Q253</f>
        <v>78.226190476190482</v>
      </c>
      <c r="S270" s="10">
        <f>[1]Sheet1!R253</f>
        <v>56.392857142857139</v>
      </c>
      <c r="T270" s="3"/>
      <c r="U270" s="6">
        <v>1</v>
      </c>
    </row>
    <row r="271" spans="1:21" ht="13.5" thickBot="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"/>
      <c r="U271" s="20">
        <f>SUM(U268:U270)</f>
        <v>-37</v>
      </c>
    </row>
    <row r="272" spans="1:21" ht="14.25" hidden="1" thickTop="1" thickBot="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"/>
      <c r="U272" s="6"/>
    </row>
    <row r="273" spans="1:21" ht="14.25" hidden="1" thickTop="1" thickBot="1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3"/>
      <c r="U273" s="6"/>
    </row>
    <row r="274" spans="1:21" ht="14.25" thickTop="1" thickBot="1" x14ac:dyDescent="0.25">
      <c r="A274" s="1" t="s">
        <v>100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9"/>
      <c r="U274" s="20">
        <f>SUM(U269:U271)</f>
        <v>-69</v>
      </c>
    </row>
    <row r="275" spans="1:21" x14ac:dyDescent="0.2">
      <c r="A275" t="s">
        <v>16</v>
      </c>
      <c r="B275" s="7"/>
      <c r="C275" s="7"/>
      <c r="D275" s="10"/>
      <c r="E275" s="10"/>
      <c r="F275" s="7">
        <f>[2]Sheet1!E258</f>
        <v>96.409090909090935</v>
      </c>
      <c r="G275" s="7">
        <f>[2]Sheet1!F258</f>
        <v>74.064935064935071</v>
      </c>
      <c r="H275" s="10"/>
      <c r="I275" s="10"/>
      <c r="J275" s="10">
        <f>[1]Sheet1!I258</f>
        <v>99.178571428571431</v>
      </c>
      <c r="K275" s="10">
        <f>[1]Sheet1!J258</f>
        <v>73.107142857142861</v>
      </c>
      <c r="L275" s="10"/>
      <c r="M275" s="10"/>
      <c r="N275" s="10"/>
      <c r="O275" s="10"/>
      <c r="P275" s="10"/>
      <c r="Q275" s="10"/>
      <c r="R275" s="10"/>
      <c r="S275" s="10"/>
      <c r="T275" s="3"/>
      <c r="U275" s="6">
        <v>-5</v>
      </c>
    </row>
    <row r="276" spans="1:21" x14ac:dyDescent="0.2">
      <c r="A276" t="s">
        <v>17</v>
      </c>
      <c r="B276" s="10">
        <f>[2]Sheet1!A259</f>
        <v>89.975155279503113</v>
      </c>
      <c r="C276" s="10">
        <f>[2]Sheet1!B259</f>
        <v>67.701863354037272</v>
      </c>
      <c r="D276" s="10">
        <f>[3]Sheet1!C259</f>
        <v>90.560439560439576</v>
      </c>
      <c r="E276" s="10">
        <f>[3]Sheet1!D259</f>
        <v>69.329670329670336</v>
      </c>
      <c r="F276" s="10"/>
      <c r="G276" s="10"/>
      <c r="H276" s="10">
        <f>[3]Sheet1!G259</f>
        <v>89.525974025974037</v>
      </c>
      <c r="I276" s="10">
        <f>[3]Sheet1!H259</f>
        <v>70.071428571428584</v>
      </c>
      <c r="J276" s="10">
        <f>[1]Sheet1!I259</f>
        <v>94.375</v>
      </c>
      <c r="K276" s="10">
        <f>[1]Sheet1!J259</f>
        <v>71.053571428571431</v>
      </c>
      <c r="L276" s="10">
        <f>[3]Sheet1!K259</f>
        <v>86.367346938775512</v>
      </c>
      <c r="M276" s="10">
        <f>[3]Sheet1!L259</f>
        <v>66.489795918367335</v>
      </c>
      <c r="N276" s="10">
        <f>[3]Sheet1!M259</f>
        <v>94.365079365079353</v>
      </c>
      <c r="O276" s="10">
        <f>[3]Sheet1!N259</f>
        <v>73.634920634920633</v>
      </c>
      <c r="P276" s="10"/>
      <c r="Q276" s="10"/>
      <c r="R276" s="10"/>
      <c r="S276" s="10"/>
      <c r="T276" s="3"/>
      <c r="U276" s="6">
        <v>-33</v>
      </c>
    </row>
    <row r="277" spans="1:21" x14ac:dyDescent="0.2">
      <c r="A277" t="s">
        <v>18</v>
      </c>
      <c r="B277" s="10"/>
      <c r="C277" s="10"/>
      <c r="D277" s="10"/>
      <c r="E277" s="10"/>
      <c r="F277" s="10"/>
      <c r="G277" s="10"/>
      <c r="H277" s="10"/>
      <c r="I277" s="10"/>
      <c r="J277" s="10">
        <f>[1]Sheet1!I260</f>
        <v>90.938775510204081</v>
      </c>
      <c r="K277" s="10">
        <f>[1]Sheet1!J260</f>
        <v>64.897959183673464</v>
      </c>
      <c r="L277" s="10"/>
      <c r="M277" s="10"/>
      <c r="N277" s="10"/>
      <c r="O277" s="10"/>
      <c r="P277" s="10">
        <f>[1]Sheet1!O260</f>
        <v>92.1292517006803</v>
      </c>
      <c r="Q277" s="10">
        <f>[1]Sheet1!P260</f>
        <v>62.680272108843546</v>
      </c>
      <c r="R277" s="10">
        <f>[1]Sheet1!Q260</f>
        <v>80.297619047619037</v>
      </c>
      <c r="S277" s="10">
        <f>[1]Sheet1!R260</f>
        <v>56.654761904761905</v>
      </c>
      <c r="T277" s="3"/>
      <c r="U277" s="6">
        <v>1</v>
      </c>
    </row>
    <row r="278" spans="1:21" ht="13.5" thickBot="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"/>
      <c r="U278" s="20">
        <f>SUM(U275:U277)</f>
        <v>-37</v>
      </c>
    </row>
    <row r="279" spans="1:21" ht="14.25" hidden="1" thickTop="1" thickBot="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"/>
      <c r="U279" s="6"/>
    </row>
    <row r="280" spans="1:21" ht="14.25" hidden="1" thickTop="1" thickBot="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3"/>
      <c r="U280" s="6"/>
    </row>
    <row r="281" spans="1:21" ht="14.25" thickTop="1" thickBot="1" x14ac:dyDescent="0.25">
      <c r="A281" s="1" t="s">
        <v>101</v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9"/>
      <c r="U281" s="20">
        <f>SUM(U276:U278)</f>
        <v>-69</v>
      </c>
    </row>
    <row r="282" spans="1:21" x14ac:dyDescent="0.2">
      <c r="A282" t="s">
        <v>16</v>
      </c>
      <c r="B282" s="7"/>
      <c r="C282" s="7"/>
      <c r="D282" s="10"/>
      <c r="E282" s="10"/>
      <c r="F282" s="7">
        <f>[2]Sheet1!E265</f>
        <v>95.922077922077904</v>
      </c>
      <c r="G282" s="7">
        <f>[2]Sheet1!F265</f>
        <v>73.662337662337663</v>
      </c>
      <c r="H282" s="10"/>
      <c r="I282" s="10"/>
      <c r="J282" s="10">
        <f>[1]Sheet1!I265</f>
        <v>85.428571428571431</v>
      </c>
      <c r="K282" s="10">
        <f>[1]Sheet1!J265</f>
        <v>68.214285714285708</v>
      </c>
      <c r="L282" s="10"/>
      <c r="M282" s="10"/>
      <c r="N282" s="10"/>
      <c r="O282" s="10"/>
      <c r="P282" s="10"/>
      <c r="Q282" s="10"/>
      <c r="R282" s="10"/>
      <c r="S282" s="10"/>
      <c r="T282" s="3"/>
      <c r="U282" s="6">
        <v>-5</v>
      </c>
    </row>
    <row r="283" spans="1:21" x14ac:dyDescent="0.2">
      <c r="A283" t="s">
        <v>17</v>
      </c>
      <c r="B283" s="10">
        <f>[2]Sheet1!A266</f>
        <v>84.304347826086968</v>
      </c>
      <c r="C283" s="10">
        <f>[2]Sheet1!B266</f>
        <v>62.962732919254655</v>
      </c>
      <c r="D283" s="10">
        <f>[3]Sheet1!C266</f>
        <v>86.835164835164832</v>
      </c>
      <c r="E283" s="10">
        <f>[3]Sheet1!D266</f>
        <v>65.703296703296715</v>
      </c>
      <c r="F283" s="10"/>
      <c r="G283" s="10"/>
      <c r="H283" s="10">
        <f>[3]Sheet1!G266</f>
        <v>89.253246753246742</v>
      </c>
      <c r="I283" s="10">
        <f>[3]Sheet1!H266</f>
        <v>69.409090909090907</v>
      </c>
      <c r="J283" s="10">
        <f>[1]Sheet1!I266</f>
        <v>83.857142857142861</v>
      </c>
      <c r="K283" s="10">
        <f>[1]Sheet1!J266</f>
        <v>64.017857142857139</v>
      </c>
      <c r="L283" s="10">
        <f>[3]Sheet1!K266</f>
        <v>84.795918367346943</v>
      </c>
      <c r="M283" s="10">
        <f>[3]Sheet1!L266</f>
        <v>63.877551020408156</v>
      </c>
      <c r="N283" s="10">
        <f>[3]Sheet1!M266</f>
        <v>94.587301587301596</v>
      </c>
      <c r="O283" s="10">
        <f>[3]Sheet1!N266</f>
        <v>73.444444444444443</v>
      </c>
      <c r="P283" s="10"/>
      <c r="Q283" s="10"/>
      <c r="R283" s="10"/>
      <c r="S283" s="10"/>
      <c r="T283" s="3"/>
      <c r="U283" s="6">
        <v>-33</v>
      </c>
    </row>
    <row r="284" spans="1:21" x14ac:dyDescent="0.2">
      <c r="A284" t="s">
        <v>18</v>
      </c>
      <c r="B284" s="10"/>
      <c r="C284" s="10"/>
      <c r="D284" s="10"/>
      <c r="E284" s="10"/>
      <c r="F284" s="10"/>
      <c r="G284" s="10"/>
      <c r="H284" s="10"/>
      <c r="I284" s="10"/>
      <c r="J284" s="10">
        <f>[1]Sheet1!I267</f>
        <v>81.612244897959172</v>
      </c>
      <c r="K284" s="10">
        <f>[1]Sheet1!J267</f>
        <v>57.877551020408156</v>
      </c>
      <c r="L284" s="10"/>
      <c r="M284" s="10"/>
      <c r="N284" s="10"/>
      <c r="O284" s="10"/>
      <c r="P284" s="10">
        <f>[1]Sheet1!O267</f>
        <v>86.387755102040799</v>
      </c>
      <c r="Q284" s="10">
        <f>[1]Sheet1!P267</f>
        <v>62.265306122448997</v>
      </c>
      <c r="R284" s="10">
        <f>[1]Sheet1!Q267</f>
        <v>81.55952380952381</v>
      </c>
      <c r="S284" s="10">
        <f>[1]Sheet1!R267</f>
        <v>59.13095238095238</v>
      </c>
      <c r="T284" s="3"/>
      <c r="U284" s="6">
        <v>1</v>
      </c>
    </row>
    <row r="285" spans="1:21" ht="13.5" thickBot="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"/>
      <c r="U285" s="20">
        <f>SUM(U282:U284)</f>
        <v>-37</v>
      </c>
    </row>
    <row r="286" spans="1:21" ht="14.25" hidden="1" thickTop="1" thickBot="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"/>
      <c r="U286" s="6"/>
    </row>
    <row r="287" spans="1:21" ht="14.25" hidden="1" thickTop="1" thickBot="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"/>
      <c r="U287" s="6"/>
    </row>
    <row r="288" spans="1:21" ht="14.25" thickTop="1" thickBot="1" x14ac:dyDescent="0.25">
      <c r="A288" s="1" t="s">
        <v>102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9"/>
      <c r="U288" s="20">
        <f>SUM(U283:U285)</f>
        <v>-69</v>
      </c>
    </row>
    <row r="289" spans="1:21" x14ac:dyDescent="0.2">
      <c r="A289" t="s">
        <v>16</v>
      </c>
      <c r="B289" s="7"/>
      <c r="C289" s="7"/>
      <c r="D289" s="10"/>
      <c r="E289" s="10"/>
      <c r="F289" s="7">
        <f>[2]Sheet1!E272</f>
        <v>98.311688311688329</v>
      </c>
      <c r="G289" s="7">
        <f>[2]Sheet1!F272</f>
        <v>75.253246753246771</v>
      </c>
      <c r="H289" s="10"/>
      <c r="I289" s="10"/>
      <c r="J289" s="10">
        <f>[1]Sheet1!I272</f>
        <v>92.142857142857153</v>
      </c>
      <c r="K289" s="10">
        <f>[1]Sheet1!J272</f>
        <v>68.892857142857139</v>
      </c>
      <c r="L289" s="10"/>
      <c r="M289" s="10"/>
      <c r="N289" s="10"/>
      <c r="O289" s="10"/>
      <c r="P289" s="10"/>
      <c r="Q289" s="10"/>
      <c r="R289" s="10"/>
      <c r="S289" s="10"/>
      <c r="T289" s="3"/>
      <c r="U289" s="6">
        <v>-5</v>
      </c>
    </row>
    <row r="290" spans="1:21" x14ac:dyDescent="0.2">
      <c r="A290" t="s">
        <v>17</v>
      </c>
      <c r="B290" s="10">
        <f>[2]Sheet1!A273</f>
        <v>80.413043478260875</v>
      </c>
      <c r="C290" s="10">
        <f>[2]Sheet1!B273</f>
        <v>59.596273291925478</v>
      </c>
      <c r="D290" s="10">
        <f>[3]Sheet1!C273</f>
        <v>81.593406593406598</v>
      </c>
      <c r="E290" s="10">
        <f>[3]Sheet1!D273</f>
        <v>62.109890109890102</v>
      </c>
      <c r="F290" s="10"/>
      <c r="G290" s="10"/>
      <c r="H290" s="10">
        <f>[3]Sheet1!G273</f>
        <v>88.129870129870127</v>
      </c>
      <c r="I290" s="10">
        <f>[3]Sheet1!H273</f>
        <v>68.525974025974023</v>
      </c>
      <c r="J290" s="10">
        <f>[1]Sheet1!I273</f>
        <v>85.839285714285708</v>
      </c>
      <c r="K290" s="10">
        <f>[1]Sheet1!J273</f>
        <v>64.428571428571431</v>
      </c>
      <c r="L290" s="10">
        <f>[3]Sheet1!K273</f>
        <v>78.102040816326536</v>
      </c>
      <c r="M290" s="10">
        <f>[3]Sheet1!L273</f>
        <v>58.591836734693878</v>
      </c>
      <c r="N290" s="10">
        <f>[3]Sheet1!M273</f>
        <v>93.841269841269835</v>
      </c>
      <c r="O290" s="10">
        <f>[3]Sheet1!N273</f>
        <v>72.253968253968253</v>
      </c>
      <c r="P290" s="10"/>
      <c r="Q290" s="10"/>
      <c r="R290" s="10"/>
      <c r="S290" s="10"/>
      <c r="T290" s="3"/>
      <c r="U290" s="6">
        <v>-33</v>
      </c>
    </row>
    <row r="291" spans="1:21" x14ac:dyDescent="0.2">
      <c r="A291" t="s">
        <v>18</v>
      </c>
      <c r="B291" s="10"/>
      <c r="C291" s="10"/>
      <c r="D291" s="10"/>
      <c r="E291" s="10"/>
      <c r="F291" s="10"/>
      <c r="G291" s="10"/>
      <c r="H291" s="10"/>
      <c r="I291" s="10"/>
      <c r="J291" s="10">
        <f>[1]Sheet1!I274</f>
        <v>79.632653061224488</v>
      </c>
      <c r="K291" s="10">
        <f>[1]Sheet1!J274</f>
        <v>58.673469387755112</v>
      </c>
      <c r="L291" s="10"/>
      <c r="M291" s="10"/>
      <c r="N291" s="10"/>
      <c r="O291" s="10"/>
      <c r="P291" s="10">
        <f>[1]Sheet1!O274</f>
        <v>86.4625850340136</v>
      </c>
      <c r="Q291" s="10">
        <f>[1]Sheet1!P274</f>
        <v>60.074829931972793</v>
      </c>
      <c r="R291" s="10">
        <f>[1]Sheet1!Q274</f>
        <v>77.047619047619051</v>
      </c>
      <c r="S291" s="10">
        <f>[1]Sheet1!R274</f>
        <v>59.178571428571438</v>
      </c>
      <c r="T291" s="3"/>
      <c r="U291" s="6">
        <v>1</v>
      </c>
    </row>
    <row r="292" spans="1:21" ht="13.5" thickBot="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"/>
      <c r="U292" s="20">
        <f>SUM(U289:U291)</f>
        <v>-37</v>
      </c>
    </row>
    <row r="293" spans="1:21" ht="13.5" hidden="1" thickTop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"/>
      <c r="U293" s="6"/>
    </row>
    <row r="294" spans="1:21" ht="13.5" hidden="1" thickBot="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"/>
      <c r="U294" s="6"/>
    </row>
    <row r="295" spans="1:21" ht="14.25" thickTop="1" thickBot="1" x14ac:dyDescent="0.25">
      <c r="A295" s="1" t="s">
        <v>103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9"/>
      <c r="U295" s="20">
        <f>SUM(U290:U292)</f>
        <v>-69</v>
      </c>
    </row>
    <row r="296" spans="1:21" x14ac:dyDescent="0.2">
      <c r="A296" t="s">
        <v>16</v>
      </c>
      <c r="B296" s="7"/>
      <c r="C296" s="7"/>
      <c r="D296" s="10"/>
      <c r="E296" s="10"/>
      <c r="F296" s="7">
        <f>[2]Sheet1!E279</f>
        <v>97.896103896103924</v>
      </c>
      <c r="G296" s="7">
        <f>[2]Sheet1!F279</f>
        <v>72.389610389610397</v>
      </c>
      <c r="H296" s="10"/>
      <c r="I296" s="10"/>
      <c r="J296" s="10">
        <f>[1]Sheet1!I279</f>
        <v>89.714285714285694</v>
      </c>
      <c r="K296" s="10">
        <f>[1]Sheet1!J279</f>
        <v>63.642857142857139</v>
      </c>
      <c r="L296" s="10"/>
      <c r="M296" s="10"/>
      <c r="N296" s="10"/>
      <c r="O296" s="10"/>
      <c r="P296" s="10"/>
      <c r="Q296" s="10"/>
      <c r="R296" s="10"/>
      <c r="S296" s="10"/>
      <c r="T296" s="3"/>
      <c r="U296" s="6">
        <v>-5</v>
      </c>
    </row>
    <row r="297" spans="1:21" x14ac:dyDescent="0.2">
      <c r="A297" t="s">
        <v>17</v>
      </c>
      <c r="B297" s="10">
        <f>[2]Sheet1!A280</f>
        <v>79.260869565217376</v>
      </c>
      <c r="C297" s="10">
        <f>[2]Sheet1!B280</f>
        <v>58.944099378881994</v>
      </c>
      <c r="D297" s="10">
        <f>[3]Sheet1!C280</f>
        <v>82.956043956043942</v>
      </c>
      <c r="E297" s="10">
        <f>[3]Sheet1!D280</f>
        <v>64.945054945054949</v>
      </c>
      <c r="F297" s="10"/>
      <c r="G297" s="10"/>
      <c r="H297" s="10">
        <f>[3]Sheet1!G280</f>
        <v>86.770562770562776</v>
      </c>
      <c r="I297" s="10">
        <f>[3]Sheet1!H280</f>
        <v>67.782467532467535</v>
      </c>
      <c r="J297" s="10">
        <f>[1]Sheet1!I280</f>
        <v>84.053571428571431</v>
      </c>
      <c r="K297" s="10">
        <f>[1]Sheet1!J280</f>
        <v>59.892857142857139</v>
      </c>
      <c r="L297" s="10">
        <f>[3]Sheet1!K280</f>
        <v>81.34693877551021</v>
      </c>
      <c r="M297" s="10">
        <f>[3]Sheet1!L280</f>
        <v>62.448979591836732</v>
      </c>
      <c r="N297" s="10">
        <f>[3]Sheet1!M280</f>
        <v>94.714285714285722</v>
      </c>
      <c r="O297" s="10">
        <f>[3]Sheet1!N280</f>
        <v>70.49206349206348</v>
      </c>
      <c r="P297" s="10"/>
      <c r="Q297" s="10"/>
      <c r="R297" s="10"/>
      <c r="S297" s="10"/>
      <c r="T297" s="3"/>
      <c r="U297" s="6">
        <v>-33</v>
      </c>
    </row>
    <row r="298" spans="1:21" x14ac:dyDescent="0.2">
      <c r="A298" t="s">
        <v>18</v>
      </c>
      <c r="B298" s="10"/>
      <c r="C298" s="10"/>
      <c r="D298" s="10"/>
      <c r="E298" s="10"/>
      <c r="F298" s="10"/>
      <c r="G298" s="10"/>
      <c r="H298" s="10"/>
      <c r="I298" s="10"/>
      <c r="J298" s="10">
        <f>[1]Sheet1!I281</f>
        <v>79.183673469387756</v>
      </c>
      <c r="K298" s="10">
        <f>[1]Sheet1!J281</f>
        <v>54.693877551020414</v>
      </c>
      <c r="L298" s="10"/>
      <c r="M298" s="10"/>
      <c r="N298" s="10"/>
      <c r="O298" s="10"/>
      <c r="P298" s="10">
        <f>[1]Sheet1!O281</f>
        <v>88.346938775510196</v>
      </c>
      <c r="Q298" s="10">
        <f>[1]Sheet1!P281</f>
        <v>60.081632653061227</v>
      </c>
      <c r="R298" s="10">
        <f>[1]Sheet1!Q281</f>
        <v>78.452380952380949</v>
      </c>
      <c r="S298" s="10">
        <f>[1]Sheet1!R281</f>
        <v>57.821428571428562</v>
      </c>
      <c r="T298" s="3"/>
      <c r="U298" s="6">
        <v>1</v>
      </c>
    </row>
    <row r="299" spans="1:21" ht="13.5" thickBot="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"/>
      <c r="U299" s="20">
        <f>SUM(U296:U298)</f>
        <v>-37</v>
      </c>
    </row>
    <row r="300" spans="1:21" ht="14.25" hidden="1" thickTop="1" thickBot="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"/>
      <c r="U300" s="6"/>
    </row>
    <row r="301" spans="1:21" ht="14.25" hidden="1" thickTop="1" thickBot="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"/>
      <c r="U301" s="6"/>
    </row>
    <row r="302" spans="1:21" ht="14.25" thickTop="1" thickBot="1" x14ac:dyDescent="0.25">
      <c r="A302" s="1" t="s">
        <v>104</v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9"/>
      <c r="U302" s="20">
        <f>SUM(U292:U294)</f>
        <v>-37</v>
      </c>
    </row>
    <row r="303" spans="1:21" x14ac:dyDescent="0.2">
      <c r="A303" t="s">
        <v>16</v>
      </c>
      <c r="B303" s="7"/>
      <c r="C303" s="7"/>
      <c r="D303" s="10"/>
      <c r="E303" s="10"/>
      <c r="F303" s="7">
        <f>[2]Sheet1!E286</f>
        <v>96.564935064935071</v>
      </c>
      <c r="G303" s="7">
        <f>[2]Sheet1!F286</f>
        <v>72.63636363636364</v>
      </c>
      <c r="H303" s="10"/>
      <c r="I303" s="10"/>
      <c r="J303" s="10">
        <f>[1]Sheet1!I286</f>
        <v>88.749999999999986</v>
      </c>
      <c r="K303" s="10">
        <f>[1]Sheet1!J286</f>
        <v>61.821428571428569</v>
      </c>
      <c r="L303" s="10"/>
      <c r="M303" s="10"/>
      <c r="N303" s="10"/>
      <c r="O303" s="10"/>
      <c r="P303" s="10"/>
      <c r="Q303" s="10"/>
      <c r="R303" s="10"/>
      <c r="S303" s="10"/>
      <c r="T303" s="3"/>
      <c r="U303" s="6">
        <v>-5</v>
      </c>
    </row>
    <row r="304" spans="1:21" x14ac:dyDescent="0.2">
      <c r="A304" t="s">
        <v>17</v>
      </c>
      <c r="B304" s="10">
        <f>[2]Sheet1!A287</f>
        <v>78.428571428571445</v>
      </c>
      <c r="C304" s="10">
        <f>[2]Sheet1!B287</f>
        <v>59.229813664596271</v>
      </c>
      <c r="D304" s="10">
        <f>[3]Sheet1!C287</f>
        <v>77.901098901098905</v>
      </c>
      <c r="E304" s="10">
        <f>[3]Sheet1!D287</f>
        <v>61.692307692307686</v>
      </c>
      <c r="F304" s="10"/>
      <c r="G304" s="10"/>
      <c r="H304" s="10">
        <f>[3]Sheet1!G287</f>
        <v>83.207792207792195</v>
      </c>
      <c r="I304" s="10">
        <f>[3]Sheet1!H287</f>
        <v>66.714285714285722</v>
      </c>
      <c r="J304" s="10">
        <f>[1]Sheet1!I287</f>
        <v>85.053571428571416</v>
      </c>
      <c r="K304" s="10">
        <f>[1]Sheet1!J287</f>
        <v>60.678571428571431</v>
      </c>
      <c r="L304" s="10">
        <f>[3]Sheet1!K287</f>
        <v>76.857142857142861</v>
      </c>
      <c r="M304" s="10">
        <f>[3]Sheet1!L287</f>
        <v>58.204081632653065</v>
      </c>
      <c r="N304" s="10">
        <f>[3]Sheet1!M287</f>
        <v>89.952380952380935</v>
      </c>
      <c r="O304" s="10">
        <f>[3]Sheet1!N287</f>
        <v>69.285714285714278</v>
      </c>
      <c r="P304" s="10"/>
      <c r="Q304" s="10"/>
      <c r="R304" s="10"/>
      <c r="S304" s="10"/>
      <c r="T304" s="3"/>
      <c r="U304" s="6">
        <v>-33</v>
      </c>
    </row>
    <row r="305" spans="1:21" x14ac:dyDescent="0.2">
      <c r="A305" t="s">
        <v>18</v>
      </c>
      <c r="B305" s="10"/>
      <c r="C305" s="10"/>
      <c r="D305" s="10"/>
      <c r="E305" s="10"/>
      <c r="F305" s="10"/>
      <c r="G305" s="10"/>
      <c r="H305" s="10"/>
      <c r="I305" s="10"/>
      <c r="J305" s="10">
        <f>[1]Sheet1!I288</f>
        <v>81.877551020408163</v>
      </c>
      <c r="K305" s="10">
        <f>[1]Sheet1!J288</f>
        <v>59.448979591836739</v>
      </c>
      <c r="L305" s="10"/>
      <c r="M305" s="10"/>
      <c r="N305" s="10"/>
      <c r="O305" s="10"/>
      <c r="P305" s="10">
        <f>[1]Sheet1!O288</f>
        <v>91.544217687074834</v>
      </c>
      <c r="Q305" s="10">
        <f>[1]Sheet1!P288</f>
        <v>61.77551020408162</v>
      </c>
      <c r="R305" s="10">
        <f>[1]Sheet1!Q288</f>
        <v>84.440476190476176</v>
      </c>
      <c r="S305" s="10">
        <f>[1]Sheet1!R288</f>
        <v>59.380952380952387</v>
      </c>
      <c r="T305" s="3"/>
      <c r="U305" s="6">
        <v>1</v>
      </c>
    </row>
    <row r="306" spans="1:21" ht="13.5" thickBot="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"/>
      <c r="U306" s="20">
        <f>SUM(U303:U305)</f>
        <v>-37</v>
      </c>
    </row>
    <row r="307" spans="1:21" ht="14.25" hidden="1" thickTop="1" thickBot="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"/>
      <c r="U307" s="6"/>
    </row>
    <row r="308" spans="1:21" ht="14.25" hidden="1" thickTop="1" thickBot="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"/>
      <c r="U308" s="6"/>
    </row>
    <row r="309" spans="1:21" ht="14.25" thickTop="1" thickBot="1" x14ac:dyDescent="0.25">
      <c r="A309" s="1" t="s">
        <v>105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9"/>
      <c r="U309" s="20">
        <f>SUM(U304:U306)</f>
        <v>-69</v>
      </c>
    </row>
    <row r="310" spans="1:21" x14ac:dyDescent="0.2">
      <c r="A310" t="s">
        <v>16</v>
      </c>
      <c r="B310" s="7"/>
      <c r="C310" s="7"/>
      <c r="D310" s="10"/>
      <c r="E310" s="10"/>
      <c r="F310" s="7">
        <f>[2]Sheet1!E293</f>
        <v>95.707792207792195</v>
      </c>
      <c r="G310" s="7">
        <f>[2]Sheet1!F293</f>
        <v>71.564935064935085</v>
      </c>
      <c r="H310" s="10"/>
      <c r="I310" s="10"/>
      <c r="J310" s="10">
        <f>[1]Sheet1!I293</f>
        <v>92.035714285714292</v>
      </c>
      <c r="K310" s="10">
        <f>[1]Sheet1!J293</f>
        <v>66.357142857142861</v>
      </c>
      <c r="L310" s="10"/>
      <c r="M310" s="10"/>
      <c r="N310" s="10"/>
      <c r="O310" s="10"/>
      <c r="P310" s="10"/>
      <c r="Q310" s="10"/>
      <c r="R310" s="10"/>
      <c r="S310" s="10"/>
      <c r="T310" s="3"/>
      <c r="U310" s="6">
        <v>-5</v>
      </c>
    </row>
    <row r="311" spans="1:21" x14ac:dyDescent="0.2">
      <c r="A311" t="s">
        <v>17</v>
      </c>
      <c r="B311" s="10">
        <f>[2]Sheet1!A294</f>
        <v>81.726708074534159</v>
      </c>
      <c r="C311" s="10">
        <f>[2]Sheet1!B294</f>
        <v>56.453416149068332</v>
      </c>
      <c r="D311" s="10">
        <f>[3]Sheet1!C294</f>
        <v>79.813186813186803</v>
      </c>
      <c r="E311" s="10">
        <f>[3]Sheet1!D294</f>
        <v>59.230769230769248</v>
      </c>
      <c r="F311" s="10"/>
      <c r="G311" s="10"/>
      <c r="H311" s="10">
        <f>[3]Sheet1!G294</f>
        <v>83.240259740259745</v>
      </c>
      <c r="I311" s="10">
        <f>[3]Sheet1!H294</f>
        <v>64.214285714285708</v>
      </c>
      <c r="J311" s="10">
        <f>[1]Sheet1!I294</f>
        <v>87.125000000000014</v>
      </c>
      <c r="K311" s="10">
        <f>[1]Sheet1!J294</f>
        <v>63.339285714285715</v>
      </c>
      <c r="L311" s="10">
        <f>[3]Sheet1!K294</f>
        <v>79.999999999999986</v>
      </c>
      <c r="M311" s="10">
        <f>[3]Sheet1!L294</f>
        <v>57.163265306122462</v>
      </c>
      <c r="N311" s="10">
        <f>[3]Sheet1!M294</f>
        <v>90.476190476190482</v>
      </c>
      <c r="O311" s="10">
        <f>[3]Sheet1!N294</f>
        <v>67.476190476190482</v>
      </c>
      <c r="P311" s="10"/>
      <c r="Q311" s="10"/>
      <c r="R311" s="10"/>
      <c r="S311" s="10"/>
      <c r="T311" s="3"/>
      <c r="U311" s="6">
        <v>-33</v>
      </c>
    </row>
    <row r="312" spans="1:21" x14ac:dyDescent="0.2">
      <c r="A312" t="s">
        <v>18</v>
      </c>
      <c r="B312" s="10"/>
      <c r="C312" s="10"/>
      <c r="D312" s="10"/>
      <c r="E312" s="10"/>
      <c r="F312" s="10"/>
      <c r="G312" s="10"/>
      <c r="H312" s="10"/>
      <c r="I312" s="10"/>
      <c r="J312" s="10">
        <f>[1]Sheet1!I295</f>
        <v>80.632653061224488</v>
      </c>
      <c r="K312" s="10">
        <f>[1]Sheet1!J295</f>
        <v>60.87755102040817</v>
      </c>
      <c r="L312" s="10"/>
      <c r="M312" s="10"/>
      <c r="N312" s="10"/>
      <c r="O312" s="10"/>
      <c r="P312" s="10">
        <f>[1]Sheet1!O295</f>
        <v>84.693877551020407</v>
      </c>
      <c r="Q312" s="10">
        <f>[1]Sheet1!P295</f>
        <v>59.721088435374149</v>
      </c>
      <c r="R312" s="10">
        <f>[1]Sheet1!Q295</f>
        <v>77.142857142857153</v>
      </c>
      <c r="S312" s="10">
        <f>[1]Sheet1!R295</f>
        <v>56.488095238095248</v>
      </c>
      <c r="T312" s="3"/>
      <c r="U312" s="6">
        <v>1</v>
      </c>
    </row>
    <row r="313" spans="1:21" ht="13.5" thickBot="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3"/>
      <c r="U313" s="20">
        <f>SUM(U310:U312)</f>
        <v>-37</v>
      </c>
    </row>
    <row r="314" spans="1:21" ht="14.25" hidden="1" thickTop="1" thickBot="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3"/>
      <c r="U314" s="6"/>
    </row>
    <row r="315" spans="1:21" ht="14.25" hidden="1" thickTop="1" thickBot="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3"/>
      <c r="U315" s="6"/>
    </row>
    <row r="316" spans="1:21" ht="14.25" thickTop="1" thickBot="1" x14ac:dyDescent="0.25">
      <c r="A316" s="1" t="s">
        <v>106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9"/>
      <c r="U316" s="20">
        <f>SUM(U311:U313)</f>
        <v>-69</v>
      </c>
    </row>
    <row r="317" spans="1:21" x14ac:dyDescent="0.2">
      <c r="A317" t="s">
        <v>16</v>
      </c>
      <c r="B317" s="7"/>
      <c r="C317" s="7"/>
      <c r="D317" s="10"/>
      <c r="E317" s="10"/>
      <c r="F317" s="7">
        <f>[2]Sheet1!E300</f>
        <v>92.532467532467521</v>
      </c>
      <c r="G317" s="7">
        <f>[2]Sheet1!F300</f>
        <v>71.103896103896105</v>
      </c>
      <c r="H317" s="10"/>
      <c r="I317" s="10"/>
      <c r="J317" s="10">
        <f>[1]Sheet1!I300</f>
        <v>84.821428571428584</v>
      </c>
      <c r="K317" s="10">
        <f>[1]Sheet1!J300</f>
        <v>60.214285714285715</v>
      </c>
      <c r="L317" s="10"/>
      <c r="M317" s="10"/>
      <c r="N317" s="10"/>
      <c r="O317" s="10"/>
      <c r="P317" s="10"/>
      <c r="Q317" s="10"/>
      <c r="R317" s="10"/>
      <c r="S317" s="10"/>
      <c r="T317" s="3"/>
      <c r="U317" s="6">
        <v>-5</v>
      </c>
    </row>
    <row r="318" spans="1:21" x14ac:dyDescent="0.2">
      <c r="A318" t="s">
        <v>17</v>
      </c>
      <c r="B318" s="10">
        <f>[2]Sheet1!A301</f>
        <v>83.696687370600415</v>
      </c>
      <c r="C318" s="10">
        <f>[2]Sheet1!B301</f>
        <v>58.23602484472049</v>
      </c>
      <c r="D318" s="10">
        <f>[3]Sheet1!C301</f>
        <v>80.527472527472526</v>
      </c>
      <c r="E318" s="10">
        <f>[3]Sheet1!D301</f>
        <v>64.956043956043956</v>
      </c>
      <c r="F318" s="10"/>
      <c r="G318" s="10"/>
      <c r="H318" s="10">
        <f>[3]Sheet1!G301</f>
        <v>84.090909090909093</v>
      </c>
      <c r="I318" s="10">
        <f>[3]Sheet1!H301</f>
        <v>66.097402597402592</v>
      </c>
      <c r="J318" s="10">
        <f>[1]Sheet1!I301</f>
        <v>80.964285714285722</v>
      </c>
      <c r="K318" s="10">
        <f>[1]Sheet1!J301</f>
        <v>57.910714285714278</v>
      </c>
      <c r="L318" s="10">
        <f>[3]Sheet1!K301</f>
        <v>82.326530612244909</v>
      </c>
      <c r="M318" s="10">
        <f>[3]Sheet1!L301</f>
        <v>66.122448979591837</v>
      </c>
      <c r="N318" s="10">
        <f>[3]Sheet1!M301</f>
        <v>91.857142857142847</v>
      </c>
      <c r="O318" s="10">
        <f>[3]Sheet1!N301</f>
        <v>68.746031746031747</v>
      </c>
      <c r="P318" s="10"/>
      <c r="Q318" s="10"/>
      <c r="R318" s="10"/>
      <c r="S318" s="10"/>
      <c r="T318" s="3"/>
      <c r="U318" s="6">
        <v>-33</v>
      </c>
    </row>
    <row r="319" spans="1:21" x14ac:dyDescent="0.2">
      <c r="A319" t="s">
        <v>18</v>
      </c>
      <c r="B319" s="10"/>
      <c r="C319" s="10"/>
      <c r="D319" s="10"/>
      <c r="E319" s="10"/>
      <c r="F319" s="10"/>
      <c r="G319" s="10"/>
      <c r="H319" s="10"/>
      <c r="I319" s="10"/>
      <c r="J319" s="10">
        <f>[1]Sheet1!I302</f>
        <v>71.428571428571431</v>
      </c>
      <c r="K319" s="10">
        <f>[1]Sheet1!J302</f>
        <v>52.183673469387756</v>
      </c>
      <c r="L319" s="10"/>
      <c r="M319" s="10"/>
      <c r="N319" s="10"/>
      <c r="O319" s="10"/>
      <c r="P319" s="10">
        <f>[1]Sheet1!O302</f>
        <v>82.333333333333343</v>
      </c>
      <c r="Q319" s="10">
        <f>[1]Sheet1!P302</f>
        <v>51.959183673469376</v>
      </c>
      <c r="R319" s="10">
        <f>[1]Sheet1!Q302</f>
        <v>78.464285714285722</v>
      </c>
      <c r="S319" s="10">
        <f>[1]Sheet1!R302</f>
        <v>53.809523809523817</v>
      </c>
      <c r="T319" s="3"/>
      <c r="U319" s="6">
        <v>1</v>
      </c>
    </row>
    <row r="320" spans="1:21" ht="13.5" thickBot="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3"/>
      <c r="U320" s="20">
        <f>SUM(U317:U319)</f>
        <v>-37</v>
      </c>
    </row>
    <row r="321" spans="1:21" ht="14.25" hidden="1" thickTop="1" thickBot="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3"/>
      <c r="U321" s="6"/>
    </row>
    <row r="322" spans="1:21" ht="14.25" hidden="1" thickTop="1" thickBot="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3"/>
      <c r="U322" s="6"/>
    </row>
    <row r="323" spans="1:21" ht="14.25" thickTop="1" thickBot="1" x14ac:dyDescent="0.25">
      <c r="A323" s="1" t="s">
        <v>107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9"/>
      <c r="U323" s="20">
        <f>SUM(U318:U320)</f>
        <v>-69</v>
      </c>
    </row>
    <row r="324" spans="1:21" x14ac:dyDescent="0.2">
      <c r="A324" t="s">
        <v>16</v>
      </c>
      <c r="B324" s="7"/>
      <c r="C324" s="7"/>
      <c r="D324" s="10"/>
      <c r="E324" s="10"/>
      <c r="F324" s="7">
        <f>[2]Sheet1!E307</f>
        <v>87.499999999999986</v>
      </c>
      <c r="G324" s="7">
        <f>[2]Sheet1!F307</f>
        <v>65.03246753246755</v>
      </c>
      <c r="H324" s="10"/>
      <c r="I324" s="10"/>
      <c r="J324" s="10">
        <f>[1]Sheet1!I307</f>
        <v>73.928571428571431</v>
      </c>
      <c r="K324" s="10">
        <f>[1]Sheet1!J307</f>
        <v>51.392857142857139</v>
      </c>
      <c r="L324" s="10"/>
      <c r="M324" s="10"/>
      <c r="N324" s="10"/>
      <c r="O324" s="10"/>
      <c r="P324" s="10"/>
      <c r="Q324" s="10"/>
      <c r="R324" s="10"/>
      <c r="S324" s="10"/>
      <c r="T324" s="3"/>
      <c r="U324" s="6">
        <v>-5</v>
      </c>
    </row>
    <row r="325" spans="1:21" x14ac:dyDescent="0.2">
      <c r="A325" t="s">
        <v>17</v>
      </c>
      <c r="B325" s="10">
        <f>[2]Sheet1!A308</f>
        <v>74.26708074534163</v>
      </c>
      <c r="C325" s="10">
        <f>[2]Sheet1!B308</f>
        <v>49.590062111801245</v>
      </c>
      <c r="D325" s="10">
        <f>[3]Sheet1!C308</f>
        <v>74.879120879120876</v>
      </c>
      <c r="E325" s="10">
        <f>[3]Sheet1!D308</f>
        <v>58.060439560439576</v>
      </c>
      <c r="F325" s="10"/>
      <c r="G325" s="10"/>
      <c r="H325" s="10">
        <f>[3]Sheet1!G308</f>
        <v>80.175324675324674</v>
      </c>
      <c r="I325" s="10">
        <f>[3]Sheet1!H308</f>
        <v>61.285714285714285</v>
      </c>
      <c r="J325" s="10">
        <f>[1]Sheet1!I308</f>
        <v>72</v>
      </c>
      <c r="K325" s="10">
        <f>[1]Sheet1!J308</f>
        <v>48.160714285714285</v>
      </c>
      <c r="L325" s="10">
        <f>[3]Sheet1!K308</f>
        <v>74.183673469387756</v>
      </c>
      <c r="M325" s="10">
        <f>[3]Sheet1!L308</f>
        <v>58.816326530612244</v>
      </c>
      <c r="N325" s="10">
        <f>[3]Sheet1!M308</f>
        <v>86.746031746031747</v>
      </c>
      <c r="O325" s="10">
        <f>[3]Sheet1!N308</f>
        <v>61.25396825396826</v>
      </c>
      <c r="P325" s="10"/>
      <c r="Q325" s="10"/>
      <c r="R325" s="10"/>
      <c r="S325" s="10"/>
      <c r="T325" s="3"/>
      <c r="U325" s="6">
        <v>-33</v>
      </c>
    </row>
    <row r="326" spans="1:21" x14ac:dyDescent="0.2">
      <c r="A326" t="s">
        <v>18</v>
      </c>
      <c r="B326" s="10"/>
      <c r="C326" s="10"/>
      <c r="D326" s="10"/>
      <c r="E326" s="10"/>
      <c r="F326" s="10"/>
      <c r="G326" s="10"/>
      <c r="H326" s="10"/>
      <c r="I326" s="10"/>
      <c r="J326" s="10">
        <f>[1]Sheet1!I309</f>
        <v>66.632653061224488</v>
      </c>
      <c r="K326" s="10">
        <f>[1]Sheet1!J309</f>
        <v>43.08163265306122</v>
      </c>
      <c r="L326" s="10"/>
      <c r="M326" s="10"/>
      <c r="N326" s="10"/>
      <c r="O326" s="10"/>
      <c r="P326" s="10">
        <f>[1]Sheet1!O309</f>
        <v>80.680272108843539</v>
      </c>
      <c r="Q326" s="10">
        <f>[1]Sheet1!P309</f>
        <v>51.836734693877553</v>
      </c>
      <c r="R326" s="10">
        <f>[1]Sheet1!Q309</f>
        <v>78.952380952380949</v>
      </c>
      <c r="S326" s="10">
        <f>[1]Sheet1!R309</f>
        <v>53.309523809523817</v>
      </c>
      <c r="T326" s="3"/>
      <c r="U326" s="6">
        <v>1</v>
      </c>
    </row>
    <row r="327" spans="1:21" ht="13.5" thickBot="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3"/>
      <c r="U327" s="20">
        <f>SUM(U324:U326)</f>
        <v>-37</v>
      </c>
    </row>
    <row r="328" spans="1:21" ht="14.25" hidden="1" thickTop="1" thickBot="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3"/>
      <c r="U328" s="6"/>
    </row>
    <row r="329" spans="1:21" ht="14.25" hidden="1" thickTop="1" thickBot="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3"/>
      <c r="U329" s="6"/>
    </row>
    <row r="330" spans="1:21" ht="14.25" thickTop="1" thickBot="1" x14ac:dyDescent="0.25">
      <c r="H330" s="57" t="s">
        <v>27</v>
      </c>
      <c r="I330" s="58"/>
      <c r="J330" s="57" t="s">
        <v>29</v>
      </c>
      <c r="K330" s="58"/>
      <c r="P330" s="57" t="s">
        <v>31</v>
      </c>
      <c r="Q330" s="58"/>
    </row>
    <row r="331" spans="1:21" ht="13.5" thickBot="1" x14ac:dyDescent="0.25">
      <c r="A331" s="1" t="s">
        <v>24</v>
      </c>
      <c r="B331" s="42" t="s">
        <v>36</v>
      </c>
      <c r="C331" s="43"/>
      <c r="D331" s="42" t="s">
        <v>0</v>
      </c>
      <c r="E331" s="43"/>
      <c r="F331" s="42" t="s">
        <v>1</v>
      </c>
      <c r="G331" s="43"/>
      <c r="H331" s="44" t="s">
        <v>28</v>
      </c>
      <c r="I331" s="45"/>
      <c r="J331" s="44" t="s">
        <v>30</v>
      </c>
      <c r="K331" s="45"/>
      <c r="L331" s="42" t="s">
        <v>2</v>
      </c>
      <c r="M331" s="43"/>
      <c r="N331" s="42" t="s">
        <v>3</v>
      </c>
      <c r="O331" s="43"/>
      <c r="P331" s="44" t="s">
        <v>32</v>
      </c>
      <c r="Q331" s="45"/>
      <c r="R331" s="42" t="s">
        <v>4</v>
      </c>
      <c r="S331" s="43"/>
      <c r="T331" s="13"/>
    </row>
    <row r="332" spans="1:21" ht="13.5" thickBot="1" x14ac:dyDescent="0.25">
      <c r="A332" s="1" t="s">
        <v>23</v>
      </c>
      <c r="B332" s="40">
        <v>44194756</v>
      </c>
      <c r="C332" s="41"/>
      <c r="D332" s="40">
        <v>38291763</v>
      </c>
      <c r="E332" s="41"/>
      <c r="F332" s="40">
        <v>30013597</v>
      </c>
      <c r="G332" s="41"/>
      <c r="H332" s="40">
        <v>48944678</v>
      </c>
      <c r="I332" s="41"/>
      <c r="J332" s="40">
        <v>18694626</v>
      </c>
      <c r="K332" s="41"/>
      <c r="L332" s="40">
        <v>13429862</v>
      </c>
      <c r="M332" s="41"/>
      <c r="N332" s="40">
        <v>16471211</v>
      </c>
      <c r="O332" s="41"/>
      <c r="P332" s="40">
        <v>16813233</v>
      </c>
      <c r="Q332" s="41"/>
      <c r="R332" s="40">
        <v>43444798</v>
      </c>
      <c r="S332" s="41"/>
      <c r="T332" s="15"/>
      <c r="U332" s="23" t="s">
        <v>33</v>
      </c>
    </row>
    <row r="333" spans="1:21" ht="13.5" thickBot="1" x14ac:dyDescent="0.25">
      <c r="A333" s="1" t="s">
        <v>25</v>
      </c>
      <c r="B333" s="42" t="s">
        <v>5</v>
      </c>
      <c r="C333" s="43"/>
      <c r="D333" s="42" t="s">
        <v>6</v>
      </c>
      <c r="E333" s="43"/>
      <c r="F333" s="42" t="s">
        <v>7</v>
      </c>
      <c r="G333" s="43"/>
      <c r="H333" s="42" t="s">
        <v>8</v>
      </c>
      <c r="I333" s="43"/>
      <c r="J333" s="42" t="s">
        <v>9</v>
      </c>
      <c r="K333" s="43"/>
      <c r="L333" s="42" t="s">
        <v>10</v>
      </c>
      <c r="M333" s="43"/>
      <c r="N333" s="42" t="s">
        <v>11</v>
      </c>
      <c r="O333" s="43"/>
      <c r="P333" s="42" t="s">
        <v>12</v>
      </c>
      <c r="Q333" s="43"/>
      <c r="R333" s="42" t="s">
        <v>13</v>
      </c>
      <c r="S333" s="43"/>
      <c r="T333" s="14"/>
      <c r="U333" s="24" t="s">
        <v>34</v>
      </c>
    </row>
    <row r="334" spans="1:21" ht="13.5" thickBot="1" x14ac:dyDescent="0.25">
      <c r="B334" s="8" t="s">
        <v>14</v>
      </c>
      <c r="C334" s="8" t="s">
        <v>15</v>
      </c>
      <c r="D334" s="8" t="s">
        <v>14</v>
      </c>
      <c r="E334" s="8" t="s">
        <v>15</v>
      </c>
      <c r="F334" s="8" t="s">
        <v>14</v>
      </c>
      <c r="G334" s="8" t="s">
        <v>15</v>
      </c>
      <c r="H334" s="8" t="s">
        <v>14</v>
      </c>
      <c r="I334" s="8" t="s">
        <v>15</v>
      </c>
      <c r="J334" s="8" t="s">
        <v>14</v>
      </c>
      <c r="K334" s="8" t="s">
        <v>15</v>
      </c>
      <c r="L334" s="8" t="s">
        <v>14</v>
      </c>
      <c r="M334" s="8" t="s">
        <v>15</v>
      </c>
      <c r="N334" s="8" t="s">
        <v>14</v>
      </c>
      <c r="O334" s="8" t="s">
        <v>15</v>
      </c>
      <c r="P334" s="8" t="s">
        <v>14</v>
      </c>
      <c r="Q334" s="8" t="s">
        <v>15</v>
      </c>
      <c r="R334" s="8" t="s">
        <v>14</v>
      </c>
      <c r="S334" s="8" t="s">
        <v>15</v>
      </c>
      <c r="T334" s="16"/>
      <c r="U334" s="25" t="s">
        <v>35</v>
      </c>
    </row>
    <row r="335" spans="1:21" ht="13.5" thickBot="1" x14ac:dyDescent="0.25">
      <c r="A335" s="1" t="s">
        <v>108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9"/>
      <c r="U335" s="20">
        <f>SUM(U325:U327)</f>
        <v>-69</v>
      </c>
    </row>
    <row r="336" spans="1:21" x14ac:dyDescent="0.2">
      <c r="A336" t="s">
        <v>16</v>
      </c>
      <c r="B336" s="7"/>
      <c r="C336" s="7"/>
      <c r="D336" s="10"/>
      <c r="E336" s="10"/>
      <c r="F336" s="7">
        <f>[2]Sheet1!E314</f>
        <v>84.493506493506501</v>
      </c>
      <c r="G336" s="7">
        <f>[2]Sheet1!F314</f>
        <v>58.435064935064936</v>
      </c>
      <c r="H336" s="10"/>
      <c r="I336" s="10"/>
      <c r="J336" s="10">
        <f>[1]Sheet1!I314</f>
        <v>72.321428571428569</v>
      </c>
      <c r="K336" s="10">
        <f>[1]Sheet1!J314</f>
        <v>47.75</v>
      </c>
      <c r="L336" s="10"/>
      <c r="M336" s="10"/>
      <c r="N336" s="10"/>
      <c r="O336" s="10"/>
      <c r="P336" s="10"/>
      <c r="Q336" s="10"/>
      <c r="R336" s="10"/>
      <c r="S336" s="10"/>
      <c r="T336" s="3"/>
      <c r="U336" s="6">
        <v>-5</v>
      </c>
    </row>
    <row r="337" spans="1:21" x14ac:dyDescent="0.2">
      <c r="A337" t="s">
        <v>17</v>
      </c>
      <c r="B337" s="10">
        <f>[2]Sheet1!A315</f>
        <v>71.745341614906835</v>
      </c>
      <c r="C337" s="10">
        <f>[2]Sheet1!B315</f>
        <v>44.565217391304351</v>
      </c>
      <c r="D337" s="10">
        <f>[3]Sheet1!C315</f>
        <v>68.835164835164818</v>
      </c>
      <c r="E337" s="10">
        <f>[3]Sheet1!D315</f>
        <v>49.516483516483511</v>
      </c>
      <c r="F337" s="10"/>
      <c r="G337" s="10"/>
      <c r="H337" s="10">
        <f>[3]Sheet1!G315</f>
        <v>74.668831168831161</v>
      </c>
      <c r="I337" s="10">
        <f>[3]Sheet1!H315</f>
        <v>56.311688311688314</v>
      </c>
      <c r="J337" s="10">
        <f>[1]Sheet1!I315</f>
        <v>72.035714285714278</v>
      </c>
      <c r="K337" s="10">
        <f>[1]Sheet1!J315</f>
        <v>45.642857142857146</v>
      </c>
      <c r="L337" s="10">
        <f>[3]Sheet1!K315</f>
        <v>68.285714285714292</v>
      </c>
      <c r="M337" s="10">
        <f>[3]Sheet1!L315</f>
        <v>49.979591836734691</v>
      </c>
      <c r="N337" s="10">
        <f>[3]Sheet1!M315</f>
        <v>80.174603174603178</v>
      </c>
      <c r="O337" s="10">
        <f>[3]Sheet1!N315</f>
        <v>54.920634920634917</v>
      </c>
      <c r="P337" s="10"/>
      <c r="Q337" s="10"/>
      <c r="R337" s="10"/>
      <c r="S337" s="10"/>
      <c r="T337" s="3"/>
      <c r="U337" s="6">
        <v>-33</v>
      </c>
    </row>
    <row r="338" spans="1:21" x14ac:dyDescent="0.2">
      <c r="A338" t="s">
        <v>18</v>
      </c>
      <c r="B338" s="10"/>
      <c r="C338" s="10"/>
      <c r="D338" s="10"/>
      <c r="E338" s="10"/>
      <c r="F338" s="10"/>
      <c r="G338" s="10"/>
      <c r="H338" s="10"/>
      <c r="I338" s="10"/>
      <c r="J338" s="10">
        <f>[1]Sheet1!I316</f>
        <v>71.387755102040813</v>
      </c>
      <c r="K338" s="10">
        <f>[1]Sheet1!J316</f>
        <v>43.061224489795919</v>
      </c>
      <c r="L338" s="10"/>
      <c r="M338" s="10"/>
      <c r="N338" s="10"/>
      <c r="O338" s="10"/>
      <c r="P338" s="10">
        <f>[1]Sheet1!O316</f>
        <v>79.482993197278901</v>
      </c>
      <c r="Q338" s="10">
        <f>[1]Sheet1!P316</f>
        <v>51.782312925170061</v>
      </c>
      <c r="R338" s="10">
        <f>[1]Sheet1!Q316</f>
        <v>80.380952380952394</v>
      </c>
      <c r="S338" s="10">
        <f>[1]Sheet1!R316</f>
        <v>54.857142857142854</v>
      </c>
      <c r="T338" s="3"/>
      <c r="U338" s="6">
        <v>1</v>
      </c>
    </row>
    <row r="339" spans="1:21" ht="13.5" thickBot="1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3"/>
      <c r="U339" s="20">
        <f>SUM(U336:U338)</f>
        <v>-37</v>
      </c>
    </row>
    <row r="340" spans="1:21" ht="13.5" hidden="1" thickTop="1" x14ac:dyDescent="0.2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3"/>
      <c r="U340" s="6"/>
    </row>
    <row r="341" spans="1:21" ht="13.5" hidden="1" thickBot="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3"/>
      <c r="U341" s="6"/>
    </row>
    <row r="342" spans="1:21" ht="14.25" thickTop="1" thickBot="1" x14ac:dyDescent="0.25">
      <c r="A342" s="1" t="s">
        <v>109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9"/>
      <c r="U342" s="20">
        <f>SUM(U337:U339)</f>
        <v>-69</v>
      </c>
    </row>
    <row r="343" spans="1:21" x14ac:dyDescent="0.2">
      <c r="A343" t="s">
        <v>16</v>
      </c>
      <c r="B343" s="7"/>
      <c r="C343" s="7"/>
      <c r="D343" s="10"/>
      <c r="E343" s="10"/>
      <c r="F343" s="7">
        <f>[2]Sheet1!E321</f>
        <v>83.883116883116884</v>
      </c>
      <c r="G343" s="7">
        <f>[2]Sheet1!F321</f>
        <v>59.532467532467535</v>
      </c>
      <c r="H343" s="10"/>
      <c r="I343" s="10"/>
      <c r="J343" s="10">
        <f>[1]Sheet1!I321</f>
        <v>70.5</v>
      </c>
      <c r="K343" s="10">
        <f>[1]Sheet1!J321</f>
        <v>48.178571428571423</v>
      </c>
      <c r="L343" s="10"/>
      <c r="M343" s="10"/>
      <c r="N343" s="10"/>
      <c r="O343" s="10"/>
      <c r="P343" s="10"/>
      <c r="Q343" s="10"/>
      <c r="R343" s="10"/>
      <c r="S343" s="10"/>
      <c r="T343" s="3"/>
      <c r="U343" s="6">
        <v>-5</v>
      </c>
    </row>
    <row r="344" spans="1:21" x14ac:dyDescent="0.2">
      <c r="A344" t="s">
        <v>17</v>
      </c>
      <c r="B344" s="10">
        <f>[2]Sheet1!A322</f>
        <v>74.298136645962728</v>
      </c>
      <c r="C344" s="10">
        <f>[2]Sheet1!B322</f>
        <v>50.540372670807457</v>
      </c>
      <c r="D344" s="10">
        <f>[3]Sheet1!C322</f>
        <v>73.879120879120876</v>
      </c>
      <c r="E344" s="10">
        <f>[3]Sheet1!D322</f>
        <v>55.142857142857146</v>
      </c>
      <c r="F344" s="10"/>
      <c r="G344" s="10"/>
      <c r="H344" s="10">
        <f>[3]Sheet1!G322</f>
        <v>77.194805194805198</v>
      </c>
      <c r="I344" s="10">
        <f>[3]Sheet1!H322</f>
        <v>60.941558441558435</v>
      </c>
      <c r="J344" s="10">
        <f>[1]Sheet1!I322</f>
        <v>71.410714285714292</v>
      </c>
      <c r="K344" s="10">
        <f>[1]Sheet1!J322</f>
        <v>46.821428571428569</v>
      </c>
      <c r="L344" s="10">
        <f>[3]Sheet1!K322</f>
        <v>70.918367346938766</v>
      </c>
      <c r="M344" s="10">
        <f>[3]Sheet1!L322</f>
        <v>50.693877551020407</v>
      </c>
      <c r="N344" s="10">
        <f>[3]Sheet1!M322</f>
        <v>82.253968253968253</v>
      </c>
      <c r="O344" s="10">
        <f>[3]Sheet1!N322</f>
        <v>58.333333333333343</v>
      </c>
      <c r="P344" s="10"/>
      <c r="Q344" s="10"/>
      <c r="R344" s="10"/>
      <c r="S344" s="10"/>
      <c r="T344" s="3"/>
      <c r="U344" s="6">
        <v>-33</v>
      </c>
    </row>
    <row r="345" spans="1:21" x14ac:dyDescent="0.2">
      <c r="A345" t="s">
        <v>18</v>
      </c>
      <c r="B345" s="10"/>
      <c r="C345" s="10"/>
      <c r="D345" s="10"/>
      <c r="E345" s="10"/>
      <c r="F345" s="10"/>
      <c r="G345" s="10"/>
      <c r="H345" s="10"/>
      <c r="I345" s="10"/>
      <c r="J345" s="10">
        <f>[1]Sheet1!I323</f>
        <v>65.83673469387756</v>
      </c>
      <c r="K345" s="10">
        <f>[1]Sheet1!J323</f>
        <v>40.571428571428569</v>
      </c>
      <c r="L345" s="10"/>
      <c r="M345" s="10"/>
      <c r="N345" s="10"/>
      <c r="O345" s="10"/>
      <c r="P345" s="10">
        <f>[1]Sheet1!O323</f>
        <v>73.340136054421777</v>
      </c>
      <c r="Q345" s="10">
        <f>[1]Sheet1!P323</f>
        <v>46.047619047619051</v>
      </c>
      <c r="R345" s="10">
        <f>[1]Sheet1!Q323</f>
        <v>75.071428571428584</v>
      </c>
      <c r="S345" s="10">
        <f>[1]Sheet1!R323</f>
        <v>50.726190476190474</v>
      </c>
      <c r="T345" s="3"/>
      <c r="U345" s="6">
        <v>1</v>
      </c>
    </row>
    <row r="346" spans="1:21" ht="13.5" thickBot="1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3"/>
      <c r="U346" s="20">
        <f>SUM(U343:U345)</f>
        <v>-37</v>
      </c>
    </row>
    <row r="347" spans="1:21" ht="14.25" hidden="1" thickTop="1" thickBot="1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3"/>
      <c r="U347" s="6"/>
    </row>
    <row r="348" spans="1:21" ht="14.25" hidden="1" thickTop="1" thickBot="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3"/>
      <c r="U348" s="6"/>
    </row>
    <row r="349" spans="1:21" ht="14.25" thickTop="1" thickBot="1" x14ac:dyDescent="0.25">
      <c r="A349" s="1" t="s">
        <v>110</v>
      </c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9"/>
      <c r="U349" s="20">
        <f>SUM(U344:U346)</f>
        <v>-69</v>
      </c>
    </row>
    <row r="350" spans="1:21" x14ac:dyDescent="0.2">
      <c r="A350" t="s">
        <v>16</v>
      </c>
      <c r="B350" s="7"/>
      <c r="C350" s="7"/>
      <c r="D350" s="10"/>
      <c r="E350" s="10"/>
      <c r="F350" s="7">
        <f>[2]Sheet1!E328</f>
        <v>83.454545454545439</v>
      </c>
      <c r="G350" s="7">
        <f>[2]Sheet1!F328</f>
        <v>56.227272727272741</v>
      </c>
      <c r="H350" s="10"/>
      <c r="I350" s="10"/>
      <c r="J350" s="10">
        <f>[1]Sheet1!I328</f>
        <v>67.035714285714292</v>
      </c>
      <c r="K350" s="10">
        <f>[1]Sheet1!J328</f>
        <v>42.107142857142861</v>
      </c>
      <c r="L350" s="10"/>
      <c r="M350" s="10"/>
      <c r="N350" s="10"/>
      <c r="O350" s="10"/>
      <c r="P350" s="10"/>
      <c r="Q350" s="10"/>
      <c r="R350" s="10"/>
      <c r="S350" s="10"/>
      <c r="T350" s="3"/>
      <c r="U350" s="6">
        <v>-5</v>
      </c>
    </row>
    <row r="351" spans="1:21" x14ac:dyDescent="0.2">
      <c r="A351" t="s">
        <v>17</v>
      </c>
      <c r="B351" s="10">
        <f>[2]Sheet1!A329</f>
        <v>60.534161490683225</v>
      </c>
      <c r="C351" s="10">
        <f>[2]Sheet1!B329</f>
        <v>39.496894409937887</v>
      </c>
      <c r="D351" s="10">
        <f>[3]Sheet1!C329</f>
        <v>62.065934065934066</v>
      </c>
      <c r="E351" s="10">
        <f>[3]Sheet1!D329</f>
        <v>43.131868131868131</v>
      </c>
      <c r="F351" s="10"/>
      <c r="G351" s="10"/>
      <c r="H351" s="10">
        <f>[3]Sheet1!G329</f>
        <v>73.512987012987011</v>
      </c>
      <c r="I351" s="10">
        <f>[3]Sheet1!H329</f>
        <v>55.831168831168839</v>
      </c>
      <c r="J351" s="10">
        <f>[1]Sheet1!I329</f>
        <v>66.303571428571416</v>
      </c>
      <c r="K351" s="10">
        <f>[1]Sheet1!J329</f>
        <v>38.75</v>
      </c>
      <c r="L351" s="10">
        <f>[3]Sheet1!K329</f>
        <v>60.08163265306122</v>
      </c>
      <c r="M351" s="10">
        <f>[3]Sheet1!L329</f>
        <v>40.775510204081627</v>
      </c>
      <c r="N351" s="10">
        <f>[3]Sheet1!M329</f>
        <v>77.698412698412696</v>
      </c>
      <c r="O351" s="10">
        <f>[3]Sheet1!N329</f>
        <v>50.761904761904766</v>
      </c>
      <c r="P351" s="10"/>
      <c r="Q351" s="10"/>
      <c r="R351" s="10"/>
      <c r="S351" s="10"/>
      <c r="T351" s="3"/>
      <c r="U351" s="6">
        <v>-33</v>
      </c>
    </row>
    <row r="352" spans="1:21" x14ac:dyDescent="0.2">
      <c r="A352" t="s">
        <v>18</v>
      </c>
      <c r="B352" s="10"/>
      <c r="C352" s="10"/>
      <c r="D352" s="10"/>
      <c r="E352" s="10"/>
      <c r="F352" s="10"/>
      <c r="G352" s="10"/>
      <c r="H352" s="10"/>
      <c r="I352" s="10"/>
      <c r="J352" s="10">
        <f>[1]Sheet1!I330</f>
        <v>56.428571428571431</v>
      </c>
      <c r="K352" s="10">
        <f>[1]Sheet1!J330</f>
        <v>32.795918367346943</v>
      </c>
      <c r="L352" s="10"/>
      <c r="M352" s="10"/>
      <c r="N352" s="10"/>
      <c r="O352" s="10"/>
      <c r="P352" s="10">
        <f>[1]Sheet1!O330</f>
        <v>74.496598639455769</v>
      </c>
      <c r="Q352" s="10">
        <f>[1]Sheet1!P330</f>
        <v>42.758503401360542</v>
      </c>
      <c r="R352" s="10">
        <f>[1]Sheet1!Q330</f>
        <v>72.047619047619051</v>
      </c>
      <c r="S352" s="10">
        <f>[1]Sheet1!R330</f>
        <v>49.642857142857146</v>
      </c>
      <c r="T352" s="3"/>
      <c r="U352" s="6">
        <v>1</v>
      </c>
    </row>
    <row r="353" spans="1:21" ht="13.5" thickBot="1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3"/>
      <c r="U353" s="20">
        <f>SUM(U350:U352)</f>
        <v>-37</v>
      </c>
    </row>
    <row r="354" spans="1:21" ht="13.5" hidden="1" thickTop="1" x14ac:dyDescent="0.2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3"/>
      <c r="U354" s="6"/>
    </row>
    <row r="355" spans="1:21" ht="13.5" hidden="1" thickBot="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3"/>
      <c r="U355" s="6"/>
    </row>
    <row r="356" spans="1:21" ht="14.25" thickTop="1" thickBot="1" x14ac:dyDescent="0.25">
      <c r="A356" s="1" t="s">
        <v>111</v>
      </c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9"/>
      <c r="U356" s="6"/>
    </row>
    <row r="357" spans="1:21" x14ac:dyDescent="0.2">
      <c r="A357" t="s">
        <v>16</v>
      </c>
      <c r="B357" s="7"/>
      <c r="C357" s="7"/>
      <c r="D357" s="10"/>
      <c r="E357" s="10"/>
      <c r="F357" s="7">
        <f>[2]Sheet1!E334</f>
        <v>85.20779220779221</v>
      </c>
      <c r="G357" s="7">
        <f>[2]Sheet1!F334</f>
        <v>60.246753246753244</v>
      </c>
      <c r="H357" s="10"/>
      <c r="I357" s="10"/>
      <c r="J357" s="10">
        <f>[1]Sheet1!I334</f>
        <v>77.678571428571431</v>
      </c>
      <c r="K357" s="10">
        <f>[1]Sheet1!J334</f>
        <v>48.642857142857139</v>
      </c>
      <c r="L357" s="10"/>
      <c r="M357" s="10"/>
      <c r="N357" s="10"/>
      <c r="O357" s="10"/>
      <c r="P357" s="10"/>
      <c r="Q357" s="10"/>
      <c r="R357" s="10"/>
      <c r="S357" s="10"/>
      <c r="T357" s="3"/>
      <c r="U357" s="6">
        <v>-5</v>
      </c>
    </row>
    <row r="358" spans="1:21" x14ac:dyDescent="0.2">
      <c r="A358" t="s">
        <v>17</v>
      </c>
      <c r="B358" s="10">
        <f>[2]Sheet1!A335</f>
        <v>66.689440993788835</v>
      </c>
      <c r="C358" s="10">
        <f>[2]Sheet1!B335</f>
        <v>45.472049689440986</v>
      </c>
      <c r="D358" s="10">
        <f>[3]Sheet1!C335</f>
        <v>65.824175824175825</v>
      </c>
      <c r="E358" s="10">
        <f>[3]Sheet1!D335</f>
        <v>45.714285714285715</v>
      </c>
      <c r="F358" s="10"/>
      <c r="G358" s="10"/>
      <c r="H358" s="10">
        <f>[3]Sheet1!G335</f>
        <v>73.545454545454561</v>
      </c>
      <c r="I358" s="10">
        <f>[3]Sheet1!H335</f>
        <v>59.487012987012989</v>
      </c>
      <c r="J358" s="10">
        <f>[1]Sheet1!I335</f>
        <v>72.803571428571416</v>
      </c>
      <c r="K358" s="10">
        <f>[1]Sheet1!J335</f>
        <v>45.464285714285715</v>
      </c>
      <c r="L358" s="10">
        <f>[3]Sheet1!K335</f>
        <v>64.224489795918359</v>
      </c>
      <c r="M358" s="10">
        <f>[3]Sheet1!L335</f>
        <v>41.795918367346943</v>
      </c>
      <c r="N358" s="10">
        <f>[3]Sheet1!M335</f>
        <v>77.920634920634924</v>
      </c>
      <c r="O358" s="10">
        <f>[3]Sheet1!N335</f>
        <v>60.603174603174594</v>
      </c>
      <c r="P358" s="10"/>
      <c r="Q358" s="10"/>
      <c r="R358" s="10"/>
      <c r="S358" s="10"/>
      <c r="T358" s="3"/>
      <c r="U358" s="6">
        <v>-33</v>
      </c>
    </row>
    <row r="359" spans="1:21" x14ac:dyDescent="0.2">
      <c r="A359" t="s">
        <v>18</v>
      </c>
      <c r="B359" s="10"/>
      <c r="C359" s="10"/>
      <c r="D359" s="10"/>
      <c r="E359" s="10"/>
      <c r="F359" s="10"/>
      <c r="G359" s="10"/>
      <c r="H359" s="10"/>
      <c r="I359" s="10"/>
      <c r="J359" s="10">
        <f>[1]Sheet1!I336</f>
        <v>67.020408163265301</v>
      </c>
      <c r="K359" s="10">
        <f>[1]Sheet1!J336</f>
        <v>40.12244897959183</v>
      </c>
      <c r="L359" s="10"/>
      <c r="M359" s="10"/>
      <c r="N359" s="10"/>
      <c r="O359" s="10"/>
      <c r="P359" s="10">
        <f>[1]Sheet1!O336</f>
        <v>78.870748299319729</v>
      </c>
      <c r="Q359" s="10">
        <f>[1]Sheet1!P336</f>
        <v>44.7687074829932</v>
      </c>
      <c r="R359" s="10">
        <f>[1]Sheet1!Q336</f>
        <v>74.44047619047619</v>
      </c>
      <c r="S359" s="10">
        <f>[1]Sheet1!R336</f>
        <v>49.559523809523803</v>
      </c>
      <c r="T359" s="3"/>
      <c r="U359" s="6">
        <v>1</v>
      </c>
    </row>
    <row r="360" spans="1:21" ht="13.5" thickBot="1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3"/>
      <c r="U360" s="20">
        <f>SUM(U357:U359)</f>
        <v>-37</v>
      </c>
    </row>
    <row r="361" spans="1:21" ht="13.5" hidden="1" thickTop="1" x14ac:dyDescent="0.2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3"/>
      <c r="U361" s="6"/>
    </row>
    <row r="362" spans="1:21" ht="13.5" hidden="1" thickBot="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3"/>
      <c r="U362" s="6"/>
    </row>
    <row r="363" spans="1:21" ht="14.25" thickTop="1" thickBot="1" x14ac:dyDescent="0.25">
      <c r="A363" s="1" t="s">
        <v>112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9"/>
      <c r="U363" s="6"/>
    </row>
    <row r="364" spans="1:21" x14ac:dyDescent="0.2">
      <c r="A364" t="s">
        <v>16</v>
      </c>
      <c r="B364" s="7"/>
      <c r="C364" s="7"/>
      <c r="D364" s="10"/>
      <c r="E364" s="10"/>
      <c r="F364" s="7">
        <f>[2]Sheet1!E341</f>
        <v>74.53246753246755</v>
      </c>
      <c r="G364" s="7">
        <f>[2]Sheet1!F341</f>
        <v>51.188311688311686</v>
      </c>
      <c r="H364" s="10"/>
      <c r="I364" s="10"/>
      <c r="J364" s="10">
        <f>[1]Sheet1!I341</f>
        <v>67.035714285714278</v>
      </c>
      <c r="K364" s="10">
        <f>[1]Sheet1!J341</f>
        <v>38.357142857142854</v>
      </c>
      <c r="L364" s="10"/>
      <c r="M364" s="10"/>
      <c r="N364" s="10"/>
      <c r="O364" s="10"/>
      <c r="P364" s="10"/>
      <c r="Q364" s="10"/>
      <c r="R364" s="10"/>
      <c r="S364" s="10"/>
      <c r="T364" s="3"/>
      <c r="U364" s="6">
        <v>-5</v>
      </c>
    </row>
    <row r="365" spans="1:21" x14ac:dyDescent="0.2">
      <c r="A365" t="s">
        <v>17</v>
      </c>
      <c r="B365" s="10">
        <f>[2]Sheet1!A342</f>
        <v>60.79503105590063</v>
      </c>
      <c r="C365" s="10">
        <f>[2]Sheet1!B342</f>
        <v>38.546583850931675</v>
      </c>
      <c r="D365" s="10">
        <f>[3]Sheet1!C342</f>
        <v>61.109890109890117</v>
      </c>
      <c r="E365" s="10">
        <f>[3]Sheet1!D342</f>
        <v>41.285714285714285</v>
      </c>
      <c r="F365" s="10"/>
      <c r="G365" s="10"/>
      <c r="H365" s="10">
        <f>[3]Sheet1!G342</f>
        <v>69.461038961038966</v>
      </c>
      <c r="I365" s="10">
        <f>[3]Sheet1!H342</f>
        <v>54.688311688311686</v>
      </c>
      <c r="J365" s="10">
        <f>[1]Sheet1!I342</f>
        <v>62.714285714285715</v>
      </c>
      <c r="K365" s="10">
        <f>[1]Sheet1!J342</f>
        <v>35.732142857142861</v>
      </c>
      <c r="L365" s="10">
        <f>[3]Sheet1!K342</f>
        <v>59.020408163265309</v>
      </c>
      <c r="M365" s="10">
        <f>[3]Sheet1!L342</f>
        <v>38.591836734693878</v>
      </c>
      <c r="N365" s="10">
        <f>[3]Sheet1!M342</f>
        <v>71.746031746031747</v>
      </c>
      <c r="O365" s="10">
        <f>[3]Sheet1!N342</f>
        <v>49.619047619047628</v>
      </c>
      <c r="P365" s="10"/>
      <c r="Q365" s="10"/>
      <c r="R365" s="10"/>
      <c r="S365" s="10"/>
      <c r="T365" s="3"/>
      <c r="U365" s="6">
        <v>-33</v>
      </c>
    </row>
    <row r="366" spans="1:21" x14ac:dyDescent="0.2">
      <c r="A366" t="s">
        <v>18</v>
      </c>
      <c r="B366" s="10"/>
      <c r="C366" s="10"/>
      <c r="D366" s="10"/>
      <c r="E366" s="10"/>
      <c r="F366" s="10"/>
      <c r="G366" s="10"/>
      <c r="H366" s="10"/>
      <c r="I366" s="10"/>
      <c r="J366" s="10">
        <f>[1]Sheet1!I343</f>
        <v>55.530612244897959</v>
      </c>
      <c r="K366" s="10">
        <f>[1]Sheet1!J343</f>
        <v>33</v>
      </c>
      <c r="L366" s="10"/>
      <c r="M366" s="10"/>
      <c r="N366" s="10"/>
      <c r="O366" s="10"/>
      <c r="P366" s="10">
        <f>[1]Sheet1!O343</f>
        <v>64.931972789115633</v>
      </c>
      <c r="Q366" s="10">
        <f>[1]Sheet1!P343</f>
        <v>35.806122448979593</v>
      </c>
      <c r="R366" s="10">
        <f>[1]Sheet1!Q343</f>
        <v>73.464285714285708</v>
      </c>
      <c r="S366" s="10">
        <f>[1]Sheet1!R343</f>
        <v>44.190476190476197</v>
      </c>
      <c r="T366" s="3"/>
      <c r="U366" s="6">
        <v>1</v>
      </c>
    </row>
    <row r="367" spans="1:21" ht="13.5" thickBot="1" x14ac:dyDescent="0.2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3"/>
      <c r="U367" s="20">
        <f>SUM(U364:U366)</f>
        <v>-37</v>
      </c>
    </row>
    <row r="368" spans="1:21" ht="14.25" hidden="1" thickTop="1" thickBot="1" x14ac:dyDescent="0.2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3"/>
      <c r="U368" s="6"/>
    </row>
    <row r="369" spans="1:21" ht="14.25" hidden="1" thickTop="1" thickBot="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3"/>
      <c r="U369" s="6"/>
    </row>
    <row r="370" spans="1:21" ht="14.25" thickTop="1" thickBot="1" x14ac:dyDescent="0.25">
      <c r="A370" s="1" t="s">
        <v>113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9"/>
      <c r="U370" s="6"/>
    </row>
    <row r="371" spans="1:21" x14ac:dyDescent="0.2">
      <c r="A371" t="s">
        <v>16</v>
      </c>
      <c r="B371" s="7"/>
      <c r="C371" s="7"/>
      <c r="D371" s="10"/>
      <c r="E371" s="10"/>
      <c r="F371" s="7">
        <f>[2]Sheet1!E348</f>
        <v>79.896103896103895</v>
      </c>
      <c r="G371" s="7">
        <f>[2]Sheet1!F348</f>
        <v>48.870129870129865</v>
      </c>
      <c r="H371" s="10"/>
      <c r="I371" s="10"/>
      <c r="J371" s="10">
        <f>[1]Sheet1!I348</f>
        <v>70.571428571428569</v>
      </c>
      <c r="K371" s="10">
        <f>[1]Sheet1!J348</f>
        <v>38.767857142857139</v>
      </c>
      <c r="L371" s="10"/>
      <c r="M371" s="10"/>
      <c r="N371" s="10"/>
      <c r="O371" s="10"/>
      <c r="P371" s="10"/>
      <c r="Q371" s="10"/>
      <c r="R371" s="10"/>
      <c r="S371" s="10"/>
      <c r="T371" s="3"/>
      <c r="U371" s="6">
        <v>-5</v>
      </c>
    </row>
    <row r="372" spans="1:21" x14ac:dyDescent="0.2">
      <c r="A372" t="s">
        <v>17</v>
      </c>
      <c r="B372" s="10">
        <f>[2]Sheet1!A349</f>
        <v>57.720496894409933</v>
      </c>
      <c r="C372" s="10">
        <f>[2]Sheet1!B349</f>
        <v>35.397515527950311</v>
      </c>
      <c r="D372" s="10">
        <f>[3]Sheet1!C349</f>
        <v>56.450549450549445</v>
      </c>
      <c r="E372" s="10">
        <f>[3]Sheet1!D349</f>
        <v>38.593406593406584</v>
      </c>
      <c r="F372" s="10"/>
      <c r="G372" s="10"/>
      <c r="H372" s="10">
        <f>[3]Sheet1!G349</f>
        <v>65.9383116883117</v>
      </c>
      <c r="I372" s="10">
        <f>[3]Sheet1!H349</f>
        <v>42.847402597402599</v>
      </c>
      <c r="J372" s="10">
        <f>[1]Sheet1!I349</f>
        <v>66.232142857142861</v>
      </c>
      <c r="K372" s="10">
        <f>[1]Sheet1!J349</f>
        <v>34.160714285714292</v>
      </c>
      <c r="L372" s="10">
        <f>[3]Sheet1!K349</f>
        <v>56.000000000000007</v>
      </c>
      <c r="M372" s="10">
        <f>[3]Sheet1!L349</f>
        <v>36.183673469387756</v>
      </c>
      <c r="N372" s="10">
        <f>[3]Sheet1!M349</f>
        <v>69.253968253968253</v>
      </c>
      <c r="O372" s="10">
        <f>[3]Sheet1!N349</f>
        <v>39.888888888888886</v>
      </c>
      <c r="P372" s="10"/>
      <c r="Q372" s="10"/>
      <c r="R372" s="10"/>
      <c r="S372" s="10"/>
      <c r="T372" s="3"/>
      <c r="U372" s="6">
        <v>-33</v>
      </c>
    </row>
    <row r="373" spans="1:21" x14ac:dyDescent="0.2">
      <c r="A373" t="s">
        <v>18</v>
      </c>
      <c r="B373" s="10"/>
      <c r="C373" s="10"/>
      <c r="D373" s="10"/>
      <c r="E373" s="10"/>
      <c r="F373" s="10"/>
      <c r="G373" s="10"/>
      <c r="H373" s="10"/>
      <c r="I373" s="10"/>
      <c r="J373" s="10">
        <f>[1]Sheet1!I350</f>
        <v>59.775510204081627</v>
      </c>
      <c r="K373" s="10">
        <f>[1]Sheet1!J350</f>
        <v>29.714285714285715</v>
      </c>
      <c r="L373" s="10"/>
      <c r="M373" s="10"/>
      <c r="N373" s="10"/>
      <c r="O373" s="10"/>
      <c r="P373" s="10">
        <f>[1]Sheet1!O350</f>
        <v>73.047619047619037</v>
      </c>
      <c r="Q373" s="10">
        <f>[1]Sheet1!P350</f>
        <v>39.10544217687076</v>
      </c>
      <c r="R373" s="10">
        <f>[1]Sheet1!Q350</f>
        <v>66.61904761904762</v>
      </c>
      <c r="S373" s="10">
        <f>[1]Sheet1!R350</f>
        <v>46.488095238095234</v>
      </c>
      <c r="T373" s="3"/>
      <c r="U373" s="6">
        <v>1</v>
      </c>
    </row>
    <row r="374" spans="1:21" ht="13.5" thickBot="1" x14ac:dyDescent="0.2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3"/>
      <c r="U374" s="20">
        <f>SUM(U371:U373)</f>
        <v>-37</v>
      </c>
    </row>
    <row r="375" spans="1:21" ht="14.25" hidden="1" thickTop="1" thickBot="1" x14ac:dyDescent="0.2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3"/>
      <c r="U375" s="6"/>
    </row>
    <row r="376" spans="1:21" ht="14.25" hidden="1" thickTop="1" thickBot="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3"/>
      <c r="U376" s="6"/>
    </row>
    <row r="377" spans="1:21" ht="14.25" thickTop="1" thickBot="1" x14ac:dyDescent="0.25">
      <c r="A377" s="1" t="s">
        <v>114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9"/>
      <c r="U377" s="6"/>
    </row>
    <row r="378" spans="1:21" x14ac:dyDescent="0.2">
      <c r="A378" t="s">
        <v>16</v>
      </c>
      <c r="B378" s="7"/>
      <c r="C378" s="7"/>
      <c r="D378" s="10"/>
      <c r="E378" s="10"/>
      <c r="F378" s="7">
        <f>[2]Sheet1!E355</f>
        <v>73.305194805194787</v>
      </c>
      <c r="G378" s="7">
        <f>[2]Sheet1!F355</f>
        <v>47.753246753246756</v>
      </c>
      <c r="H378" s="10"/>
      <c r="I378" s="10"/>
      <c r="J378" s="10">
        <f>[1]Sheet1!I355</f>
        <v>66</v>
      </c>
      <c r="K378" s="10">
        <f>[1]Sheet1!J355</f>
        <v>38.714285714285715</v>
      </c>
      <c r="L378" s="10"/>
      <c r="M378" s="10"/>
      <c r="N378" s="10"/>
      <c r="O378" s="10"/>
      <c r="P378" s="10"/>
      <c r="Q378" s="10"/>
      <c r="R378" s="10"/>
      <c r="S378" s="10"/>
      <c r="T378" s="3"/>
      <c r="U378" s="6">
        <v>-5</v>
      </c>
    </row>
    <row r="379" spans="1:21" x14ac:dyDescent="0.2">
      <c r="A379" t="s">
        <v>17</v>
      </c>
      <c r="B379" s="10">
        <f>[2]Sheet1!A356</f>
        <v>64.099378881987576</v>
      </c>
      <c r="C379" s="10">
        <f>[2]Sheet1!B356</f>
        <v>39.503105590062113</v>
      </c>
      <c r="D379" s="10">
        <f>[3]Sheet1!C356</f>
        <v>64.131868131868131</v>
      </c>
      <c r="E379" s="10">
        <f>[3]Sheet1!D356</f>
        <v>42.456043956043956</v>
      </c>
      <c r="F379" s="10"/>
      <c r="G379" s="10"/>
      <c r="H379" s="10">
        <f>[3]Sheet1!G356</f>
        <v>68.840909090909093</v>
      </c>
      <c r="I379" s="10">
        <f>[3]Sheet1!H356</f>
        <v>47.55194805194806</v>
      </c>
      <c r="J379" s="10">
        <f>[1]Sheet1!I356</f>
        <v>63.375</v>
      </c>
      <c r="K379" s="10">
        <f>[1]Sheet1!J356</f>
        <v>33.583333333333336</v>
      </c>
      <c r="L379" s="10">
        <f>[3]Sheet1!K356</f>
        <v>62.591836734693878</v>
      </c>
      <c r="M379" s="10">
        <f>[3]Sheet1!L356</f>
        <v>40.959183673469397</v>
      </c>
      <c r="N379" s="10">
        <f>[3]Sheet1!M356</f>
        <v>69.666666666666657</v>
      </c>
      <c r="O379" s="10">
        <f>[3]Sheet1!N356</f>
        <v>45.285714285714285</v>
      </c>
      <c r="P379" s="10"/>
      <c r="Q379" s="10"/>
      <c r="R379" s="10"/>
      <c r="S379" s="10"/>
      <c r="T379" s="3"/>
      <c r="U379" s="6">
        <v>-33</v>
      </c>
    </row>
    <row r="380" spans="1:21" x14ac:dyDescent="0.2">
      <c r="A380" t="s">
        <v>18</v>
      </c>
      <c r="B380" s="10"/>
      <c r="C380" s="10"/>
      <c r="D380" s="10"/>
      <c r="E380" s="10"/>
      <c r="F380" s="10"/>
      <c r="G380" s="10"/>
      <c r="H380" s="10"/>
      <c r="I380" s="10"/>
      <c r="J380" s="10">
        <f>[1]Sheet1!I357</f>
        <v>59.275510204081634</v>
      </c>
      <c r="K380" s="10">
        <f>[1]Sheet1!J357</f>
        <v>30.469387755102041</v>
      </c>
      <c r="L380" s="10"/>
      <c r="M380" s="10"/>
      <c r="N380" s="10"/>
      <c r="O380" s="10"/>
      <c r="P380" s="10">
        <f>[1]Sheet1!O357</f>
        <v>66.146258503401356</v>
      </c>
      <c r="Q380" s="10">
        <f>[1]Sheet1!P357</f>
        <v>34.49659863945579</v>
      </c>
      <c r="R380" s="10">
        <f>[1]Sheet1!Q357</f>
        <v>65.541666666666671</v>
      </c>
      <c r="S380" s="10">
        <f>[1]Sheet1!R357</f>
        <v>43.779761904761905</v>
      </c>
      <c r="T380" s="3"/>
      <c r="U380" s="6">
        <v>1</v>
      </c>
    </row>
    <row r="381" spans="1:21" ht="13.5" thickBot="1" x14ac:dyDescent="0.2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3"/>
      <c r="U381" s="20">
        <f>SUM(U378:U380)</f>
        <v>-37</v>
      </c>
    </row>
    <row r="382" spans="1:21" ht="14.25" hidden="1" thickTop="1" thickBot="1" x14ac:dyDescent="0.2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3"/>
      <c r="U382" s="6"/>
    </row>
    <row r="383" spans="1:21" ht="14.25" hidden="1" thickTop="1" thickBot="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3"/>
      <c r="U383" s="6"/>
    </row>
    <row r="384" spans="1:21" ht="14.25" thickTop="1" thickBot="1" x14ac:dyDescent="0.25">
      <c r="A384" s="1" t="s">
        <v>115</v>
      </c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9"/>
      <c r="U384" s="6"/>
    </row>
    <row r="385" spans="1:25" x14ac:dyDescent="0.2">
      <c r="A385" t="s">
        <v>16</v>
      </c>
      <c r="B385" s="7"/>
      <c r="C385" s="7"/>
      <c r="D385" s="10"/>
      <c r="E385" s="10"/>
      <c r="F385" s="7">
        <f>[2]Sheet1!E362</f>
        <v>79.435064935064929</v>
      </c>
      <c r="G385" s="7">
        <f>[2]Sheet1!F362</f>
        <v>52.81818181818182</v>
      </c>
      <c r="H385" s="10"/>
      <c r="I385" s="10"/>
      <c r="J385" s="10">
        <f>[1]Sheet1!I362</f>
        <v>73.892857142857153</v>
      </c>
      <c r="K385" s="10">
        <f>[1]Sheet1!J362</f>
        <v>44.035714285714292</v>
      </c>
      <c r="L385" s="10"/>
      <c r="M385" s="10"/>
      <c r="N385" s="10"/>
      <c r="O385" s="10"/>
      <c r="P385" s="10"/>
      <c r="Q385" s="10"/>
      <c r="R385" s="10"/>
      <c r="S385" s="10"/>
      <c r="T385" s="3"/>
      <c r="U385" s="6">
        <v>-5</v>
      </c>
    </row>
    <row r="386" spans="1:25" x14ac:dyDescent="0.2">
      <c r="A386" t="s">
        <v>17</v>
      </c>
      <c r="B386" s="10">
        <f>[2]Sheet1!A363</f>
        <v>62.260869565217391</v>
      </c>
      <c r="C386" s="10">
        <f>[2]Sheet1!B363</f>
        <v>39.813664596273291</v>
      </c>
      <c r="D386" s="10">
        <f>[3]Sheet1!C363</f>
        <v>59.19780219780219</v>
      </c>
      <c r="E386" s="10">
        <f>[3]Sheet1!D363</f>
        <v>37.802197802197796</v>
      </c>
      <c r="F386" s="10"/>
      <c r="G386" s="10"/>
      <c r="H386" s="10">
        <f>[3]Sheet1!G363</f>
        <v>70.967532467532479</v>
      </c>
      <c r="I386" s="10">
        <f>[3]Sheet1!H363</f>
        <v>47.79220779220779</v>
      </c>
      <c r="J386" s="10">
        <f>[1]Sheet1!I363</f>
        <v>69.598214285714292</v>
      </c>
      <c r="K386" s="10">
        <f>[1]Sheet1!J363</f>
        <v>38.964285714285715</v>
      </c>
      <c r="L386" s="10">
        <f>[3]Sheet1!K363</f>
        <v>54.530612244897966</v>
      </c>
      <c r="M386" s="10">
        <f>[3]Sheet1!L363</f>
        <v>34.326530612244902</v>
      </c>
      <c r="N386" s="10">
        <f>[3]Sheet1!M363</f>
        <v>74.396825396825392</v>
      </c>
      <c r="O386" s="10">
        <f>[3]Sheet1!N363</f>
        <v>46.150793650793652</v>
      </c>
      <c r="P386" s="10"/>
      <c r="Q386" s="10"/>
      <c r="R386" s="10"/>
      <c r="S386" s="10"/>
      <c r="T386" s="3"/>
      <c r="U386" s="6">
        <v>-33</v>
      </c>
    </row>
    <row r="387" spans="1:25" x14ac:dyDescent="0.2">
      <c r="A387" t="s">
        <v>18</v>
      </c>
      <c r="B387" s="10"/>
      <c r="C387" s="10"/>
      <c r="D387" s="10"/>
      <c r="E387" s="10"/>
      <c r="F387" s="10"/>
      <c r="G387" s="10"/>
      <c r="H387" s="10"/>
      <c r="I387" s="10"/>
      <c r="J387" s="10">
        <f>[1]Sheet1!I364</f>
        <v>62.265306122448983</v>
      </c>
      <c r="K387" s="10">
        <f>[1]Sheet1!J364</f>
        <v>33.224489795918366</v>
      </c>
      <c r="L387" s="10"/>
      <c r="M387" s="10"/>
      <c r="N387" s="10"/>
      <c r="O387" s="10"/>
      <c r="P387" s="10">
        <f>[1]Sheet1!O364</f>
        <v>70.306122448979593</v>
      </c>
      <c r="Q387" s="10">
        <f>[1]Sheet1!P364</f>
        <v>39.08163265306122</v>
      </c>
      <c r="R387" s="10">
        <f>[1]Sheet1!Q364</f>
        <v>62.154761904761905</v>
      </c>
      <c r="S387" s="10">
        <f>[1]Sheet1!R364</f>
        <v>47.523809523809518</v>
      </c>
      <c r="T387" s="3"/>
      <c r="U387" s="6">
        <v>1</v>
      </c>
    </row>
    <row r="388" spans="1:25" ht="13.5" thickBot="1" x14ac:dyDescent="0.2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3"/>
      <c r="U388" s="20">
        <f>SUM(U385:U387)</f>
        <v>-37</v>
      </c>
    </row>
    <row r="389" spans="1:25" ht="14.25" thickTop="1" thickBot="1" x14ac:dyDescent="0.25">
      <c r="A389" s="46" t="s">
        <v>47</v>
      </c>
      <c r="B389" s="47"/>
      <c r="C389" s="4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U389" s="17"/>
      <c r="V389" s="17"/>
      <c r="W389" s="51" t="s">
        <v>45</v>
      </c>
      <c r="X389" s="52"/>
      <c r="Y389" s="11" t="s">
        <v>33</v>
      </c>
    </row>
    <row r="390" spans="1:25" ht="13.5" thickBot="1" x14ac:dyDescent="0.25">
      <c r="A390" s="21"/>
      <c r="B390" s="2"/>
      <c r="C390" s="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U390" s="53" t="s">
        <v>44</v>
      </c>
      <c r="V390" s="59"/>
      <c r="W390" s="55" t="s">
        <v>46</v>
      </c>
      <c r="X390" s="56"/>
      <c r="Y390" s="24" t="s">
        <v>34</v>
      </c>
    </row>
    <row r="391" spans="1:25" ht="13.5" thickBot="1" x14ac:dyDescent="0.25">
      <c r="A391" s="1" t="str">
        <f>A8</f>
        <v>NOV 13 - 19, 1998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U391" s="8" t="s">
        <v>14</v>
      </c>
      <c r="V391" s="8" t="s">
        <v>15</v>
      </c>
      <c r="W391" s="8" t="s">
        <v>14</v>
      </c>
      <c r="X391" s="8" t="s">
        <v>15</v>
      </c>
      <c r="Y391" s="25" t="s">
        <v>35</v>
      </c>
    </row>
    <row r="392" spans="1:25" x14ac:dyDescent="0.2">
      <c r="A392" t="s">
        <v>16</v>
      </c>
      <c r="B392" s="10"/>
      <c r="C392" s="10"/>
      <c r="D392" s="10"/>
      <c r="E392" s="10"/>
      <c r="F392" s="10">
        <f>($F$5/($F$5+$J$5))*F9</f>
        <v>41.292838500267735</v>
      </c>
      <c r="G392" s="10">
        <f>($F$5/($F$5+$J$5))*G9</f>
        <v>31.601825433635124</v>
      </c>
      <c r="H392" s="10"/>
      <c r="I392" s="10"/>
      <c r="J392" s="10">
        <f>($J$5/($F$5+$J$5))*J9</f>
        <v>23.494558142384175</v>
      </c>
      <c r="K392" s="10">
        <f>($J$5/($F$5+$J$5))*K9</f>
        <v>13.734858377286432</v>
      </c>
      <c r="L392" s="10"/>
      <c r="M392" s="10"/>
      <c r="N392" s="10"/>
      <c r="O392" s="10"/>
      <c r="P392" s="10"/>
      <c r="Q392" s="10"/>
      <c r="R392" s="10"/>
      <c r="S392" s="10"/>
      <c r="U392" s="17">
        <f t="shared" ref="U392:V394" si="0">B392+D392+F392+H392+J392+L392+N392+P392+R392</f>
        <v>64.787396642651913</v>
      </c>
      <c r="V392" s="17">
        <f t="shared" si="0"/>
        <v>45.336683810921556</v>
      </c>
      <c r="Y392" s="6">
        <v>-4</v>
      </c>
    </row>
    <row r="393" spans="1:25" x14ac:dyDescent="0.2">
      <c r="A393" t="s">
        <v>17</v>
      </c>
      <c r="B393" s="10">
        <f>($B$5/($B$5+$D$5+$H$5+$J$5+$L$5+$N$5))*B10</f>
        <v>12.848567075546228</v>
      </c>
      <c r="C393" s="10">
        <f>($B$5/($B$5+$D$5+$H$5+$J$5+$L$5+$N$5))*C10</f>
        <v>8.5037036231319441</v>
      </c>
      <c r="D393" s="10">
        <f>($D$5/($B$5+$D$5+$H$5+$J$5+$L$5+$N$5))*D10</f>
        <v>11.181955186454868</v>
      </c>
      <c r="E393" s="10">
        <f>($D$5/($B$5+$D$5+$H$5+$J$5+$L$5+$N$5))*E10</f>
        <v>7.4912555126646856</v>
      </c>
      <c r="F393" s="10"/>
      <c r="G393" s="10"/>
      <c r="H393" s="10">
        <f>($H$5/($B$5+$D$5+$H$5+$J$5+$L$5+$N$5))*H10</f>
        <v>18.907618554345948</v>
      </c>
      <c r="I393" s="10">
        <f>($H$5/($B$5+$D$5+$H$5+$J$5+$L$5+$N$5))*I10</f>
        <v>13.969746556539636</v>
      </c>
      <c r="J393" s="10">
        <f>($J$5/($B$5+$D$5+$H$5+$J$5+$L$5+$N$5))*J10</f>
        <v>5.6965586361209999</v>
      </c>
      <c r="K393" s="10">
        <f>($J$5/($B$5+$D$5+$H$5+$J$5+$L$5+$N$5))*K10</f>
        <v>3.2747794763638303</v>
      </c>
      <c r="L393" s="10">
        <f>($L$5/($B$5+$D$5+$H$5+$J$5+$L$5+$N$5))*L10</f>
        <v>3.5868512184163088</v>
      </c>
      <c r="M393" s="10">
        <f>($L$5/($B$5+$D$5+$H$5+$J$5+$L$5+$N$5))*M10</f>
        <v>2.4221902752548163</v>
      </c>
      <c r="N393" s="10">
        <f>($N$5/($B$5+$D$5+$H$5+$J$5+$L$5+$N$5))*N10</f>
        <v>6.0704916973090377</v>
      </c>
      <c r="O393" s="10">
        <f>($N$5/($B$5+$D$5+$H$5+$J$5+$L$5+$N$5))*O10</f>
        <v>4.4352348429621529</v>
      </c>
      <c r="P393" s="10"/>
      <c r="Q393" s="10"/>
      <c r="R393" s="10"/>
      <c r="S393" s="10"/>
      <c r="U393" s="17">
        <f t="shared" si="0"/>
        <v>58.292042368193385</v>
      </c>
      <c r="V393" s="17">
        <f t="shared" si="0"/>
        <v>40.096910286917065</v>
      </c>
      <c r="Y393" s="6">
        <v>-12</v>
      </c>
    </row>
    <row r="394" spans="1:25" x14ac:dyDescent="0.2">
      <c r="A394" t="s">
        <v>18</v>
      </c>
      <c r="B394" s="10"/>
      <c r="C394" s="10"/>
      <c r="D394" s="10"/>
      <c r="E394" s="10"/>
      <c r="F394" s="10"/>
      <c r="G394" s="10"/>
      <c r="H394" s="10"/>
      <c r="I394" s="10"/>
      <c r="J394" s="10">
        <f>($J$5/($J$5+$P$5+$R$5))*J11</f>
        <v>9.558290782191829</v>
      </c>
      <c r="K394" s="10">
        <f>($J$5/($J$5+$P$5+$R$5))*K11</f>
        <v>5.9485621602012841</v>
      </c>
      <c r="L394" s="10"/>
      <c r="M394" s="10"/>
      <c r="N394" s="10"/>
      <c r="O394" s="10"/>
      <c r="P394" s="10">
        <f>($P$5/($J$5+$P$5+$R$5))*P11</f>
        <v>12.514993282878473</v>
      </c>
      <c r="Q394" s="10">
        <f>($P$5/($J$5+$P$5+$R$5))*Q11</f>
        <v>7.256349271204801</v>
      </c>
      <c r="R394" s="10">
        <f>($R$5/($J$5+$P$5+$R$5))*R11</f>
        <v>31.876002401576645</v>
      </c>
      <c r="S394" s="10">
        <f>($R$5/($J$5+$P$5+$R$5))*S11</f>
        <v>24.755325334064562</v>
      </c>
      <c r="U394" s="17">
        <f t="shared" si="0"/>
        <v>53.949286466646953</v>
      </c>
      <c r="V394" s="17">
        <f t="shared" si="0"/>
        <v>37.960236765470647</v>
      </c>
      <c r="Y394" s="6">
        <v>3</v>
      </c>
    </row>
    <row r="395" spans="1:25" ht="13.5" thickBot="1" x14ac:dyDescent="0.2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U395" s="27">
        <f>(U392*(($F$5+$J$5)/(SUM($B$5:$S$5)+$J$5+$J$5)))+(U393*(($B$5+$D$5+$H$5+$J$5+$L$5+$N$5)/(SUM($B$5:$S$5)+$J$5+$J$5)))+(U394*(($J$5+$P$5+$R$5)/(SUM($B$5:$S$5)+$J$5+$J$5)))</f>
        <v>58.205932503805428</v>
      </c>
      <c r="V395" s="27">
        <f>(V392*(($F$5+$J$5)/(SUM($B$5:$S$5)+$J$5+$J$5)))+(V393*(($B$5+$D$5+$H$5+$J$5+$L$5+$N$5)/(SUM($B$5:$S$5)+$J$5+$J$5)))+(V394*(($J$5+$P$5+$R$5)/(SUM($B$5:$S$5)+$J$5+$J$5)))</f>
        <v>40.378117446791251</v>
      </c>
      <c r="Y395" s="20">
        <f>SUM(Y392:Y394)</f>
        <v>-13</v>
      </c>
    </row>
    <row r="396" spans="1:25" ht="13.5" hidden="1" thickBot="1" x14ac:dyDescent="0.2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U396" s="7"/>
      <c r="V396" s="7"/>
      <c r="W396" s="2"/>
      <c r="X396" s="2"/>
      <c r="Y396" s="2"/>
    </row>
    <row r="397" spans="1:25" ht="13.5" hidden="1" thickBot="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U397" s="7"/>
      <c r="V397" s="7"/>
      <c r="W397" s="2"/>
      <c r="X397" s="2"/>
      <c r="Y397" s="2"/>
    </row>
    <row r="398" spans="1:25" ht="14.25" thickTop="1" thickBot="1" x14ac:dyDescent="0.25">
      <c r="A398" s="1" t="str">
        <f>A15</f>
        <v>NOV 20 - 26, 1998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U398" s="9"/>
      <c r="V398" s="9"/>
      <c r="W398" s="9"/>
      <c r="X398" s="9"/>
      <c r="Y398" s="2"/>
    </row>
    <row r="399" spans="1:25" x14ac:dyDescent="0.2">
      <c r="A399" t="s">
        <v>16</v>
      </c>
      <c r="B399" s="10"/>
      <c r="C399" s="10"/>
      <c r="D399" s="10"/>
      <c r="E399" s="10"/>
      <c r="F399" s="10">
        <f>($F$5/($F$5+$J$5))*F16</f>
        <v>42.199120275491623</v>
      </c>
      <c r="G399" s="10">
        <f>($F$5/($F$5+$J$5))*G16</f>
        <v>29.911299826429403</v>
      </c>
      <c r="H399" s="10"/>
      <c r="I399" s="10"/>
      <c r="J399" s="10">
        <f>($J$5/($F$5+$J$5))*J16</f>
        <v>24.358127082273448</v>
      </c>
      <c r="K399" s="10">
        <f>($J$5/($F$5+$J$5))*K16</f>
        <v>13.268805298616034</v>
      </c>
      <c r="L399" s="10"/>
      <c r="M399" s="10"/>
      <c r="N399" s="10"/>
      <c r="O399" s="10"/>
      <c r="P399" s="10"/>
      <c r="Q399" s="10"/>
      <c r="R399" s="10"/>
      <c r="S399" s="10"/>
      <c r="U399" s="17">
        <f t="shared" ref="U399:V401" si="1">B399+D399+F399+H399+J399+L399+N399+P399+R399</f>
        <v>66.557247357765078</v>
      </c>
      <c r="V399" s="17">
        <f t="shared" si="1"/>
        <v>43.180105125045436</v>
      </c>
      <c r="W399" s="10">
        <f t="shared" ref="W399:X402" si="2">U399-U392</f>
        <v>1.7698507151131651</v>
      </c>
      <c r="X399" s="10">
        <f t="shared" si="2"/>
        <v>-2.15657868587612</v>
      </c>
      <c r="Y399" s="6">
        <v>7</v>
      </c>
    </row>
    <row r="400" spans="1:25" x14ac:dyDescent="0.2">
      <c r="A400" t="s">
        <v>17</v>
      </c>
      <c r="B400" s="10">
        <f>($B$5/($B$5+$D$5+$H$5+$J$5+$L$5+$N$5))*B17</f>
        <v>12.649583155370733</v>
      </c>
      <c r="C400" s="10">
        <f>($B$5/($B$5+$D$5+$H$5+$J$5+$L$5+$N$5))*C17</f>
        <v>8.0981118777933947</v>
      </c>
      <c r="D400" s="10">
        <f>($D$5/($B$5+$D$5+$H$5+$J$5+$L$5+$N$5))*D17</f>
        <v>11.093135308301591</v>
      </c>
      <c r="E400" s="10">
        <f>($D$5/($B$5+$D$5+$H$5+$J$5+$L$5+$N$5))*E17</f>
        <v>7.7133052080478821</v>
      </c>
      <c r="F400" s="10"/>
      <c r="G400" s="10"/>
      <c r="H400" s="10">
        <f>($H$5/($B$5+$D$5+$H$5+$J$5+$L$5+$N$5))*H17</f>
        <v>18.755792672396957</v>
      </c>
      <c r="I400" s="10">
        <f>($H$5/($B$5+$D$5+$H$5+$J$5+$L$5+$N$5))*I17</f>
        <v>13.524861414084439</v>
      </c>
      <c r="J400" s="10">
        <f>($J$5/($B$5+$D$5+$H$5+$J$5+$L$5+$N$5))*J17</f>
        <v>5.9580217766460848</v>
      </c>
      <c r="K400" s="10">
        <f>($J$5/($B$5+$D$5+$H$5+$J$5+$L$5+$N$5))*K17</f>
        <v>3.1449750803584688</v>
      </c>
      <c r="L400" s="10">
        <f>($L$5/($B$5+$D$5+$H$5+$J$5+$L$5+$N$5))*L17</f>
        <v>3.7725879962799715</v>
      </c>
      <c r="M400" s="10">
        <f>($L$5/($B$5+$D$5+$H$5+$J$5+$L$5+$N$5))*M17</f>
        <v>2.6825262507850325</v>
      </c>
      <c r="N400" s="10">
        <f>($N$5/($B$5+$D$5+$H$5+$J$5+$L$5+$N$5))*N17</f>
        <v>6.058873531381173</v>
      </c>
      <c r="O400" s="10">
        <f>($N$5/($B$5+$D$5+$H$5+$J$5+$L$5+$N$5))*O17</f>
        <v>4.0010058914082283</v>
      </c>
      <c r="P400" s="10"/>
      <c r="Q400" s="10"/>
      <c r="R400" s="10"/>
      <c r="S400" s="10"/>
      <c r="U400" s="17">
        <f t="shared" si="1"/>
        <v>58.287994440376515</v>
      </c>
      <c r="V400" s="17">
        <f t="shared" si="1"/>
        <v>39.164785722477447</v>
      </c>
      <c r="W400" s="10">
        <f t="shared" si="2"/>
        <v>-4.0479278168703559E-3</v>
      </c>
      <c r="X400" s="10">
        <f t="shared" si="2"/>
        <v>-0.93212456443961855</v>
      </c>
      <c r="Y400" s="6">
        <v>-7</v>
      </c>
    </row>
    <row r="401" spans="1:26" x14ac:dyDescent="0.2">
      <c r="A401" t="s">
        <v>18</v>
      </c>
      <c r="B401" s="10"/>
      <c r="C401" s="10"/>
      <c r="D401" s="10"/>
      <c r="E401" s="10"/>
      <c r="F401" s="10"/>
      <c r="G401" s="10"/>
      <c r="H401" s="10"/>
      <c r="I401" s="10"/>
      <c r="J401" s="10">
        <f>($J$5/($J$5+$P$5+$R$5))*J18</f>
        <v>11.684503089656134</v>
      </c>
      <c r="K401" s="10">
        <f>($J$5/($J$5+$P$5+$R$5))*K18</f>
        <v>6.2191709993331052</v>
      </c>
      <c r="L401" s="10"/>
      <c r="M401" s="10"/>
      <c r="N401" s="10"/>
      <c r="O401" s="10"/>
      <c r="P401" s="10">
        <f>($P$5/($J$5+$P$5+$R$5))*P18</f>
        <v>12.980013869034744</v>
      </c>
      <c r="Q401" s="10">
        <f>($P$5/($J$5+$P$5+$R$5))*Q18</f>
        <v>7.3273337220510868</v>
      </c>
      <c r="R401" s="10">
        <f>($R$5/($J$5+$P$5+$R$5))*R18</f>
        <v>32.151134358187058</v>
      </c>
      <c r="S401" s="10">
        <f>($R$5/($J$5+$P$5+$R$5))*S18</f>
        <v>25.403850660360504</v>
      </c>
      <c r="U401" s="17">
        <f t="shared" si="1"/>
        <v>56.815651316877933</v>
      </c>
      <c r="V401" s="17">
        <f t="shared" si="1"/>
        <v>38.9503553817447</v>
      </c>
      <c r="W401" s="10">
        <f t="shared" si="2"/>
        <v>2.8663648502309798</v>
      </c>
      <c r="X401" s="10">
        <f t="shared" si="2"/>
        <v>0.99011861627405295</v>
      </c>
      <c r="Y401" s="6">
        <v>8</v>
      </c>
    </row>
    <row r="402" spans="1:26" ht="13.5" thickBot="1" x14ac:dyDescent="0.2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U402" s="27">
        <f>(U399*(($F$5+$J$5)/(SUM($B$5:$S$5)+$J$5+$J$5)))+(U400*(($B$5+$D$5+$H$5+$J$5+$L$5+$N$5)/(SUM($B$5:$S$5)+$J$5+$J$5)))+(U401*(($J$5+$P$5+$R$5)/(SUM($B$5:$S$5)+$J$5+$J$5)))</f>
        <v>59.219247599837978</v>
      </c>
      <c r="V402" s="27">
        <f>(V399*(($F$5+$J$5)/(SUM($B$5:$S$5)+$J$5+$J$5)))+(V400*(($B$5+$D$5+$H$5+$J$5+$L$5+$N$5)/(SUM($B$5:$S$5)+$J$5+$J$5)))+(V401*(($J$5+$P$5+$R$5)/(SUM($B$5:$S$5)+$J$5+$J$5)))</f>
        <v>39.745404263963614</v>
      </c>
      <c r="W402" s="28">
        <f t="shared" si="2"/>
        <v>1.0133150960325494</v>
      </c>
      <c r="X402" s="28">
        <f t="shared" si="2"/>
        <v>-0.63271318282763644</v>
      </c>
      <c r="Y402" s="20">
        <f>SUM(Y399:Y401)</f>
        <v>8</v>
      </c>
    </row>
    <row r="403" spans="1:26" ht="13.5" hidden="1" thickBot="1" x14ac:dyDescent="0.2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U403" s="7"/>
      <c r="V403" s="7"/>
      <c r="W403" s="2"/>
      <c r="X403" s="2"/>
      <c r="Y403" s="2"/>
    </row>
    <row r="404" spans="1:26" ht="13.5" hidden="1" thickBot="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U404" s="7"/>
      <c r="V404" s="7"/>
      <c r="W404" s="2"/>
      <c r="X404" s="2"/>
      <c r="Y404" s="2"/>
    </row>
    <row r="405" spans="1:26" ht="14.25" thickTop="1" thickBot="1" x14ac:dyDescent="0.25">
      <c r="A405" s="1" t="str">
        <f>A22</f>
        <v>NOV 27 - DEC 3, 1998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U405" s="9"/>
      <c r="V405" s="9"/>
      <c r="W405" s="9"/>
      <c r="X405" s="9"/>
      <c r="Y405" s="2"/>
    </row>
    <row r="406" spans="1:26" x14ac:dyDescent="0.2">
      <c r="A406" t="s">
        <v>16</v>
      </c>
      <c r="B406" s="10"/>
      <c r="C406" s="10"/>
      <c r="D406" s="10"/>
      <c r="E406" s="10"/>
      <c r="F406" s="10">
        <f>($F$5/($F$5+$J$5))*F23</f>
        <v>38.247891785277048</v>
      </c>
      <c r="G406" s="10">
        <f>($F$5/($F$5+$J$5))*G23</f>
        <v>29.029025515449835</v>
      </c>
      <c r="H406" s="10"/>
      <c r="I406" s="10"/>
      <c r="J406" s="10">
        <f>($J$5/($F$5+$J$5))*J23</f>
        <v>22.041569132411762</v>
      </c>
      <c r="K406" s="10">
        <f>($J$5/($F$5+$J$5))*K23</f>
        <v>15.009650621884873</v>
      </c>
      <c r="L406" s="10"/>
      <c r="M406" s="10"/>
      <c r="N406" s="10"/>
      <c r="O406" s="10"/>
      <c r="P406" s="10"/>
      <c r="Q406" s="10"/>
      <c r="R406" s="10"/>
      <c r="S406" s="10"/>
      <c r="U406" s="17">
        <f t="shared" ref="U406:V408" si="3">B406+D406+F406+H406+J406+L406+N406+P406+R406</f>
        <v>60.289460917688814</v>
      </c>
      <c r="V406" s="17">
        <f t="shared" si="3"/>
        <v>44.038676137334704</v>
      </c>
      <c r="W406" s="10">
        <f t="shared" ref="W406:X409" si="4">U406-U399</f>
        <v>-6.2677864400762644</v>
      </c>
      <c r="X406" s="10">
        <f t="shared" si="4"/>
        <v>0.8585710122892678</v>
      </c>
      <c r="Y406" s="6">
        <v>14</v>
      </c>
    </row>
    <row r="407" spans="1:26" x14ac:dyDescent="0.2">
      <c r="A407" t="s">
        <v>17</v>
      </c>
      <c r="B407" s="10">
        <f>($B$5/($B$5+$D$5+$H$5+$J$5+$L$5+$N$5))*B24</f>
        <v>13.164959132530248</v>
      </c>
      <c r="C407" s="10">
        <f>($B$5/($B$5+$D$5+$H$5+$J$5+$L$5+$N$5))*C24</f>
        <v>8.9733361703660535</v>
      </c>
      <c r="D407" s="10">
        <f>($D$5/($B$5+$D$5+$H$5+$J$5+$L$5+$N$5))*D24</f>
        <v>12.654495271627647</v>
      </c>
      <c r="E407" s="10">
        <f>($D$5/($B$5+$D$5+$H$5+$J$5+$L$5+$N$5))*E24</f>
        <v>8.4869730940672312</v>
      </c>
      <c r="F407" s="10"/>
      <c r="G407" s="10"/>
      <c r="H407" s="10">
        <f>($H$5/($B$5+$D$5+$H$5+$J$5+$L$5+$N$5))*H24</f>
        <v>19.553761261245171</v>
      </c>
      <c r="I407" s="10">
        <f>($H$5/($B$5+$D$5+$H$5+$J$5+$L$5+$N$5))*I24</f>
        <v>12.453253154281638</v>
      </c>
      <c r="J407" s="10">
        <f>($J$5/($B$5+$D$5+$H$5+$J$5+$L$5+$N$5))*J24</f>
        <v>5.572317285658726</v>
      </c>
      <c r="K407" s="10">
        <f>($J$5/($B$5+$D$5+$H$5+$J$5+$L$5+$N$5))*K24</f>
        <v>3.4824665099724079</v>
      </c>
      <c r="L407" s="10">
        <f>($L$5/($B$5+$D$5+$H$5+$J$5+$L$5+$N$5))*L24</f>
        <v>3.9583247741436343</v>
      </c>
      <c r="M407" s="10">
        <f>($L$5/($B$5+$D$5+$H$5+$J$5+$L$5+$N$5))*M24</f>
        <v>2.8347695113290183</v>
      </c>
      <c r="N407" s="10">
        <f>($N$5/($B$5+$D$5+$H$5+$J$5+$L$5+$N$5))*N24</f>
        <v>6.5831432688760447</v>
      </c>
      <c r="O407" s="10">
        <f>($N$5/($B$5+$D$5+$H$5+$J$5+$L$5+$N$5))*O24</f>
        <v>4.0387649306737874</v>
      </c>
      <c r="P407" s="10"/>
      <c r="Q407" s="10"/>
      <c r="R407" s="10"/>
      <c r="S407" s="10"/>
      <c r="U407" s="17">
        <f t="shared" si="3"/>
        <v>61.48700099408147</v>
      </c>
      <c r="V407" s="17">
        <f t="shared" si="3"/>
        <v>40.269563370690136</v>
      </c>
      <c r="W407" s="10">
        <f t="shared" si="4"/>
        <v>3.1990065537049546</v>
      </c>
      <c r="X407" s="10">
        <f t="shared" si="4"/>
        <v>1.1047776482126892</v>
      </c>
      <c r="Y407" s="6">
        <v>14</v>
      </c>
    </row>
    <row r="408" spans="1:26" x14ac:dyDescent="0.2">
      <c r="A408" t="s">
        <v>18</v>
      </c>
      <c r="B408" s="10"/>
      <c r="C408" s="10"/>
      <c r="D408" s="10"/>
      <c r="E408" s="10"/>
      <c r="F408" s="10"/>
      <c r="G408" s="10"/>
      <c r="H408" s="10"/>
      <c r="I408" s="10"/>
      <c r="J408" s="10">
        <f>($J$5/($J$5+$P$5+$R$5))*J25</f>
        <v>10.945161082742411</v>
      </c>
      <c r="K408" s="10">
        <f>($J$5/($J$5+$P$5+$R$5))*K25</f>
        <v>6.2095063979355398</v>
      </c>
      <c r="L408" s="10"/>
      <c r="M408" s="10"/>
      <c r="N408" s="10"/>
      <c r="O408" s="10"/>
      <c r="P408" s="10">
        <f>($P$5/($J$5+$P$5+$R$5))*P25</f>
        <v>10.543363944066387</v>
      </c>
      <c r="Q408" s="10">
        <f>($P$5/($J$5+$P$5+$R$5))*Q25</f>
        <v>6.6609490814533183</v>
      </c>
      <c r="R408" s="10">
        <f>($R$5/($J$5+$P$5+$R$5))*R25</f>
        <v>25.272835442926983</v>
      </c>
      <c r="S408" s="10">
        <f>($R$5/($J$5+$P$5+$R$5))*S25</f>
        <v>20.464576963116613</v>
      </c>
      <c r="U408" s="17">
        <f t="shared" si="3"/>
        <v>46.761360469735777</v>
      </c>
      <c r="V408" s="17">
        <f t="shared" si="3"/>
        <v>33.335032442505472</v>
      </c>
      <c r="W408" s="10">
        <f t="shared" si="4"/>
        <v>-10.054290847142155</v>
      </c>
      <c r="X408" s="10">
        <f t="shared" si="4"/>
        <v>-5.6153229392392277</v>
      </c>
      <c r="Y408" s="6">
        <v>-1</v>
      </c>
    </row>
    <row r="409" spans="1:26" ht="13.5" thickBot="1" x14ac:dyDescent="0.2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U409" s="27">
        <f>(U406*(($F$5+$J$5)/(SUM($B$5:$S$5)+$J$5+$J$5)))+(U407*(($B$5+$D$5+$H$5+$J$5+$L$5+$N$5)/(SUM($B$5:$S$5)+$J$5+$J$5)))+(U408*(($J$5+$P$5+$R$5)/(SUM($B$5:$S$5)+$J$5+$J$5)))</f>
        <v>57.518827443643318</v>
      </c>
      <c r="V409" s="27">
        <f>(V406*(($F$5+$J$5)/(SUM($B$5:$S$5)+$J$5+$J$5)))+(V407*(($B$5+$D$5+$H$5+$J$5+$L$5+$N$5)/(SUM($B$5:$S$5)+$J$5+$J$5)))+(V408*(($J$5+$P$5+$R$5)/(SUM($B$5:$S$5)+$J$5+$J$5)))</f>
        <v>39.086829167174088</v>
      </c>
      <c r="W409" s="28">
        <f t="shared" si="4"/>
        <v>-1.7004201561946601</v>
      </c>
      <c r="X409" s="28">
        <f t="shared" si="4"/>
        <v>-0.65857509678952653</v>
      </c>
      <c r="Y409" s="20">
        <f>SUM(Y406:Y408)</f>
        <v>27</v>
      </c>
    </row>
    <row r="410" spans="1:26" ht="13.5" hidden="1" thickBot="1" x14ac:dyDescent="0.2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U410" s="7"/>
      <c r="V410" s="7"/>
      <c r="W410" s="2"/>
      <c r="X410" s="2"/>
      <c r="Y410" s="2"/>
    </row>
    <row r="411" spans="1:26" ht="13.5" hidden="1" thickBot="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U411" s="7"/>
      <c r="V411" s="7"/>
      <c r="W411" s="2"/>
      <c r="X411" s="2"/>
      <c r="Y411" s="2"/>
    </row>
    <row r="412" spans="1:26" ht="14.25" thickTop="1" thickBot="1" x14ac:dyDescent="0.25">
      <c r="A412" s="1" t="str">
        <f>A29</f>
        <v>DEC 4-10, 1998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U412" s="9"/>
      <c r="V412" s="9"/>
      <c r="W412" s="9"/>
      <c r="X412" s="9"/>
      <c r="Y412" s="2"/>
    </row>
    <row r="413" spans="1:26" x14ac:dyDescent="0.2">
      <c r="A413" t="s">
        <v>16</v>
      </c>
      <c r="B413" s="10"/>
      <c r="C413" s="10"/>
      <c r="D413" s="10"/>
      <c r="E413" s="10"/>
      <c r="F413" s="10">
        <f>($F$5/($F$5+$J$5))*F30</f>
        <v>39.156174182521319</v>
      </c>
      <c r="G413" s="10">
        <f>($F$5/($F$5+$J$5))*G30</f>
        <v>29.20107900920096</v>
      </c>
      <c r="H413" s="10"/>
      <c r="I413" s="10"/>
      <c r="J413" s="10">
        <f>($J$5/($F$5+$J$5))*J30</f>
        <v>19.245250660389374</v>
      </c>
      <c r="K413" s="10">
        <f>($J$5/($F$5+$J$5))*K30</f>
        <v>11.623912079779336</v>
      </c>
      <c r="L413" s="10"/>
      <c r="M413" s="10"/>
      <c r="N413" s="10"/>
      <c r="O413" s="10"/>
      <c r="P413" s="10"/>
      <c r="Q413" s="10"/>
      <c r="R413" s="10"/>
      <c r="S413" s="10"/>
      <c r="U413" s="17">
        <f t="shared" ref="U413:V415" si="5">B413+D413+F413+H413+J413+L413+N413+P413+R413</f>
        <v>58.401424842910693</v>
      </c>
      <c r="V413" s="17">
        <f t="shared" si="5"/>
        <v>40.824991088980298</v>
      </c>
      <c r="W413" s="10">
        <f t="shared" ref="W413:X416" si="6">U413-U406</f>
        <v>-1.8880360747781211</v>
      </c>
      <c r="X413" s="10">
        <f t="shared" si="6"/>
        <v>-3.2136850483544066</v>
      </c>
      <c r="Y413" s="6">
        <v>-16</v>
      </c>
    </row>
    <row r="414" spans="1:26" x14ac:dyDescent="0.2">
      <c r="A414" t="s">
        <v>17</v>
      </c>
      <c r="B414" s="10">
        <f>($B$5/($B$5+$D$5+$H$5+$J$5+$L$5+$N$5))*B31</f>
        <v>12.861527714025096</v>
      </c>
      <c r="C414" s="10">
        <f>($B$5/($B$5+$D$5+$H$5+$J$5+$L$5+$N$5))*C31</f>
        <v>9.3880766016896828</v>
      </c>
      <c r="D414" s="10">
        <f>($D$5/($B$5+$D$5+$H$5+$J$5+$L$5+$N$5))*D31</f>
        <v>12.219745341719495</v>
      </c>
      <c r="E414" s="10">
        <f>($D$5/($B$5+$D$5+$H$5+$J$5+$L$5+$N$5))*E31</f>
        <v>8.9147109283317043</v>
      </c>
      <c r="F414" s="10"/>
      <c r="G414" s="10"/>
      <c r="H414" s="10">
        <f>($H$5/($B$5+$D$5+$H$5+$J$5+$L$5+$N$5))*H31</f>
        <v>19.047086515671189</v>
      </c>
      <c r="I414" s="10">
        <f>($H$5/($B$5+$D$5+$H$5+$J$5+$L$5+$N$5))*I31</f>
        <v>14.215139551782784</v>
      </c>
      <c r="J414" s="10">
        <f>($J$5/($B$5+$D$5+$H$5+$J$5+$L$5+$N$5))*J31</f>
        <v>4.9844888066058752</v>
      </c>
      <c r="K414" s="10">
        <f>($J$5/($B$5+$D$5+$H$5+$J$5+$L$5+$N$5))*K31</f>
        <v>2.8779488942902964</v>
      </c>
      <c r="L414" s="10">
        <f>($L$5/($B$5+$D$5+$H$5+$J$5+$L$5+$N$5))*L31</f>
        <v>3.9994304544905104</v>
      </c>
      <c r="M414" s="10">
        <f>($L$5/($B$5+$D$5+$H$5+$J$5+$L$5+$N$5))*M31</f>
        <v>2.6216289465674376</v>
      </c>
      <c r="N414" s="10">
        <f>($N$5/($B$5+$D$5+$H$5+$J$5+$L$5+$N$5))*N31</f>
        <v>6.2650959766007626</v>
      </c>
      <c r="O414" s="10">
        <f>($N$5/($B$5+$D$5+$H$5+$J$5+$L$5+$N$5))*O31</f>
        <v>4.6588845370735372</v>
      </c>
      <c r="P414" s="10"/>
      <c r="Q414" s="10"/>
      <c r="R414" s="10"/>
      <c r="S414" s="10"/>
      <c r="U414" s="17">
        <f t="shared" si="5"/>
        <v>59.377374809112922</v>
      </c>
      <c r="V414" s="17">
        <f t="shared" si="5"/>
        <v>42.676389459735454</v>
      </c>
      <c r="W414" s="10">
        <f t="shared" si="6"/>
        <v>-2.1096261849685476</v>
      </c>
      <c r="X414" s="10">
        <f t="shared" si="6"/>
        <v>2.4068260890453175</v>
      </c>
      <c r="Y414" s="6">
        <v>-19</v>
      </c>
    </row>
    <row r="415" spans="1:26" x14ac:dyDescent="0.2">
      <c r="A415" t="s">
        <v>18</v>
      </c>
      <c r="B415" s="10"/>
      <c r="C415" s="10"/>
      <c r="D415" s="10"/>
      <c r="E415" s="10"/>
      <c r="F415" s="10"/>
      <c r="G415" s="10"/>
      <c r="H415" s="10"/>
      <c r="I415" s="10"/>
      <c r="J415" s="10">
        <f>($J$5/($J$5+$P$5+$R$5))*J32</f>
        <v>9.6356075933723488</v>
      </c>
      <c r="K415" s="10">
        <f>($J$5/($J$5+$P$5+$R$5))*K32</f>
        <v>4.8371329994813035</v>
      </c>
      <c r="L415" s="10"/>
      <c r="M415" s="10"/>
      <c r="N415" s="10"/>
      <c r="O415" s="10"/>
      <c r="P415" s="10">
        <f>($P$5/($J$5+$P$5+$R$5))*P32</f>
        <v>8.755714712549775</v>
      </c>
      <c r="Q415" s="10">
        <f>($P$5/($J$5+$P$5+$R$5))*Q32</f>
        <v>5.1586863155840073</v>
      </c>
      <c r="R415" s="10">
        <f>($R$5/($J$5+$P$5+$R$5))*R32</f>
        <v>26.353710986753565</v>
      </c>
      <c r="S415" s="10">
        <f>($R$5/($J$5+$P$5+$R$5))*S32</f>
        <v>19.658833375900436</v>
      </c>
      <c r="U415" s="17">
        <f t="shared" si="5"/>
        <v>44.745033292675686</v>
      </c>
      <c r="V415" s="17">
        <f t="shared" si="5"/>
        <v>29.654652690965747</v>
      </c>
      <c r="W415" s="10">
        <f t="shared" si="6"/>
        <v>-2.0163271770600915</v>
      </c>
      <c r="X415" s="10">
        <f t="shared" si="6"/>
        <v>-3.680379751539725</v>
      </c>
      <c r="Y415" s="6">
        <v>-14</v>
      </c>
    </row>
    <row r="416" spans="1:26" ht="13.5" thickBot="1" x14ac:dyDescent="0.2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U416" s="27">
        <f>(U413*(($F$5+$J$5)/(SUM($B$5:$S$5)+$J$5+$J$5)))+(U414*(($B$5+$D$5+$H$5+$J$5+$L$5+$N$5)/(SUM($B$5:$S$5)+$J$5+$J$5)))+(U415*(($J$5+$P$5+$R$5)/(SUM($B$5:$S$5)+$J$5+$J$5)))</f>
        <v>55.468220389391192</v>
      </c>
      <c r="V416" s="27">
        <f>(V413*(($F$5+$J$5)/(SUM($B$5:$S$5)+$J$5+$J$5)))+(V414*(($B$5+$D$5+$H$5+$J$5+$L$5+$N$5)/(SUM($B$5:$S$5)+$J$5+$J$5)))+(V415*(($J$5+$P$5+$R$5)/(SUM($B$5:$S$5)+$J$5+$J$5)))</f>
        <v>39.041929047003485</v>
      </c>
      <c r="W416" s="28">
        <f t="shared" si="6"/>
        <v>-2.0506070542521257</v>
      </c>
      <c r="X416" s="28">
        <f t="shared" si="6"/>
        <v>-4.490012017060252E-2</v>
      </c>
      <c r="Y416" s="20">
        <f>SUM(Y413:Y415)</f>
        <v>-49</v>
      </c>
      <c r="Z416" s="17">
        <f>(65-AVERAGE(U416:V416))*7</f>
        <v>124.21447697261866</v>
      </c>
    </row>
    <row r="417" spans="1:26" ht="13.5" hidden="1" thickTop="1" x14ac:dyDescent="0.2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U417" s="17"/>
      <c r="V417" s="17"/>
      <c r="Y417" s="6"/>
    </row>
    <row r="418" spans="1:26" ht="13.5" hidden="1" customHeight="1" thickBot="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U418" s="17"/>
      <c r="V418" s="17"/>
      <c r="Y418" s="6"/>
    </row>
    <row r="419" spans="1:26" ht="14.25" thickTop="1" thickBot="1" x14ac:dyDescent="0.25">
      <c r="A419" s="1" t="str">
        <f>A36</f>
        <v>DEC 11 - 17, 1998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U419" s="17"/>
      <c r="V419" s="17"/>
    </row>
    <row r="420" spans="1:26" x14ac:dyDescent="0.2">
      <c r="A420" t="s">
        <v>16</v>
      </c>
      <c r="B420" s="10"/>
      <c r="C420" s="10"/>
      <c r="D420" s="10"/>
      <c r="E420" s="10"/>
      <c r="F420" s="10">
        <f>($F$5/($F$5+$J$5))*F37</f>
        <v>36.035203830756892</v>
      </c>
      <c r="G420" s="10">
        <f>($F$5/($F$5+$J$5))*G37</f>
        <v>22.202903181975348</v>
      </c>
      <c r="H420" s="10"/>
      <c r="I420" s="10"/>
      <c r="J420" s="10">
        <f>($J$5/($F$5+$J$5))*J37</f>
        <v>20.60228756592965</v>
      </c>
      <c r="K420" s="10">
        <f>($J$5/($F$5+$J$5))*K37</f>
        <v>10.047556078394168</v>
      </c>
      <c r="L420" s="10"/>
      <c r="M420" s="10"/>
      <c r="N420" s="10"/>
      <c r="O420" s="10"/>
      <c r="P420" s="10"/>
      <c r="Q420" s="10"/>
      <c r="R420" s="10"/>
      <c r="S420" s="10"/>
      <c r="U420" s="17">
        <f t="shared" ref="U420:V422" si="7">B420+D420+F420+H420+J420+L420+N420+P420+R420</f>
        <v>56.637491396686542</v>
      </c>
      <c r="V420" s="17">
        <f t="shared" si="7"/>
        <v>32.250459260369517</v>
      </c>
      <c r="W420" s="10">
        <f t="shared" ref="W420:X423" si="8">U420-U413</f>
        <v>-1.7639334462241507</v>
      </c>
      <c r="X420" s="10">
        <f t="shared" si="8"/>
        <v>-8.5745318286107803</v>
      </c>
      <c r="Y420" s="6">
        <v>-21</v>
      </c>
    </row>
    <row r="421" spans="1:26" x14ac:dyDescent="0.2">
      <c r="A421" t="s">
        <v>17</v>
      </c>
      <c r="B421" s="10">
        <f>($B$5/($B$5+$D$5+$H$5+$J$5+$L$5+$N$5))*B38</f>
        <v>10.969274496111026</v>
      </c>
      <c r="C421" s="10">
        <f>($B$5/($B$5+$D$5+$H$5+$J$5+$L$5+$N$5))*C38</f>
        <v>6.5275874503546438</v>
      </c>
      <c r="D421" s="10">
        <f>($D$5/($B$5+$D$5+$H$5+$J$5+$L$5+$N$5))*D38</f>
        <v>9.3985455277456182</v>
      </c>
      <c r="E421" s="10">
        <f>($D$5/($B$5+$D$5+$H$5+$J$5+$L$5+$N$5))*E38</f>
        <v>6.4043806878943013</v>
      </c>
      <c r="F421" s="10"/>
      <c r="G421" s="10"/>
      <c r="H421" s="10">
        <f>($H$5/($B$5+$D$5+$H$5+$J$5+$L$5+$N$5))*H38</f>
        <v>15.246143215250388</v>
      </c>
      <c r="I421" s="10">
        <f>($H$5/($B$5+$D$5+$H$5+$J$5+$L$5+$N$5))*I38</f>
        <v>11.175091078338925</v>
      </c>
      <c r="J421" s="10">
        <f>($J$5/($B$5+$D$5+$H$5+$J$5+$L$5+$N$5))*J38</f>
        <v>5.1031671115250621</v>
      </c>
      <c r="K421" s="10">
        <f>($J$5/($B$5+$D$5+$H$5+$J$5+$L$5+$N$5))*K38</f>
        <v>2.5015161458747488</v>
      </c>
      <c r="L421" s="10">
        <f>($L$5/($B$5+$D$5+$H$5+$J$5+$L$5+$N$5))*L38</f>
        <v>3.2854095625392166</v>
      </c>
      <c r="M421" s="10">
        <f>($L$5/($B$5+$D$5+$H$5+$J$5+$L$5+$N$5))*M38</f>
        <v>1.9837296848881367</v>
      </c>
      <c r="N421" s="10">
        <f>($N$5/($B$5+$D$5+$H$5+$J$5+$L$5+$N$5))*N38</f>
        <v>4.9159364582275336</v>
      </c>
      <c r="O421" s="10">
        <f>($N$5/($B$5+$D$5+$H$5+$J$5+$L$5+$N$5))*O38</f>
        <v>3.4593089050215613</v>
      </c>
      <c r="P421" s="10"/>
      <c r="Q421" s="10"/>
      <c r="R421" s="10"/>
      <c r="S421" s="10"/>
      <c r="U421" s="17">
        <f t="shared" si="7"/>
        <v>48.918476371398846</v>
      </c>
      <c r="V421" s="17">
        <f t="shared" si="7"/>
        <v>32.051613952372314</v>
      </c>
      <c r="W421" s="10">
        <f t="shared" si="8"/>
        <v>-10.458898437714076</v>
      </c>
      <c r="X421" s="10">
        <f t="shared" si="8"/>
        <v>-10.62477550736314</v>
      </c>
      <c r="Y421" s="6">
        <v>-57</v>
      </c>
    </row>
    <row r="422" spans="1:26" x14ac:dyDescent="0.2">
      <c r="A422" t="s">
        <v>18</v>
      </c>
      <c r="B422" s="10"/>
      <c r="C422" s="10"/>
      <c r="D422" s="10"/>
      <c r="E422" s="10"/>
      <c r="F422" s="10"/>
      <c r="G422" s="10"/>
      <c r="H422" s="10"/>
      <c r="I422" s="10"/>
      <c r="J422" s="10">
        <f>($J$5/($J$5+$P$5+$R$5))*J39</f>
        <v>10.901670376453369</v>
      </c>
      <c r="K422" s="10">
        <f>($J$5/($J$5+$P$5+$R$5))*K39</f>
        <v>5.1512325449021672</v>
      </c>
      <c r="L422" s="10"/>
      <c r="M422" s="10"/>
      <c r="N422" s="10"/>
      <c r="O422" s="10"/>
      <c r="P422" s="10">
        <f>($P$5/($J$5+$P$5+$R$5))*P39</f>
        <v>10.986654596290119</v>
      </c>
      <c r="Q422" s="10">
        <f>($P$5/($J$5+$P$5+$R$5))*Q39</f>
        <v>5.9177853409605925</v>
      </c>
      <c r="R422" s="10">
        <f>($R$5/($J$5+$P$5+$R$5))*R39</f>
        <v>30.336573596732723</v>
      </c>
      <c r="S422" s="10">
        <f>($R$5/($J$5+$P$5+$R$5))*S39</f>
        <v>21.768178376580185</v>
      </c>
      <c r="U422" s="17">
        <f t="shared" si="7"/>
        <v>52.22489856947621</v>
      </c>
      <c r="V422" s="17">
        <f t="shared" si="7"/>
        <v>32.837196262442944</v>
      </c>
      <c r="W422" s="10">
        <f t="shared" si="8"/>
        <v>7.479865276800524</v>
      </c>
      <c r="X422" s="10">
        <f t="shared" si="8"/>
        <v>3.182543571477197</v>
      </c>
      <c r="Y422" s="6">
        <v>-7</v>
      </c>
    </row>
    <row r="423" spans="1:26" ht="13.5" thickBot="1" x14ac:dyDescent="0.2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U423" s="27">
        <f>(U420*(($F$5+$J$5)/(SUM($B$5:$S$5)+$J$5+$J$5)))+(U421*(($B$5+$D$5+$H$5+$J$5+$L$5+$N$5)/(SUM($B$5:$S$5)+$J$5+$J$5)))+(U422*(($J$5+$P$5+$R$5)/(SUM($B$5:$S$5)+$J$5+$J$5)))</f>
        <v>50.988855413347046</v>
      </c>
      <c r="V423" s="27">
        <f>(V420*(($F$5+$J$5)/(SUM($B$5:$S$5)+$J$5+$J$5)))+(V421*(($B$5+$D$5+$H$5+$J$5+$L$5+$N$5)/(SUM($B$5:$S$5)+$J$5+$J$5)))+(V422*(($J$5+$P$5+$R$5)/(SUM($B$5:$S$5)+$J$5+$J$5)))</f>
        <v>32.284672324755313</v>
      </c>
      <c r="W423" s="28">
        <f t="shared" si="8"/>
        <v>-4.4793649760441454</v>
      </c>
      <c r="X423" s="28">
        <f t="shared" si="8"/>
        <v>-6.7572567222481723</v>
      </c>
      <c r="Y423" s="20">
        <f>SUM(Y420:Y422)</f>
        <v>-85</v>
      </c>
      <c r="Z423" s="17">
        <f>(65-AVERAGE(U423:V423))*7</f>
        <v>163.54265291664174</v>
      </c>
    </row>
    <row r="424" spans="1:26" ht="13.5" hidden="1" thickTop="1" x14ac:dyDescent="0.2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U424" s="17"/>
      <c r="V424" s="17"/>
      <c r="Y424" s="6"/>
    </row>
    <row r="425" spans="1:26" ht="13.5" hidden="1" thickBot="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U425" s="17"/>
      <c r="V425" s="17"/>
      <c r="Y425" s="6"/>
    </row>
    <row r="426" spans="1:26" ht="14.25" thickTop="1" thickBot="1" x14ac:dyDescent="0.25">
      <c r="A426" s="1" t="str">
        <f>A43</f>
        <v>DEC 18 - 24, 1998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U426" s="17"/>
      <c r="V426" s="17"/>
    </row>
    <row r="427" spans="1:26" x14ac:dyDescent="0.2">
      <c r="A427" t="s">
        <v>16</v>
      </c>
      <c r="B427" s="10"/>
      <c r="C427" s="10"/>
      <c r="D427" s="10"/>
      <c r="E427" s="10"/>
      <c r="F427" s="10">
        <f>($F$5/($F$5+$J$5))*F44</f>
        <v>30.653530595983629</v>
      </c>
      <c r="G427" s="10">
        <f>($F$5/($F$5+$J$5))*G44</f>
        <v>20.798466523681363</v>
      </c>
      <c r="H427" s="10"/>
      <c r="I427" s="10"/>
      <c r="J427" s="10">
        <f>($J$5/($F$5+$J$5))*J44</f>
        <v>9.8282369825492726</v>
      </c>
      <c r="K427" s="10">
        <f>($J$5/($F$5+$J$5))*K44</f>
        <v>3.9751586121886886</v>
      </c>
      <c r="L427" s="10"/>
      <c r="M427" s="10"/>
      <c r="N427" s="10"/>
      <c r="O427" s="10"/>
      <c r="P427" s="10"/>
      <c r="Q427" s="10"/>
      <c r="R427" s="10"/>
      <c r="S427" s="10"/>
      <c r="U427" s="17">
        <f t="shared" ref="U427:V429" si="9">B427+D427+F427+H427+J427+L427+N427+P427+R427</f>
        <v>40.481767578532903</v>
      </c>
      <c r="V427" s="17">
        <f t="shared" si="9"/>
        <v>24.773625135870052</v>
      </c>
      <c r="W427" s="10">
        <f t="shared" ref="W427:X430" si="10">U427-U420</f>
        <v>-16.155723818153639</v>
      </c>
      <c r="X427" s="10">
        <f t="shared" si="10"/>
        <v>-7.4768341244994652</v>
      </c>
      <c r="Y427" s="6">
        <v>-36</v>
      </c>
    </row>
    <row r="428" spans="1:26" x14ac:dyDescent="0.2">
      <c r="A428" t="s">
        <v>17</v>
      </c>
      <c r="B428" s="10">
        <f>($B$5/($B$5+$D$5+$H$5+$J$5+$L$5+$N$5))*B45</f>
        <v>8.2139952336044058</v>
      </c>
      <c r="C428" s="10">
        <f>($B$5/($B$5+$D$5+$H$5+$J$5+$L$5+$N$5))*C45</f>
        <v>4.5697686495475054</v>
      </c>
      <c r="D428" s="10">
        <f>($D$5/($B$5+$D$5+$H$5+$J$5+$L$5+$N$5))*D45</f>
        <v>8.9661329630520239</v>
      </c>
      <c r="E428" s="10">
        <f>($D$5/($B$5+$D$5+$H$5+$J$5+$L$5+$N$5))*E45</f>
        <v>5.7873162712504707</v>
      </c>
      <c r="F428" s="10"/>
      <c r="G428" s="10"/>
      <c r="H428" s="10">
        <f>($H$5/($B$5+$D$5+$H$5+$J$5+$L$5+$N$5))*H45</f>
        <v>16.09530890382559</v>
      </c>
      <c r="I428" s="10">
        <f>($H$5/($B$5+$D$5+$H$5+$J$5+$L$5+$N$5))*I45</f>
        <v>11.372817808319013</v>
      </c>
      <c r="J428" s="10">
        <f>($J$5/($B$5+$D$5+$H$5+$J$5+$L$5+$N$5))*J45</f>
        <v>2.5033704943891113</v>
      </c>
      <c r="K428" s="10">
        <f>($J$5/($B$5+$D$5+$H$5+$J$5+$L$5+$N$5))*K45</f>
        <v>0.78809811860397949</v>
      </c>
      <c r="L428" s="10">
        <f>($L$5/($B$5+$D$5+$H$5+$J$5+$L$5+$N$5))*L45</f>
        <v>2.9322051980771695</v>
      </c>
      <c r="M428" s="10">
        <f>($L$5/($B$5+$D$5+$H$5+$J$5+$L$5+$N$5))*M45</f>
        <v>1.7005572202763226</v>
      </c>
      <c r="N428" s="10">
        <f>($N$5/($B$5+$D$5+$H$5+$J$5+$L$5+$N$5))*N45</f>
        <v>4.8709160652570587</v>
      </c>
      <c r="O428" s="10">
        <f>($N$5/($B$5+$D$5+$H$5+$J$5+$L$5+$N$5))*O45</f>
        <v>3.3881476387133929</v>
      </c>
      <c r="P428" s="10"/>
      <c r="Q428" s="10"/>
      <c r="R428" s="10"/>
      <c r="S428" s="10"/>
      <c r="U428" s="17">
        <f t="shared" si="9"/>
        <v>43.581928858205359</v>
      </c>
      <c r="V428" s="17">
        <f t="shared" si="9"/>
        <v>27.606705706710684</v>
      </c>
      <c r="W428" s="10">
        <f t="shared" si="10"/>
        <v>-5.3365475131934872</v>
      </c>
      <c r="X428" s="10">
        <f t="shared" si="10"/>
        <v>-4.4449082456616296</v>
      </c>
      <c r="Y428" s="6">
        <v>-93</v>
      </c>
    </row>
    <row r="429" spans="1:26" x14ac:dyDescent="0.2">
      <c r="A429" t="s">
        <v>18</v>
      </c>
      <c r="B429" s="10"/>
      <c r="C429" s="10"/>
      <c r="D429" s="10"/>
      <c r="E429" s="10"/>
      <c r="F429" s="10"/>
      <c r="G429" s="10"/>
      <c r="H429" s="10"/>
      <c r="I429" s="10"/>
      <c r="J429" s="10">
        <f>($J$5/($J$5+$P$5+$R$5))*J46</f>
        <v>3.5952317198941963</v>
      </c>
      <c r="K429" s="10">
        <f>($J$5/($J$5+$P$5+$R$5))*K46</f>
        <v>-0.48323006987825212</v>
      </c>
      <c r="L429" s="10"/>
      <c r="M429" s="10"/>
      <c r="N429" s="10"/>
      <c r="O429" s="10"/>
      <c r="P429" s="10">
        <f>($P$5/($J$5+$P$5+$R$5))*P46</f>
        <v>6.2871942178137035</v>
      </c>
      <c r="Q429" s="10">
        <f>($P$5/($J$5+$P$5+$R$5))*Q46</f>
        <v>1.9846672991716063</v>
      </c>
      <c r="R429" s="10">
        <f>($R$5/($J$5+$P$5+$R$5))*R46</f>
        <v>21.506147941713142</v>
      </c>
      <c r="S429" s="10">
        <f>($R$5/($J$5+$P$5+$R$5))*S46</f>
        <v>14.025179026258858</v>
      </c>
      <c r="U429" s="17">
        <f t="shared" si="9"/>
        <v>31.388573879421042</v>
      </c>
      <c r="V429" s="17">
        <f t="shared" si="9"/>
        <v>15.526616255552213</v>
      </c>
      <c r="W429" s="10">
        <f t="shared" si="10"/>
        <v>-20.836324690055168</v>
      </c>
      <c r="X429" s="10">
        <f t="shared" si="10"/>
        <v>-17.310580006890731</v>
      </c>
      <c r="Y429" s="6">
        <v>-38</v>
      </c>
    </row>
    <row r="430" spans="1:26" ht="13.5" thickBot="1" x14ac:dyDescent="0.2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U430" s="27">
        <f>(U427*(($F$5+$J$5)/(SUM($B$5:$S$5)+$J$5+$J$5)))+(U428*(($B$5+$D$5+$H$5+$J$5+$L$5+$N$5)/(SUM($B$5:$S$5)+$J$5+$J$5)))+(U429*(($J$5+$P$5+$R$5)/(SUM($B$5:$S$5)+$J$5+$J$5)))</f>
        <v>39.962346908139679</v>
      </c>
      <c r="V430" s="27">
        <f>(V427*(($F$5+$J$5)/(SUM($B$5:$S$5)+$J$5+$J$5)))+(V428*(($B$5+$D$5+$H$5+$J$5+$L$5+$N$5)/(SUM($B$5:$S$5)+$J$5+$J$5)))+(V429*(($J$5+$P$5+$R$5)/(SUM($B$5:$S$5)+$J$5+$J$5)))</f>
        <v>24.058467640899106</v>
      </c>
      <c r="W430" s="28">
        <f t="shared" si="10"/>
        <v>-11.026508505207367</v>
      </c>
      <c r="X430" s="28">
        <f t="shared" si="10"/>
        <v>-8.2262046838562064</v>
      </c>
      <c r="Y430" s="20">
        <f>SUM(Y427:Y429)</f>
        <v>-167</v>
      </c>
      <c r="Z430" s="17">
        <f>(65-AVERAGE(U430:V430))*7</f>
        <v>230.92714907836424</v>
      </c>
    </row>
    <row r="431" spans="1:26" ht="13.5" hidden="1" thickTop="1" x14ac:dyDescent="0.2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U431" s="17"/>
      <c r="V431" s="17"/>
      <c r="Y431" s="6"/>
    </row>
    <row r="432" spans="1:26" ht="13.5" hidden="1" thickBot="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U432" s="17"/>
      <c r="V432" s="17"/>
      <c r="Y432" s="6"/>
    </row>
    <row r="433" spans="1:26" ht="14.25" thickTop="1" thickBot="1" x14ac:dyDescent="0.25">
      <c r="A433" s="1" t="str">
        <f>A50</f>
        <v>DEC 25 - 31, 1998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U433" s="17"/>
      <c r="V433" s="17"/>
    </row>
    <row r="434" spans="1:26" x14ac:dyDescent="0.2">
      <c r="A434" t="s">
        <v>16</v>
      </c>
      <c r="B434" s="10"/>
      <c r="C434" s="10"/>
      <c r="D434" s="10"/>
      <c r="E434" s="10"/>
      <c r="F434" s="10">
        <f>($F$5/($F$5+$J$5))*F51</f>
        <v>34.874843058947043</v>
      </c>
      <c r="G434" s="10">
        <f>($F$5/($F$5+$J$5))*G51</f>
        <v>19.65811197207513</v>
      </c>
      <c r="H434" s="10"/>
      <c r="I434" s="10"/>
      <c r="J434" s="10">
        <f>($J$5/($F$5+$J$5))*J51</f>
        <v>15.749852570361389</v>
      </c>
      <c r="K434" s="10">
        <f>($J$5/($F$5+$J$5))*K51</f>
        <v>6.8400143016626052</v>
      </c>
      <c r="L434" s="10"/>
      <c r="M434" s="10"/>
      <c r="N434" s="10"/>
      <c r="O434" s="10"/>
      <c r="P434" s="10"/>
      <c r="Q434" s="10"/>
      <c r="R434" s="10"/>
      <c r="S434" s="10"/>
      <c r="U434" s="17">
        <f t="shared" ref="U434:V436" si="11">B434+D434+F434+H434+J434+L434+N434+P434+R434</f>
        <v>50.624695629308434</v>
      </c>
      <c r="V434" s="17">
        <f t="shared" si="11"/>
        <v>26.498126273737736</v>
      </c>
      <c r="W434" s="10">
        <f t="shared" ref="W434:X437" si="12">U434-U427</f>
        <v>10.142928050775531</v>
      </c>
      <c r="X434" s="10">
        <f t="shared" si="12"/>
        <v>1.7245011378676836</v>
      </c>
      <c r="Y434" s="6">
        <v>-56</v>
      </c>
    </row>
    <row r="435" spans="1:26" x14ac:dyDescent="0.2">
      <c r="A435" t="s">
        <v>17</v>
      </c>
      <c r="B435" s="10">
        <f>($B$5/($B$5+$D$5+$H$5+$J$5+$L$5+$N$5))*B52</f>
        <v>7.5141207557457799</v>
      </c>
      <c r="C435" s="10">
        <f>($B$5/($B$5+$D$5+$H$5+$J$5+$L$5+$N$5))*C52</f>
        <v>3.436856368395087</v>
      </c>
      <c r="D435" s="10">
        <f>($D$5/($B$5+$D$5+$H$5+$J$5+$L$5+$N$5))*D52</f>
        <v>7.1616870174117331</v>
      </c>
      <c r="E435" s="10">
        <f>($D$5/($B$5+$D$5+$H$5+$J$5+$L$5+$N$5))*E52</f>
        <v>4.200245290564256</v>
      </c>
      <c r="F435" s="10"/>
      <c r="G435" s="10"/>
      <c r="H435" s="10">
        <f>($H$5/($B$5+$D$5+$H$5+$J$5+$L$5+$N$5))*H52</f>
        <v>13.434825135254219</v>
      </c>
      <c r="I435" s="10">
        <f>($H$5/($B$5+$D$5+$H$5+$J$5+$L$5+$N$5))*I52</f>
        <v>9.5897464040342886</v>
      </c>
      <c r="J435" s="10">
        <f>($J$5/($B$5+$D$5+$H$5+$J$5+$L$5+$N$5))*J52</f>
        <v>3.5139904347165674</v>
      </c>
      <c r="K435" s="10">
        <f>($J$5/($B$5+$D$5+$H$5+$J$5+$L$5+$N$5))*K52</f>
        <v>0.92346556015242764</v>
      </c>
      <c r="L435" s="10">
        <f>($L$5/($B$5+$D$5+$H$5+$J$5+$L$5+$N$5))*L52</f>
        <v>2.4815651468669704</v>
      </c>
      <c r="M435" s="10">
        <f>($L$5/($B$5+$D$5+$H$5+$J$5+$L$5+$N$5))*M52</f>
        <v>1.2742760907531625</v>
      </c>
      <c r="N435" s="10">
        <f>($N$5/($B$5+$D$5+$H$5+$J$5+$L$5+$N$5))*N52</f>
        <v>4.0881421358672112</v>
      </c>
      <c r="O435" s="10">
        <f>($N$5/($B$5+$D$5+$H$5+$J$5+$L$5+$N$5))*O52</f>
        <v>2.8159529667660812</v>
      </c>
      <c r="P435" s="10"/>
      <c r="Q435" s="10"/>
      <c r="R435" s="10"/>
      <c r="S435" s="10"/>
      <c r="U435" s="17">
        <f t="shared" si="11"/>
        <v>38.194330625862477</v>
      </c>
      <c r="V435" s="17">
        <f t="shared" si="11"/>
        <v>22.2405426806653</v>
      </c>
      <c r="W435" s="10">
        <f t="shared" si="12"/>
        <v>-5.3875982323428815</v>
      </c>
      <c r="X435" s="10">
        <f t="shared" si="12"/>
        <v>-5.3661630260453848</v>
      </c>
      <c r="Y435" s="6">
        <v>-95</v>
      </c>
    </row>
    <row r="436" spans="1:26" x14ac:dyDescent="0.2">
      <c r="A436" t="s">
        <v>18</v>
      </c>
      <c r="B436" s="10"/>
      <c r="C436" s="10"/>
      <c r="D436" s="10"/>
      <c r="E436" s="10"/>
      <c r="F436" s="10"/>
      <c r="G436" s="10"/>
      <c r="H436" s="10"/>
      <c r="I436" s="10"/>
      <c r="J436" s="10">
        <f>($J$5/($J$5+$P$5+$R$5))*J53</f>
        <v>5.2527108595765997</v>
      </c>
      <c r="K436" s="10">
        <f>($J$5/($J$5+$P$5+$R$5))*K53</f>
        <v>0.22228583214399605</v>
      </c>
      <c r="L436" s="10"/>
      <c r="M436" s="10"/>
      <c r="N436" s="10"/>
      <c r="O436" s="10"/>
      <c r="P436" s="10">
        <f>($P$5/($J$5+$P$5+$R$5))*P53</f>
        <v>10.394151731062976</v>
      </c>
      <c r="Q436" s="10">
        <f>($P$5/($J$5+$P$5+$R$5))*Q53</f>
        <v>5.8062383467735774</v>
      </c>
      <c r="R436" s="10">
        <f>($R$5/($J$5+$P$5+$R$5))*R53</f>
        <v>29.157436639831005</v>
      </c>
      <c r="S436" s="10">
        <f>($R$5/($J$5+$P$5+$R$5))*S53</f>
        <v>21.381683485151292</v>
      </c>
      <c r="U436" s="17">
        <f t="shared" si="11"/>
        <v>44.804299230470576</v>
      </c>
      <c r="V436" s="17">
        <f t="shared" si="11"/>
        <v>27.410207664068864</v>
      </c>
      <c r="W436" s="10">
        <f t="shared" si="12"/>
        <v>13.415725351049534</v>
      </c>
      <c r="X436" s="10">
        <f t="shared" si="12"/>
        <v>11.883591408516651</v>
      </c>
      <c r="Y436" s="6">
        <v>-7</v>
      </c>
    </row>
    <row r="437" spans="1:26" ht="13.5" thickBot="1" x14ac:dyDescent="0.2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U437" s="27">
        <f>(U434*(($F$5+$J$5)/(SUM($B$5:$S$5)+$J$5+$J$5)))+(U435*(($B$5+$D$5+$H$5+$J$5+$L$5+$N$5)/(SUM($B$5:$S$5)+$J$5+$J$5)))+(U436*(($J$5+$P$5+$R$5)/(SUM($B$5:$S$5)+$J$5+$J$5)))</f>
        <v>41.858225205085645</v>
      </c>
      <c r="V437" s="27">
        <f>(V434*(($F$5+$J$5)/(SUM($B$5:$S$5)+$J$5+$J$5)))+(V435*(($B$5+$D$5+$H$5+$J$5+$L$5+$N$5)/(SUM($B$5:$S$5)+$J$5+$J$5)))+(V436*(($J$5+$P$5+$R$5)/(SUM($B$5:$S$5)+$J$5+$J$5)))</f>
        <v>24.241071025776044</v>
      </c>
      <c r="W437" s="28">
        <f t="shared" si="12"/>
        <v>1.8958782969459662</v>
      </c>
      <c r="X437" s="28">
        <f t="shared" si="12"/>
        <v>0.18260338487693772</v>
      </c>
      <c r="Y437" s="20">
        <f>SUM(Y434:Y436)</f>
        <v>-158</v>
      </c>
      <c r="Z437" s="17">
        <f>(65-AVERAGE(U437:V437))*7</f>
        <v>223.65246319198411</v>
      </c>
    </row>
    <row r="438" spans="1:26" ht="13.5" hidden="1" thickTop="1" x14ac:dyDescent="0.2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U438" s="17"/>
      <c r="V438" s="17"/>
      <c r="Y438" s="6"/>
    </row>
    <row r="439" spans="1:26" ht="13.5" hidden="1" thickBot="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U439" s="17"/>
      <c r="V439" s="17"/>
      <c r="Y439" s="6"/>
    </row>
    <row r="440" spans="1:26" ht="14.25" thickTop="1" thickBot="1" x14ac:dyDescent="0.25">
      <c r="A440" s="1" t="str">
        <f>A57</f>
        <v>JAN 1 - 7, 1999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U440" s="17"/>
      <c r="V440" s="17"/>
    </row>
    <row r="441" spans="1:26" x14ac:dyDescent="0.2">
      <c r="A441" t="s">
        <v>16</v>
      </c>
      <c r="B441" s="10"/>
      <c r="C441" s="10"/>
      <c r="D441" s="10"/>
      <c r="E441" s="10"/>
      <c r="F441" s="10">
        <f>($F$5/($F$5+$J$5))*F58</f>
        <v>32.614140175938196</v>
      </c>
      <c r="G441" s="10">
        <f>($F$5/($F$5+$J$5))*G58</f>
        <v>19.510065942568357</v>
      </c>
      <c r="H441" s="10"/>
      <c r="I441" s="10"/>
      <c r="J441" s="10">
        <f>($J$5/($F$5+$J$5))*J58</f>
        <v>10.184630513297225</v>
      </c>
      <c r="K441" s="10">
        <f>($J$5/($F$5+$J$5))*K58</f>
        <v>3.3446162116346203</v>
      </c>
      <c r="L441" s="10"/>
      <c r="M441" s="10"/>
      <c r="N441" s="10"/>
      <c r="O441" s="10"/>
      <c r="P441" s="10"/>
      <c r="Q441" s="10"/>
      <c r="R441" s="10"/>
      <c r="S441" s="10"/>
      <c r="U441" s="17">
        <f t="shared" ref="U441:V443" si="13">B441+D441+F441+H441+J441+L441+N441+P441+R441</f>
        <v>42.798770689235425</v>
      </c>
      <c r="V441" s="17">
        <f t="shared" si="13"/>
        <v>22.854682154202976</v>
      </c>
      <c r="W441" s="10">
        <f t="shared" ref="W441:X444" si="14">U441-U434</f>
        <v>-7.8259249400730084</v>
      </c>
      <c r="X441" s="10">
        <f t="shared" si="14"/>
        <v>-3.6434441195347596</v>
      </c>
      <c r="Y441" s="6">
        <v>-64</v>
      </c>
    </row>
    <row r="442" spans="1:26" x14ac:dyDescent="0.2">
      <c r="A442" t="s">
        <v>17</v>
      </c>
      <c r="B442" s="10">
        <f>($B$5/($B$5+$D$5+$H$5+$J$5+$L$5+$N$5))*B59</f>
        <v>4.7786636462068337</v>
      </c>
      <c r="C442" s="10">
        <f>($B$5/($B$5+$D$5+$H$5+$J$5+$L$5+$N$5))*C59</f>
        <v>0.84930301561493515</v>
      </c>
      <c r="D442" s="10">
        <f>($D$5/($B$5+$D$5+$H$5+$J$5+$L$5+$N$5))*D59</f>
        <v>6.0163780622773473</v>
      </c>
      <c r="E442" s="10">
        <f>($D$5/($B$5+$D$5+$H$5+$J$5+$L$5+$N$5))*E59</f>
        <v>2.5851259273033205</v>
      </c>
      <c r="F442" s="10"/>
      <c r="G442" s="10"/>
      <c r="H442" s="10">
        <f>($H$5/($B$5+$D$5+$H$5+$J$5+$L$5+$N$5))*H59</f>
        <v>12.906965382896662</v>
      </c>
      <c r="I442" s="10">
        <f>($H$5/($B$5+$D$5+$H$5+$J$5+$L$5+$N$5))*I59</f>
        <v>7.817267503141351</v>
      </c>
      <c r="J442" s="10">
        <f>($J$5/($B$5+$D$5+$H$5+$J$5+$L$5+$N$5))*J59</f>
        <v>2.0490551083703465</v>
      </c>
      <c r="K442" s="10">
        <f>($J$5/($B$5+$D$5+$H$5+$J$5+$L$5+$N$5))*K59</f>
        <v>0.27258923161125881</v>
      </c>
      <c r="L442" s="10">
        <f>($L$5/($B$5+$D$5+$H$5+$J$5+$L$5+$N$5))*L59</f>
        <v>2.1131364563505248</v>
      </c>
      <c r="M442" s="10">
        <f>($L$5/($B$5+$D$5+$H$5+$J$5+$L$5+$N$5))*M59</f>
        <v>0.62419736823034233</v>
      </c>
      <c r="N442" s="10">
        <f>($N$5/($B$5+$D$5+$H$5+$J$5+$L$5+$N$5))*N59</f>
        <v>3.8543265465689434</v>
      </c>
      <c r="O442" s="10">
        <f>($N$5/($B$5+$D$5+$H$5+$J$5+$L$5+$N$5))*O59</f>
        <v>2.2858741463072789</v>
      </c>
      <c r="P442" s="10"/>
      <c r="Q442" s="10"/>
      <c r="R442" s="10"/>
      <c r="S442" s="10"/>
      <c r="U442" s="17">
        <f t="shared" si="13"/>
        <v>31.718525202670655</v>
      </c>
      <c r="V442" s="17">
        <f t="shared" si="13"/>
        <v>14.434357192208486</v>
      </c>
      <c r="W442" s="10">
        <f t="shared" si="14"/>
        <v>-6.4758054231918223</v>
      </c>
      <c r="X442" s="10">
        <f t="shared" si="14"/>
        <v>-7.8061854884568138</v>
      </c>
      <c r="Y442" s="6">
        <v>-152</v>
      </c>
    </row>
    <row r="443" spans="1:26" x14ac:dyDescent="0.2">
      <c r="A443" t="s">
        <v>18</v>
      </c>
      <c r="B443" s="10"/>
      <c r="C443" s="10"/>
      <c r="D443" s="10"/>
      <c r="E443" s="10"/>
      <c r="F443" s="10"/>
      <c r="G443" s="10"/>
      <c r="H443" s="10"/>
      <c r="I443" s="10"/>
      <c r="J443" s="10">
        <f>($J$5/($J$5+$P$5+$R$5))*J60</f>
        <v>2.4161503493912608</v>
      </c>
      <c r="K443" s="10">
        <f>($J$5/($J$5+$P$5+$R$5))*K60</f>
        <v>-1.6913052445738825</v>
      </c>
      <c r="L443" s="10"/>
      <c r="M443" s="10"/>
      <c r="N443" s="10"/>
      <c r="O443" s="10"/>
      <c r="P443" s="10">
        <f>($P$5/($J$5+$P$5+$R$5))*P60</f>
        <v>9.5655169171022756</v>
      </c>
      <c r="Q443" s="10">
        <f>($P$5/($J$5+$P$5+$R$5))*Q60</f>
        <v>5.0659719308051887</v>
      </c>
      <c r="R443" s="10">
        <f>($R$5/($J$5+$P$5+$R$5))*R60</f>
        <v>26.851568813000966</v>
      </c>
      <c r="S443" s="10">
        <f>($R$5/($J$5+$P$5+$R$5))*S60</f>
        <v>19.219932397498127</v>
      </c>
      <c r="U443" s="17">
        <f t="shared" si="13"/>
        <v>38.833236079494505</v>
      </c>
      <c r="V443" s="17">
        <f t="shared" si="13"/>
        <v>22.594599083729435</v>
      </c>
      <c r="W443" s="10">
        <f t="shared" si="14"/>
        <v>-5.9710631509760717</v>
      </c>
      <c r="X443" s="10">
        <f t="shared" si="14"/>
        <v>-4.8156085803394291</v>
      </c>
      <c r="Y443" s="6">
        <v>-17</v>
      </c>
    </row>
    <row r="444" spans="1:26" ht="13.5" thickBot="1" x14ac:dyDescent="0.2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U444" s="27">
        <f>(U441*(($F$5+$J$5)/(SUM($B$5:$S$5)+$J$5+$J$5)))+(U442*(($B$5+$D$5+$H$5+$J$5+$L$5+$N$5)/(SUM($B$5:$S$5)+$J$5+$J$5)))+(U443*(($J$5+$P$5+$R$5)/(SUM($B$5:$S$5)+$J$5+$J$5)))</f>
        <v>35.298207209818003</v>
      </c>
      <c r="V444" s="27">
        <f>(V441*(($F$5+$J$5)/(SUM($B$5:$S$5)+$J$5+$J$5)))+(V442*(($B$5+$D$5+$H$5+$J$5+$L$5+$N$5)/(SUM($B$5:$S$5)+$J$5+$J$5)))+(V443*(($J$5+$P$5+$R$5)/(SUM($B$5:$S$5)+$J$5+$J$5)))</f>
        <v>17.861246159937835</v>
      </c>
      <c r="W444" s="28">
        <f t="shared" si="14"/>
        <v>-6.5600179952676427</v>
      </c>
      <c r="X444" s="28">
        <f t="shared" si="14"/>
        <v>-6.3798248658382093</v>
      </c>
      <c r="Y444" s="20">
        <f>SUM(Y441:Y443)</f>
        <v>-233</v>
      </c>
      <c r="Z444" s="17">
        <f>(65-AVERAGE(U444:V444))*7</f>
        <v>268.94191320585458</v>
      </c>
    </row>
    <row r="445" spans="1:26" ht="13.5" hidden="1" thickTop="1" x14ac:dyDescent="0.2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U445" s="17"/>
      <c r="V445" s="17"/>
      <c r="Y445" s="6"/>
    </row>
    <row r="446" spans="1:26" ht="13.5" hidden="1" thickBot="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U446" s="17"/>
      <c r="V446" s="17"/>
      <c r="Y446" s="6"/>
    </row>
    <row r="447" spans="1:26" ht="14.25" thickTop="1" thickBot="1" x14ac:dyDescent="0.25">
      <c r="A447" s="1" t="str">
        <f>A64</f>
        <v>JAN 8-14, 1999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U447" s="17"/>
      <c r="V447" s="17"/>
    </row>
    <row r="448" spans="1:26" x14ac:dyDescent="0.2">
      <c r="A448" t="s">
        <v>16</v>
      </c>
      <c r="B448" s="10"/>
      <c r="C448" s="10"/>
      <c r="D448" s="10"/>
      <c r="E448" s="10"/>
      <c r="F448" s="10">
        <f>($F$5/($F$5+$J$5))*F65</f>
        <v>36.371308330177676</v>
      </c>
      <c r="G448" s="10">
        <f>($F$5/($F$5+$J$5))*G65</f>
        <v>20.810470255803533</v>
      </c>
      <c r="H448" s="10"/>
      <c r="I448" s="10"/>
      <c r="J448" s="10">
        <f>($J$5/($F$5+$J$5))*J65</f>
        <v>15.105602726317015</v>
      </c>
      <c r="K448" s="10">
        <f>($J$5/($F$5+$J$5))*K65</f>
        <v>5.4007327351804939</v>
      </c>
      <c r="L448" s="10"/>
      <c r="M448" s="10"/>
      <c r="N448" s="10"/>
      <c r="O448" s="10"/>
      <c r="P448" s="10"/>
      <c r="Q448" s="10"/>
      <c r="R448" s="10"/>
      <c r="S448" s="10"/>
      <c r="U448" s="17">
        <f t="shared" ref="U448:V450" si="15">B448+D448+F448+H448+J448+L448+N448+P448+R448</f>
        <v>51.476911056494693</v>
      </c>
      <c r="V448" s="17">
        <f t="shared" si="15"/>
        <v>26.211202990984027</v>
      </c>
      <c r="W448" s="10">
        <f t="shared" ref="W448:X451" si="16">U448-U441</f>
        <v>8.6781403672592674</v>
      </c>
      <c r="X448" s="10">
        <f t="shared" si="16"/>
        <v>3.3565208367810513</v>
      </c>
      <c r="Y448" s="6">
        <v>-56</v>
      </c>
    </row>
    <row r="449" spans="1:26" x14ac:dyDescent="0.2">
      <c r="A449" t="s">
        <v>17</v>
      </c>
      <c r="B449" s="10">
        <f>($B$5/($B$5+$D$5+$H$5+$J$5+$L$5+$N$5))*B66</f>
        <v>5.2833661563837522</v>
      </c>
      <c r="C449" s="10">
        <f>($B$5/($B$5+$D$5+$H$5+$J$5+$L$5+$N$5))*C66</f>
        <v>1.436343699657574</v>
      </c>
      <c r="D449" s="10">
        <f>($D$5/($B$5+$D$5+$H$5+$J$5+$L$5+$N$5))*D66</f>
        <v>6.6708403223541399</v>
      </c>
      <c r="E449" s="10">
        <f>($D$5/($B$5+$D$5+$H$5+$J$5+$L$5+$N$5))*E66</f>
        <v>3.3845048306828285</v>
      </c>
      <c r="F449" s="10"/>
      <c r="G449" s="10"/>
      <c r="H449" s="10">
        <f>($H$5/($B$5+$D$5+$H$5+$J$5+$L$5+$N$5))*H66</f>
        <v>15.44916619692637</v>
      </c>
      <c r="I449" s="10">
        <f>($H$5/($B$5+$D$5+$H$5+$J$5+$L$5+$N$5))*I66</f>
        <v>9.7398068687513177</v>
      </c>
      <c r="J449" s="10">
        <f>($J$5/($B$5+$D$5+$H$5+$J$5+$L$5+$N$5))*J66</f>
        <v>2.8946380309195576</v>
      </c>
      <c r="K449" s="10">
        <f>($J$5/($B$5+$D$5+$H$5+$J$5+$L$5+$N$5))*K66</f>
        <v>0.65273067705553134</v>
      </c>
      <c r="L449" s="10">
        <f>($L$5/($B$5+$D$5+$H$5+$J$5+$L$5+$N$5))*L66</f>
        <v>2.2166618735204358</v>
      </c>
      <c r="M449" s="10">
        <f>($L$5/($B$5+$D$5+$H$5+$J$5+$L$5+$N$5))*M66</f>
        <v>0.79166495482872679</v>
      </c>
      <c r="N449" s="10">
        <f>($N$5/($B$5+$D$5+$H$5+$J$5+$L$5+$N$5))*N66</f>
        <v>5.0074295149094645</v>
      </c>
      <c r="O449" s="10">
        <f>($N$5/($B$5+$D$5+$H$5+$J$5+$L$5+$N$5))*O66</f>
        <v>2.9524664164184857</v>
      </c>
      <c r="P449" s="10"/>
      <c r="Q449" s="10"/>
      <c r="R449" s="10"/>
      <c r="S449" s="10"/>
      <c r="U449" s="17">
        <f t="shared" si="15"/>
        <v>37.522102095013722</v>
      </c>
      <c r="V449" s="17">
        <f t="shared" si="15"/>
        <v>18.957517447394462</v>
      </c>
      <c r="W449" s="10">
        <f t="shared" si="16"/>
        <v>5.8035768923430666</v>
      </c>
      <c r="X449" s="10">
        <f t="shared" si="16"/>
        <v>4.5231602551859762</v>
      </c>
      <c r="Y449" s="6">
        <v>-135</v>
      </c>
    </row>
    <row r="450" spans="1:26" x14ac:dyDescent="0.2">
      <c r="A450" t="s">
        <v>18</v>
      </c>
      <c r="B450" s="10"/>
      <c r="C450" s="10"/>
      <c r="D450" s="10"/>
      <c r="E450" s="10"/>
      <c r="F450" s="10"/>
      <c r="G450" s="10"/>
      <c r="H450" s="10"/>
      <c r="I450" s="10"/>
      <c r="J450" s="10">
        <f>($J$5/($J$5+$P$5+$R$5))*J67</f>
        <v>3.3874427898465473</v>
      </c>
      <c r="K450" s="10">
        <f>($J$5/($J$5+$P$5+$R$5))*K67</f>
        <v>-1.6043238319957969</v>
      </c>
      <c r="L450" s="10"/>
      <c r="M450" s="10"/>
      <c r="N450" s="10"/>
      <c r="O450" s="10"/>
      <c r="P450" s="10">
        <f>($P$5/($J$5+$P$5+$R$5))*P67</f>
        <v>10.84758301912189</v>
      </c>
      <c r="Q450" s="10">
        <f>($P$5/($J$5+$P$5+$R$5))*Q67</f>
        <v>5.9366179503687908</v>
      </c>
      <c r="R450" s="10">
        <f>($R$5/($J$5+$P$5+$R$5))*R67</f>
        <v>28.397548378716554</v>
      </c>
      <c r="S450" s="10">
        <f>($R$5/($J$5+$P$5+$R$5))*S67</f>
        <v>20.785564245828752</v>
      </c>
      <c r="U450" s="17">
        <f t="shared" si="15"/>
        <v>42.632574187684995</v>
      </c>
      <c r="V450" s="17">
        <f t="shared" si="15"/>
        <v>25.117858364201744</v>
      </c>
      <c r="W450" s="10">
        <f t="shared" si="16"/>
        <v>3.79933810819049</v>
      </c>
      <c r="X450" s="10">
        <f t="shared" si="16"/>
        <v>2.5232592804723097</v>
      </c>
      <c r="Y450" s="6">
        <v>-12</v>
      </c>
    </row>
    <row r="451" spans="1:26" ht="13.5" thickBot="1" x14ac:dyDescent="0.2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U451" s="27">
        <f>(U448*(($F$5+$J$5)/(SUM($B$5:$S$5)+$J$5+$J$5)))+(U449*(($B$5+$D$5+$H$5+$J$5+$L$5+$N$5)/(SUM($B$5:$S$5)+$J$5+$J$5)))+(U450*(($J$5+$P$5+$R$5)/(SUM($B$5:$S$5)+$J$5+$J$5)))</f>
        <v>41.04255165963653</v>
      </c>
      <c r="V451" s="27">
        <f>(V448*(($F$5+$J$5)/(SUM($B$5:$S$5)+$J$5+$J$5)))+(V449*(($B$5+$D$5+$H$5+$J$5+$L$5+$N$5)/(SUM($B$5:$S$5)+$J$5+$J$5)))+(V450*(($J$5+$P$5+$R$5)/(SUM($B$5:$S$5)+$J$5+$J$5)))</f>
        <v>21.686548243979594</v>
      </c>
      <c r="W451" s="28">
        <f t="shared" si="16"/>
        <v>5.7443444498185272</v>
      </c>
      <c r="X451" s="28">
        <f t="shared" si="16"/>
        <v>3.8253020840417591</v>
      </c>
      <c r="Y451" s="20">
        <f>SUM(Y448:Y450)</f>
        <v>-203</v>
      </c>
      <c r="Z451" s="17">
        <f>(65-AVERAGE(U451:V451))*7</f>
        <v>235.44815033734358</v>
      </c>
    </row>
    <row r="452" spans="1:26" ht="13.5" hidden="1" thickTop="1" x14ac:dyDescent="0.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U452" s="17"/>
      <c r="V452" s="17"/>
      <c r="Y452" s="6"/>
    </row>
    <row r="453" spans="1:26" ht="13.5" hidden="1" thickBot="1" x14ac:dyDescent="0.25">
      <c r="Y453" s="6"/>
    </row>
    <row r="454" spans="1:26" ht="14.25" thickTop="1" thickBot="1" x14ac:dyDescent="0.25">
      <c r="A454" s="1" t="str">
        <f>A71</f>
        <v>JAN 15-21, 1999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U454" s="17"/>
      <c r="V454" s="17"/>
    </row>
    <row r="455" spans="1:26" x14ac:dyDescent="0.2">
      <c r="A455" t="s">
        <v>16</v>
      </c>
      <c r="B455" s="10"/>
      <c r="C455" s="10"/>
      <c r="D455" s="10"/>
      <c r="E455" s="10"/>
      <c r="F455" s="10">
        <f>($F$5/($F$5+$J$5))*F72</f>
        <v>43.889645882697366</v>
      </c>
      <c r="G455" s="10">
        <f>($F$5/($F$5+$J$5))*G72</f>
        <v>26.268167127350548</v>
      </c>
      <c r="H455" s="10"/>
      <c r="I455" s="10"/>
      <c r="J455" s="10">
        <f>($J$5/($F$5+$J$5))*J72</f>
        <v>19.368617651802126</v>
      </c>
      <c r="K455" s="10">
        <f>($J$5/($F$5+$J$5))*K72</f>
        <v>10.732928252909458</v>
      </c>
      <c r="L455" s="10"/>
      <c r="M455" s="10"/>
      <c r="N455" s="10"/>
      <c r="O455" s="10"/>
      <c r="P455" s="10"/>
      <c r="Q455" s="10"/>
      <c r="R455" s="10"/>
      <c r="S455" s="10"/>
      <c r="U455" s="17">
        <f t="shared" ref="U455:V457" si="17">B455+D455+F455+H455+J455+L455+N455+P455+R455</f>
        <v>63.258263534499491</v>
      </c>
      <c r="V455" s="17">
        <f t="shared" si="17"/>
        <v>37.001095380260004</v>
      </c>
      <c r="W455" s="10">
        <f t="shared" ref="W455:X458" si="18">U455-U448</f>
        <v>11.781352478004798</v>
      </c>
      <c r="X455" s="10">
        <f t="shared" si="18"/>
        <v>10.789892389275977</v>
      </c>
      <c r="Y455" s="6">
        <v>-19</v>
      </c>
    </row>
    <row r="456" spans="1:26" x14ac:dyDescent="0.2">
      <c r="A456" t="s">
        <v>17</v>
      </c>
      <c r="B456" s="10">
        <f>($B$5/($B$5+$D$5+$H$5+$J$5+$L$5+$N$5))*B73</f>
        <v>9.5786742263788529</v>
      </c>
      <c r="C456" s="10">
        <f>($B$5/($B$5+$D$5+$H$5+$J$5+$L$5+$N$5))*C73</f>
        <v>5.5410541449635069</v>
      </c>
      <c r="D456" s="10">
        <f>($D$5/($B$5+$D$5+$H$5+$J$5+$L$5+$N$5))*D73</f>
        <v>9.2302552322972993</v>
      </c>
      <c r="E456" s="10">
        <f>($D$5/($B$5+$D$5+$H$5+$J$5+$L$5+$N$5))*E73</f>
        <v>5.5418929237216767</v>
      </c>
      <c r="F456" s="10"/>
      <c r="G456" s="10"/>
      <c r="H456" s="10">
        <f>($H$5/($B$5+$D$5+$H$5+$J$5+$L$5+$N$5))*H73</f>
        <v>17.110423812205507</v>
      </c>
      <c r="I456" s="10">
        <f>($H$5/($B$5+$D$5+$H$5+$J$5+$L$5+$N$5))*I73</f>
        <v>10.959710176039184</v>
      </c>
      <c r="J456" s="10">
        <f>($J$5/($B$5+$D$5+$H$5+$J$5+$L$5+$N$5))*J73</f>
        <v>4.704482180937168</v>
      </c>
      <c r="K456" s="10">
        <f>($J$5/($B$5+$D$5+$H$5+$J$5+$L$5+$N$5))*K73</f>
        <v>2.4087987201566339</v>
      </c>
      <c r="L456" s="10">
        <f>($L$5/($B$5+$D$5+$H$5+$J$5+$L$5+$N$5))*L73</f>
        <v>3.1620925214985882</v>
      </c>
      <c r="M456" s="10">
        <f>($L$5/($B$5+$D$5+$H$5+$J$5+$L$5+$N$5))*M73</f>
        <v>1.7386180354123193</v>
      </c>
      <c r="N456" s="10">
        <f>($N$5/($B$5+$D$5+$H$5+$J$5+$L$5+$N$5))*N73</f>
        <v>5.7727761954075181</v>
      </c>
      <c r="O456" s="10">
        <f>($N$5/($B$5+$D$5+$H$5+$J$5+$L$5+$N$5))*O73</f>
        <v>3.6873154113558959</v>
      </c>
      <c r="P456" s="10"/>
      <c r="Q456" s="10"/>
      <c r="R456" s="10"/>
      <c r="S456" s="10"/>
      <c r="U456" s="17">
        <f t="shared" si="17"/>
        <v>49.55870416872493</v>
      </c>
      <c r="V456" s="17">
        <f t="shared" si="17"/>
        <v>29.877389411649215</v>
      </c>
      <c r="W456" s="10">
        <f t="shared" si="18"/>
        <v>12.036602073711208</v>
      </c>
      <c r="X456" s="10">
        <f t="shared" si="18"/>
        <v>10.919871964254753</v>
      </c>
      <c r="Y456" s="6">
        <v>-67</v>
      </c>
    </row>
    <row r="457" spans="1:26" x14ac:dyDescent="0.2">
      <c r="A457" t="s">
        <v>18</v>
      </c>
      <c r="B457" s="10"/>
      <c r="C457" s="10"/>
      <c r="D457" s="10"/>
      <c r="E457" s="10"/>
      <c r="F457" s="10"/>
      <c r="G457" s="10"/>
      <c r="H457" s="10"/>
      <c r="I457" s="10"/>
      <c r="J457" s="10">
        <f>($J$5/($J$5+$P$5+$R$5))*J74</f>
        <v>7.8766501390155108</v>
      </c>
      <c r="K457" s="10">
        <f>($J$5/($J$5+$P$5+$R$5))*K74</f>
        <v>3.5662379157015005</v>
      </c>
      <c r="L457" s="10"/>
      <c r="M457" s="10"/>
      <c r="N457" s="10"/>
      <c r="O457" s="10"/>
      <c r="P457" s="10">
        <f>($P$5/($J$5+$P$5+$R$5))*P74</f>
        <v>11.114136875360996</v>
      </c>
      <c r="Q457" s="10">
        <f>($P$5/($J$5+$P$5+$R$5))*Q74</f>
        <v>6.8970810301868735</v>
      </c>
      <c r="R457" s="10">
        <f>($R$5/($J$5+$P$5+$R$5))*R74</f>
        <v>29.537380770388221</v>
      </c>
      <c r="S457" s="10">
        <f>($R$5/($J$5+$P$5+$R$5))*S74</f>
        <v>24.886340551498083</v>
      </c>
      <c r="U457" s="17">
        <f t="shared" si="17"/>
        <v>48.528167784764733</v>
      </c>
      <c r="V457" s="17">
        <f t="shared" si="17"/>
        <v>35.349659497386455</v>
      </c>
      <c r="W457" s="10">
        <f t="shared" si="18"/>
        <v>5.8955935970797384</v>
      </c>
      <c r="X457" s="10">
        <f t="shared" si="18"/>
        <v>10.23180113318471</v>
      </c>
      <c r="Y457" s="6">
        <v>-6</v>
      </c>
    </row>
    <row r="458" spans="1:26" ht="13.5" thickBot="1" x14ac:dyDescent="0.2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U458" s="27">
        <f>(U455*(($F$5+$J$5)/(SUM($B$5:$S$5)+$J$5+$J$5)))+(U456*(($B$5+$D$5+$H$5+$J$5+$L$5+$N$5)/(SUM($B$5:$S$5)+$J$5+$J$5)))+(U457*(($J$5+$P$5+$R$5)/(SUM($B$5:$S$5)+$J$5+$J$5)))</f>
        <v>51.462964437228599</v>
      </c>
      <c r="V458" s="27">
        <f>(V455*(($F$5+$J$5)/(SUM($B$5:$S$5)+$J$5+$J$5)))+(V456*(($B$5+$D$5+$H$5+$J$5+$L$5+$N$5)/(SUM($B$5:$S$5)+$J$5+$J$5)))+(V457*(($J$5+$P$5+$R$5)/(SUM($B$5:$S$5)+$J$5+$J$5)))</f>
        <v>32.40928499789473</v>
      </c>
      <c r="W458" s="28">
        <f t="shared" si="18"/>
        <v>10.42041277759207</v>
      </c>
      <c r="X458" s="28">
        <f t="shared" si="18"/>
        <v>10.722736753915136</v>
      </c>
      <c r="Y458" s="20">
        <f>SUM(Y455:Y457)</f>
        <v>-92</v>
      </c>
      <c r="Z458" s="17">
        <f>(65-AVERAGE(U458:V458))*7</f>
        <v>161.44712697706831</v>
      </c>
    </row>
    <row r="459" spans="1:26" ht="13.5" thickTop="1" x14ac:dyDescent="0.2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U459" s="17"/>
      <c r="V459" s="17"/>
      <c r="Y459" s="6"/>
    </row>
    <row r="460" spans="1:26" ht="13.5" thickBot="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U460" s="17"/>
      <c r="V460" s="17"/>
      <c r="Y460" s="6"/>
    </row>
    <row r="461" spans="1:26" ht="13.5" thickBot="1" x14ac:dyDescent="0.2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U461" s="6"/>
      <c r="W461" s="49" t="s">
        <v>44</v>
      </c>
      <c r="X461" s="50"/>
      <c r="Y461" s="31"/>
    </row>
    <row r="462" spans="1:26" ht="13.5" thickBot="1" x14ac:dyDescent="0.2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U462" s="17"/>
      <c r="V462" s="17"/>
      <c r="W462" s="51" t="s">
        <v>45</v>
      </c>
      <c r="X462" s="52"/>
      <c r="Y462" s="11" t="s">
        <v>33</v>
      </c>
    </row>
    <row r="463" spans="1:26" ht="13.5" thickBot="1" x14ac:dyDescent="0.2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U463" s="53" t="s">
        <v>44</v>
      </c>
      <c r="V463" s="54"/>
      <c r="W463" s="55" t="s">
        <v>46</v>
      </c>
      <c r="X463" s="56"/>
      <c r="Y463" s="24" t="s">
        <v>34</v>
      </c>
    </row>
    <row r="464" spans="1:26" ht="13.5" thickBot="1" x14ac:dyDescent="0.25">
      <c r="A464" s="46" t="s">
        <v>47</v>
      </c>
      <c r="B464" s="47"/>
      <c r="C464" s="4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U464" s="8" t="s">
        <v>14</v>
      </c>
      <c r="V464" s="8" t="s">
        <v>15</v>
      </c>
      <c r="W464" s="8" t="s">
        <v>14</v>
      </c>
      <c r="X464" s="8" t="s">
        <v>15</v>
      </c>
      <c r="Y464" s="25" t="s">
        <v>35</v>
      </c>
    </row>
    <row r="465" spans="1:26" ht="13.5" thickBot="1" x14ac:dyDescent="0.25">
      <c r="A465" s="1" t="str">
        <f>A78</f>
        <v>JAN 22-28, 1999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U465" s="17"/>
      <c r="V465" s="17"/>
    </row>
    <row r="466" spans="1:26" x14ac:dyDescent="0.2">
      <c r="A466" t="s">
        <v>16</v>
      </c>
      <c r="B466" s="10"/>
      <c r="C466" s="10"/>
      <c r="D466" s="10"/>
      <c r="E466" s="10"/>
      <c r="F466" s="10">
        <f>($F$5/($F$5+$J$5))*F79</f>
        <v>41.580928071199821</v>
      </c>
      <c r="G466" s="10">
        <f>($F$5/($F$5+$J$5))*G79</f>
        <v>26.448223109183104</v>
      </c>
      <c r="H466" s="10"/>
      <c r="I466" s="10"/>
      <c r="J466" s="10">
        <f>($J$5/($F$5+$J$5))*J79</f>
        <v>17.435868119669006</v>
      </c>
      <c r="K466" s="10">
        <f>($J$5/($F$5+$J$5))*K79</f>
        <v>9.7871146520783565</v>
      </c>
      <c r="L466" s="10"/>
      <c r="M466" s="10"/>
      <c r="N466" s="10"/>
      <c r="O466" s="10"/>
      <c r="P466" s="10"/>
      <c r="Q466" s="10"/>
      <c r="R466" s="10"/>
      <c r="S466" s="10"/>
      <c r="U466" s="17">
        <f t="shared" ref="U466:V468" si="19">B466+D466+F466+H466+J466+L466+N466+P466+R466</f>
        <v>59.016796190868831</v>
      </c>
      <c r="V466" s="17">
        <f t="shared" si="19"/>
        <v>36.235337761261462</v>
      </c>
      <c r="W466" s="10">
        <f t="shared" ref="W466:X469" si="20">U466-U455</f>
        <v>-4.24146734363066</v>
      </c>
      <c r="X466" s="10">
        <f t="shared" si="20"/>
        <v>-0.765757618998542</v>
      </c>
      <c r="Y466" s="6">
        <v>-14</v>
      </c>
    </row>
    <row r="467" spans="1:26" x14ac:dyDescent="0.2">
      <c r="A467" t="s">
        <v>17</v>
      </c>
      <c r="B467" s="10">
        <f>($B$5/($B$5+$D$5+$H$5+$J$5+$L$5+$N$5))*B80</f>
        <v>10.723784755511378</v>
      </c>
      <c r="C467" s="10">
        <f>($B$5/($B$5+$D$5+$H$5+$J$5+$L$5+$N$5))*C80</f>
        <v>7.4394064868676235</v>
      </c>
      <c r="D467" s="10">
        <f>($D$5/($B$5+$D$5+$H$5+$J$5+$L$5+$N$5))*D80</f>
        <v>9.8145965359372909</v>
      </c>
      <c r="E467" s="10">
        <f>($D$5/($B$5+$D$5+$H$5+$J$5+$L$5+$N$5))*E80</f>
        <v>6.8882152873082152</v>
      </c>
      <c r="F467" s="10"/>
      <c r="G467" s="10"/>
      <c r="H467" s="10">
        <f>($H$5/($B$5+$D$5+$H$5+$J$5+$L$5+$N$5))*H80</f>
        <v>17.993132428188044</v>
      </c>
      <c r="I467" s="10">
        <f>($H$5/($B$5+$D$5+$H$5+$J$5+$L$5+$N$5))*I80</f>
        <v>12.241403086445828</v>
      </c>
      <c r="J467" s="10">
        <f>($J$5/($B$5+$D$5+$H$5+$J$5+$L$5+$N$5))*J80</f>
        <v>4.1611580662290111</v>
      </c>
      <c r="K467" s="10">
        <f>($J$5/($B$5+$D$5+$H$5+$J$5+$L$5+$N$5))*K80</f>
        <v>2.4829726607311255</v>
      </c>
      <c r="L467" s="10">
        <f>($L$5/($B$5+$D$5+$H$5+$J$5+$L$5+$N$5))*L80</f>
        <v>2.9398173611043683</v>
      </c>
      <c r="M467" s="10">
        <f>($L$5/($B$5+$D$5+$H$5+$J$5+$L$5+$N$5))*M80</f>
        <v>2.035492393473092</v>
      </c>
      <c r="N467" s="10">
        <f>($N$5/($B$5+$D$5+$H$5+$J$5+$L$5+$N$5))*N80</f>
        <v>6.0312803873024947</v>
      </c>
      <c r="O467" s="10">
        <f>($N$5/($B$5+$D$5+$H$5+$J$5+$L$5+$N$5))*O80</f>
        <v>4.0402172014147704</v>
      </c>
      <c r="P467" s="10"/>
      <c r="Q467" s="10"/>
      <c r="R467" s="10"/>
      <c r="S467" s="10"/>
      <c r="U467" s="17">
        <f t="shared" si="19"/>
        <v>51.663769534272589</v>
      </c>
      <c r="V467" s="17">
        <f t="shared" si="19"/>
        <v>35.127707116240657</v>
      </c>
      <c r="W467" s="10">
        <f t="shared" si="20"/>
        <v>2.1050653655476594</v>
      </c>
      <c r="X467" s="10">
        <f t="shared" si="20"/>
        <v>5.250317704591442</v>
      </c>
      <c r="Y467" s="6">
        <v>-46</v>
      </c>
    </row>
    <row r="468" spans="1:26" x14ac:dyDescent="0.2">
      <c r="A468" t="s">
        <v>18</v>
      </c>
      <c r="B468" s="10"/>
      <c r="C468" s="10"/>
      <c r="D468" s="10"/>
      <c r="E468" s="10"/>
      <c r="F468" s="10"/>
      <c r="G468" s="10"/>
      <c r="H468" s="10"/>
      <c r="I468" s="10"/>
      <c r="J468" s="10">
        <f>($J$5/($J$5+$P$5+$R$5))*J81</f>
        <v>6.3641400202965803</v>
      </c>
      <c r="K468" s="10">
        <f>($J$5/($J$5+$P$5+$R$5))*K81</f>
        <v>2.8752189157756001</v>
      </c>
      <c r="L468" s="10"/>
      <c r="M468" s="10"/>
      <c r="N468" s="10"/>
      <c r="O468" s="10"/>
      <c r="P468" s="10">
        <f>($P$5/($J$5+$P$5+$R$5))*P81</f>
        <v>9.5481329699562476</v>
      </c>
      <c r="Q468" s="10">
        <f>($P$5/($J$5+$P$5+$R$5))*Q81</f>
        <v>5.2832712701305473</v>
      </c>
      <c r="R468" s="10">
        <f>($R$5/($J$5+$P$5+$R$5))*R81</f>
        <v>26.497827725930446</v>
      </c>
      <c r="S468" s="10">
        <f>($R$5/($J$5+$P$5+$R$5))*S81</f>
        <v>20.110835876046096</v>
      </c>
      <c r="U468" s="17">
        <f t="shared" si="19"/>
        <v>42.410100716183273</v>
      </c>
      <c r="V468" s="17">
        <f t="shared" si="19"/>
        <v>28.269326061952242</v>
      </c>
      <c r="W468" s="10">
        <f t="shared" si="20"/>
        <v>-6.1180670685814604</v>
      </c>
      <c r="X468" s="10">
        <f t="shared" si="20"/>
        <v>-7.0803334354342127</v>
      </c>
      <c r="Y468" s="6">
        <v>-18</v>
      </c>
    </row>
    <row r="469" spans="1:26" ht="13.5" thickBot="1" x14ac:dyDescent="0.25">
      <c r="U469" s="27">
        <f>(U466*(($F$5+$J$5)/(SUM($B$5:$S$5)+$J$5+$J$5)))+(U467*(($B$5+$D$5+$H$5+$J$5+$L$5+$N$5)/(SUM($B$5:$S$5)+$J$5+$J$5)))+(U468*(($J$5+$P$5+$R$5)/(SUM($B$5:$S$5)+$J$5+$J$5)))</f>
        <v>50.453292852638789</v>
      </c>
      <c r="V469" s="27">
        <f>(V466*(($F$5+$J$5)/(SUM($B$5:$S$5)+$J$5+$J$5)))+(V467*(($B$5+$D$5+$H$5+$J$5+$L$5+$N$5)/(SUM($B$5:$S$5)+$J$5+$J$5)))+(V468*(($J$5+$P$5+$R$5)/(SUM($B$5:$S$5)+$J$5+$J$5)))</f>
        <v>33.543189548356438</v>
      </c>
      <c r="W469" s="28">
        <f t="shared" si="20"/>
        <v>-1.0096715845898103</v>
      </c>
      <c r="X469" s="28">
        <f t="shared" si="20"/>
        <v>1.1339045504617076</v>
      </c>
      <c r="Y469" s="20">
        <f>SUM(Y466:Y468)</f>
        <v>-78</v>
      </c>
      <c r="Z469" s="17">
        <f>(65-AVERAGE(U469:V469))*7</f>
        <v>161.01231159651667</v>
      </c>
    </row>
    <row r="470" spans="1:26" ht="13.5" hidden="1" thickTop="1" x14ac:dyDescent="0.2"/>
    <row r="471" spans="1:26" ht="13.5" hidden="1" thickBot="1" x14ac:dyDescent="0.25"/>
    <row r="472" spans="1:26" ht="14.25" thickTop="1" thickBot="1" x14ac:dyDescent="0.25">
      <c r="A472" s="1" t="str">
        <f>A85</f>
        <v>JAN 29- FERB 4, 1999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U472" s="17"/>
      <c r="V472" s="17"/>
    </row>
    <row r="473" spans="1:26" x14ac:dyDescent="0.2">
      <c r="A473" t="s">
        <v>16</v>
      </c>
      <c r="B473" s="10"/>
      <c r="C473" s="10"/>
      <c r="D473" s="10"/>
      <c r="E473" s="10"/>
      <c r="F473" s="10">
        <f>($F$5/($F$5+$J$5))*F86</f>
        <v>38.459957719435401</v>
      </c>
      <c r="G473" s="10">
        <f>($F$5/($F$5+$J$5))*G86</f>
        <v>26.24015841906548</v>
      </c>
      <c r="H473" s="10"/>
      <c r="I473" s="10"/>
      <c r="J473" s="10">
        <f>($J$5/($F$5+$J$5))*J86</f>
        <v>17.668894659004202</v>
      </c>
      <c r="K473" s="10">
        <f>($J$5/($F$5+$J$5))*K86</f>
        <v>11.829523732133923</v>
      </c>
      <c r="L473" s="10"/>
      <c r="M473" s="10"/>
      <c r="N473" s="10"/>
      <c r="O473" s="10"/>
      <c r="P473" s="10"/>
      <c r="Q473" s="10"/>
      <c r="R473" s="10"/>
      <c r="S473" s="10"/>
      <c r="U473" s="17">
        <f t="shared" ref="U473:V475" si="21">B473+D473+F473+H473+J473+L473+N473+P473+R473</f>
        <v>56.128852378439603</v>
      </c>
      <c r="V473" s="17">
        <f t="shared" si="21"/>
        <v>38.069682151199402</v>
      </c>
      <c r="W473" s="10">
        <f t="shared" ref="W473:X476" si="22">U473-U466</f>
        <v>-2.8879438124292278</v>
      </c>
      <c r="X473" s="10">
        <f t="shared" si="22"/>
        <v>1.8343443899379395</v>
      </c>
      <c r="Y473" s="6">
        <v>-18</v>
      </c>
    </row>
    <row r="474" spans="1:26" x14ac:dyDescent="0.2">
      <c r="A474" t="s">
        <v>17</v>
      </c>
      <c r="B474" s="10">
        <f>($B$5/($B$5+$D$5+$H$5+$J$5+$L$5+$N$5))*B87</f>
        <v>10.136744071468739</v>
      </c>
      <c r="C474" s="10">
        <f>($B$5/($B$5+$D$5+$H$5+$J$5+$L$5+$N$5))*C87</f>
        <v>6.6968381410786257</v>
      </c>
      <c r="D474" s="10">
        <f>($D$5/($B$5+$D$5+$H$5+$J$5+$L$5+$N$5))*D87</f>
        <v>8.6202029112971505</v>
      </c>
      <c r="E474" s="10">
        <f>($D$5/($B$5+$D$5+$H$5+$J$5+$L$5+$N$5))*E87</f>
        <v>5.1725892198212007</v>
      </c>
      <c r="F474" s="10"/>
      <c r="G474" s="10"/>
      <c r="H474" s="10">
        <f>($H$5/($B$5+$D$5+$H$5+$J$5+$L$5+$N$5))*H87</f>
        <v>16.178283513727944</v>
      </c>
      <c r="I474" s="10">
        <f>($H$5/($B$5+$D$5+$H$5+$J$5+$L$5+$N$5))*I87</f>
        <v>12.073688449409149</v>
      </c>
      <c r="J474" s="10">
        <f>($J$5/($B$5+$D$5+$H$5+$J$5+$L$5+$N$5))*J87</f>
        <v>4.6432886799632112</v>
      </c>
      <c r="K474" s="10">
        <f>($J$5/($B$5+$D$5+$H$5+$J$5+$L$5+$N$5))*K87</f>
        <v>2.749998846799298</v>
      </c>
      <c r="L474" s="10">
        <f>($L$5/($B$5+$D$5+$H$5+$J$5+$L$5+$N$5))*L87</f>
        <v>2.7038403072611903</v>
      </c>
      <c r="M474" s="10">
        <f>($L$5/($B$5+$D$5+$H$5+$J$5+$L$5+$N$5))*M87</f>
        <v>1.2057666235083686</v>
      </c>
      <c r="N474" s="10">
        <f>($N$5/($B$5+$D$5+$H$5+$J$5+$L$5+$N$5))*N87</f>
        <v>5.3675926586732539</v>
      </c>
      <c r="O474" s="10">
        <f>($N$5/($B$5+$D$5+$H$5+$J$5+$L$5+$N$5))*O87</f>
        <v>3.9777695595525002</v>
      </c>
      <c r="P474" s="10"/>
      <c r="Q474" s="10"/>
      <c r="R474" s="10"/>
      <c r="S474" s="10"/>
      <c r="U474" s="17">
        <f t="shared" si="21"/>
        <v>47.649952142391484</v>
      </c>
      <c r="V474" s="17">
        <f t="shared" si="21"/>
        <v>31.876650840169138</v>
      </c>
      <c r="W474" s="10">
        <f t="shared" si="22"/>
        <v>-4.0138173918811049</v>
      </c>
      <c r="X474" s="10">
        <f t="shared" si="22"/>
        <v>-3.2510562760715196</v>
      </c>
      <c r="Y474" s="6">
        <v>-63</v>
      </c>
    </row>
    <row r="475" spans="1:26" x14ac:dyDescent="0.2">
      <c r="A475" t="s">
        <v>18</v>
      </c>
      <c r="B475" s="10"/>
      <c r="C475" s="10"/>
      <c r="D475" s="10"/>
      <c r="E475" s="10"/>
      <c r="F475" s="10"/>
      <c r="G475" s="10"/>
      <c r="H475" s="10"/>
      <c r="I475" s="10"/>
      <c r="J475" s="10">
        <f>($J$5/($J$5+$P$5+$R$5))*J88</f>
        <v>8.4371970200742812</v>
      </c>
      <c r="K475" s="10">
        <f>($J$5/($J$5+$P$5+$R$5))*K88</f>
        <v>3.6048963212917609</v>
      </c>
      <c r="L475" s="10"/>
      <c r="M475" s="10"/>
      <c r="N475" s="10"/>
      <c r="O475" s="10"/>
      <c r="P475" s="10">
        <f>($P$5/($J$5+$P$5+$R$5))*P88</f>
        <v>10.531774645969035</v>
      </c>
      <c r="Q475" s="10">
        <f>($P$5/($J$5+$P$5+$R$5))*Q88</f>
        <v>5.7729191147436891</v>
      </c>
      <c r="R475" s="10">
        <f>($R$5/($J$5+$P$5+$R$5))*R88</f>
        <v>28.921609248450661</v>
      </c>
      <c r="S475" s="10">
        <f>($R$5/($J$5+$P$5+$R$5))*S88</f>
        <v>21.224465224231057</v>
      </c>
      <c r="U475" s="17">
        <f t="shared" si="21"/>
        <v>47.890580914493981</v>
      </c>
      <c r="V475" s="17">
        <f t="shared" si="21"/>
        <v>30.602280660266509</v>
      </c>
      <c r="W475" s="10">
        <f t="shared" si="22"/>
        <v>5.4804801983107083</v>
      </c>
      <c r="X475" s="10">
        <f t="shared" si="22"/>
        <v>2.3329545983142665</v>
      </c>
      <c r="Y475" s="6">
        <v>-12</v>
      </c>
    </row>
    <row r="476" spans="1:26" ht="13.5" thickBot="1" x14ac:dyDescent="0.2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U476" s="27">
        <f>(U473*(($F$5+$J$5)/(SUM($B$5:$S$5)+$J$5+$J$5)))+(U474*(($B$5+$D$5+$H$5+$J$5+$L$5+$N$5)/(SUM($B$5:$S$5)+$J$5+$J$5)))+(U475*(($J$5+$P$5+$R$5)/(SUM($B$5:$S$5)+$J$5+$J$5)))</f>
        <v>49.05394176465169</v>
      </c>
      <c r="V476" s="27">
        <f>(V473*(($F$5+$J$5)/(SUM($B$5:$S$5)+$J$5+$J$5)))+(V474*(($B$5+$D$5+$H$5+$J$5+$L$5+$N$5)/(SUM($B$5:$S$5)+$J$5+$J$5)))+(V475*(($J$5+$P$5+$R$5)/(SUM($B$5:$S$5)+$J$5+$J$5)))</f>
        <v>32.530029538056581</v>
      </c>
      <c r="W476" s="28">
        <f t="shared" si="22"/>
        <v>-1.3993510879870996</v>
      </c>
      <c r="X476" s="28">
        <f t="shared" si="22"/>
        <v>-1.0131600102998561</v>
      </c>
      <c r="Y476" s="20">
        <f>SUM(Y473:Y475)</f>
        <v>-93</v>
      </c>
      <c r="Z476" s="17">
        <f>(65-AVERAGE(U476:V476))*7</f>
        <v>169.45610044052103</v>
      </c>
    </row>
    <row r="477" spans="1:26" ht="13.5" hidden="1" thickTop="1" x14ac:dyDescent="0.2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U477" s="17"/>
      <c r="V477" s="17"/>
      <c r="Y477" s="6"/>
    </row>
    <row r="478" spans="1:26" ht="13.5" hidden="1" thickBot="1" x14ac:dyDescent="0.2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U478" s="17"/>
      <c r="V478" s="17"/>
      <c r="Y478" s="6"/>
    </row>
    <row r="479" spans="1:26" ht="14.25" thickTop="1" thickBot="1" x14ac:dyDescent="0.25">
      <c r="A479" s="1" t="s">
        <v>90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U479" s="17"/>
      <c r="V479" s="17"/>
    </row>
    <row r="480" spans="1:26" x14ac:dyDescent="0.2">
      <c r="A480" t="s">
        <v>16</v>
      </c>
      <c r="B480" s="10"/>
      <c r="C480" s="10"/>
      <c r="D480" s="10"/>
      <c r="E480" s="10"/>
      <c r="F480" s="10">
        <f>($F$5/($F$5+$J$5))*F98</f>
        <v>46.338407235620195</v>
      </c>
      <c r="G480" s="10">
        <f>($F$5/($F$5+$J$5))*G98</f>
        <v>32.242024480150903</v>
      </c>
      <c r="H480" s="10"/>
      <c r="I480" s="10"/>
      <c r="J480" s="10">
        <f>($J$5/($F$5+$J$5))*J98</f>
        <v>22.850308298339808</v>
      </c>
      <c r="K480" s="10">
        <f>($J$5/($F$5+$J$5))*K98</f>
        <v>13.282512742106343</v>
      </c>
      <c r="L480" s="10"/>
      <c r="M480" s="10"/>
      <c r="N480" s="10"/>
      <c r="O480" s="10"/>
      <c r="P480" s="10"/>
      <c r="Q480" s="10"/>
      <c r="R480" s="10"/>
      <c r="S480" s="10"/>
      <c r="U480" s="17">
        <f t="shared" ref="U480:V482" si="23">B480+D480+F480+H480+J480+L480+N480+P480+R480</f>
        <v>69.188715533960007</v>
      </c>
      <c r="V480" s="17">
        <f t="shared" si="23"/>
        <v>45.524537222257244</v>
      </c>
      <c r="W480" s="10">
        <f t="shared" ref="W480:X483" si="24">U480-U473</f>
        <v>13.059863155520404</v>
      </c>
      <c r="X480" s="10">
        <f t="shared" si="24"/>
        <v>7.4548550710578425</v>
      </c>
      <c r="Y480" s="6">
        <v>5</v>
      </c>
    </row>
    <row r="481" spans="1:26" x14ac:dyDescent="0.2">
      <c r="A481" t="s">
        <v>17</v>
      </c>
      <c r="B481" s="10">
        <f>($B$5/($B$5+$D$5+$H$5+$J$5+$L$5+$N$5))*B99</f>
        <v>12.137256740206251</v>
      </c>
      <c r="C481" s="10">
        <f>($B$5/($B$5+$D$5+$H$5+$J$5+$L$5+$N$5))*C99</f>
        <v>7.2762549201336979</v>
      </c>
      <c r="D481" s="10">
        <f>($D$5/($B$5+$D$5+$H$5+$J$5+$L$5+$N$5))*D99</f>
        <v>9.1928573888643399</v>
      </c>
      <c r="E481" s="10">
        <f>($D$5/($B$5+$D$5+$H$5+$J$5+$L$5+$N$5))*E99</f>
        <v>5.8761361494037496</v>
      </c>
      <c r="F481" s="10"/>
      <c r="G481" s="10"/>
      <c r="H481" s="10">
        <f>($H$5/($B$5+$D$5+$H$5+$J$5+$L$5+$N$5))*H99</f>
        <v>18.033737024523237</v>
      </c>
      <c r="I481" s="10">
        <f>($H$5/($B$5+$D$5+$H$5+$J$5+$L$5+$N$5))*I99</f>
        <v>11.840653374789754</v>
      </c>
      <c r="J481" s="10">
        <f>($J$5/($B$5+$D$5+$H$5+$J$5+$L$5+$N$5))*J99</f>
        <v>5.8727217449854194</v>
      </c>
      <c r="K481" s="10">
        <f>($J$5/($B$5+$D$5+$H$5+$J$5+$L$5+$N$5))*K99</f>
        <v>3.2376925060765842</v>
      </c>
      <c r="L481" s="10">
        <f>($L$5/($B$5+$D$5+$H$5+$J$5+$L$5+$N$5))*L99</f>
        <v>2.9626538501859665</v>
      </c>
      <c r="M481" s="10">
        <f>($L$5/($B$5+$D$5+$H$5+$J$5+$L$5+$N$5))*M99</f>
        <v>1.7614545244939173</v>
      </c>
      <c r="N481" s="10">
        <f>($N$5/($B$5+$D$5+$H$5+$J$5+$L$5+$N$5))*N99</f>
        <v>6.3246390769810672</v>
      </c>
      <c r="O481" s="10">
        <f>($N$5/($B$5+$D$5+$H$5+$J$5+$L$5+$N$5))*O99</f>
        <v>4.2667714370081216</v>
      </c>
      <c r="P481" s="10"/>
      <c r="Q481" s="10"/>
      <c r="R481" s="10"/>
      <c r="S481" s="10"/>
      <c r="U481" s="17">
        <f t="shared" si="23"/>
        <v>54.523865825746277</v>
      </c>
      <c r="V481" s="17">
        <f t="shared" si="23"/>
        <v>34.258962911905826</v>
      </c>
      <c r="W481" s="10">
        <f t="shared" si="24"/>
        <v>6.8739136833547931</v>
      </c>
      <c r="X481" s="10">
        <f t="shared" si="24"/>
        <v>2.3823120717366884</v>
      </c>
      <c r="Y481" s="6">
        <v>-43</v>
      </c>
    </row>
    <row r="482" spans="1:26" x14ac:dyDescent="0.2">
      <c r="A482" t="s">
        <v>18</v>
      </c>
      <c r="B482" s="10"/>
      <c r="C482" s="10"/>
      <c r="D482" s="10"/>
      <c r="E482" s="10"/>
      <c r="F482" s="10"/>
      <c r="G482" s="10"/>
      <c r="H482" s="10"/>
      <c r="I482" s="10"/>
      <c r="J482" s="10">
        <f>($J$5/($J$5+$P$5+$R$5))*J100</f>
        <v>9.9207133346005172</v>
      </c>
      <c r="K482" s="10">
        <f>($J$5/($J$5+$P$5+$R$5))*K100</f>
        <v>5.0884126358179946</v>
      </c>
      <c r="L482" s="10"/>
      <c r="M482" s="10"/>
      <c r="N482" s="10"/>
      <c r="O482" s="10"/>
      <c r="P482" s="10">
        <f>($P$5/($J$5+$P$5+$R$5))*P100</f>
        <v>10.853377668170566</v>
      </c>
      <c r="Q482" s="10">
        <f>($P$5/($J$5+$P$5+$R$5))*Q100</f>
        <v>6.362524655446494</v>
      </c>
      <c r="R482" s="10">
        <f>($R$5/($J$5+$P$5+$R$5))*R100</f>
        <v>27.565601748013677</v>
      </c>
      <c r="S482" s="10">
        <f>($R$5/($J$5+$P$5+$R$5))*S100</f>
        <v>21.060696202439154</v>
      </c>
      <c r="U482" s="17">
        <f t="shared" si="23"/>
        <v>48.339692750784764</v>
      </c>
      <c r="V482" s="17">
        <f t="shared" si="23"/>
        <v>32.511633493703641</v>
      </c>
      <c r="W482" s="10">
        <f t="shared" si="24"/>
        <v>0.44911183629078266</v>
      </c>
      <c r="X482" s="10">
        <f t="shared" si="24"/>
        <v>1.9093528334371328</v>
      </c>
      <c r="Y482" s="6">
        <v>-21</v>
      </c>
    </row>
    <row r="483" spans="1:26" ht="13.5" thickBot="1" x14ac:dyDescent="0.25">
      <c r="U483" s="27">
        <f>(U480*(($F$5+$J$5)/(SUM($B$5:$S$5)+$J$5+$J$5)))+(U481*(($B$5+$D$5+$H$5+$J$5+$L$5+$N$5)/(SUM($B$5:$S$5)+$J$5+$J$5)))+(U482*(($J$5+$P$5+$R$5)/(SUM($B$5:$S$5)+$J$5+$J$5)))</f>
        <v>55.258512736883517</v>
      </c>
      <c r="V483" s="27">
        <f>(V480*(($F$5+$J$5)/(SUM($B$5:$S$5)+$J$5+$J$5)))+(V481*(($B$5+$D$5+$H$5+$J$5+$L$5+$N$5)/(SUM($B$5:$S$5)+$J$5+$J$5)))+(V482*(($J$5+$P$5+$R$5)/(SUM($B$5:$S$5)+$J$5+$J$5)))</f>
        <v>35.593984442011532</v>
      </c>
      <c r="W483" s="28">
        <f t="shared" si="24"/>
        <v>6.2045709722318279</v>
      </c>
      <c r="X483" s="28">
        <f t="shared" si="24"/>
        <v>3.0639549039549507</v>
      </c>
      <c r="Y483" s="20">
        <f>SUM(Y480:Y482)</f>
        <v>-59</v>
      </c>
      <c r="Z483" s="17">
        <f>(65-AVERAGE(U483:V483))*7</f>
        <v>137.01625987386734</v>
      </c>
    </row>
    <row r="484" spans="1:26" ht="13.5" hidden="1" thickTop="1" x14ac:dyDescent="0.2"/>
    <row r="485" spans="1:26" ht="13.5" hidden="1" thickBot="1" x14ac:dyDescent="0.25"/>
    <row r="486" spans="1:26" ht="14.25" thickTop="1" thickBot="1" x14ac:dyDescent="0.25">
      <c r="A486" s="1" t="str">
        <f>A104</f>
        <v>FEBR 12-18, 1999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U486" s="17"/>
      <c r="V486" s="17"/>
    </row>
    <row r="487" spans="1:26" x14ac:dyDescent="0.2">
      <c r="A487" t="s">
        <v>16</v>
      </c>
      <c r="B487" s="10"/>
      <c r="C487" s="10"/>
      <c r="D487" s="10"/>
      <c r="E487" s="10"/>
      <c r="F487" s="10">
        <f>($F$5/($F$5+$J$5))*F105</f>
        <v>40.148482704620768</v>
      </c>
      <c r="G487" s="10">
        <f>($F$5/($F$5+$J$5))*G105</f>
        <v>23.23122290044132</v>
      </c>
      <c r="H487" s="10"/>
      <c r="I487" s="10"/>
      <c r="J487" s="10">
        <f>($J$5/($F$5+$J$5))*J105</f>
        <v>20.287016365652619</v>
      </c>
      <c r="K487" s="10">
        <f>($J$5/($F$5+$J$5))*K105</f>
        <v>10.76034313989007</v>
      </c>
      <c r="L487" s="10"/>
      <c r="M487" s="10"/>
      <c r="N487" s="10"/>
      <c r="O487" s="10"/>
      <c r="P487" s="10"/>
      <c r="Q487" s="10"/>
      <c r="R487" s="10"/>
      <c r="S487" s="10"/>
      <c r="U487" s="17">
        <f t="shared" ref="U487:V489" si="25">B487+D487+F487+H487+J487+L487+N487+P487+R487</f>
        <v>60.435499070273387</v>
      </c>
      <c r="V487" s="17">
        <f t="shared" si="25"/>
        <v>33.991566040331392</v>
      </c>
      <c r="W487" s="10">
        <f t="shared" ref="W487:X490" si="26">U487-U480</f>
        <v>-8.7532164636866199</v>
      </c>
      <c r="X487" s="10">
        <f t="shared" si="26"/>
        <v>-11.532971181925852</v>
      </c>
      <c r="Y487" s="6">
        <v>-16</v>
      </c>
    </row>
    <row r="488" spans="1:26" x14ac:dyDescent="0.2">
      <c r="A488" t="s">
        <v>17</v>
      </c>
      <c r="B488" s="10">
        <f>($B$5/($B$5+$D$5+$H$5+$J$5+$L$5+$N$5))*B106</f>
        <v>9.9065021408442231</v>
      </c>
      <c r="C488" s="10">
        <f>($B$5/($B$5+$D$5+$H$5+$J$5+$L$5+$N$5))*C106</f>
        <v>5.6828587777322488</v>
      </c>
      <c r="D488" s="10">
        <f>($D$5/($B$5+$D$5+$H$5+$J$5+$L$5+$N$5))*D106</f>
        <v>9.6439688752744139</v>
      </c>
      <c r="E488" s="10">
        <f>($D$5/($B$5+$D$5+$H$5+$J$5+$L$5+$N$5))*E106</f>
        <v>5.6120138801584742</v>
      </c>
      <c r="F488" s="10"/>
      <c r="G488" s="10"/>
      <c r="H488" s="10">
        <f>($H$5/($B$5+$D$5+$H$5+$J$5+$L$5+$N$5))*H106</f>
        <v>16.423676508971091</v>
      </c>
      <c r="I488" s="10">
        <f>($H$5/($B$5+$D$5+$H$5+$J$5+$L$5+$N$5))*I106</f>
        <v>9.9075215057880008</v>
      </c>
      <c r="J488" s="10">
        <f>($J$5/($B$5+$D$5+$H$5+$J$5+$L$5+$N$5))*J106</f>
        <v>4.7267343631095153</v>
      </c>
      <c r="K488" s="10">
        <f>($J$5/($B$5+$D$5+$H$5+$J$5+$L$5+$N$5))*K106</f>
        <v>2.34945956769704</v>
      </c>
      <c r="L488" s="10">
        <f>($L$5/($B$5+$D$5+$H$5+$J$5+$L$5+$N$5))*L106</f>
        <v>3.0326857500362001</v>
      </c>
      <c r="M488" s="10">
        <f>($L$5/($B$5+$D$5+$H$5+$J$5+$L$5+$N$5))*M106</f>
        <v>1.7964704744190341</v>
      </c>
      <c r="N488" s="10">
        <f>($N$5/($B$5+$D$5+$H$5+$J$5+$L$5+$N$5))*N106</f>
        <v>5.175892920863495</v>
      </c>
      <c r="O488" s="10">
        <f>($N$5/($B$5+$D$5+$H$5+$J$5+$L$5+$N$5))*O106</f>
        <v>3.0875275953299068</v>
      </c>
      <c r="P488" s="10"/>
      <c r="Q488" s="10"/>
      <c r="R488" s="10"/>
      <c r="S488" s="10"/>
      <c r="U488" s="17">
        <f t="shared" si="25"/>
        <v>48.909460559098939</v>
      </c>
      <c r="V488" s="17">
        <f t="shared" si="25"/>
        <v>28.435851801124706</v>
      </c>
      <c r="W488" s="10">
        <f t="shared" si="26"/>
        <v>-5.6144052666473385</v>
      </c>
      <c r="X488" s="10">
        <f t="shared" si="26"/>
        <v>-5.8231111107811202</v>
      </c>
      <c r="Y488" s="6">
        <v>-72</v>
      </c>
    </row>
    <row r="489" spans="1:26" x14ac:dyDescent="0.2">
      <c r="A489" t="s">
        <v>18</v>
      </c>
      <c r="B489" s="10"/>
      <c r="C489" s="10"/>
      <c r="D489" s="10"/>
      <c r="E489" s="10"/>
      <c r="F489" s="10"/>
      <c r="G489" s="10"/>
      <c r="H489" s="10"/>
      <c r="I489" s="10"/>
      <c r="J489" s="10">
        <f>($J$5/($J$5+$P$5+$R$5))*J107</f>
        <v>8.0892713697619403</v>
      </c>
      <c r="K489" s="10">
        <f>($J$5/($J$5+$P$5+$R$5))*K107</f>
        <v>3.5227472094124579</v>
      </c>
      <c r="L489" s="10"/>
      <c r="M489" s="10"/>
      <c r="N489" s="10"/>
      <c r="O489" s="10"/>
      <c r="P489" s="10">
        <f>($P$5/($J$5+$P$5+$R$5))*P107</f>
        <v>11.09675292821497</v>
      </c>
      <c r="Q489" s="10">
        <f>($P$5/($J$5+$P$5+$R$5))*Q107</f>
        <v>5.8598388504738308</v>
      </c>
      <c r="R489" s="10">
        <f>($R$5/($J$5+$P$5+$R$5))*R107</f>
        <v>29.530830009516546</v>
      </c>
      <c r="S489" s="10">
        <f>($R$5/($J$5+$P$5+$R$5))*S107</f>
        <v>21.938498159243768</v>
      </c>
      <c r="U489" s="17">
        <f t="shared" si="25"/>
        <v>48.716854307493456</v>
      </c>
      <c r="V489" s="17">
        <f t="shared" si="25"/>
        <v>31.321084219130057</v>
      </c>
      <c r="W489" s="10">
        <f t="shared" si="26"/>
        <v>0.37716155670869256</v>
      </c>
      <c r="X489" s="10">
        <f t="shared" si="26"/>
        <v>-1.1905492745735842</v>
      </c>
      <c r="Y489" s="6">
        <v>-9</v>
      </c>
    </row>
    <row r="490" spans="1:26" ht="13.5" thickBot="1" x14ac:dyDescent="0.2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U490" s="27">
        <f>(U487*(($F$5+$J$5)/(SUM($B$5:$S$5)+$J$5+$J$5)))+(U488*(($B$5+$D$5+$H$5+$J$5+$L$5+$N$5)/(SUM($B$5:$S$5)+$J$5+$J$5)))+(U489*(($J$5+$P$5+$R$5)/(SUM($B$5:$S$5)+$J$5+$J$5)))</f>
        <v>50.684656460251055</v>
      </c>
      <c r="V490" s="27">
        <f>(V487*(($F$5+$J$5)/(SUM($B$5:$S$5)+$J$5+$J$5)))+(V488*(($B$5+$D$5+$H$5+$J$5+$L$5+$N$5)/(SUM($B$5:$S$5)+$J$5+$J$5)))+(V489*(($J$5+$P$5+$R$5)/(SUM($B$5:$S$5)+$J$5+$J$5)))</f>
        <v>30.055694292207654</v>
      </c>
      <c r="W490" s="28">
        <f t="shared" si="26"/>
        <v>-4.573856276632462</v>
      </c>
      <c r="X490" s="28">
        <f t="shared" si="26"/>
        <v>-5.5382901498038777</v>
      </c>
      <c r="Y490" s="20">
        <f>SUM(Y487:Y489)</f>
        <v>-97</v>
      </c>
      <c r="Z490" s="17">
        <f>(65-AVERAGE(U490:V490))*7</f>
        <v>172.40877236639452</v>
      </c>
    </row>
    <row r="491" spans="1:26" ht="13.5" hidden="1" thickTop="1" x14ac:dyDescent="0.2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U491" s="17"/>
      <c r="V491" s="17"/>
      <c r="Y491" s="6"/>
    </row>
    <row r="492" spans="1:26" ht="13.5" hidden="1" thickBot="1" x14ac:dyDescent="0.2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U492" s="17"/>
      <c r="V492" s="17"/>
      <c r="Y492" s="6"/>
    </row>
    <row r="493" spans="1:26" ht="14.25" thickTop="1" thickBot="1" x14ac:dyDescent="0.25">
      <c r="A493" s="1" t="str">
        <f>A111</f>
        <v>FERB 19-25, 1999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U493" s="17"/>
      <c r="V493" s="17"/>
    </row>
    <row r="494" spans="1:26" x14ac:dyDescent="0.2">
      <c r="A494" t="s">
        <v>16</v>
      </c>
      <c r="B494" s="10"/>
      <c r="C494" s="10"/>
      <c r="D494" s="10"/>
      <c r="E494" s="10"/>
      <c r="F494" s="10">
        <f>($F$5/($F$5+$J$5))*F112</f>
        <v>40.792682995177273</v>
      </c>
      <c r="G494" s="10">
        <f>($F$5/($F$5+$J$5))*G112</f>
        <v>24.355572475884664</v>
      </c>
      <c r="H494" s="10"/>
      <c r="I494" s="10"/>
      <c r="J494" s="10">
        <f>($J$5/($F$5+$J$5))*J112</f>
        <v>18.162362624655213</v>
      </c>
      <c r="K494" s="10">
        <f>($J$5/($F$5+$J$5))*K112</f>
        <v>9.91048164349111</v>
      </c>
      <c r="L494" s="10"/>
      <c r="M494" s="10"/>
      <c r="N494" s="10"/>
      <c r="O494" s="10"/>
      <c r="P494" s="10"/>
      <c r="Q494" s="10"/>
      <c r="R494" s="10"/>
      <c r="S494" s="10"/>
      <c r="U494" s="17">
        <f t="shared" ref="U494:V496" si="27">B494+D494+F494+H494+J494+L494+N494+P494+R494</f>
        <v>58.955045619832489</v>
      </c>
      <c r="V494" s="17">
        <f t="shared" si="27"/>
        <v>34.266054119375774</v>
      </c>
      <c r="W494" s="10">
        <f t="shared" ref="W494:X496" si="28">U494-U487</f>
        <v>-1.4804534504408977</v>
      </c>
      <c r="X494" s="10">
        <f t="shared" si="28"/>
        <v>0.27448807904438155</v>
      </c>
      <c r="Y494" s="6">
        <v>-26</v>
      </c>
    </row>
    <row r="495" spans="1:26" x14ac:dyDescent="0.2">
      <c r="A495" t="s">
        <v>17</v>
      </c>
      <c r="B495" s="10">
        <f>($B$5/($B$5+$D$5+$H$5+$J$5+$L$5+$N$5))*B113</f>
        <v>7.928861187069411</v>
      </c>
      <c r="C495" s="10">
        <f>($B$5/($B$5+$D$5+$H$5+$J$5+$L$5+$N$5))*C113</f>
        <v>4.7130980633137582</v>
      </c>
      <c r="D495" s="10">
        <f>($D$5/($B$5+$D$5+$H$5+$J$5+$L$5+$N$5))*D113</f>
        <v>6.8882152873082152</v>
      </c>
      <c r="E495" s="10">
        <f>($D$5/($B$5+$D$5+$H$5+$J$5+$L$5+$N$5))*E113</f>
        <v>4.1955705601351365</v>
      </c>
      <c r="F495" s="10"/>
      <c r="G495" s="10"/>
      <c r="H495" s="10">
        <f>($H$5/($B$5+$D$5+$H$5+$J$5+$L$5+$N$5))*H113</f>
        <v>13.5319230830123</v>
      </c>
      <c r="I495" s="10">
        <f>($H$5/($B$5+$D$5+$H$5+$J$5+$L$5+$N$5))*I113</f>
        <v>8.8429749149130572</v>
      </c>
      <c r="J495" s="10">
        <f>($J$5/($B$5+$D$5+$H$5+$J$5+$L$5+$N$5))*J113</f>
        <v>4.1722841573151861</v>
      </c>
      <c r="K495" s="10">
        <f>($J$5/($B$5+$D$5+$H$5+$J$5+$L$5+$N$5))*K113</f>
        <v>2.2066747320911424</v>
      </c>
      <c r="L495" s="10">
        <f>($L$5/($B$5+$D$5+$H$5+$J$5+$L$5+$N$5))*L113</f>
        <v>2.2897386385815488</v>
      </c>
      <c r="M495" s="10">
        <f>($L$5/($B$5+$D$5+$H$5+$J$5+$L$5+$N$5))*M113</f>
        <v>1.3214715015217979</v>
      </c>
      <c r="N495" s="10">
        <f>($N$5/($B$5+$D$5+$H$5+$J$5+$L$5+$N$5))*N113</f>
        <v>4.705357200784996</v>
      </c>
      <c r="O495" s="10">
        <f>($N$5/($B$5+$D$5+$H$5+$J$5+$L$5+$N$5))*O113</f>
        <v>2.8943755867791654</v>
      </c>
      <c r="P495" s="10"/>
      <c r="Q495" s="10"/>
      <c r="R495" s="10"/>
      <c r="S495" s="10"/>
      <c r="U495" s="17">
        <f t="shared" si="27"/>
        <v>39.516379554071648</v>
      </c>
      <c r="V495" s="17">
        <f t="shared" si="27"/>
        <v>24.17416535875406</v>
      </c>
      <c r="W495" s="10">
        <f t="shared" si="28"/>
        <v>-9.393081005027291</v>
      </c>
      <c r="X495" s="10">
        <f t="shared" si="28"/>
        <v>-4.261686442370646</v>
      </c>
      <c r="Y495" s="6">
        <v>-96</v>
      </c>
    </row>
    <row r="496" spans="1:26" x14ac:dyDescent="0.2">
      <c r="A496" t="s">
        <v>18</v>
      </c>
      <c r="B496" s="10"/>
      <c r="C496" s="10"/>
      <c r="D496" s="10"/>
      <c r="E496" s="10"/>
      <c r="F496" s="10"/>
      <c r="G496" s="10"/>
      <c r="H496" s="10"/>
      <c r="I496" s="10"/>
      <c r="J496" s="10">
        <f>($J$5/($J$5+$P$5+$R$5))*J114</f>
        <v>8.040948362774115</v>
      </c>
      <c r="K496" s="10">
        <f>($J$5/($J$5+$P$5+$R$5))*K114</f>
        <v>4.0398033841821874</v>
      </c>
      <c r="L496" s="10"/>
      <c r="M496" s="10"/>
      <c r="N496" s="10"/>
      <c r="O496" s="10"/>
      <c r="P496" s="10">
        <f>($P$5/($J$5+$P$5+$R$5))*P114</f>
        <v>11.448777857922048</v>
      </c>
      <c r="Q496" s="10">
        <f>($P$5/($J$5+$P$5+$R$5))*Q114</f>
        <v>6.7029602870562215</v>
      </c>
      <c r="R496" s="10">
        <f>($R$5/($J$5+$P$5+$R$5))*R114</f>
        <v>30.297269031502676</v>
      </c>
      <c r="S496" s="10">
        <f>($R$5/($J$5+$P$5+$R$5))*S114</f>
        <v>22.875256963893477</v>
      </c>
      <c r="U496" s="17">
        <f t="shared" si="27"/>
        <v>49.786995252198835</v>
      </c>
      <c r="V496" s="17">
        <f t="shared" si="27"/>
        <v>33.618020635131884</v>
      </c>
      <c r="W496" s="10">
        <f t="shared" si="28"/>
        <v>1.0701409447053791</v>
      </c>
      <c r="X496" s="10">
        <f t="shared" si="28"/>
        <v>2.2969364160018273</v>
      </c>
      <c r="Y496" s="6">
        <v>-6</v>
      </c>
    </row>
    <row r="497" spans="1:26" ht="13.5" thickBot="1" x14ac:dyDescent="0.25">
      <c r="Z497" s="17" t="e">
        <f>(65-AVERAGE([4]Sheet1!K15:L15))*7</f>
        <v>#DIV/0!</v>
      </c>
    </row>
    <row r="498" spans="1:26" ht="13.5" hidden="1" thickTop="1" x14ac:dyDescent="0.2"/>
    <row r="499" spans="1:26" ht="13.5" hidden="1" thickBot="1" x14ac:dyDescent="0.25"/>
    <row r="500" spans="1:26" ht="13.5" thickBot="1" x14ac:dyDescent="0.25">
      <c r="A500" s="1" t="str">
        <f>A118</f>
        <v>FEBR 26 MARCH 4, 1999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U500" s="17"/>
      <c r="V500" s="17"/>
    </row>
    <row r="501" spans="1:26" x14ac:dyDescent="0.2">
      <c r="A501" t="s">
        <v>16</v>
      </c>
      <c r="B501" s="10"/>
      <c r="C501" s="10"/>
      <c r="D501" s="10"/>
      <c r="E501" s="10"/>
      <c r="F501" s="10">
        <f>($F$5/($F$5+$J$5))*F119</f>
        <v>45.262072588665561</v>
      </c>
      <c r="G501" s="10">
        <f>($F$5/($F$5+$J$5))*G119</f>
        <v>28.280792879834518</v>
      </c>
      <c r="H501" s="10"/>
      <c r="I501" s="10"/>
      <c r="J501" s="10">
        <f>($J$5/($F$5+$J$5))*J119</f>
        <v>23.494558142384179</v>
      </c>
      <c r="K501" s="10">
        <f>($J$5/($F$5+$J$5))*K119</f>
        <v>11.898060949585453</v>
      </c>
      <c r="L501" s="10"/>
      <c r="M501" s="10"/>
      <c r="N501" s="10"/>
      <c r="O501" s="10"/>
      <c r="P501" s="10"/>
      <c r="Q501" s="10"/>
      <c r="R501" s="10"/>
      <c r="S501" s="10"/>
      <c r="U501" s="17">
        <f t="shared" ref="U501:V503" si="29">B501+D501+F501+H501+J501+L501+N501+P501+R501</f>
        <v>68.756630731049739</v>
      </c>
      <c r="V501" s="17">
        <f t="shared" si="29"/>
        <v>40.178853829419971</v>
      </c>
      <c r="W501" s="10">
        <f t="shared" ref="W501:X503" si="30">U501-U494</f>
        <v>9.8015851112172498</v>
      </c>
      <c r="X501" s="10">
        <f t="shared" si="30"/>
        <v>5.9127997100441974</v>
      </c>
      <c r="Y501" s="6">
        <v>-8</v>
      </c>
    </row>
    <row r="502" spans="1:26" x14ac:dyDescent="0.2">
      <c r="A502" t="s">
        <v>17</v>
      </c>
      <c r="B502" s="10">
        <f>($B$5/($B$5+$D$5+$H$5+$J$5+$L$5+$N$5))*B120</f>
        <v>10.197735311369275</v>
      </c>
      <c r="C502" s="10">
        <f>($B$5/($B$5+$D$5+$H$5+$J$5+$L$5+$N$5))*C120</f>
        <v>6.7959489059169949</v>
      </c>
      <c r="D502" s="10">
        <f>($D$5/($B$5+$D$5+$H$5+$J$5+$L$5+$N$5))*D120</f>
        <v>9.6135831274851338</v>
      </c>
      <c r="E502" s="10">
        <f>($D$5/($B$5+$D$5+$H$5+$J$5+$L$5+$N$5))*E120</f>
        <v>6.3903564966069428</v>
      </c>
      <c r="F502" s="10"/>
      <c r="G502" s="10"/>
      <c r="H502" s="10">
        <f>($H$5/($B$5+$D$5+$H$5+$J$5+$L$5+$N$5))*H120</f>
        <v>16.616106987255282</v>
      </c>
      <c r="I502" s="10">
        <f>($H$5/($B$5+$D$5+$H$5+$J$5+$L$5+$N$5))*I120</f>
        <v>10.334752475923549</v>
      </c>
      <c r="J502" s="10">
        <f>($J$5/($B$5+$D$5+$H$5+$J$5+$L$5+$N$5))*J120</f>
        <v>5.4350954955959159</v>
      </c>
      <c r="K502" s="10">
        <f>($J$5/($B$5+$D$5+$H$5+$J$5+$L$5+$N$5))*K120</f>
        <v>2.8686771517184853</v>
      </c>
      <c r="L502" s="10">
        <f>($L$5/($B$5+$D$5+$H$5+$J$5+$L$5+$N$5))*L120</f>
        <v>3.4467874187158416</v>
      </c>
      <c r="M502" s="10">
        <f>($L$5/($B$5+$D$5+$H$5+$J$5+$L$5+$N$5))*M120</f>
        <v>2.0522391521329304</v>
      </c>
      <c r="N502" s="10">
        <f>($N$5/($B$5+$D$5+$H$5+$J$5+$L$5+$N$5))*N120</f>
        <v>5.7161376365091794</v>
      </c>
      <c r="O502" s="10">
        <f>($N$5/($B$5+$D$5+$H$5+$J$5+$L$5+$N$5))*O120</f>
        <v>3.5304701713297293</v>
      </c>
      <c r="P502" s="10"/>
      <c r="Q502" s="10"/>
      <c r="R502" s="10"/>
      <c r="S502" s="10"/>
      <c r="U502" s="17">
        <f t="shared" si="29"/>
        <v>51.025445976930634</v>
      </c>
      <c r="V502" s="17">
        <f t="shared" si="29"/>
        <v>31.972444353628632</v>
      </c>
      <c r="W502" s="10">
        <f t="shared" si="30"/>
        <v>11.509066422858986</v>
      </c>
      <c r="X502" s="10">
        <f t="shared" si="30"/>
        <v>7.7982789948745719</v>
      </c>
      <c r="Y502" s="6">
        <v>-59</v>
      </c>
    </row>
    <row r="503" spans="1:26" x14ac:dyDescent="0.2">
      <c r="A503" t="s">
        <v>18</v>
      </c>
      <c r="B503" s="10"/>
      <c r="C503" s="10"/>
      <c r="D503" s="10"/>
      <c r="E503" s="10"/>
      <c r="F503" s="10"/>
      <c r="G503" s="10"/>
      <c r="H503" s="10"/>
      <c r="I503" s="10"/>
      <c r="J503" s="10">
        <f>($J$5/($J$5+$P$5+$R$5))*J121</f>
        <v>9.3746633556380914</v>
      </c>
      <c r="K503" s="10">
        <f>($J$5/($J$5+$P$5+$R$5))*K121</f>
        <v>5.5378166008047689</v>
      </c>
      <c r="L503" s="10"/>
      <c r="M503" s="10"/>
      <c r="N503" s="10"/>
      <c r="O503" s="10"/>
      <c r="P503" s="10">
        <f>($P$5/($J$5+$P$5+$R$5))*P121</f>
        <v>12.206428221036466</v>
      </c>
      <c r="Q503" s="10">
        <f>($P$5/($J$5+$P$5+$R$5))*Q121</f>
        <v>6.8188532680297467</v>
      </c>
      <c r="R503" s="10">
        <f>($R$5/($J$5+$P$5+$R$5))*R121</f>
        <v>30.330022835861055</v>
      </c>
      <c r="S503" s="10">
        <f>($R$5/($J$5+$P$5+$R$5))*S121</f>
        <v>22.410152942004462</v>
      </c>
      <c r="U503" s="17">
        <f t="shared" si="29"/>
        <v>51.911114412535611</v>
      </c>
      <c r="V503" s="17">
        <f t="shared" si="29"/>
        <v>34.766822810838974</v>
      </c>
      <c r="W503" s="10">
        <f t="shared" si="30"/>
        <v>2.1241191603367753</v>
      </c>
      <c r="X503" s="10">
        <f t="shared" si="30"/>
        <v>1.1488021757070896</v>
      </c>
      <c r="Y503" s="6">
        <v>-2</v>
      </c>
    </row>
    <row r="504" spans="1:26" ht="13.5" thickBot="1" x14ac:dyDescent="0.2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U504" s="27">
        <f>(U501*(($F$5+$J$5)/(SUM($B$5:$S$5)+$J$5+$J$5)))+(U502*(($B$5+$D$5+$H$5+$J$5+$L$5+$N$5)/(SUM($B$5:$S$5)+$J$5+$J$5)))+(U503*(($J$5+$P$5+$R$5)/(SUM($B$5:$S$5)+$J$5+$J$5)))</f>
        <v>54.059626890474235</v>
      </c>
      <c r="V504" s="27">
        <f>(V501*(($F$5+$J$5)/(SUM($B$5:$S$5)+$J$5+$J$5)))+(V502*(($B$5+$D$5+$H$5+$J$5+$L$5+$N$5)/(SUM($B$5:$S$5)+$J$5+$J$5)))+(V503*(($J$5+$P$5+$R$5)/(SUM($B$5:$S$5)+$J$5+$J$5)))</f>
        <v>33.988589533983394</v>
      </c>
      <c r="W504" s="28">
        <f>U504-[4]Sheet1!K15</f>
        <v>54.059626890474235</v>
      </c>
      <c r="X504" s="28">
        <f>V504-[4]Sheet1!L15</f>
        <v>33.988589533983394</v>
      </c>
      <c r="Y504" s="20">
        <f>SUM(Y501:Y503)</f>
        <v>-69</v>
      </c>
      <c r="Z504" s="17">
        <f>(65-AVERAGE(U504:V504))*7</f>
        <v>146.83124251439833</v>
      </c>
    </row>
    <row r="505" spans="1:26" ht="13.5" hidden="1" thickTop="1" x14ac:dyDescent="0.2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U505" s="17"/>
      <c r="V505" s="17"/>
      <c r="Y505" s="6"/>
    </row>
    <row r="506" spans="1:26" ht="13.5" hidden="1" thickBot="1" x14ac:dyDescent="0.2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U506" s="17"/>
      <c r="V506" s="17"/>
      <c r="Y506" s="6"/>
    </row>
    <row r="507" spans="1:26" ht="14.25" thickTop="1" thickBot="1" x14ac:dyDescent="0.25">
      <c r="A507" s="1" t="str">
        <f>A125</f>
        <v>MARCH 5-11, 1999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U507" s="17"/>
      <c r="V507" s="17"/>
    </row>
    <row r="508" spans="1:26" x14ac:dyDescent="0.2">
      <c r="A508" t="s">
        <v>16</v>
      </c>
      <c r="B508" s="10"/>
      <c r="C508" s="10"/>
      <c r="D508" s="10"/>
      <c r="E508" s="10"/>
      <c r="F508" s="10">
        <f>($F$5/($F$5+$J$5))*F126</f>
        <v>42.357169415100202</v>
      </c>
      <c r="G508" s="10">
        <f>($F$5/($F$5+$J$5))*G126</f>
        <v>29.613207145395489</v>
      </c>
      <c r="H508" s="10"/>
      <c r="I508" s="10"/>
      <c r="J508" s="10">
        <f>($J$5/($F$5+$J$5))*J126</f>
        <v>16.147368431580258</v>
      </c>
      <c r="K508" s="10">
        <f>($J$5/($F$5+$J$5))*K126</f>
        <v>10.266875174239061</v>
      </c>
      <c r="L508" s="10"/>
      <c r="M508" s="10"/>
      <c r="N508" s="10"/>
      <c r="O508" s="10"/>
      <c r="P508" s="10"/>
      <c r="Q508" s="10"/>
      <c r="R508" s="10"/>
      <c r="S508" s="10"/>
      <c r="U508" s="17">
        <f t="shared" ref="U508:V510" si="31">B508+D508+F508+H508+J508+L508+N508+P508+R508</f>
        <v>58.504537846680464</v>
      </c>
      <c r="V508" s="17">
        <f t="shared" si="31"/>
        <v>39.880082319634553</v>
      </c>
      <c r="W508" s="10">
        <f t="shared" ref="W508:X511" si="32">U508-U501</f>
        <v>-10.252092884369276</v>
      </c>
      <c r="X508" s="10">
        <f t="shared" si="32"/>
        <v>-0.29877150978541778</v>
      </c>
      <c r="Y508" s="6">
        <v>-27</v>
      </c>
    </row>
    <row r="509" spans="1:26" x14ac:dyDescent="0.2">
      <c r="A509" t="s">
        <v>17</v>
      </c>
      <c r="B509" s="10">
        <f>($B$5/($B$5+$D$5+$H$5+$J$5+$L$5+$N$5))*B127</f>
        <v>8.0188232659227001</v>
      </c>
      <c r="C509" s="10">
        <f>($B$5/($B$5+$D$5+$H$5+$J$5+$L$5+$N$5))*C127</f>
        <v>4.2724363550324016</v>
      </c>
      <c r="D509" s="10">
        <f>($D$5/($B$5+$D$5+$H$5+$J$5+$L$5+$N$5))*D127</f>
        <v>7.0868913305458126</v>
      </c>
      <c r="E509" s="10">
        <f>($D$5/($B$5+$D$5+$H$5+$J$5+$L$5+$N$5))*E127</f>
        <v>3.8192547605909817</v>
      </c>
      <c r="F509" s="10"/>
      <c r="G509" s="10"/>
      <c r="H509" s="10">
        <f>($H$5/($B$5+$D$5+$H$5+$J$5+$L$5+$N$5))*H127</f>
        <v>15.318525321760951</v>
      </c>
      <c r="I509" s="10">
        <f>($H$5/($B$5+$D$5+$H$5+$J$5+$L$5+$N$5))*I127</f>
        <v>9.937533598731406</v>
      </c>
      <c r="J509" s="10">
        <f>($J$5/($B$5+$D$5+$H$5+$J$5+$L$5+$N$5))*J127</f>
        <v>3.9905580029076799</v>
      </c>
      <c r="K509" s="10">
        <f>($J$5/($B$5+$D$5+$H$5+$J$5+$L$5+$N$5))*K127</f>
        <v>2.516350933989647</v>
      </c>
      <c r="L509" s="10">
        <f>($L$5/($B$5+$D$5+$H$5+$J$5+$L$5+$N$5))*L127</f>
        <v>2.4267575730711357</v>
      </c>
      <c r="M509" s="10">
        <f>($L$5/($B$5+$D$5+$H$5+$J$5+$L$5+$N$5))*M127</f>
        <v>1.3016798776510798</v>
      </c>
      <c r="N509" s="10">
        <f>($N$5/($B$5+$D$5+$H$5+$J$5+$L$5+$N$5))*N127</f>
        <v>5.2165565016110191</v>
      </c>
      <c r="O509" s="10">
        <f>($N$5/($B$5+$D$5+$H$5+$J$5+$L$5+$N$5))*O127</f>
        <v>3.4171930535330541</v>
      </c>
      <c r="P509" s="10"/>
      <c r="Q509" s="10"/>
      <c r="R509" s="10"/>
      <c r="S509" s="10"/>
      <c r="U509" s="17">
        <f t="shared" si="31"/>
        <v>42.058111995819296</v>
      </c>
      <c r="V509" s="17">
        <f t="shared" si="31"/>
        <v>25.264448579528569</v>
      </c>
      <c r="W509" s="10">
        <f t="shared" si="32"/>
        <v>-8.9673339811113379</v>
      </c>
      <c r="X509" s="10">
        <f t="shared" si="32"/>
        <v>-6.7079957741000626</v>
      </c>
      <c r="Y509" s="6">
        <v>-90</v>
      </c>
    </row>
    <row r="510" spans="1:26" x14ac:dyDescent="0.2">
      <c r="A510" t="s">
        <v>18</v>
      </c>
      <c r="B510" s="10"/>
      <c r="C510" s="10"/>
      <c r="D510" s="10"/>
      <c r="E510" s="10"/>
      <c r="F510" s="10"/>
      <c r="G510" s="10"/>
      <c r="H510" s="10"/>
      <c r="I510" s="10"/>
      <c r="J510" s="10">
        <f>($J$5/($J$5+$P$5+$R$5))*J128</f>
        <v>7.0841528244151757</v>
      </c>
      <c r="K510" s="10">
        <f>($J$5/($J$5+$P$5+$R$5))*K128</f>
        <v>4.0687971883748828</v>
      </c>
      <c r="L510" s="10"/>
      <c r="M510" s="10"/>
      <c r="N510" s="10"/>
      <c r="O510" s="10"/>
      <c r="P510" s="10">
        <f>($P$5/($J$5+$P$5+$R$5))*P128</f>
        <v>10.856274992694903</v>
      </c>
      <c r="Q510" s="10">
        <f>($P$5/($J$5+$P$5+$R$5))*Q128</f>
        <v>6.2727075951920126</v>
      </c>
      <c r="R510" s="10">
        <f>($R$5/($J$5+$P$5+$R$5))*R128</f>
        <v>29.006769139782449</v>
      </c>
      <c r="S510" s="10">
        <f>($R$5/($J$5+$P$5+$R$5))*S128</f>
        <v>20.536635332705057</v>
      </c>
      <c r="U510" s="17">
        <f t="shared" si="31"/>
        <v>46.947196956892526</v>
      </c>
      <c r="V510" s="17">
        <f t="shared" si="31"/>
        <v>30.87814011627195</v>
      </c>
      <c r="W510" s="10">
        <f t="shared" si="32"/>
        <v>-4.9639174556430845</v>
      </c>
      <c r="X510" s="10">
        <f t="shared" si="32"/>
        <v>-3.8886826945670236</v>
      </c>
      <c r="Y510" s="6">
        <v>-17</v>
      </c>
    </row>
    <row r="511" spans="1:26" ht="13.5" thickBot="1" x14ac:dyDescent="0.25">
      <c r="U511" s="27">
        <f>(U508*(($F$5+$J$5)/(SUM($B$5:$S$5)+$J$5+$J$5)))+(U509*(($B$5+$D$5+$H$5+$J$5+$L$5+$N$5)/(SUM($B$5:$S$5)+$J$5+$J$5)))+(U510*(($J$5+$P$5+$R$5)/(SUM($B$5:$S$5)+$J$5+$J$5)))</f>
        <v>45.916186701628163</v>
      </c>
      <c r="V511" s="27">
        <f>(V508*(($F$5+$J$5)/(SUM($B$5:$S$5)+$J$5+$J$5)))+(V509*(($B$5+$D$5+$H$5+$J$5+$L$5+$N$5)/(SUM($B$5:$S$5)+$J$5+$J$5)))+(V510*(($J$5+$P$5+$R$5)/(SUM($B$5:$S$5)+$J$5+$J$5)))</f>
        <v>29.0186354533799</v>
      </c>
      <c r="W511" s="28">
        <f t="shared" si="32"/>
        <v>-8.1434401888460712</v>
      </c>
      <c r="X511" s="28">
        <f t="shared" si="32"/>
        <v>-4.9699540806034932</v>
      </c>
      <c r="Y511" s="20">
        <f>SUM(Y508:Y510)</f>
        <v>-134</v>
      </c>
      <c r="Z511" s="17">
        <f>(65-AVERAGE(U511:V511))*7</f>
        <v>192.72812245747178</v>
      </c>
    </row>
    <row r="512" spans="1:26" ht="13.5" hidden="1" thickTop="1" x14ac:dyDescent="0.2"/>
    <row r="513" spans="1:26" ht="14.25" hidden="1" thickTop="1" thickBot="1" x14ac:dyDescent="0.25"/>
    <row r="514" spans="1:26" ht="14.25" thickTop="1" thickBot="1" x14ac:dyDescent="0.25">
      <c r="A514" s="1" t="str">
        <f>A132</f>
        <v>MARCH 12-18, 1999</v>
      </c>
    </row>
    <row r="515" spans="1:26" x14ac:dyDescent="0.2">
      <c r="A515" t="s">
        <v>16</v>
      </c>
      <c r="B515" s="10"/>
      <c r="C515" s="10"/>
      <c r="D515" s="10"/>
      <c r="E515" s="10"/>
      <c r="F515" s="10">
        <f>($F$5/($F$5+$J$5))*F133</f>
        <v>39.296217723946633</v>
      </c>
      <c r="G515" s="10">
        <f>($F$5/($F$5+$J$5))*G133</f>
        <v>26.164134782291729</v>
      </c>
      <c r="H515" s="10"/>
      <c r="I515" s="10"/>
      <c r="J515" s="10">
        <f>($J$5/($F$5+$J$5))*J133</f>
        <v>19.91691539141436</v>
      </c>
      <c r="K515" s="10">
        <f>($J$5/($F$5+$J$5))*K133</f>
        <v>11.555374862327808</v>
      </c>
      <c r="L515" s="10"/>
      <c r="M515" s="10"/>
      <c r="N515" s="10"/>
      <c r="O515" s="10"/>
      <c r="P515" s="10"/>
      <c r="Q515" s="10"/>
      <c r="R515" s="10"/>
      <c r="S515" s="10"/>
      <c r="U515" s="17">
        <f t="shared" ref="U515:V517" si="33">B515+D515+F515+H515+J515+L515+N515+P515+R515</f>
        <v>59.213133115360989</v>
      </c>
      <c r="V515" s="17">
        <f t="shared" si="33"/>
        <v>37.719509644619535</v>
      </c>
      <c r="W515" s="10">
        <f t="shared" ref="W515:X518" si="34">U515-U508</f>
        <v>0.70859526868052569</v>
      </c>
      <c r="X515" s="10">
        <f t="shared" si="34"/>
        <v>-2.1605726750150183</v>
      </c>
      <c r="Y515" s="6">
        <v>-22</v>
      </c>
    </row>
    <row r="516" spans="1:26" x14ac:dyDescent="0.2">
      <c r="A516" t="s">
        <v>17</v>
      </c>
      <c r="B516" s="10">
        <f>($B$5/($B$5+$D$5+$H$5+$J$5+$L$5+$N$5))*B134</f>
        <v>10.958601029128435</v>
      </c>
      <c r="C516" s="10">
        <f>($B$5/($B$5+$D$5+$H$5+$J$5+$L$5+$N$5))*C134</f>
        <v>6.187561287909169</v>
      </c>
      <c r="D516" s="10">
        <f>($D$5/($B$5+$D$5+$H$5+$J$5+$L$5+$N$5))*D134</f>
        <v>9.6065710318414546</v>
      </c>
      <c r="E516" s="10">
        <f>($D$5/($B$5+$D$5+$H$5+$J$5+$L$5+$N$5))*E134</f>
        <v>6.2547893141624655</v>
      </c>
      <c r="F516" s="10"/>
      <c r="G516" s="10"/>
      <c r="H516" s="10">
        <f>($H$5/($B$5+$D$5+$H$5+$J$5+$L$5+$N$5))*H134</f>
        <v>16.605514483863494</v>
      </c>
      <c r="I516" s="10">
        <f>($H$5/($B$5+$D$5+$H$5+$J$5+$L$5+$N$5))*I134</f>
        <v>10.604861312414203</v>
      </c>
      <c r="J516" s="10">
        <f>($J$5/($B$5+$D$5+$H$5+$J$5+$L$5+$N$5))*J134</f>
        <v>5.2255541134729748</v>
      </c>
      <c r="K516" s="10">
        <f>($J$5/($B$5+$D$5+$H$5+$J$5+$L$5+$N$5))*K134</f>
        <v>2.7054944824546028</v>
      </c>
      <c r="L516" s="10">
        <f>($L$5/($B$5+$D$5+$H$5+$J$5+$L$5+$N$5))*L134</f>
        <v>3.390457412314567</v>
      </c>
      <c r="M516" s="10">
        <f>($L$5/($B$5+$D$5+$H$5+$J$5+$L$5+$N$5))*M134</f>
        <v>2.2866937733706685</v>
      </c>
      <c r="N516" s="10">
        <f>($N$5/($B$5+$D$5+$H$5+$J$5+$L$5+$N$5))*N134</f>
        <v>5.4373016542404375</v>
      </c>
      <c r="O516" s="10">
        <f>($N$5/($B$5+$D$5+$H$5+$J$5+$L$5+$N$5))*O134</f>
        <v>3.4288112194609184</v>
      </c>
      <c r="P516" s="10"/>
      <c r="Q516" s="10"/>
      <c r="R516" s="10"/>
      <c r="S516" s="10"/>
      <c r="U516" s="17">
        <f t="shared" si="33"/>
        <v>51.223999724861365</v>
      </c>
      <c r="V516" s="17">
        <f t="shared" si="33"/>
        <v>31.468211389772026</v>
      </c>
      <c r="W516" s="10">
        <f t="shared" si="34"/>
        <v>9.1658877290420691</v>
      </c>
      <c r="X516" s="10">
        <f t="shared" si="34"/>
        <v>6.2037628102434574</v>
      </c>
      <c r="Y516" s="6">
        <v>-57</v>
      </c>
    </row>
    <row r="517" spans="1:26" x14ac:dyDescent="0.2">
      <c r="A517" t="s">
        <v>18</v>
      </c>
      <c r="B517" s="10"/>
      <c r="C517" s="10"/>
      <c r="D517" s="10"/>
      <c r="E517" s="10"/>
      <c r="F517" s="10"/>
      <c r="G517" s="10"/>
      <c r="H517" s="10"/>
      <c r="I517" s="10"/>
      <c r="J517" s="10">
        <f>($J$5/($J$5+$P$5+$R$5))*J135</f>
        <v>10.602067733128852</v>
      </c>
      <c r="K517" s="10">
        <f>($J$5/($J$5+$P$5+$R$5))*K135</f>
        <v>5.1174064400106909</v>
      </c>
      <c r="L517" s="10"/>
      <c r="M517" s="10"/>
      <c r="N517" s="10"/>
      <c r="O517" s="10"/>
      <c r="P517" s="10">
        <f>($P$5/($J$5+$P$5+$R$5))*P135</f>
        <v>12.393305652856277</v>
      </c>
      <c r="Q517" s="10">
        <f>($P$5/($J$5+$P$5+$R$5))*Q135</f>
        <v>6.875351096254338</v>
      </c>
      <c r="R517" s="10">
        <f>($R$5/($J$5+$P$5+$R$5))*R135</f>
        <v>30.860634466466831</v>
      </c>
      <c r="S517" s="10">
        <f>($R$5/($J$5+$P$5+$R$5))*S135</f>
        <v>23.032475224813705</v>
      </c>
      <c r="U517" s="17">
        <f t="shared" si="33"/>
        <v>53.85600785245196</v>
      </c>
      <c r="V517" s="17">
        <f t="shared" si="33"/>
        <v>35.025232761078733</v>
      </c>
      <c r="W517" s="10">
        <f t="shared" si="34"/>
        <v>6.9088108955594336</v>
      </c>
      <c r="X517" s="10">
        <f t="shared" si="34"/>
        <v>4.1470926448067829</v>
      </c>
      <c r="Y517" s="6">
        <v>-8</v>
      </c>
    </row>
    <row r="518" spans="1:26" ht="13.5" thickBot="1" x14ac:dyDescent="0.25">
      <c r="U518" s="27">
        <f>(U515*(($F$5+$J$5)/(SUM($B$5:$S$5)+$J$5+$J$5)))+(U516*(($B$5+$D$5+$H$5+$J$5+$L$5+$N$5)/(SUM($B$5:$S$5)+$J$5+$J$5)))+(U517*(($J$5+$P$5+$R$5)/(SUM($B$5:$S$5)+$J$5+$J$5)))</f>
        <v>53.164085006897636</v>
      </c>
      <c r="V518" s="27">
        <f>(V515*(($F$5+$J$5)/(SUM($B$5:$S$5)+$J$5+$J$5)))+(V516*(($B$5+$D$5+$H$5+$J$5+$L$5+$N$5)/(SUM($B$5:$S$5)+$J$5+$J$5)))+(V517*(($J$5+$P$5+$R$5)/(SUM($B$5:$S$5)+$J$5+$J$5)))</f>
        <v>33.370548639943024</v>
      </c>
      <c r="W518" s="28">
        <f t="shared" si="34"/>
        <v>7.247898305269473</v>
      </c>
      <c r="X518" s="28">
        <f t="shared" si="34"/>
        <v>4.3519131865631238</v>
      </c>
      <c r="Y518" s="20">
        <f>SUM(Y515:Y517)</f>
        <v>-87</v>
      </c>
      <c r="Z518" s="17">
        <f>(65-AVERAGE(U518:V518))*7</f>
        <v>152.1287822360577</v>
      </c>
    </row>
    <row r="519" spans="1:26" ht="13.5" hidden="1" thickTop="1" x14ac:dyDescent="0.2"/>
    <row r="520" spans="1:26" ht="13.5" hidden="1" thickBot="1" x14ac:dyDescent="0.25"/>
    <row r="521" spans="1:26" ht="14.25" thickTop="1" thickBot="1" x14ac:dyDescent="0.25">
      <c r="A521" s="1" t="str">
        <f>A139</f>
        <v>MARCH 19-25, 1999</v>
      </c>
    </row>
    <row r="522" spans="1:26" x14ac:dyDescent="0.2">
      <c r="A522" t="s">
        <v>16</v>
      </c>
      <c r="B522" s="10"/>
      <c r="C522" s="10"/>
      <c r="D522" s="10"/>
      <c r="E522" s="10"/>
      <c r="F522" s="10">
        <f>($F$5/($F$5+$J$5))*F140</f>
        <v>42.505215444606989</v>
      </c>
      <c r="G522" s="10">
        <f>($F$5/($F$5+$J$5))*G140</f>
        <v>29.065036711816354</v>
      </c>
      <c r="H522" s="10"/>
      <c r="I522" s="10"/>
      <c r="J522" s="10">
        <f>($J$5/($F$5+$J$5))*J140</f>
        <v>21.232829966483717</v>
      </c>
      <c r="K522" s="10">
        <f>($J$5/($F$5+$J$5))*K140</f>
        <v>12.473773576178298</v>
      </c>
      <c r="L522" s="10"/>
      <c r="M522" s="10"/>
      <c r="N522" s="10"/>
      <c r="O522" s="10"/>
      <c r="P522" s="10"/>
      <c r="Q522" s="10"/>
      <c r="R522" s="10"/>
      <c r="S522" s="10"/>
      <c r="U522" s="17">
        <f t="shared" ref="U522:V524" si="35">B522+D522+F522+H522+J522+L522+N522+P522+R522</f>
        <v>63.73804541109071</v>
      </c>
      <c r="V522" s="17">
        <f t="shared" si="35"/>
        <v>41.53881028799465</v>
      </c>
      <c r="W522" s="10">
        <f t="shared" ref="W522:X525" si="36">U522-U515</f>
        <v>4.5249122957297203</v>
      </c>
      <c r="X522" s="10">
        <f t="shared" si="36"/>
        <v>3.8193006433751151</v>
      </c>
      <c r="Y522" s="6">
        <v>-5</v>
      </c>
    </row>
    <row r="523" spans="1:26" x14ac:dyDescent="0.2">
      <c r="A523" t="s">
        <v>17</v>
      </c>
      <c r="B523" s="10">
        <f>($B$5/($B$5+$D$5+$H$5+$J$5+$L$5+$N$5))*B141</f>
        <v>11.240685513668405</v>
      </c>
      <c r="C523" s="10">
        <f>($B$5/($B$5+$D$5+$H$5+$J$5+$L$5+$N$5))*C141</f>
        <v>6.6236486531979839</v>
      </c>
      <c r="D523" s="10">
        <f>($D$5/($B$5+$D$5+$H$5+$J$5+$L$5+$N$5))*D141</f>
        <v>9.9127658749488088</v>
      </c>
      <c r="E523" s="10">
        <f>($D$5/($B$5+$D$5+$H$5+$J$5+$L$5+$N$5))*E141</f>
        <v>6.7853712178675769</v>
      </c>
      <c r="F523" s="10"/>
      <c r="G523" s="10"/>
      <c r="H523" s="10">
        <f>($H$5/($B$5+$D$5+$H$5+$J$5+$L$5+$N$5))*H141</f>
        <v>17.657703154114678</v>
      </c>
      <c r="I523" s="10">
        <f>($H$5/($B$5+$D$5+$H$5+$J$5+$L$5+$N$5))*I141</f>
        <v>11.669407903289144</v>
      </c>
      <c r="J523" s="10">
        <f>($J$5/($B$5+$D$5+$H$5+$J$5+$L$5+$N$5))*J141</f>
        <v>5.4109889649092047</v>
      </c>
      <c r="K523" s="10">
        <f>($J$5/($B$5+$D$5+$H$5+$J$5+$L$5+$N$5))*K141</f>
        <v>2.9409967437786153</v>
      </c>
      <c r="L523" s="10">
        <f>($L$5/($B$5+$D$5+$H$5+$J$5+$L$5+$N$5))*L141</f>
        <v>3.478758503430079</v>
      </c>
      <c r="M523" s="10">
        <f>($L$5/($B$5+$D$5+$H$5+$J$5+$L$5+$N$5))*M141</f>
        <v>2.2638572842890712</v>
      </c>
      <c r="N523" s="10">
        <f>($N$5/($B$5+$D$5+$H$5+$J$5+$L$5+$N$5))*N141</f>
        <v>5.9572145795123612</v>
      </c>
      <c r="O523" s="10">
        <f>($N$5/($B$5+$D$5+$H$5+$J$5+$L$5+$N$5))*O141</f>
        <v>3.8906333150935191</v>
      </c>
      <c r="P523" s="10"/>
      <c r="Q523" s="10"/>
      <c r="R523" s="10"/>
      <c r="S523" s="10"/>
      <c r="U523" s="17">
        <f t="shared" si="35"/>
        <v>53.658116590583532</v>
      </c>
      <c r="V523" s="17">
        <f t="shared" si="35"/>
        <v>34.173915117515911</v>
      </c>
      <c r="W523" s="10">
        <f t="shared" si="36"/>
        <v>2.4341168657221672</v>
      </c>
      <c r="X523" s="10">
        <f t="shared" si="36"/>
        <v>2.7057037277438845</v>
      </c>
      <c r="Y523" s="6">
        <v>-33</v>
      </c>
    </row>
    <row r="524" spans="1:26" x14ac:dyDescent="0.2">
      <c r="A524" t="s">
        <v>18</v>
      </c>
      <c r="B524" s="10"/>
      <c r="C524" s="10"/>
      <c r="D524" s="10"/>
      <c r="E524" s="10"/>
      <c r="F524" s="10"/>
      <c r="G524" s="10"/>
      <c r="H524" s="10"/>
      <c r="I524" s="10"/>
      <c r="J524" s="10">
        <f>($J$5/($J$5+$P$5+$R$5))*J142</f>
        <v>11.46221725751214</v>
      </c>
      <c r="K524" s="10">
        <f>($J$5/($J$5+$P$5+$R$5))*K142</f>
        <v>5.6103011112865078</v>
      </c>
      <c r="L524" s="10"/>
      <c r="M524" s="10"/>
      <c r="N524" s="10"/>
      <c r="O524" s="10"/>
      <c r="P524" s="10">
        <f>($P$5/($J$5+$P$5+$R$5))*P142</f>
        <v>13.704345000119268</v>
      </c>
      <c r="Q524" s="10">
        <f>($P$5/($J$5+$P$5+$R$5))*Q142</f>
        <v>7.6301041348444167</v>
      </c>
      <c r="R524" s="10">
        <f>($R$5/($J$5+$P$5+$R$5))*R142</f>
        <v>33.336822075960448</v>
      </c>
      <c r="S524" s="10">
        <f>($R$5/($J$5+$P$5+$R$5))*S142</f>
        <v>24.270569029560519</v>
      </c>
      <c r="U524" s="17">
        <f t="shared" si="35"/>
        <v>58.503384333591853</v>
      </c>
      <c r="V524" s="17">
        <f t="shared" si="35"/>
        <v>37.510974275691446</v>
      </c>
      <c r="W524" s="10">
        <f t="shared" si="36"/>
        <v>4.6473764811398937</v>
      </c>
      <c r="X524" s="10">
        <f t="shared" si="36"/>
        <v>2.4857415146127124</v>
      </c>
      <c r="Y524" s="6">
        <v>1</v>
      </c>
    </row>
    <row r="525" spans="1:26" ht="13.5" thickBot="1" x14ac:dyDescent="0.25">
      <c r="U525" s="27">
        <f>(U522*(($F$5+$J$5)/(SUM($B$5:$S$5)+$J$5+$J$5)))+(U523*(($B$5+$D$5+$H$5+$J$5+$L$5+$N$5)/(SUM($B$5:$S$5)+$J$5+$J$5)))+(U524*(($J$5+$P$5+$R$5)/(SUM($B$5:$S$5)+$J$5+$J$5)))</f>
        <v>56.497105497963105</v>
      </c>
      <c r="V525" s="27">
        <f>(V522*(($F$5+$J$5)/(SUM($B$5:$S$5)+$J$5+$J$5)))+(V523*(($B$5+$D$5+$H$5+$J$5+$L$5+$N$5)/(SUM($B$5:$S$5)+$J$5+$J$5)))+(V524*(($J$5+$P$5+$R$5)/(SUM($B$5:$S$5)+$J$5+$J$5)))</f>
        <v>36.196096991388742</v>
      </c>
      <c r="W525" s="28">
        <f t="shared" si="36"/>
        <v>3.3330204910654686</v>
      </c>
      <c r="X525" s="28">
        <f t="shared" si="36"/>
        <v>2.8255483514457183</v>
      </c>
      <c r="Y525" s="20">
        <f>SUM(Y522:Y524)</f>
        <v>-37</v>
      </c>
      <c r="Z525" s="17">
        <f>(65-AVERAGE(U525:V525))*7</f>
        <v>130.57379128726853</v>
      </c>
    </row>
    <row r="526" spans="1:26" ht="13.5" hidden="1" thickTop="1" x14ac:dyDescent="0.2"/>
    <row r="527" spans="1:26" ht="13.5" hidden="1" thickBot="1" x14ac:dyDescent="0.25"/>
    <row r="528" spans="1:26" ht="14.25" thickTop="1" thickBot="1" x14ac:dyDescent="0.25">
      <c r="A528" s="1" t="str">
        <f>A145</f>
        <v>MARCH 26 - April 1, 1999</v>
      </c>
    </row>
    <row r="529" spans="1:26" x14ac:dyDescent="0.2">
      <c r="A529" t="s">
        <v>16</v>
      </c>
      <c r="B529" s="10"/>
      <c r="C529" s="10"/>
      <c r="D529" s="10"/>
      <c r="E529" s="10"/>
      <c r="F529" s="10">
        <f>($F$5/($F$5+$J$5))*F146</f>
        <v>41.925035058702058</v>
      </c>
      <c r="G529" s="10">
        <f>($F$5/($F$5+$J$5))*G146</f>
        <v>31.621831653838747</v>
      </c>
      <c r="H529" s="10"/>
      <c r="I529" s="10"/>
      <c r="J529" s="10">
        <f>($J$5/($F$5+$J$5))*J146</f>
        <v>25.427307674517298</v>
      </c>
      <c r="K529" s="10">
        <f>($J$5/($F$5+$J$5))*K146</f>
        <v>15.37975159612313</v>
      </c>
      <c r="L529" s="10"/>
      <c r="M529" s="10"/>
      <c r="N529" s="10"/>
      <c r="O529" s="10"/>
      <c r="P529" s="10"/>
      <c r="Q529" s="10"/>
      <c r="R529" s="10"/>
      <c r="S529" s="10"/>
      <c r="U529" s="17">
        <f t="shared" ref="U529:V531" si="37">B529+D529+F529+H529+J529+L529+N529+P529+R529</f>
        <v>67.352342733219359</v>
      </c>
      <c r="V529" s="17">
        <f t="shared" si="37"/>
        <v>47.001583249961875</v>
      </c>
      <c r="W529" s="10">
        <f t="shared" ref="W529:X532" si="38">U529-U522</f>
        <v>3.6142973221286496</v>
      </c>
      <c r="X529" s="10">
        <f t="shared" si="38"/>
        <v>5.4627729619672252</v>
      </c>
      <c r="Y529" s="6">
        <v>7</v>
      </c>
    </row>
    <row r="530" spans="1:26" x14ac:dyDescent="0.2">
      <c r="A530" t="s">
        <v>17</v>
      </c>
      <c r="B530" s="10">
        <f>($B$5/($B$5+$D$5+$H$5+$J$5+$L$5+$N$5))*B147</f>
        <v>14.662294072088358</v>
      </c>
      <c r="C530" s="10">
        <f>($B$5/($B$5+$D$5+$H$5+$J$5+$L$5+$N$5))*C147</f>
        <v>8.528100119092155</v>
      </c>
      <c r="D530" s="10">
        <f>($D$5/($B$5+$D$5+$H$5+$J$5+$L$5+$N$5))*D147</f>
        <v>12.032756124554696</v>
      </c>
      <c r="E530" s="10">
        <f>($D$5/($B$5+$D$5+$H$5+$J$5+$L$5+$N$5))*E147</f>
        <v>7.7951129905574819</v>
      </c>
      <c r="F530" s="10"/>
      <c r="G530" s="10"/>
      <c r="H530" s="10">
        <f>($H$5/($B$5+$D$5+$H$5+$J$5+$L$5+$N$5))*H147</f>
        <v>17.80070194990385</v>
      </c>
      <c r="I530" s="10">
        <f>($H$5/($B$5+$D$5+$H$5+$J$5+$L$5+$N$5))*I147</f>
        <v>12.357920623755524</v>
      </c>
      <c r="J530" s="10">
        <f>($J$5/($B$5+$D$5+$H$5+$J$5+$L$5+$N$5))*J147</f>
        <v>6.503200239868602</v>
      </c>
      <c r="K530" s="10">
        <f>($J$5/($B$5+$D$5+$H$5+$J$5+$L$5+$N$5))*K147</f>
        <v>3.9071123197613753</v>
      </c>
      <c r="L530" s="10">
        <f>($L$5/($B$5+$D$5+$H$5+$J$5+$L$5+$N$5))*L147</f>
        <v>4.157763445456256</v>
      </c>
      <c r="M530" s="10">
        <f>($L$5/($B$5+$D$5+$H$5+$J$5+$L$5+$N$5))*M147</f>
        <v>2.5942251596695205</v>
      </c>
      <c r="N530" s="10">
        <f>($N$5/($B$5+$D$5+$H$5+$J$5+$L$5+$N$5))*N147</f>
        <v>5.8613647106074831</v>
      </c>
      <c r="O530" s="10">
        <f>($N$5/($B$5+$D$5+$H$5+$J$5+$L$5+$N$5))*O147</f>
        <v>4.0300513062278895</v>
      </c>
      <c r="P530" s="10"/>
      <c r="Q530" s="10"/>
      <c r="R530" s="10"/>
      <c r="S530" s="10"/>
      <c r="U530" s="17">
        <f t="shared" si="37"/>
        <v>61.018080542479247</v>
      </c>
      <c r="V530" s="17">
        <f t="shared" si="37"/>
        <v>39.212522519063945</v>
      </c>
      <c r="W530" s="10">
        <f t="shared" si="38"/>
        <v>7.3599639518957147</v>
      </c>
      <c r="X530" s="10">
        <f t="shared" si="38"/>
        <v>5.0386074015480347</v>
      </c>
      <c r="Y530" s="6">
        <v>2</v>
      </c>
    </row>
    <row r="531" spans="1:26" x14ac:dyDescent="0.2">
      <c r="A531" t="s">
        <v>18</v>
      </c>
      <c r="B531" s="10"/>
      <c r="C531" s="10"/>
      <c r="D531" s="10"/>
      <c r="E531" s="10"/>
      <c r="F531" s="10"/>
      <c r="G531" s="10"/>
      <c r="H531" s="10"/>
      <c r="I531" s="10"/>
      <c r="J531" s="10">
        <f>($J$5/($J$5+$P$5+$R$5))*J148</f>
        <v>13.839709201313141</v>
      </c>
      <c r="K531" s="10">
        <f>($J$5/($J$5+$P$5+$R$5))*K148</f>
        <v>7.8911470411118563</v>
      </c>
      <c r="L531" s="10"/>
      <c r="M531" s="10"/>
      <c r="N531" s="10"/>
      <c r="O531" s="10"/>
      <c r="P531" s="10">
        <f>($P$5/($J$5+$P$5+$R$5))*P148</f>
        <v>12.367229732137231</v>
      </c>
      <c r="Q531" s="10">
        <f>($P$5/($J$5+$P$5+$R$5))*Q148</f>
        <v>7.5156598161330637</v>
      </c>
      <c r="R531" s="10">
        <f>($R$5/($J$5+$P$5+$R$5))*R148</f>
        <v>30.100746205352376</v>
      </c>
      <c r="S531" s="10">
        <f>($R$5/($J$5+$P$5+$R$5))*S148</f>
        <v>21.741975333093485</v>
      </c>
      <c r="U531" s="17">
        <f t="shared" si="37"/>
        <v>56.307685138802753</v>
      </c>
      <c r="V531" s="17">
        <f t="shared" si="37"/>
        <v>37.148782190338409</v>
      </c>
      <c r="W531" s="10">
        <f t="shared" si="38"/>
        <v>-2.1956991947890998</v>
      </c>
      <c r="X531" s="10">
        <f t="shared" si="38"/>
        <v>-0.36219208535303693</v>
      </c>
      <c r="Y531" s="6">
        <v>-7</v>
      </c>
    </row>
    <row r="532" spans="1:26" ht="13.5" thickBot="1" x14ac:dyDescent="0.25">
      <c r="U532" s="27">
        <f>(U529*(($F$5+$J$5)/(SUM($B$5:$S$5)+$J$5+$J$5)))+(U530*(($B$5+$D$5+$H$5+$J$5+$L$5+$N$5)/(SUM($B$5:$S$5)+$J$5+$J$5)))+(U531*(($J$5+$P$5+$R$5)/(SUM($B$5:$S$5)+$J$5+$J$5)))</f>
        <v>60.812132883012239</v>
      </c>
      <c r="V532" s="27">
        <f>(V529*(($F$5+$J$5)/(SUM($B$5:$S$5)+$J$5+$J$5)))+(V530*(($B$5+$D$5+$H$5+$J$5+$L$5+$N$5)/(SUM($B$5:$S$5)+$J$5+$J$5)))+(V531*(($J$5+$P$5+$R$5)/(SUM($B$5:$S$5)+$J$5+$J$5)))</f>
        <v>39.916006835354061</v>
      </c>
      <c r="W532" s="28">
        <f t="shared" si="38"/>
        <v>4.3150273850491345</v>
      </c>
      <c r="X532" s="28">
        <f t="shared" si="38"/>
        <v>3.7199098439653184</v>
      </c>
      <c r="Y532" s="20">
        <f>SUM(Y529:Y531)</f>
        <v>2</v>
      </c>
      <c r="Z532" s="17">
        <f>(65-AVERAGE(U532:V532))*7</f>
        <v>102.45151098571797</v>
      </c>
    </row>
    <row r="533" spans="1:26" ht="14.25" thickTop="1" thickBot="1" x14ac:dyDescent="0.2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U533" s="6"/>
      <c r="W533" s="49" t="s">
        <v>44</v>
      </c>
      <c r="X533" s="50"/>
      <c r="Y533" s="31"/>
    </row>
    <row r="534" spans="1:26" ht="13.5" thickBot="1" x14ac:dyDescent="0.2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U534" s="17"/>
      <c r="V534" s="17"/>
      <c r="W534" s="51" t="s">
        <v>45</v>
      </c>
      <c r="X534" s="52"/>
      <c r="Y534" s="11" t="s">
        <v>33</v>
      </c>
    </row>
    <row r="535" spans="1:26" ht="13.5" thickBot="1" x14ac:dyDescent="0.2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U535" s="53" t="s">
        <v>44</v>
      </c>
      <c r="V535" s="54"/>
      <c r="W535" s="55" t="s">
        <v>46</v>
      </c>
      <c r="X535" s="56"/>
      <c r="Y535" s="24" t="s">
        <v>34</v>
      </c>
    </row>
    <row r="536" spans="1:26" ht="13.5" thickBot="1" x14ac:dyDescent="0.25">
      <c r="A536" s="46" t="s">
        <v>47</v>
      </c>
      <c r="B536" s="47"/>
      <c r="C536" s="4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U536" s="8" t="s">
        <v>14</v>
      </c>
      <c r="V536" s="8" t="s">
        <v>15</v>
      </c>
      <c r="W536" s="8" t="s">
        <v>14</v>
      </c>
      <c r="X536" s="8" t="s">
        <v>15</v>
      </c>
      <c r="Y536" s="25" t="s">
        <v>35</v>
      </c>
    </row>
    <row r="537" spans="1:26" ht="13.5" thickBot="1" x14ac:dyDescent="0.25">
      <c r="A537" s="1" t="str">
        <f>A152</f>
        <v>April 2 - 8, 1999</v>
      </c>
    </row>
    <row r="538" spans="1:26" x14ac:dyDescent="0.2">
      <c r="A538" t="s">
        <v>16</v>
      </c>
      <c r="B538" s="10"/>
      <c r="C538" s="10"/>
      <c r="D538" s="10"/>
      <c r="E538" s="10"/>
      <c r="F538" s="10">
        <f>($F$5/($F$5+$J$5))*F153</f>
        <v>48.783167344502338</v>
      </c>
      <c r="G538" s="10">
        <f>($F$5/($F$5+$J$5))*G153</f>
        <v>35.387002296159672</v>
      </c>
      <c r="H538" s="10"/>
      <c r="I538" s="10"/>
      <c r="J538" s="10">
        <f>($J$5/($F$5+$J$5))*J153</f>
        <v>25.701456544323417</v>
      </c>
      <c r="K538" s="10">
        <f>($J$5/($F$5+$J$5))*K153</f>
        <v>15.790974900832307</v>
      </c>
      <c r="L538" s="10"/>
      <c r="M538" s="10"/>
      <c r="N538" s="10"/>
      <c r="O538" s="10"/>
      <c r="P538" s="10"/>
      <c r="Q538" s="10"/>
      <c r="R538" s="10"/>
      <c r="S538" s="10"/>
      <c r="U538" s="17">
        <f t="shared" ref="U538:V540" si="39">B538+D538+F538+H538+J538+L538+N538+P538+R538</f>
        <v>74.484623888825752</v>
      </c>
      <c r="V538" s="17">
        <f t="shared" si="39"/>
        <v>51.177977196991975</v>
      </c>
      <c r="W538" s="10">
        <f t="shared" ref="W538:X541" si="40">U538-U529</f>
        <v>7.1322811556063925</v>
      </c>
      <c r="X538" s="10">
        <f t="shared" si="40"/>
        <v>4.1763939470300997</v>
      </c>
      <c r="Y538" s="6">
        <v>11</v>
      </c>
    </row>
    <row r="539" spans="1:26" x14ac:dyDescent="0.2">
      <c r="A539" t="s">
        <v>17</v>
      </c>
      <c r="B539" s="10">
        <f>($B$5/($B$5+$D$5+$H$5+$J$5+$L$5+$N$5))*B154</f>
        <v>16.34412751234558</v>
      </c>
      <c r="C539" s="10">
        <f>($B$5/($B$5+$D$5+$H$5+$J$5+$L$5+$N$5))*C154</f>
        <v>11.085157851922043</v>
      </c>
      <c r="D539" s="10">
        <f>($D$5/($B$5+$D$5+$H$5+$J$5+$L$5+$N$5))*D154</f>
        <v>13.306620166489878</v>
      </c>
      <c r="E539" s="10">
        <f>($D$5/($B$5+$D$5+$H$5+$J$5+$L$5+$N$5))*E154</f>
        <v>8.9357472152627437</v>
      </c>
      <c r="F539" s="10"/>
      <c r="G539" s="10"/>
      <c r="H539" s="10">
        <f>($H$5/($B$5+$D$5+$H$5+$J$5+$L$5+$N$5))*H154</f>
        <v>20.6642087001512</v>
      </c>
      <c r="I539" s="10">
        <f>($H$5/($B$5+$D$5+$H$5+$J$5+$L$5+$N$5))*I154</f>
        <v>14.898356020553269</v>
      </c>
      <c r="J539" s="10">
        <f>($J$5/($B$5+$D$5+$H$5+$J$5+$L$5+$N$5))*J154</f>
        <v>6.5681024378712829</v>
      </c>
      <c r="K539" s="10">
        <f>($J$5/($B$5+$D$5+$H$5+$J$5+$L$5+$N$5))*K154</f>
        <v>4.2483124464040403</v>
      </c>
      <c r="L539" s="10">
        <f>($L$5/($B$5+$D$5+$H$5+$J$5+$L$5+$N$5))*L154</f>
        <v>4.2963048125512833</v>
      </c>
      <c r="M539" s="10">
        <f>($L$5/($B$5+$D$5+$H$5+$J$5+$L$5+$N$5))*M154</f>
        <v>2.7023178746557504</v>
      </c>
      <c r="N539" s="10">
        <f>($N$5/($B$5+$D$5+$H$5+$J$5+$L$5+$N$5))*N154</f>
        <v>7.3267058882593528</v>
      </c>
      <c r="O539" s="10">
        <f>($N$5/($B$5+$D$5+$H$5+$J$5+$L$5+$N$5))*O154</f>
        <v>5.312406370515899</v>
      </c>
      <c r="P539" s="10"/>
      <c r="Q539" s="10"/>
      <c r="R539" s="10"/>
      <c r="S539" s="10"/>
      <c r="U539" s="17">
        <f t="shared" si="39"/>
        <v>68.506069517668578</v>
      </c>
      <c r="V539" s="17">
        <f t="shared" si="39"/>
        <v>47.182297779313743</v>
      </c>
      <c r="W539" s="10">
        <f t="shared" si="40"/>
        <v>7.4879889751893316</v>
      </c>
      <c r="X539" s="10">
        <f t="shared" si="40"/>
        <v>7.9697752602497971</v>
      </c>
      <c r="Y539" s="6">
        <v>34</v>
      </c>
    </row>
    <row r="540" spans="1:26" x14ac:dyDescent="0.2">
      <c r="A540" t="s">
        <v>18</v>
      </c>
      <c r="B540" s="10"/>
      <c r="C540" s="10"/>
      <c r="D540" s="10"/>
      <c r="E540" s="10"/>
      <c r="F540" s="10"/>
      <c r="G540" s="10"/>
      <c r="H540" s="10"/>
      <c r="I540" s="10"/>
      <c r="J540" s="10">
        <f>($J$5/($J$5+$P$5+$R$5))*J155</f>
        <v>11.76665220153544</v>
      </c>
      <c r="K540" s="10">
        <f>($J$5/($J$5+$P$5+$R$5))*K155</f>
        <v>7.4465753768238656</v>
      </c>
      <c r="L540" s="10"/>
      <c r="M540" s="10"/>
      <c r="N540" s="10"/>
      <c r="O540" s="10"/>
      <c r="P540" s="10">
        <f>($P$5/($J$5+$P$5+$R$5))*P155</f>
        <v>11.111239550836659</v>
      </c>
      <c r="Q540" s="10">
        <f>($P$5/($J$5+$P$5+$R$5))*Q155</f>
        <v>6.6508084456181358</v>
      </c>
      <c r="R540" s="10">
        <f>($R$5/($J$5+$P$5+$R$5))*R155</f>
        <v>30.05489087925065</v>
      </c>
      <c r="S540" s="10">
        <f>($R$5/($J$5+$P$5+$R$5))*S155</f>
        <v>21.722323050478455</v>
      </c>
      <c r="U540" s="17">
        <f t="shared" si="39"/>
        <v>52.93278263162275</v>
      </c>
      <c r="V540" s="17">
        <f t="shared" si="39"/>
        <v>35.819706872920456</v>
      </c>
      <c r="W540" s="10">
        <f t="shared" si="40"/>
        <v>-3.3749025071800034</v>
      </c>
      <c r="X540" s="10">
        <f t="shared" si="40"/>
        <v>-1.3290753174179528</v>
      </c>
      <c r="Y540" s="6">
        <v>-15</v>
      </c>
    </row>
    <row r="541" spans="1:26" ht="13.5" thickBot="1" x14ac:dyDescent="0.25">
      <c r="U541" s="27">
        <f>(U538*(($F$5+$J$5)/(SUM($B$5:$S$5)+$J$5+$J$5)))+(U539*(($B$5+$D$5+$H$5+$J$5+$L$5+$N$5)/(SUM($B$5:$S$5)+$J$5+$J$5)))+(U540*(($J$5+$P$5+$R$5)/(SUM($B$5:$S$5)+$J$5+$J$5)))</f>
        <v>65.456394842426931</v>
      </c>
      <c r="V541" s="27">
        <f>(V538*(($F$5+$J$5)/(SUM($B$5:$S$5)+$J$5+$J$5)))+(V539*(($B$5+$D$5+$H$5+$J$5+$L$5+$N$5)/(SUM($B$5:$S$5)+$J$5+$J$5)))+(V540*(($J$5+$P$5+$R$5)/(SUM($B$5:$S$5)+$J$5+$J$5)))</f>
        <v>44.89919018406431</v>
      </c>
      <c r="W541" s="28">
        <f t="shared" si="40"/>
        <v>4.6442619594146919</v>
      </c>
      <c r="X541" s="28">
        <f t="shared" si="40"/>
        <v>4.9831833487102486</v>
      </c>
      <c r="Y541" s="20">
        <f>SUM(Y538:Y540)</f>
        <v>30</v>
      </c>
      <c r="Z541" s="17">
        <f>(65-AVERAGE(U541:V541))*7</f>
        <v>68.755452407280657</v>
      </c>
    </row>
    <row r="542" spans="1:26" ht="13.5" hidden="1" thickTop="1" x14ac:dyDescent="0.2"/>
    <row r="543" spans="1:26" ht="13.5" hidden="1" thickBot="1" x14ac:dyDescent="0.25"/>
    <row r="544" spans="1:26" ht="14.25" thickTop="1" thickBot="1" x14ac:dyDescent="0.25">
      <c r="A544" s="1" t="str">
        <f>A159</f>
        <v>April 9 - 15, 1999</v>
      </c>
    </row>
    <row r="545" spans="1:26" x14ac:dyDescent="0.2">
      <c r="A545" t="s">
        <v>16</v>
      </c>
      <c r="B545" s="10"/>
      <c r="C545" s="10"/>
      <c r="D545" s="10"/>
      <c r="E545" s="10"/>
      <c r="F545" s="10">
        <f>($F$5/($F$5+$J$5))*F160</f>
        <v>47.598799108448155</v>
      </c>
      <c r="G545" s="10">
        <f>($F$5/($F$5+$J$5))*G160</f>
        <v>34.286660184960681</v>
      </c>
      <c r="H545" s="10"/>
      <c r="I545" s="10"/>
      <c r="J545" s="10">
        <f>($J$5/($F$5+$J$5))*J160</f>
        <v>23.371191150971427</v>
      </c>
      <c r="K545" s="10">
        <f>($J$5/($F$5+$J$5))*K160</f>
        <v>15.722437683380777</v>
      </c>
      <c r="L545" s="10"/>
      <c r="M545" s="10"/>
      <c r="N545" s="10"/>
      <c r="O545" s="10"/>
      <c r="P545" s="10"/>
      <c r="Q545" s="10"/>
      <c r="R545" s="10"/>
      <c r="S545" s="10"/>
      <c r="U545" s="17">
        <f t="shared" ref="U545:V547" si="41">B545+D545+F545+H545+J545+L545+N545+P545+R545</f>
        <v>70.969990259419575</v>
      </c>
      <c r="V545" s="17">
        <f t="shared" si="41"/>
        <v>50.009097868341456</v>
      </c>
      <c r="W545" s="10">
        <f t="shared" ref="W545:X548" si="42">U545-U538</f>
        <v>-3.5146336294061769</v>
      </c>
      <c r="X545" s="10">
        <f t="shared" si="42"/>
        <v>-1.1688793286505188</v>
      </c>
      <c r="Y545" s="6">
        <v>3</v>
      </c>
    </row>
    <row r="546" spans="1:26" x14ac:dyDescent="0.2">
      <c r="A546" t="s">
        <v>17</v>
      </c>
      <c r="B546" s="10">
        <f>($B$5/($B$5+$D$5+$H$5+$J$5+$L$5+$N$5))*B161</f>
        <v>13.959370032234702</v>
      </c>
      <c r="C546" s="10">
        <f>($B$5/($B$5+$D$5+$H$5+$J$5+$L$5+$N$5))*C161</f>
        <v>9.1120912411397708</v>
      </c>
      <c r="D546" s="10">
        <f>($D$5/($B$5+$D$5+$H$5+$J$5+$L$5+$N$5))*D161</f>
        <v>11.658777690225103</v>
      </c>
      <c r="E546" s="10">
        <f>($D$5/($B$5+$D$5+$H$5+$J$5+$L$5+$N$5))*E161</f>
        <v>8.0428737033008364</v>
      </c>
      <c r="F546" s="10"/>
      <c r="G546" s="10"/>
      <c r="H546" s="10">
        <f>($H$5/($B$5+$D$5+$H$5+$J$5+$L$5+$N$5))*H161</f>
        <v>19.938622217813556</v>
      </c>
      <c r="I546" s="10">
        <f>($H$5/($B$5+$D$5+$H$5+$J$5+$L$5+$N$5))*I161</f>
        <v>14.513495063984882</v>
      </c>
      <c r="J546" s="10">
        <f>($J$5/($B$5+$D$5+$H$5+$J$5+$L$5+$N$5))*J161</f>
        <v>6.1842522953982852</v>
      </c>
      <c r="K546" s="10">
        <f>($J$5/($B$5+$D$5+$H$5+$J$5+$L$5+$N$5))*K161</f>
        <v>4.1092363078268672</v>
      </c>
      <c r="L546" s="10">
        <f>($L$5/($B$5+$D$5+$H$5+$J$5+$L$5+$N$5))*L161</f>
        <v>3.9568023415381943</v>
      </c>
      <c r="M546" s="10">
        <f>($L$5/($B$5+$D$5+$H$5+$J$5+$L$5+$N$5))*M161</f>
        <v>2.6353308400163962</v>
      </c>
      <c r="N546" s="10">
        <f>($N$5/($B$5+$D$5+$H$5+$J$5+$L$5+$N$5))*N161</f>
        <v>6.9099041855972239</v>
      </c>
      <c r="O546" s="10">
        <f>($N$5/($B$5+$D$5+$H$5+$J$5+$L$5+$N$5))*O161</f>
        <v>4.9522432267521088</v>
      </c>
      <c r="P546" s="10"/>
      <c r="Q546" s="10"/>
      <c r="R546" s="10"/>
      <c r="S546" s="10"/>
      <c r="U546" s="17">
        <f t="shared" si="41"/>
        <v>62.607728762807056</v>
      </c>
      <c r="V546" s="17">
        <f t="shared" si="41"/>
        <v>43.365270383020864</v>
      </c>
      <c r="W546" s="10">
        <f t="shared" si="42"/>
        <v>-5.8983407548615219</v>
      </c>
      <c r="X546" s="10">
        <f t="shared" si="42"/>
        <v>-3.8170273962928789</v>
      </c>
      <c r="Y546" s="6">
        <v>5</v>
      </c>
    </row>
    <row r="547" spans="1:26" x14ac:dyDescent="0.2">
      <c r="A547" t="s">
        <v>18</v>
      </c>
      <c r="B547" s="10"/>
      <c r="C547" s="10"/>
      <c r="D547" s="10"/>
      <c r="E547" s="10"/>
      <c r="F547" s="10"/>
      <c r="G547" s="10"/>
      <c r="H547" s="10"/>
      <c r="I547" s="10"/>
      <c r="J547" s="10">
        <f>($J$5/($J$5+$P$5+$R$5))*J162</f>
        <v>12.902242865749331</v>
      </c>
      <c r="K547" s="10">
        <f>($J$5/($J$5+$P$5+$R$5))*K162</f>
        <v>8.3453833067974141</v>
      </c>
      <c r="L547" s="10"/>
      <c r="M547" s="10"/>
      <c r="N547" s="10"/>
      <c r="O547" s="10"/>
      <c r="P547" s="10">
        <f>($P$5/($J$5+$P$5+$R$5))*P162</f>
        <v>12.477328064062078</v>
      </c>
      <c r="Q547" s="10">
        <f>($P$5/($J$5+$P$5+$R$5))*Q162</f>
        <v>7.1621862241638139</v>
      </c>
      <c r="R547" s="10">
        <f>($R$5/($J$5+$P$5+$R$5))*R162</f>
        <v>34.214624032765066</v>
      </c>
      <c r="S547" s="10">
        <f>($R$5/($J$5+$P$5+$R$5))*S162</f>
        <v>22.645980333384806</v>
      </c>
      <c r="U547" s="17">
        <f t="shared" si="41"/>
        <v>59.594194962576474</v>
      </c>
      <c r="V547" s="17">
        <f t="shared" si="41"/>
        <v>38.153549864346033</v>
      </c>
      <c r="W547" s="10">
        <f t="shared" si="42"/>
        <v>6.6614123309537234</v>
      </c>
      <c r="X547" s="10">
        <f t="shared" si="42"/>
        <v>2.3338429914255769</v>
      </c>
      <c r="Y547" s="6">
        <v>-6</v>
      </c>
    </row>
    <row r="548" spans="1:26" ht="13.5" thickBot="1" x14ac:dyDescent="0.25">
      <c r="U548" s="27">
        <f>(U545*(($F$5+$J$5)/(SUM($B$5:$S$5)+$J$5+$J$5)))+(U546*(($B$5+$D$5+$H$5+$J$5+$L$5+$N$5)/(SUM($B$5:$S$5)+$J$5+$J$5)))+(U547*(($J$5+$P$5+$R$5)/(SUM($B$5:$S$5)+$J$5+$J$5)))</f>
        <v>63.158236161819893</v>
      </c>
      <c r="V548" s="27">
        <f>(V545*(($F$5+$J$5)/(SUM($B$5:$S$5)+$J$5+$J$5)))+(V546*(($B$5+$D$5+$H$5+$J$5+$L$5+$N$5)/(SUM($B$5:$S$5)+$J$5+$J$5)))+(V547*(($J$5+$P$5+$R$5)/(SUM($B$5:$S$5)+$J$5+$J$5)))</f>
        <v>43.079688183738853</v>
      </c>
      <c r="W548" s="28">
        <f t="shared" si="42"/>
        <v>-2.2981586806070382</v>
      </c>
      <c r="X548" s="28">
        <f t="shared" si="42"/>
        <v>-1.8195020003254569</v>
      </c>
      <c r="Y548" s="20">
        <f>SUM(Y545:Y547)</f>
        <v>2</v>
      </c>
      <c r="Z548" s="17">
        <f>(65-AVERAGE(U548:V548))*7</f>
        <v>83.167264790544365</v>
      </c>
    </row>
    <row r="549" spans="1:26" ht="13.5" hidden="1" thickTop="1" x14ac:dyDescent="0.2"/>
    <row r="550" spans="1:26" ht="13.5" hidden="1" thickBot="1" x14ac:dyDescent="0.25"/>
    <row r="551" spans="1:26" ht="14.25" thickTop="1" thickBot="1" x14ac:dyDescent="0.25">
      <c r="A551" s="1" t="str">
        <f>A166</f>
        <v>April 16 - 22, 1999</v>
      </c>
    </row>
    <row r="552" spans="1:26" x14ac:dyDescent="0.2">
      <c r="A552" t="s">
        <v>16</v>
      </c>
      <c r="B552" s="10"/>
      <c r="C552" s="10"/>
      <c r="D552" s="10"/>
      <c r="E552" s="10"/>
      <c r="F552" s="10">
        <f>($F$5/($F$5+$J$5))*F167</f>
        <v>48.014928488683388</v>
      </c>
      <c r="G552" s="10">
        <f>($F$5/($F$5+$J$5))*G167</f>
        <v>31.837898832037816</v>
      </c>
      <c r="H552" s="10"/>
      <c r="I552" s="10"/>
      <c r="J552" s="10">
        <f>($J$5/($F$5+$J$5))*J167</f>
        <v>25.029791813298427</v>
      </c>
      <c r="K552" s="10">
        <f>($J$5/($F$5+$J$5))*K167</f>
        <v>15.434581370084356</v>
      </c>
      <c r="L552" s="10"/>
      <c r="M552" s="10"/>
      <c r="N552" s="10"/>
      <c r="O552" s="10"/>
      <c r="P552" s="10"/>
      <c r="Q552" s="10"/>
      <c r="R552" s="10"/>
      <c r="S552" s="10"/>
      <c r="U552" s="17">
        <f t="shared" ref="U552:V554" si="43">B552+D552+F552+H552+J552+L552+N552+P552+R552</f>
        <v>73.044720301981812</v>
      </c>
      <c r="V552" s="17">
        <f t="shared" si="43"/>
        <v>47.272480202122168</v>
      </c>
      <c r="W552" s="10">
        <f t="shared" ref="W552:X555" si="44">U552-U545</f>
        <v>2.074730042562237</v>
      </c>
      <c r="X552" s="10">
        <f t="shared" si="44"/>
        <v>-2.7366176662192885</v>
      </c>
      <c r="Y552" s="6">
        <v>-4</v>
      </c>
    </row>
    <row r="553" spans="1:26" x14ac:dyDescent="0.2">
      <c r="A553" t="s">
        <v>17</v>
      </c>
      <c r="B553" s="10">
        <f>($B$5/($B$5+$D$5+$H$5+$J$5+$L$5+$N$5))*B168</f>
        <v>13.497361389988159</v>
      </c>
      <c r="C553" s="10">
        <f>($B$5/($B$5+$D$5+$H$5+$J$5+$L$5+$N$5))*C168</f>
        <v>9.8607587109188213</v>
      </c>
      <c r="D553" s="10">
        <f>($D$5/($B$5+$D$5+$H$5+$J$5+$L$5+$N$5))*D168</f>
        <v>11.439065360056468</v>
      </c>
      <c r="E553" s="10">
        <f>($D$5/($B$5+$D$5+$H$5+$J$5+$L$5+$N$5))*E168</f>
        <v>8.5734556070059504</v>
      </c>
      <c r="F553" s="10"/>
      <c r="G553" s="10"/>
      <c r="H553" s="10">
        <f>($H$5/($B$5+$D$5+$H$5+$J$5+$L$5+$N$5))*H168</f>
        <v>18.914680223273812</v>
      </c>
      <c r="I553" s="10">
        <f>($H$5/($B$5+$D$5+$H$5+$J$5+$L$5+$N$5))*I168</f>
        <v>12.658041553189587</v>
      </c>
      <c r="J553" s="10">
        <f>($J$5/($B$5+$D$5+$H$5+$J$5+$L$5+$N$5))*J168</f>
        <v>6.4049197686074004</v>
      </c>
      <c r="K553" s="10">
        <f>($J$5/($B$5+$D$5+$H$5+$J$5+$L$5+$N$5))*K168</f>
        <v>4.0146645335943889</v>
      </c>
      <c r="L553" s="10">
        <f>($L$5/($B$5+$D$5+$H$5+$J$5+$L$5+$N$5))*L168</f>
        <v>4.2338850757282485</v>
      </c>
      <c r="M553" s="10">
        <f>($L$5/($B$5+$D$5+$H$5+$J$5+$L$5+$N$5))*M168</f>
        <v>2.8499938373834168</v>
      </c>
      <c r="N553" s="10">
        <f>($N$5/($B$5+$D$5+$H$5+$J$5+$L$5+$N$5))*N168</f>
        <v>6.4742229633023172</v>
      </c>
      <c r="O553" s="10">
        <f>($N$5/($B$5+$D$5+$H$5+$J$5+$L$5+$N$5))*O168</f>
        <v>4.33793270331629</v>
      </c>
      <c r="P553" s="10"/>
      <c r="Q553" s="10"/>
      <c r="R553" s="10"/>
      <c r="S553" s="10"/>
      <c r="U553" s="17">
        <f t="shared" si="43"/>
        <v>60.9641347809564</v>
      </c>
      <c r="V553" s="17">
        <f t="shared" si="43"/>
        <v>42.294846945408452</v>
      </c>
      <c r="W553" s="10">
        <f t="shared" si="44"/>
        <v>-1.6435939818506569</v>
      </c>
      <c r="X553" s="10">
        <f t="shared" si="44"/>
        <v>-1.070423437612412</v>
      </c>
      <c r="Y553" s="6">
        <v>3</v>
      </c>
    </row>
    <row r="554" spans="1:26" x14ac:dyDescent="0.2">
      <c r="A554" t="s">
        <v>18</v>
      </c>
      <c r="B554" s="10"/>
      <c r="C554" s="10"/>
      <c r="D554" s="10"/>
      <c r="E554" s="10"/>
      <c r="F554" s="10"/>
      <c r="G554" s="10"/>
      <c r="H554" s="10"/>
      <c r="I554" s="10"/>
      <c r="J554" s="10">
        <f>($J$5/($J$5+$P$5+$R$5))*J169</f>
        <v>12.660627830810206</v>
      </c>
      <c r="K554" s="10">
        <f>($J$5/($J$5+$P$5+$R$5))*K169</f>
        <v>7.9298054467021162</v>
      </c>
      <c r="L554" s="10"/>
      <c r="M554" s="10"/>
      <c r="N554" s="10"/>
      <c r="O554" s="10"/>
      <c r="P554" s="10">
        <f>($P$5/($J$5+$P$5+$R$5))*P169</f>
        <v>14.031742671369479</v>
      </c>
      <c r="Q554" s="10">
        <f>($P$5/($J$5+$P$5+$R$5))*Q169</f>
        <v>8.573183267516475</v>
      </c>
      <c r="R554" s="10">
        <f>($R$5/($J$5+$P$5+$R$5))*R169</f>
        <v>37.607918164293373</v>
      </c>
      <c r="S554" s="10">
        <f>($R$5/($J$5+$P$5+$R$5))*S169</f>
        <v>26.150637399731604</v>
      </c>
      <c r="U554" s="17">
        <f t="shared" si="43"/>
        <v>64.300288666473051</v>
      </c>
      <c r="V554" s="17">
        <f t="shared" si="43"/>
        <v>42.653626113950196</v>
      </c>
      <c r="W554" s="10">
        <f t="shared" si="44"/>
        <v>4.7060937038965776</v>
      </c>
      <c r="X554" s="10">
        <f t="shared" si="44"/>
        <v>4.5000762496041631</v>
      </c>
      <c r="Y554" s="6">
        <v>6</v>
      </c>
    </row>
    <row r="555" spans="1:26" ht="13.5" thickBot="1" x14ac:dyDescent="0.25">
      <c r="U555" s="27">
        <f>(U552*(($F$5+$J$5)/(SUM($B$5:$S$5)+$J$5+$J$5)))+(U553*(($B$5+$D$5+$H$5+$J$5+$L$5+$N$5)/(SUM($B$5:$S$5)+$J$5+$J$5)))+(U554*(($J$5+$P$5+$R$5)/(SUM($B$5:$S$5)+$J$5+$J$5)))</f>
        <v>63.732597272463025</v>
      </c>
      <c r="V555" s="27">
        <f>(V552*(($F$5+$J$5)/(SUM($B$5:$S$5)+$J$5+$J$5)))+(V553*(($B$5+$D$5+$H$5+$J$5+$L$5+$N$5)/(SUM($B$5:$S$5)+$J$5+$J$5)))+(V554*(($J$5+$P$5+$R$5)/(SUM($B$5:$S$5)+$J$5+$J$5)))</f>
        <v>43.174889184437305</v>
      </c>
      <c r="W555" s="28">
        <f t="shared" si="44"/>
        <v>0.57436111064313167</v>
      </c>
      <c r="X555" s="28">
        <f t="shared" si="44"/>
        <v>9.5201000698452276E-2</v>
      </c>
      <c r="Y555" s="20">
        <f>SUM(Y552:Y554)</f>
        <v>5</v>
      </c>
      <c r="Z555" s="17">
        <f>(65-AVERAGE(U555:V555))*7</f>
        <v>80.823797400848846</v>
      </c>
    </row>
    <row r="556" spans="1:26" ht="13.5" hidden="1" thickTop="1" x14ac:dyDescent="0.2"/>
    <row r="557" spans="1:26" ht="13.5" hidden="1" thickBot="1" x14ac:dyDescent="0.25"/>
    <row r="558" spans="1:26" ht="14.25" thickTop="1" thickBot="1" x14ac:dyDescent="0.25">
      <c r="A558" s="1" t="str">
        <f>A173</f>
        <v>April 23 - 29, 1999</v>
      </c>
    </row>
    <row r="559" spans="1:26" x14ac:dyDescent="0.2">
      <c r="A559" t="s">
        <v>16</v>
      </c>
      <c r="B559" s="10"/>
      <c r="C559" s="10"/>
      <c r="D559" s="10"/>
      <c r="E559" s="10"/>
      <c r="F559" s="10">
        <f>($F$5/($F$5+$J$5))*F174</f>
        <v>49.055251939271528</v>
      </c>
      <c r="G559" s="10">
        <f>($F$5/($F$5+$J$5))*G174</f>
        <v>36.803442686575828</v>
      </c>
      <c r="H559" s="10"/>
      <c r="I559" s="10"/>
      <c r="J559" s="10">
        <f>($J$5/($F$5+$J$5))*J174</f>
        <v>22.137521236843899</v>
      </c>
      <c r="K559" s="10">
        <f>($J$5/($F$5+$J$5))*K174</f>
        <v>17.710016989475122</v>
      </c>
      <c r="L559" s="10"/>
      <c r="M559" s="10"/>
      <c r="N559" s="10"/>
      <c r="O559" s="10"/>
      <c r="P559" s="10"/>
      <c r="Q559" s="10"/>
      <c r="R559" s="10"/>
      <c r="S559" s="10"/>
      <c r="U559" s="17">
        <f t="shared" ref="U559:V561" si="45">B559+D559+F559+H559+J559+L559+N559+P559+R559</f>
        <v>71.192773176115423</v>
      </c>
      <c r="V559" s="17">
        <f t="shared" si="45"/>
        <v>54.51345967605095</v>
      </c>
      <c r="W559" s="10">
        <f t="shared" ref="W559:X562" si="46">U559-U552</f>
        <v>-1.8519471258663884</v>
      </c>
      <c r="X559" s="10">
        <f t="shared" si="46"/>
        <v>7.2409794739287818</v>
      </c>
      <c r="Y559" s="6">
        <v>5</v>
      </c>
    </row>
    <row r="560" spans="1:26" x14ac:dyDescent="0.2">
      <c r="A560" t="s">
        <v>17</v>
      </c>
      <c r="B560" s="10">
        <f>($B$5/($B$5+$D$5+$H$5+$J$5+$L$5+$N$5))*B175</f>
        <v>15.104480561367227</v>
      </c>
      <c r="C560" s="10">
        <f>($B$5/($B$5+$D$5+$H$5+$J$5+$L$5+$N$5))*C175</f>
        <v>9.725053202140133</v>
      </c>
      <c r="D560" s="10">
        <f>($D$5/($B$5+$D$5+$H$5+$J$5+$L$5+$N$5))*D175</f>
        <v>12.56567539347437</v>
      </c>
      <c r="E560" s="10">
        <f>($D$5/($B$5+$D$5+$H$5+$J$5+$L$5+$N$5))*E175</f>
        <v>8.2111639987491554</v>
      </c>
      <c r="F560" s="10"/>
      <c r="G560" s="10"/>
      <c r="H560" s="10">
        <f>($H$5/($B$5+$D$5+$H$5+$J$5+$L$5+$N$5))*H175</f>
        <v>19.541403340621414</v>
      </c>
      <c r="I560" s="10">
        <f>($H$5/($B$5+$D$5+$H$5+$J$5+$L$5+$N$5))*I175</f>
        <v>14.799492655563222</v>
      </c>
      <c r="J560" s="10">
        <f>($J$5/($B$5+$D$5+$H$5+$J$5+$L$5+$N$5))*J175</f>
        <v>6.3270371310041842</v>
      </c>
      <c r="K560" s="10">
        <f>($J$5/($B$5+$D$5+$H$5+$J$5+$L$5+$N$5))*K175</f>
        <v>4.6803756502504568</v>
      </c>
      <c r="L560" s="10">
        <f>($L$5/($B$5+$D$5+$H$5+$J$5+$L$5+$N$5))*L175</f>
        <v>4.3693815776123959</v>
      </c>
      <c r="M560" s="10">
        <f>($L$5/($B$5+$D$5+$H$5+$J$5+$L$5+$N$5))*M175</f>
        <v>2.8302022135126985</v>
      </c>
      <c r="N560" s="10">
        <f>($N$5/($B$5+$D$5+$H$5+$J$5+$L$5+$N$5))*N175</f>
        <v>6.9738040982004774</v>
      </c>
      <c r="O560" s="10">
        <f>($N$5/($B$5+$D$5+$H$5+$J$5+$L$5+$N$5))*O175</f>
        <v>5.3458085975585083</v>
      </c>
      <c r="P560" s="10"/>
      <c r="Q560" s="10"/>
      <c r="R560" s="10"/>
      <c r="S560" s="10"/>
      <c r="U560" s="17">
        <f t="shared" si="45"/>
        <v>64.88178210228007</v>
      </c>
      <c r="V560" s="17">
        <f t="shared" si="45"/>
        <v>45.592096317774171</v>
      </c>
      <c r="W560" s="10">
        <f t="shared" si="46"/>
        <v>3.9176473213236704</v>
      </c>
      <c r="X560" s="10">
        <f t="shared" si="46"/>
        <v>3.2972493723657195</v>
      </c>
      <c r="Y560" s="6">
        <v>23</v>
      </c>
    </row>
    <row r="561" spans="1:26" x14ac:dyDescent="0.2">
      <c r="A561" t="s">
        <v>18</v>
      </c>
      <c r="B561" s="10"/>
      <c r="C561" s="10"/>
      <c r="D561" s="10"/>
      <c r="E561" s="10"/>
      <c r="F561" s="10"/>
      <c r="G561" s="10"/>
      <c r="H561" s="10"/>
      <c r="I561" s="10"/>
      <c r="J561" s="10">
        <f>($J$5/($J$5+$P$5+$R$5))*J176</f>
        <v>14.569386606829301</v>
      </c>
      <c r="K561" s="10">
        <f>($J$5/($J$5+$P$5+$R$5))*K176</f>
        <v>9.4471478661198294</v>
      </c>
      <c r="L561" s="10"/>
      <c r="M561" s="10"/>
      <c r="N561" s="10"/>
      <c r="O561" s="10"/>
      <c r="P561" s="10">
        <f>($P$5/($J$5+$P$5+$R$5))*P176</f>
        <v>12.732292622203831</v>
      </c>
      <c r="Q561" s="10">
        <f>($P$5/($J$5+$P$5+$R$5))*Q176</f>
        <v>8.6847302617034892</v>
      </c>
      <c r="R561" s="10">
        <f>($R$5/($J$5+$P$5+$R$5))*R176</f>
        <v>35.570631533202061</v>
      </c>
      <c r="S561" s="10">
        <f>($R$5/($J$5+$P$5+$R$5))*S176</f>
        <v>24.447439573095775</v>
      </c>
      <c r="U561" s="17">
        <f t="shared" si="45"/>
        <v>62.872310762235195</v>
      </c>
      <c r="V561" s="17">
        <f t="shared" si="45"/>
        <v>42.579317700919091</v>
      </c>
      <c r="W561" s="10">
        <f t="shared" si="46"/>
        <v>-1.4279779042378564</v>
      </c>
      <c r="X561" s="10">
        <f t="shared" si="46"/>
        <v>-7.4308413031104692E-2</v>
      </c>
      <c r="Y561" s="6">
        <v>6</v>
      </c>
    </row>
    <row r="562" spans="1:26" ht="13.5" thickBot="1" x14ac:dyDescent="0.25">
      <c r="U562" s="27">
        <f>(U559*(($F$5+$J$5)/(SUM($B$5:$S$5)+$J$5+$J$5)))+(U560*(($B$5+$D$5+$H$5+$J$5+$L$5+$N$5)/(SUM($B$5:$S$5)+$J$5+$J$5)))+(U561*(($J$5+$P$5+$R$5)/(SUM($B$5:$S$5)+$J$5+$J$5)))</f>
        <v>65.3652074142869</v>
      </c>
      <c r="V562" s="27">
        <f>(V559*(($F$5+$J$5)/(SUM($B$5:$S$5)+$J$5+$J$5)))+(V560*(($B$5+$D$5+$H$5+$J$5+$L$5+$N$5)/(SUM($B$5:$S$5)+$J$5+$J$5)))+(V561*(($J$5+$P$5+$R$5)/(SUM($B$5:$S$5)+$J$5+$J$5)))</f>
        <v>46.231305589336138</v>
      </c>
      <c r="W562" s="28">
        <f t="shared" si="46"/>
        <v>1.632610141823875</v>
      </c>
      <c r="X562" s="28">
        <f t="shared" si="46"/>
        <v>3.0564164048988332</v>
      </c>
      <c r="Y562" s="20">
        <f>SUM(Y559:Y561)</f>
        <v>34</v>
      </c>
      <c r="Z562" s="17">
        <f>(65-AVERAGE(U562:V562))*7</f>
        <v>64.412204487319343</v>
      </c>
    </row>
    <row r="563" spans="1:26" ht="14.25" hidden="1" thickTop="1" thickBot="1" x14ac:dyDescent="0.25">
      <c r="A563" s="1"/>
    </row>
    <row r="564" spans="1:26" ht="13.5" hidden="1" thickBot="1" x14ac:dyDescent="0.2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U564" s="17"/>
      <c r="V564" s="17"/>
      <c r="W564" s="10"/>
      <c r="X564" s="10"/>
      <c r="Y564" s="6"/>
    </row>
    <row r="565" spans="1:26" ht="14.25" thickTop="1" thickBot="1" x14ac:dyDescent="0.25">
      <c r="A565" s="1" t="str">
        <f>A185</f>
        <v>April 30 - May 6, 1999</v>
      </c>
    </row>
    <row r="566" spans="1:26" x14ac:dyDescent="0.2">
      <c r="A566" t="s">
        <v>16</v>
      </c>
      <c r="B566" s="10"/>
      <c r="C566" s="10"/>
      <c r="D566" s="10"/>
      <c r="E566" s="10"/>
      <c r="F566" s="10">
        <f>($F$5/($F$5+$J$5))*F186</f>
        <v>48.459066577203714</v>
      </c>
      <c r="G566" s="10">
        <f>($F$5/($F$5+$J$5))*G186</f>
        <v>36.33529713381116</v>
      </c>
      <c r="H566" s="10"/>
      <c r="I566" s="10"/>
      <c r="J566" s="10">
        <f>($J$5/($F$5+$J$5))*J186</f>
        <v>25.934483083658613</v>
      </c>
      <c r="K566" s="10">
        <f>($J$5/($F$5+$J$5))*K186</f>
        <v>18.957394347092951</v>
      </c>
      <c r="L566" s="10"/>
      <c r="M566" s="10"/>
      <c r="N566" s="10"/>
      <c r="O566" s="10"/>
      <c r="P566" s="10"/>
      <c r="Q566" s="10"/>
      <c r="R566" s="10"/>
      <c r="S566" s="10"/>
      <c r="U566" s="17">
        <f t="shared" ref="U566:V568" si="47">B566+D566+F566+H566+J566+L566+N566+P566+R566</f>
        <v>74.393549660862334</v>
      </c>
      <c r="V566" s="17">
        <f t="shared" si="47"/>
        <v>55.292691480904111</v>
      </c>
      <c r="W566" s="10">
        <f t="shared" ref="W566:X569" si="48">U566-U559</f>
        <v>3.2007764847469105</v>
      </c>
      <c r="X566" s="10">
        <f t="shared" si="48"/>
        <v>0.77923180485316124</v>
      </c>
      <c r="Y566" s="6">
        <v>22</v>
      </c>
    </row>
    <row r="567" spans="1:26" x14ac:dyDescent="0.2">
      <c r="A567" t="s">
        <v>17</v>
      </c>
      <c r="B567" s="10">
        <f>($B$5/($B$5+$D$5+$H$5+$J$5+$L$5+$N$5))*B187</f>
        <v>18.117447812453605</v>
      </c>
      <c r="C567" s="10">
        <f>($B$5/($B$5+$D$5+$H$5+$J$5+$L$5+$N$5))*C187</f>
        <v>11.772834081800562</v>
      </c>
      <c r="D567" s="10">
        <f>($D$5/($B$5+$D$5+$H$5+$J$5+$L$5+$N$5))*D187</f>
        <v>14.496339060700901</v>
      </c>
      <c r="E567" s="10">
        <f>($D$5/($B$5+$D$5+$H$5+$J$5+$L$5+$N$5))*E187</f>
        <v>10.265708022347367</v>
      </c>
      <c r="F567" s="10"/>
      <c r="G567" s="10"/>
      <c r="H567" s="10">
        <f>($H$5/($B$5+$D$5+$H$5+$J$5+$L$5+$N$5))*H187</f>
        <v>19.142419046197308</v>
      </c>
      <c r="I567" s="10">
        <f>($H$5/($B$5+$D$5+$H$5+$J$5+$L$5+$N$5))*I187</f>
        <v>13.809093588430816</v>
      </c>
      <c r="J567" s="10">
        <f>($J$5/($B$5+$D$5+$H$5+$J$5+$L$5+$N$5))*J187</f>
        <v>7.2764635703576834</v>
      </c>
      <c r="K567" s="10">
        <f>($J$5/($B$5+$D$5+$H$5+$J$5+$L$5+$N$5))*K187</f>
        <v>5.0160127313500338</v>
      </c>
      <c r="L567" s="10">
        <f>($L$5/($B$5+$D$5+$H$5+$J$5+$L$5+$N$5))*L187</f>
        <v>4.8276337918497934</v>
      </c>
      <c r="M567" s="10">
        <f>($L$5/($B$5+$D$5+$H$5+$J$5+$L$5+$N$5))*M187</f>
        <v>3.3569638949948901</v>
      </c>
      <c r="N567" s="10">
        <f>($N$5/($B$5+$D$5+$H$5+$J$5+$L$5+$N$5))*N187</f>
        <v>6.9723518274594953</v>
      </c>
      <c r="O567" s="10">
        <f>($N$5/($B$5+$D$5+$H$5+$J$5+$L$5+$N$5))*O187</f>
        <v>4.8592978993291958</v>
      </c>
      <c r="P567" s="10"/>
      <c r="Q567" s="10"/>
      <c r="R567" s="10"/>
      <c r="S567" s="10"/>
      <c r="U567" s="17">
        <f t="shared" si="47"/>
        <v>70.832655109018788</v>
      </c>
      <c r="V567" s="17">
        <f t="shared" si="47"/>
        <v>49.079910218252863</v>
      </c>
      <c r="W567" s="10">
        <f t="shared" si="48"/>
        <v>5.9508730067387177</v>
      </c>
      <c r="X567" s="10">
        <f t="shared" si="48"/>
        <v>3.4878139004786917</v>
      </c>
      <c r="Y567" s="6">
        <v>48</v>
      </c>
    </row>
    <row r="568" spans="1:26" x14ac:dyDescent="0.2">
      <c r="A568" t="s">
        <v>18</v>
      </c>
      <c r="B568" s="10"/>
      <c r="C568" s="10"/>
      <c r="D568" s="10"/>
      <c r="E568" s="10"/>
      <c r="F568" s="10"/>
      <c r="G568" s="10"/>
      <c r="H568" s="10"/>
      <c r="I568" s="10"/>
      <c r="J568" s="10">
        <f>($J$5/($J$5+$P$5+$R$5))*J188</f>
        <v>16.086729026247014</v>
      </c>
      <c r="K568" s="10">
        <f>($J$5/($J$5+$P$5+$R$5))*K188</f>
        <v>11.148117712091276</v>
      </c>
      <c r="L568" s="10"/>
      <c r="M568" s="10"/>
      <c r="N568" s="10"/>
      <c r="O568" s="10"/>
      <c r="P568" s="10">
        <f>($P$5/($J$5+$P$5+$R$5))*P188</f>
        <v>12.885850821993754</v>
      </c>
      <c r="Q568" s="10">
        <f>($P$5/($J$5+$P$5+$R$5))*Q188</f>
        <v>8.5920158769246715</v>
      </c>
      <c r="R568" s="10">
        <f>($R$5/($J$5+$P$5+$R$5))*R188</f>
        <v>34.61422044593732</v>
      </c>
      <c r="S568" s="10">
        <f>($R$5/($J$5+$P$5+$R$5))*S188</f>
        <v>25.010805008059936</v>
      </c>
      <c r="U568" s="17">
        <f t="shared" si="47"/>
        <v>63.58680029417809</v>
      </c>
      <c r="V568" s="17">
        <f t="shared" si="47"/>
        <v>44.750938597075887</v>
      </c>
      <c r="W568" s="10">
        <f t="shared" si="48"/>
        <v>0.71448953194289544</v>
      </c>
      <c r="X568" s="10">
        <f t="shared" si="48"/>
        <v>2.1716208961567958</v>
      </c>
      <c r="Y568" s="6">
        <v>2</v>
      </c>
    </row>
    <row r="569" spans="1:26" ht="13.5" thickBot="1" x14ac:dyDescent="0.25">
      <c r="U569" s="27">
        <f>(U566*(($F$5+$J$5)/(SUM($B$5:$S$5)+$J$5+$J$5)))+(U567*(($B$5+$D$5+$H$5+$J$5+$L$5+$N$5)/(SUM($B$5:$S$5)+$J$5+$J$5)))+(U568*(($J$5+$P$5+$R$5)/(SUM($B$5:$S$5)+$J$5+$J$5)))</f>
        <v>69.537073434830873</v>
      </c>
      <c r="V569" s="27">
        <f>(V566*(($F$5+$J$5)/(SUM($B$5:$S$5)+$J$5+$J$5)))+(V567*(($B$5+$D$5+$H$5+$J$5+$L$5+$N$5)/(SUM($B$5:$S$5)+$J$5+$J$5)))+(V568*(($J$5+$P$5+$R$5)/(SUM($B$5:$S$5)+$J$5+$J$5)))</f>
        <v>48.952604945072039</v>
      </c>
      <c r="W569" s="28">
        <f t="shared" si="48"/>
        <v>4.1718660205439733</v>
      </c>
      <c r="X569" s="28">
        <f t="shared" si="48"/>
        <v>2.7212993557359013</v>
      </c>
      <c r="Y569" s="20">
        <f>SUM(Y566:Y568)</f>
        <v>72</v>
      </c>
      <c r="Z569" s="17">
        <f>(65-AVERAGE(U569:V569))*7</f>
        <v>40.286125670339807</v>
      </c>
    </row>
    <row r="570" spans="1:26" ht="13.5" hidden="1" thickTop="1" x14ac:dyDescent="0.2"/>
    <row r="571" spans="1:26" ht="13.5" hidden="1" thickBot="1" x14ac:dyDescent="0.25"/>
    <row r="572" spans="1:26" ht="14.25" thickTop="1" thickBot="1" x14ac:dyDescent="0.25">
      <c r="A572" s="1" t="str">
        <f>A192</f>
        <v>May 7 - 13, 1999</v>
      </c>
    </row>
    <row r="573" spans="1:26" x14ac:dyDescent="0.2">
      <c r="A573" t="s">
        <v>16</v>
      </c>
      <c r="B573" s="10"/>
      <c r="C573" s="10"/>
      <c r="D573" s="10"/>
      <c r="E573" s="10"/>
      <c r="F573" s="10">
        <f>($F$5/($F$5+$J$5))*F193</f>
        <v>51.119893864284926</v>
      </c>
      <c r="G573" s="10">
        <f>($F$5/($F$5+$J$5))*G193</f>
        <v>36.267275985118864</v>
      </c>
      <c r="H573" s="10"/>
      <c r="I573" s="10"/>
      <c r="J573" s="10">
        <f>($J$5/($F$5+$J$5))*J193</f>
        <v>28.086551711636631</v>
      </c>
      <c r="K573" s="10">
        <f>($J$5/($F$5+$J$5))*K193</f>
        <v>18.313144503048576</v>
      </c>
      <c r="L573" s="10"/>
      <c r="M573" s="10"/>
      <c r="N573" s="10"/>
      <c r="O573" s="10"/>
      <c r="P573" s="10"/>
      <c r="Q573" s="10"/>
      <c r="R573" s="10"/>
      <c r="S573" s="10"/>
      <c r="U573" s="17">
        <f t="shared" ref="U573:V575" si="49">B573+D573+F573+H573+J573+L573+N573+P573+R573</f>
        <v>79.206445575921549</v>
      </c>
      <c r="V573" s="17">
        <f t="shared" si="49"/>
        <v>54.580420488167441</v>
      </c>
      <c r="W573" s="10">
        <f t="shared" ref="W573:X576" si="50">U573-U566</f>
        <v>4.8128959150592152</v>
      </c>
      <c r="X573" s="10">
        <f t="shared" si="50"/>
        <v>-0.71227099273666994</v>
      </c>
      <c r="Y573" s="6">
        <v>23</v>
      </c>
    </row>
    <row r="574" spans="1:26" x14ac:dyDescent="0.2">
      <c r="A574" t="s">
        <v>17</v>
      </c>
      <c r="B574" s="10">
        <f>($B$5/($B$5+$D$5+$H$5+$J$5+$L$5+$N$5))*B194</f>
        <v>16.784789220626944</v>
      </c>
      <c r="C574" s="10">
        <f>($B$5/($B$5+$D$5+$H$5+$J$5+$L$5+$N$5))*C194</f>
        <v>11.81247838773591</v>
      </c>
      <c r="D574" s="10">
        <f>($D$5/($B$5+$D$5+$H$5+$J$5+$L$5+$N$5))*D194</f>
        <v>14.559447921494019</v>
      </c>
      <c r="E574" s="10">
        <f>($D$5/($B$5+$D$5+$H$5+$J$5+$L$5+$N$5))*E194</f>
        <v>10.462046700370401</v>
      </c>
      <c r="F574" s="10"/>
      <c r="G574" s="10"/>
      <c r="H574" s="10">
        <f>($H$5/($B$5+$D$5+$H$5+$J$5+$L$5+$N$5))*H194</f>
        <v>21.361548506777407</v>
      </c>
      <c r="I574" s="10">
        <f>($H$5/($B$5+$D$5+$H$5+$J$5+$L$5+$N$5))*I194</f>
        <v>15.390907428271525</v>
      </c>
      <c r="J574" s="10">
        <f>($J$5/($B$5+$D$5+$H$5+$J$5+$L$5+$N$5))*J194</f>
        <v>7.1726200535533939</v>
      </c>
      <c r="K574" s="10">
        <f>($J$5/($B$5+$D$5+$H$5+$J$5+$L$5+$N$5))*K194</f>
        <v>4.8046170007127316</v>
      </c>
      <c r="L574" s="10">
        <f>($L$5/($B$5+$D$5+$H$5+$J$5+$L$5+$N$5))*L194</f>
        <v>4.8748292026184306</v>
      </c>
      <c r="M574" s="10">
        <f>($L$5/($B$5+$D$5+$H$5+$J$5+$L$5+$N$5))*M194</f>
        <v>3.4696239077974393</v>
      </c>
      <c r="N574" s="10">
        <f>($N$5/($B$5+$D$5+$H$5+$J$5+$L$5+$N$5))*N194</f>
        <v>7.3281581590003357</v>
      </c>
      <c r="O574" s="10">
        <f>($N$5/($B$5+$D$5+$H$5+$J$5+$L$5+$N$5))*O194</f>
        <v>5.2049383356831544</v>
      </c>
      <c r="P574" s="10"/>
      <c r="Q574" s="10"/>
      <c r="R574" s="10"/>
      <c r="S574" s="10"/>
      <c r="U574" s="17">
        <f t="shared" si="49"/>
        <v>72.081393064070539</v>
      </c>
      <c r="V574" s="17">
        <f t="shared" si="49"/>
        <v>51.144611760571159</v>
      </c>
      <c r="W574" s="10">
        <f t="shared" si="50"/>
        <v>1.2487379550517517</v>
      </c>
      <c r="X574" s="10">
        <f t="shared" si="50"/>
        <v>2.0647015423182964</v>
      </c>
      <c r="Y574" s="6">
        <v>45</v>
      </c>
    </row>
    <row r="575" spans="1:26" x14ac:dyDescent="0.2">
      <c r="A575" t="s">
        <v>18</v>
      </c>
      <c r="B575" s="10"/>
      <c r="C575" s="10"/>
      <c r="D575" s="10"/>
      <c r="E575" s="10"/>
      <c r="F575" s="10"/>
      <c r="G575" s="10"/>
      <c r="H575" s="10"/>
      <c r="I575" s="10"/>
      <c r="J575" s="10">
        <f>($J$5/($J$5+$P$5+$R$5))*J195</f>
        <v>14.066827334155921</v>
      </c>
      <c r="K575" s="10">
        <f>($J$5/($J$5+$P$5+$R$5))*K195</f>
        <v>9.6694336982638234</v>
      </c>
      <c r="L575" s="10"/>
      <c r="M575" s="10"/>
      <c r="N575" s="10"/>
      <c r="O575" s="10"/>
      <c r="P575" s="10">
        <f>($P$5/($J$5+$P$5+$R$5))*P195</f>
        <v>14.618450887547946</v>
      </c>
      <c r="Q575" s="10">
        <f>($P$5/($J$5+$P$5+$R$5))*Q195</f>
        <v>9.0266145555753869</v>
      </c>
      <c r="R575" s="10">
        <f>($R$5/($J$5+$P$5+$R$5))*R195</f>
        <v>34.437349902402062</v>
      </c>
      <c r="S575" s="10">
        <f>($R$5/($J$5+$P$5+$R$5))*S195</f>
        <v>24.53259946442757</v>
      </c>
      <c r="U575" s="17">
        <f t="shared" si="49"/>
        <v>63.12262812410593</v>
      </c>
      <c r="V575" s="17">
        <f t="shared" si="49"/>
        <v>43.228647718266778</v>
      </c>
      <c r="W575" s="10">
        <f t="shared" si="50"/>
        <v>-0.46417217007216038</v>
      </c>
      <c r="X575" s="10">
        <f t="shared" si="50"/>
        <v>-1.522290878809109</v>
      </c>
      <c r="Y575" s="6">
        <v>11</v>
      </c>
    </row>
    <row r="576" spans="1:26" ht="13.5" thickBot="1" x14ac:dyDescent="0.25">
      <c r="U576" s="27">
        <f>(U573*(($F$5+$J$5)/(SUM($B$5:$S$5)+$J$5+$J$5)))+(U574*(($B$5+$D$5+$H$5+$J$5+$L$5+$N$5)/(SUM($B$5:$S$5)+$J$5+$J$5)))+(U575*(($J$5+$P$5+$R$5)/(SUM($B$5:$S$5)+$J$5+$J$5)))</f>
        <v>70.910499460501768</v>
      </c>
      <c r="V576" s="27">
        <f>(V573*(($F$5+$J$5)/(SUM($B$5:$S$5)+$J$5+$J$5)))+(V574*(($B$5+$D$5+$H$5+$J$5+$L$5+$N$5)/(SUM($B$5:$S$5)+$J$5+$J$5)))+(V575*(($J$5+$P$5+$R$5)/(SUM($B$5:$S$5)+$J$5+$J$5)))</f>
        <v>49.65727852258356</v>
      </c>
      <c r="W576" s="28">
        <f t="shared" si="50"/>
        <v>1.373426025670895</v>
      </c>
      <c r="X576" s="28">
        <f t="shared" si="50"/>
        <v>0.70467357751152093</v>
      </c>
      <c r="Y576" s="20">
        <f>SUM(Y573:Y575)</f>
        <v>79</v>
      </c>
      <c r="Z576" s="17">
        <f>(65-AVERAGE(U576:V576))*7</f>
        <v>33.012777059201326</v>
      </c>
    </row>
    <row r="577" spans="1:26" ht="13.5" hidden="1" thickTop="1" x14ac:dyDescent="0.2"/>
    <row r="578" spans="1:26" ht="13.5" hidden="1" thickBot="1" x14ac:dyDescent="0.25"/>
    <row r="579" spans="1:26" ht="14.25" thickTop="1" thickBot="1" x14ac:dyDescent="0.25">
      <c r="A579" s="1" t="str">
        <f>A199</f>
        <v>May 14 - 20, 1999</v>
      </c>
    </row>
    <row r="580" spans="1:26" x14ac:dyDescent="0.2">
      <c r="A580" t="s">
        <v>16</v>
      </c>
      <c r="B580" s="10"/>
      <c r="C580" s="10"/>
      <c r="D580" s="10"/>
      <c r="E580" s="10"/>
      <c r="F580" s="10">
        <f>($F$5/($F$5+$J$5))*F200</f>
        <v>52.892444974325493</v>
      </c>
      <c r="G580" s="10">
        <f>($F$5/($F$5+$J$5))*G200</f>
        <v>39.644325955489599</v>
      </c>
      <c r="H580" s="10"/>
      <c r="I580" s="10"/>
      <c r="J580" s="10">
        <f>($J$5/($F$5+$J$5))*J200</f>
        <v>29.114609973409568</v>
      </c>
      <c r="K580" s="10">
        <f>($J$5/($F$5+$J$5))*K200</f>
        <v>20.60228756592965</v>
      </c>
      <c r="L580" s="10"/>
      <c r="M580" s="10"/>
      <c r="N580" s="10"/>
      <c r="O580" s="10"/>
      <c r="P580" s="10"/>
      <c r="Q580" s="10"/>
      <c r="R580" s="10"/>
      <c r="S580" s="10"/>
      <c r="U580" s="17">
        <f t="shared" ref="U580:V582" si="51">B580+D580+F580+H580+J580+L580+N580+P580+R580</f>
        <v>82.007054947735057</v>
      </c>
      <c r="V580" s="17">
        <f t="shared" si="51"/>
        <v>60.246613521419249</v>
      </c>
      <c r="W580" s="10">
        <f t="shared" ref="W580:X583" si="52">U580-U573</f>
        <v>2.8006093718135077</v>
      </c>
      <c r="X580" s="10">
        <f t="shared" si="52"/>
        <v>5.6661930332518082</v>
      </c>
      <c r="Y580" s="6">
        <v>11</v>
      </c>
    </row>
    <row r="581" spans="1:26" x14ac:dyDescent="0.2">
      <c r="A581" t="s">
        <v>17</v>
      </c>
      <c r="B581" s="10">
        <f>($B$5/($B$5+$D$5+$H$5+$J$5+$L$5+$N$5))*B201</f>
        <v>18.14489387040884</v>
      </c>
      <c r="C581" s="10">
        <f>($B$5/($B$5+$D$5+$H$5+$J$5+$L$5+$N$5))*C201</f>
        <v>12.731921329236455</v>
      </c>
      <c r="D581" s="10">
        <f>($D$5/($B$5+$D$5+$H$5+$J$5+$L$5+$N$5))*D201</f>
        <v>15.295717964080406</v>
      </c>
      <c r="E581" s="10">
        <f>($D$5/($B$5+$D$5+$H$5+$J$5+$L$5+$N$5))*E201</f>
        <v>10.249346465845447</v>
      </c>
      <c r="F581" s="10"/>
      <c r="G581" s="10"/>
      <c r="H581" s="10">
        <f>($H$5/($B$5+$D$5+$H$5+$J$5+$L$5+$N$5))*H201</f>
        <v>20.537098659449711</v>
      </c>
      <c r="I581" s="10">
        <f>($H$5/($B$5+$D$5+$H$5+$J$5+$L$5+$N$5))*I201</f>
        <v>15.081959412677634</v>
      </c>
      <c r="J581" s="10">
        <f>($J$5/($B$5+$D$5+$H$5+$J$5+$L$5+$N$5))*J201</f>
        <v>7.6232267425434337</v>
      </c>
      <c r="K581" s="10">
        <f>($J$5/($B$5+$D$5+$H$5+$J$5+$L$5+$N$5))*K201</f>
        <v>5.4221150559953788</v>
      </c>
      <c r="L581" s="10">
        <f>($L$5/($B$5+$D$5+$H$5+$J$5+$L$5+$N$5))*L201</f>
        <v>5.1001492282235299</v>
      </c>
      <c r="M581" s="10">
        <f>($L$5/($B$5+$D$5+$H$5+$J$5+$L$5+$N$5))*M201</f>
        <v>3.3310825407024125</v>
      </c>
      <c r="N581" s="10">
        <f>($N$5/($B$5+$D$5+$H$5+$J$5+$L$5+$N$5))*N201</f>
        <v>7.3746308227117918</v>
      </c>
      <c r="O581" s="10">
        <f>($N$5/($B$5+$D$5+$H$5+$J$5+$L$5+$N$5))*O201</f>
        <v>5.2804564142142727</v>
      </c>
      <c r="P581" s="10"/>
      <c r="Q581" s="10"/>
      <c r="R581" s="10"/>
      <c r="S581" s="10"/>
      <c r="U581" s="17">
        <f t="shared" si="51"/>
        <v>74.075717287417717</v>
      </c>
      <c r="V581" s="17">
        <f t="shared" si="51"/>
        <v>52.096881218671598</v>
      </c>
      <c r="W581" s="10">
        <f t="shared" si="52"/>
        <v>1.9943242233471778</v>
      </c>
      <c r="X581" s="10">
        <f t="shared" si="52"/>
        <v>0.95226945810043873</v>
      </c>
      <c r="Y581" s="6">
        <v>55</v>
      </c>
    </row>
    <row r="582" spans="1:26" x14ac:dyDescent="0.2">
      <c r="A582" t="s">
        <v>18</v>
      </c>
      <c r="B582" s="10"/>
      <c r="C582" s="10"/>
      <c r="D582" s="10"/>
      <c r="E582" s="10"/>
      <c r="F582" s="10"/>
      <c r="G582" s="10"/>
      <c r="H582" s="10"/>
      <c r="I582" s="10"/>
      <c r="J582" s="10">
        <f>($J$5/($J$5+$P$5+$R$5))*J202</f>
        <v>16.188207340921448</v>
      </c>
      <c r="K582" s="10">
        <f>($J$5/($J$5+$P$5+$R$5))*K202</f>
        <v>11.462217257512142</v>
      </c>
      <c r="L582" s="10"/>
      <c r="M582" s="10"/>
      <c r="N582" s="10"/>
      <c r="O582" s="10"/>
      <c r="P582" s="10">
        <f>($P$5/($J$5+$P$5+$R$5))*P202</f>
        <v>15.628168484279778</v>
      </c>
      <c r="Q582" s="10">
        <f>($P$5/($J$5+$P$5+$R$5))*Q202</f>
        <v>9.691550533910986</v>
      </c>
      <c r="R582" s="10">
        <f>($R$5/($J$5+$P$5+$R$5))*R202</f>
        <v>36.232258381241351</v>
      </c>
      <c r="S582" s="10">
        <f>($R$5/($J$5+$P$5+$R$5))*S202</f>
        <v>26.150637399731604</v>
      </c>
      <c r="U582" s="17">
        <f t="shared" si="51"/>
        <v>68.048634206442586</v>
      </c>
      <c r="V582" s="17">
        <f t="shared" si="51"/>
        <v>47.304405191154729</v>
      </c>
      <c r="W582" s="10">
        <f t="shared" si="52"/>
        <v>4.9260060823366558</v>
      </c>
      <c r="X582" s="10">
        <f t="shared" si="52"/>
        <v>4.0757574728879504</v>
      </c>
      <c r="Y582" s="6">
        <v>7</v>
      </c>
    </row>
    <row r="583" spans="1:26" ht="13.5" thickBot="1" x14ac:dyDescent="0.25">
      <c r="U583" s="27">
        <f>(U580*(($F$5+$J$5)/(SUM($B$5:$S$5)+$J$5+$J$5)))+(U581*(($B$5+$D$5+$H$5+$J$5+$L$5+$N$5)/(SUM($B$5:$S$5)+$J$5+$J$5)))+(U582*(($J$5+$P$5+$R$5)/(SUM($B$5:$S$5)+$J$5+$J$5)))</f>
        <v>73.784731207568726</v>
      </c>
      <c r="V583" s="27">
        <f>(V580*(($F$5+$J$5)/(SUM($B$5:$S$5)+$J$5+$J$5)))+(V581*(($B$5+$D$5+$H$5+$J$5+$L$5+$N$5)/(SUM($B$5:$S$5)+$J$5+$J$5)))+(V582*(($J$5+$P$5+$R$5)/(SUM($B$5:$S$5)+$J$5+$J$5)))</f>
        <v>52.157267960884177</v>
      </c>
      <c r="W583" s="28">
        <f t="shared" si="52"/>
        <v>2.8742317470669576</v>
      </c>
      <c r="X583" s="28">
        <f t="shared" si="52"/>
        <v>2.4999894383006165</v>
      </c>
      <c r="Y583" s="20">
        <f>SUM(Y580:Y582)</f>
        <v>73</v>
      </c>
      <c r="Z583" s="17">
        <f>(65-AVERAGE(U583:V583))*7</f>
        <v>14.203002910414867</v>
      </c>
    </row>
    <row r="584" spans="1:26" ht="13.5" hidden="1" thickTop="1" x14ac:dyDescent="0.2"/>
    <row r="585" spans="1:26" ht="13.5" hidden="1" thickBot="1" x14ac:dyDescent="0.25"/>
    <row r="586" spans="1:26" ht="14.25" thickTop="1" thickBot="1" x14ac:dyDescent="0.25">
      <c r="A586" s="1" t="str">
        <f>A206</f>
        <v>May 21 - 27, 1999</v>
      </c>
    </row>
    <row r="587" spans="1:26" x14ac:dyDescent="0.2">
      <c r="A587" t="s">
        <v>16</v>
      </c>
      <c r="B587" s="10"/>
      <c r="C587" s="10"/>
      <c r="D587" s="10"/>
      <c r="E587" s="10"/>
      <c r="F587" s="10">
        <f>($F$5/($F$5+$J$5))*F207</f>
        <v>52.424299421560832</v>
      </c>
      <c r="G587" s="10">
        <f>($F$5/($F$5+$J$5))*G207</f>
        <v>39.624319735285972</v>
      </c>
      <c r="H587" s="10"/>
      <c r="I587" s="10"/>
      <c r="J587" s="10">
        <f>($J$5/($F$5+$J$5))*J207</f>
        <v>29.23797696482232</v>
      </c>
      <c r="K587" s="10">
        <f>($J$5/($F$5+$J$5))*K207</f>
        <v>20.012867495846496</v>
      </c>
      <c r="L587" s="10"/>
      <c r="M587" s="10"/>
      <c r="N587" s="10"/>
      <c r="O587" s="10"/>
      <c r="P587" s="10"/>
      <c r="Q587" s="10"/>
      <c r="R587" s="10"/>
      <c r="S587" s="10"/>
      <c r="U587" s="17">
        <f t="shared" ref="U587:V589" si="53">B587+D587+F587+H587+J587+L587+N587+P587+R587</f>
        <v>81.662276386383155</v>
      </c>
      <c r="V587" s="17">
        <f t="shared" si="53"/>
        <v>59.637187231132472</v>
      </c>
      <c r="W587" s="10">
        <f t="shared" ref="W587:X590" si="54">U587-U580</f>
        <v>-0.34477856135190166</v>
      </c>
      <c r="X587" s="10">
        <f t="shared" si="54"/>
        <v>-0.60942629028677686</v>
      </c>
      <c r="Y587" s="6">
        <v>16</v>
      </c>
    </row>
    <row r="588" spans="1:26" x14ac:dyDescent="0.2">
      <c r="A588" t="s">
        <v>17</v>
      </c>
      <c r="B588" s="10">
        <f>($B$5/($B$5+$D$5+$H$5+$J$5+$L$5+$N$5))*B208</f>
        <v>16.905246919430493</v>
      </c>
      <c r="C588" s="10">
        <f>($B$5/($B$5+$D$5+$H$5+$J$5+$L$5+$N$5))*C208</f>
        <v>11.731664994867701</v>
      </c>
      <c r="D588" s="10">
        <f>($D$5/($B$5+$D$5+$H$5+$J$5+$L$5+$N$5))*D208</f>
        <v>14.991860486187612</v>
      </c>
      <c r="E588" s="10">
        <f>($D$5/($B$5+$D$5+$H$5+$J$5+$L$5+$N$5))*E208</f>
        <v>10.924845012853272</v>
      </c>
      <c r="F588" s="10"/>
      <c r="G588" s="10"/>
      <c r="H588" s="10">
        <f>($H$5/($B$5+$D$5+$H$5+$J$5+$L$5+$N$5))*H208</f>
        <v>21.767594470129374</v>
      </c>
      <c r="I588" s="10">
        <f>($H$5/($B$5+$D$5+$H$5+$J$5+$L$5+$N$5))*I208</f>
        <v>15.777533802071872</v>
      </c>
      <c r="J588" s="10">
        <f>($J$5/($B$5+$D$5+$H$5+$J$5+$L$5+$N$5))*J208</f>
        <v>7.6862745920317526</v>
      </c>
      <c r="K588" s="10">
        <f>($J$5/($B$5+$D$5+$H$5+$J$5+$L$5+$N$5))*K208</f>
        <v>5.1365453847835836</v>
      </c>
      <c r="L588" s="10">
        <f>($L$5/($B$5+$D$5+$H$5+$J$5+$L$5+$N$5))*L208</f>
        <v>5.1427773411758446</v>
      </c>
      <c r="M588" s="10">
        <f>($L$5/($B$5+$D$5+$H$5+$J$5+$L$5+$N$5))*M208</f>
        <v>3.7132131246678171</v>
      </c>
      <c r="N588" s="10">
        <f>($N$5/($B$5+$D$5+$H$5+$J$5+$L$5+$N$5))*N208</f>
        <v>7.4908124819904334</v>
      </c>
      <c r="O588" s="10">
        <f>($N$5/($B$5+$D$5+$H$5+$J$5+$L$5+$N$5))*O208</f>
        <v>5.5026538375846741</v>
      </c>
      <c r="P588" s="10"/>
      <c r="Q588" s="10"/>
      <c r="R588" s="10"/>
      <c r="S588" s="10"/>
      <c r="U588" s="17">
        <f t="shared" si="53"/>
        <v>73.984566290945509</v>
      </c>
      <c r="V588" s="17">
        <f t="shared" si="53"/>
        <v>52.786456156828919</v>
      </c>
      <c r="W588" s="10">
        <f t="shared" si="54"/>
        <v>-9.115099647220859E-2</v>
      </c>
      <c r="X588" s="10">
        <f t="shared" si="54"/>
        <v>0.68957493815732107</v>
      </c>
      <c r="Y588" s="6">
        <v>43</v>
      </c>
    </row>
    <row r="589" spans="1:26" x14ac:dyDescent="0.2">
      <c r="A589" t="s">
        <v>18</v>
      </c>
      <c r="B589" s="10"/>
      <c r="C589" s="10"/>
      <c r="D589" s="10"/>
      <c r="E589" s="10"/>
      <c r="F589" s="10"/>
      <c r="G589" s="10"/>
      <c r="H589" s="10"/>
      <c r="I589" s="10"/>
      <c r="J589" s="10">
        <f>($J$5/($J$5+$P$5+$R$5))*J209</f>
        <v>16.758418823377784</v>
      </c>
      <c r="K589" s="10">
        <f>($J$5/($J$5+$P$5+$R$5))*K209</f>
        <v>11.046639397416845</v>
      </c>
      <c r="L589" s="10"/>
      <c r="M589" s="10"/>
      <c r="N589" s="10"/>
      <c r="O589" s="10"/>
      <c r="P589" s="10">
        <f>($P$5/($J$5+$P$5+$R$5))*P209</f>
        <v>16.984116361670015</v>
      </c>
      <c r="Q589" s="10">
        <f>($P$5/($J$5+$P$5+$R$5))*Q209</f>
        <v>10.872210277578766</v>
      </c>
      <c r="R589" s="10">
        <f>($R$5/($J$5+$P$5+$R$5))*R209</f>
        <v>41.348402622020508</v>
      </c>
      <c r="S589" s="10">
        <f>($R$5/($J$5+$P$5+$R$5))*S209</f>
        <v>28.076561096004419</v>
      </c>
      <c r="U589" s="17">
        <f t="shared" si="53"/>
        <v>75.090937807068315</v>
      </c>
      <c r="V589" s="17">
        <f t="shared" si="53"/>
        <v>49.995410771000032</v>
      </c>
      <c r="W589" s="10">
        <f t="shared" si="54"/>
        <v>7.0423036006257291</v>
      </c>
      <c r="X589" s="10">
        <f t="shared" si="54"/>
        <v>2.691005579845303</v>
      </c>
      <c r="Y589" s="6">
        <v>12</v>
      </c>
    </row>
    <row r="590" spans="1:26" ht="13.5" thickBot="1" x14ac:dyDescent="0.25">
      <c r="U590" s="27">
        <f>(U587*(($F$5+$J$5)/(SUM($B$5:$S$5)+$J$5+$J$5)))+(U588*(($B$5+$D$5+$H$5+$J$5+$L$5+$N$5)/(SUM($B$5:$S$5)+$J$5+$J$5)))+(U589*(($J$5+$P$5+$R$5)/(SUM($B$5:$S$5)+$J$5+$J$5)))</f>
        <v>75.483873778172239</v>
      </c>
      <c r="V590" s="27">
        <f>(V587*(($F$5+$J$5)/(SUM($B$5:$S$5)+$J$5+$J$5)))+(V588*(($B$5+$D$5+$H$5+$J$5+$L$5+$N$5)/(SUM($B$5:$S$5)+$J$5+$J$5)))+(V589*(($J$5+$P$5+$R$5)/(SUM($B$5:$S$5)+$J$5+$J$5)))</f>
        <v>53.154772666944112</v>
      </c>
      <c r="W590" s="28">
        <f t="shared" si="54"/>
        <v>1.699142570603513</v>
      </c>
      <c r="X590" s="28">
        <f t="shared" si="54"/>
        <v>0.99750470605993513</v>
      </c>
      <c r="Y590" s="20">
        <f>SUM(Y587:Y589)</f>
        <v>71</v>
      </c>
      <c r="Z590" s="17">
        <f>(65-AVERAGE(U590:V590))*7</f>
        <v>4.7647374420927235</v>
      </c>
    </row>
    <row r="591" spans="1:26" ht="13.5" hidden="1" thickTop="1" x14ac:dyDescent="0.2"/>
    <row r="592" spans="1:26" ht="13.5" hidden="1" thickBot="1" x14ac:dyDescent="0.25"/>
    <row r="593" spans="1:26" ht="14.25" thickTop="1" thickBot="1" x14ac:dyDescent="0.25">
      <c r="A593" s="1" t="str">
        <f>A213</f>
        <v>May 28 - June 3, 1999</v>
      </c>
    </row>
    <row r="594" spans="1:26" x14ac:dyDescent="0.2">
      <c r="A594" t="s">
        <v>16</v>
      </c>
      <c r="B594" s="10"/>
      <c r="C594" s="10"/>
      <c r="D594" s="10"/>
      <c r="E594" s="10"/>
      <c r="F594" s="10">
        <f>($F$5/($F$5+$J$5))*F214</f>
        <v>54.248866704130805</v>
      </c>
      <c r="G594" s="10">
        <f>($F$5/($F$5+$J$5))*G214</f>
        <v>41.861015154050477</v>
      </c>
      <c r="H594" s="10"/>
      <c r="I594" s="10"/>
      <c r="J594" s="10">
        <f>($J$5/($F$5+$J$5))*J214</f>
        <v>30.882870183659012</v>
      </c>
      <c r="K594" s="10">
        <f>($J$5/($F$5+$J$5))*K214</f>
        <v>22.233473341276042</v>
      </c>
      <c r="L594" s="10"/>
      <c r="M594" s="10"/>
      <c r="N594" s="10"/>
      <c r="O594" s="10"/>
      <c r="P594" s="10"/>
      <c r="Q594" s="10"/>
      <c r="R594" s="10"/>
      <c r="S594" s="10"/>
      <c r="U594" s="17">
        <f t="shared" ref="U594:V596" si="55">B594+D594+F594+H594+J594+L594+N594+P594+R594</f>
        <v>85.131736887789813</v>
      </c>
      <c r="V594" s="17">
        <f t="shared" si="55"/>
        <v>64.094488495326516</v>
      </c>
      <c r="W594" s="10">
        <f t="shared" ref="W594:X597" si="56">U594-U587</f>
        <v>3.4694605014066582</v>
      </c>
      <c r="X594" s="10">
        <f t="shared" si="56"/>
        <v>4.4573012641940437</v>
      </c>
      <c r="Y594" s="6">
        <v>19</v>
      </c>
    </row>
    <row r="595" spans="1:26" x14ac:dyDescent="0.2">
      <c r="A595" t="s">
        <v>17</v>
      </c>
      <c r="B595" s="10">
        <f>($B$5/($B$5+$D$5+$H$5+$J$5+$L$5+$N$5))*B215</f>
        <v>19.280855713556285</v>
      </c>
      <c r="C595" s="10">
        <f>($B$5/($B$5+$D$5+$H$5+$J$5+$L$5+$N$5))*C215</f>
        <v>13.928874412284436</v>
      </c>
      <c r="D595" s="10">
        <f>($D$5/($B$5+$D$5+$H$5+$J$5+$L$5+$N$5))*D215</f>
        <v>17.605034796065645</v>
      </c>
      <c r="E595" s="10">
        <f>($D$5/($B$5+$D$5+$H$5+$J$5+$L$5+$N$5))*E215</f>
        <v>12.54931383697245</v>
      </c>
      <c r="F595" s="10"/>
      <c r="G595" s="10"/>
      <c r="H595" s="10">
        <f>($H$5/($B$5+$D$5+$H$5+$J$5+$L$5+$N$5))*H215</f>
        <v>22.445514687203957</v>
      </c>
      <c r="I595" s="10">
        <f>($H$5/($B$5+$D$5+$H$5+$J$5+$L$5+$N$5))*I215</f>
        <v>16.483700694857909</v>
      </c>
      <c r="J595" s="10">
        <f>($J$5/($B$5+$D$5+$H$5+$J$5+$L$5+$N$5))*J215</f>
        <v>8.0775421285622002</v>
      </c>
      <c r="K595" s="10">
        <f>($J$5/($B$5+$D$5+$H$5+$J$5+$L$5+$N$5))*K215</f>
        <v>5.8152369410401876</v>
      </c>
      <c r="L595" s="10">
        <f>($L$5/($B$5+$D$5+$H$5+$J$5+$L$5+$N$5))*L215</f>
        <v>6.1049547478138368</v>
      </c>
      <c r="M595" s="10">
        <f>($L$5/($B$5+$D$5+$H$5+$J$5+$L$5+$N$5))*M215</f>
        <v>4.2080037214357713</v>
      </c>
      <c r="N595" s="10">
        <f>($N$5/($B$5+$D$5+$H$5+$J$5+$L$5+$N$5))*N215</f>
        <v>7.7870757131509691</v>
      </c>
      <c r="O595" s="10">
        <f>($N$5/($B$5+$D$5+$H$5+$J$5+$L$5+$N$5))*O215</f>
        <v>5.8991237498730404</v>
      </c>
      <c r="P595" s="10"/>
      <c r="Q595" s="10"/>
      <c r="R595" s="10"/>
      <c r="S595" s="10"/>
      <c r="U595" s="17">
        <f t="shared" si="55"/>
        <v>81.300977786352888</v>
      </c>
      <c r="V595" s="17">
        <f t="shared" si="55"/>
        <v>58.884253356463802</v>
      </c>
      <c r="W595" s="10">
        <f t="shared" si="56"/>
        <v>7.3164114954073796</v>
      </c>
      <c r="X595" s="10">
        <f t="shared" si="56"/>
        <v>6.0977971996348828</v>
      </c>
      <c r="Y595" s="6">
        <v>58</v>
      </c>
    </row>
    <row r="596" spans="1:26" x14ac:dyDescent="0.2">
      <c r="A596" t="s">
        <v>18</v>
      </c>
      <c r="B596" s="10"/>
      <c r="C596" s="10"/>
      <c r="D596" s="10"/>
      <c r="E596" s="10"/>
      <c r="F596" s="10"/>
      <c r="G596" s="10"/>
      <c r="H596" s="10"/>
      <c r="I596" s="10"/>
      <c r="J596" s="10">
        <f>($J$5/($J$5+$P$5+$R$5))*J216</f>
        <v>17.608903746363509</v>
      </c>
      <c r="K596" s="10">
        <f>($J$5/($J$5+$P$5+$R$5))*K216</f>
        <v>11.916453523197697</v>
      </c>
      <c r="L596" s="10"/>
      <c r="M596" s="10"/>
      <c r="N596" s="10"/>
      <c r="O596" s="10"/>
      <c r="P596" s="10">
        <f>($P$5/($J$5+$P$5+$R$5))*P216</f>
        <v>16.388716171918528</v>
      </c>
      <c r="Q596" s="10">
        <f>($P$5/($J$5+$P$5+$R$5))*Q216</f>
        <v>10.876556264365274</v>
      </c>
      <c r="R596" s="10">
        <f>($R$5/($J$5+$P$5+$R$5))*R216</f>
        <v>37.758585664341922</v>
      </c>
      <c r="S596" s="10">
        <f>($R$5/($J$5+$P$5+$R$5))*S216</f>
        <v>27.39528196535009</v>
      </c>
      <c r="U596" s="17">
        <f t="shared" si="55"/>
        <v>71.756205582623963</v>
      </c>
      <c r="V596" s="17">
        <f t="shared" si="55"/>
        <v>50.188291752913059</v>
      </c>
      <c r="W596" s="10">
        <f t="shared" si="56"/>
        <v>-3.3347322244443518</v>
      </c>
      <c r="X596" s="10">
        <f t="shared" si="56"/>
        <v>0.19288098191302794</v>
      </c>
      <c r="Y596" s="6">
        <v>14</v>
      </c>
    </row>
    <row r="597" spans="1:26" ht="13.5" thickBot="1" x14ac:dyDescent="0.25">
      <c r="U597" s="27">
        <f>(U594*(($F$5+$J$5)/(SUM($B$5:$S$5)+$J$5+$J$5)))+(U595*(($B$5+$D$5+$H$5+$J$5+$L$5+$N$5)/(SUM($B$5:$S$5)+$J$5+$J$5)))+(U596*(($J$5+$P$5+$R$5)/(SUM($B$5:$S$5)+$J$5+$J$5)))</f>
        <v>79.458214759679791</v>
      </c>
      <c r="V597" s="27">
        <f>(V594*(($F$5+$J$5)/(SUM($B$5:$S$5)+$J$5+$J$5)))+(V595*(($B$5+$D$5+$H$5+$J$5+$L$5+$N$5)/(SUM($B$5:$S$5)+$J$5+$J$5)))+(V596*(($J$5+$P$5+$R$5)/(SUM($B$5:$S$5)+$J$5+$J$5)))</f>
        <v>57.477671709410814</v>
      </c>
      <c r="W597" s="28">
        <f t="shared" si="56"/>
        <v>3.9743409815075523</v>
      </c>
      <c r="X597" s="28">
        <f t="shared" si="56"/>
        <v>4.3228990424667018</v>
      </c>
      <c r="Y597" s="20">
        <f>SUM(Y594:Y596)</f>
        <v>91</v>
      </c>
      <c r="Z597" s="17">
        <f>(65-AVERAGE(U597:V597))*7</f>
        <v>-24.275602641817116</v>
      </c>
    </row>
    <row r="598" spans="1:26" ht="13.5" hidden="1" thickTop="1" x14ac:dyDescent="0.2"/>
    <row r="599" spans="1:26" ht="13.5" hidden="1" thickBot="1" x14ac:dyDescent="0.25"/>
    <row r="600" spans="1:26" ht="14.25" thickTop="1" thickBot="1" x14ac:dyDescent="0.25">
      <c r="A600" s="1" t="str">
        <f>A220</f>
        <v>June 4 - 10, 1999</v>
      </c>
    </row>
    <row r="601" spans="1:26" x14ac:dyDescent="0.2">
      <c r="A601" t="s">
        <v>16</v>
      </c>
      <c r="B601" s="10"/>
      <c r="C601" s="10"/>
      <c r="D601" s="10"/>
      <c r="E601" s="10"/>
      <c r="F601" s="10">
        <f>($F$5/($F$5+$J$5))*F221</f>
        <v>55.561274749488142</v>
      </c>
      <c r="G601" s="10">
        <f>($F$5/($F$5+$J$5))*G221</f>
        <v>43.265451812344466</v>
      </c>
      <c r="H601" s="10"/>
      <c r="I601" s="10"/>
      <c r="J601" s="10">
        <f>($J$5/($F$5+$J$5))*J221</f>
        <v>33.569529107758953</v>
      </c>
      <c r="K601" s="10">
        <f>($J$5/($F$5+$J$5))*K221</f>
        <v>25.303940683104546</v>
      </c>
      <c r="L601" s="10"/>
      <c r="M601" s="10"/>
      <c r="N601" s="10"/>
      <c r="O601" s="10"/>
      <c r="P601" s="10"/>
      <c r="Q601" s="10"/>
      <c r="R601" s="10"/>
      <c r="S601" s="10"/>
      <c r="U601" s="17">
        <f t="shared" ref="U601:V603" si="57">B601+D601+F601+H601+J601+L601+N601+P601+R601</f>
        <v>89.130803857247088</v>
      </c>
      <c r="V601" s="17">
        <f t="shared" si="57"/>
        <v>68.569392495449009</v>
      </c>
      <c r="W601" s="10">
        <f t="shared" ref="W601:X604" si="58">U601-U594</f>
        <v>3.9990669694572745</v>
      </c>
      <c r="X601" s="10">
        <f t="shared" si="58"/>
        <v>4.4749040001224927</v>
      </c>
      <c r="Y601" s="6">
        <v>17</v>
      </c>
    </row>
    <row r="602" spans="1:26" x14ac:dyDescent="0.2">
      <c r="A602" t="s">
        <v>17</v>
      </c>
      <c r="B602" s="10">
        <f>($B$5/($B$5+$D$5+$H$5+$J$5+$L$5+$N$5))*B222</f>
        <v>21.316438345236612</v>
      </c>
      <c r="C602" s="10">
        <f>($B$5/($B$5+$D$5+$H$5+$J$5+$L$5+$N$5))*C222</f>
        <v>15.540567926656047</v>
      </c>
      <c r="D602" s="10">
        <f>($D$5/($B$5+$D$5+$H$5+$J$5+$L$5+$N$5))*D222</f>
        <v>17.738264613295566</v>
      </c>
      <c r="E602" s="10">
        <f>($D$5/($B$5+$D$5+$H$5+$J$5+$L$5+$N$5))*E222</f>
        <v>12.941991193018524</v>
      </c>
      <c r="F602" s="10"/>
      <c r="G602" s="10"/>
      <c r="H602" s="10">
        <f>($H$5/($B$5+$D$5+$H$5+$J$5+$L$5+$N$5))*H222</f>
        <v>22.968078187865622</v>
      </c>
      <c r="I602" s="10">
        <f>($H$5/($B$5+$D$5+$H$5+$J$5+$L$5+$N$5))*I222</f>
        <v>17.26401511138647</v>
      </c>
      <c r="J602" s="10">
        <f>($J$5/($B$5+$D$5+$H$5+$J$5+$L$5+$N$5))*J222</f>
        <v>8.99544464317154</v>
      </c>
      <c r="K602" s="10">
        <f>($J$5/($B$5+$D$5+$H$5+$J$5+$L$5+$N$5))*K222</f>
        <v>6.7739351229654998</v>
      </c>
      <c r="L602" s="10">
        <f>($L$5/($B$5+$D$5+$H$5+$J$5+$L$5+$N$5))*L222</f>
        <v>5.9679358133242486</v>
      </c>
      <c r="M602" s="10">
        <f>($L$5/($B$5+$D$5+$H$5+$J$5+$L$5+$N$5))*M222</f>
        <v>4.2445421039663271</v>
      </c>
      <c r="N602" s="10">
        <f>($N$5/($B$5+$D$5+$H$5+$J$5+$L$5+$N$5))*N222</f>
        <v>8.245993267301607</v>
      </c>
      <c r="O602" s="10">
        <f>($N$5/($B$5+$D$5+$H$5+$J$5+$L$5+$N$5))*O222</f>
        <v>6.199743793256526</v>
      </c>
      <c r="P602" s="10"/>
      <c r="Q602" s="10"/>
      <c r="R602" s="10"/>
      <c r="S602" s="10"/>
      <c r="U602" s="17">
        <f t="shared" si="57"/>
        <v>85.232154870195188</v>
      </c>
      <c r="V602" s="17">
        <f t="shared" si="57"/>
        <v>62.964795251249384</v>
      </c>
      <c r="W602" s="10">
        <f t="shared" si="58"/>
        <v>3.9311770838423001</v>
      </c>
      <c r="X602" s="10">
        <f t="shared" si="58"/>
        <v>4.0805418947855827</v>
      </c>
      <c r="Y602" s="6">
        <v>34</v>
      </c>
    </row>
    <row r="603" spans="1:26" x14ac:dyDescent="0.2">
      <c r="A603" t="s">
        <v>18</v>
      </c>
      <c r="B603" s="10"/>
      <c r="C603" s="10"/>
      <c r="D603" s="10"/>
      <c r="E603" s="10"/>
      <c r="F603" s="10"/>
      <c r="G603" s="10"/>
      <c r="H603" s="10"/>
      <c r="I603" s="10"/>
      <c r="J603" s="10">
        <f>($J$5/($J$5+$P$5+$R$5))*J223</f>
        <v>19.082755459492176</v>
      </c>
      <c r="K603" s="10">
        <f>($J$5/($J$5+$P$5+$R$5))*K223</f>
        <v>14.061995033457139</v>
      </c>
      <c r="L603" s="10"/>
      <c r="M603" s="10"/>
      <c r="N603" s="10"/>
      <c r="O603" s="10"/>
      <c r="P603" s="10">
        <f>($P$5/($J$5+$P$5+$R$5))*P223</f>
        <v>16.106227030795562</v>
      </c>
      <c r="Q603" s="10">
        <f>($P$5/($J$5+$P$5+$R$5))*Q223</f>
        <v>10.259426140681255</v>
      </c>
      <c r="R603" s="10">
        <f>($R$5/($J$5+$P$5+$R$5))*R223</f>
        <v>37.431047620758115</v>
      </c>
      <c r="S603" s="10">
        <f>($R$5/($J$5+$P$5+$R$5))*S223</f>
        <v>26.759858160797496</v>
      </c>
      <c r="U603" s="17">
        <f t="shared" si="57"/>
        <v>72.62003011104585</v>
      </c>
      <c r="V603" s="17">
        <f t="shared" si="57"/>
        <v>51.081279334935886</v>
      </c>
      <c r="W603" s="10">
        <f t="shared" si="58"/>
        <v>0.86382452842188684</v>
      </c>
      <c r="X603" s="10">
        <f t="shared" si="58"/>
        <v>0.89298758202282613</v>
      </c>
      <c r="Y603" s="6">
        <v>12</v>
      </c>
    </row>
    <row r="604" spans="1:26" ht="13.5" thickBot="1" x14ac:dyDescent="0.25">
      <c r="U604" s="27">
        <f>(U601*(($F$5+$J$5)/(SUM($B$5:$S$5)+$J$5+$J$5)))+(U602*(($B$5+$D$5+$H$5+$J$5+$L$5+$N$5)/(SUM($B$5:$S$5)+$J$5+$J$5)))+(U603*(($J$5+$P$5+$R$5)/(SUM($B$5:$S$5)+$J$5+$J$5)))</f>
        <v>82.613056684473705</v>
      </c>
      <c r="V604" s="27">
        <f>(V601*(($F$5+$J$5)/(SUM($B$5:$S$5)+$J$5+$J$5)))+(V602*(($B$5+$D$5+$H$5+$J$5+$L$5+$N$5)/(SUM($B$5:$S$5)+$J$5+$J$5)))+(V603*(($J$5+$P$5+$R$5)/(SUM($B$5:$S$5)+$J$5+$J$5)))</f>
        <v>60.802716561132428</v>
      </c>
      <c r="W604" s="28">
        <f t="shared" si="58"/>
        <v>3.1548419247939137</v>
      </c>
      <c r="X604" s="28">
        <f t="shared" si="58"/>
        <v>3.3250448517216142</v>
      </c>
      <c r="Y604" s="20">
        <f>SUM(Y601:Y603)</f>
        <v>63</v>
      </c>
      <c r="Z604" s="17">
        <f>(65-AVERAGE(U604:V604))*7</f>
        <v>-46.955206359621513</v>
      </c>
    </row>
    <row r="605" spans="1:26" ht="14.25" thickTop="1" thickBot="1" x14ac:dyDescent="0.2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U605" s="6"/>
      <c r="W605" s="49" t="s">
        <v>44</v>
      </c>
      <c r="X605" s="50"/>
      <c r="Y605" s="31"/>
    </row>
    <row r="606" spans="1:26" ht="13.5" thickBot="1" x14ac:dyDescent="0.2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U606" s="17"/>
      <c r="V606" s="17"/>
      <c r="W606" s="51" t="s">
        <v>45</v>
      </c>
      <c r="X606" s="52"/>
      <c r="Y606" s="11" t="s">
        <v>33</v>
      </c>
    </row>
    <row r="607" spans="1:26" ht="13.5" thickBot="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U607" s="53" t="s">
        <v>44</v>
      </c>
      <c r="V607" s="54"/>
      <c r="W607" s="55" t="s">
        <v>46</v>
      </c>
      <c r="X607" s="56"/>
      <c r="Y607" s="24" t="s">
        <v>34</v>
      </c>
    </row>
    <row r="608" spans="1:26" ht="13.5" thickBot="1" x14ac:dyDescent="0.25">
      <c r="A608" s="46" t="s">
        <v>47</v>
      </c>
      <c r="B608" s="47"/>
      <c r="C608" s="4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U608" s="8" t="s">
        <v>14</v>
      </c>
      <c r="V608" s="8" t="s">
        <v>15</v>
      </c>
      <c r="W608" s="8" t="s">
        <v>14</v>
      </c>
      <c r="X608" s="8" t="s">
        <v>15</v>
      </c>
      <c r="Y608" s="25" t="s">
        <v>35</v>
      </c>
    </row>
    <row r="609" spans="1:26" ht="13.5" thickBot="1" x14ac:dyDescent="0.25">
      <c r="A609" s="1" t="str">
        <f>A227</f>
        <v>June 11 - 17, 1999</v>
      </c>
    </row>
    <row r="610" spans="1:26" x14ac:dyDescent="0.2">
      <c r="A610" t="s">
        <v>16</v>
      </c>
      <c r="B610" s="10"/>
      <c r="C610" s="10"/>
      <c r="D610" s="10"/>
      <c r="E610" s="10"/>
      <c r="F610" s="10">
        <f>($F$5/($F$5+$J$5))*F228</f>
        <v>52.672376552085687</v>
      </c>
      <c r="G610" s="10">
        <f>($F$5/($F$5+$J$5))*G228</f>
        <v>41.232819839656877</v>
      </c>
      <c r="H610" s="10"/>
      <c r="I610" s="10"/>
      <c r="J610" s="10">
        <f>($J$5/($F$5+$J$5))*J228</f>
        <v>28.675971781719781</v>
      </c>
      <c r="K610" s="10">
        <f>($J$5/($F$5+$J$5))*K228</f>
        <v>21.71259048864442</v>
      </c>
      <c r="L610" s="10"/>
      <c r="M610" s="10"/>
      <c r="N610" s="10"/>
      <c r="O610" s="10"/>
      <c r="P610" s="10"/>
      <c r="Q610" s="10"/>
      <c r="R610" s="10"/>
      <c r="S610" s="10"/>
      <c r="U610" s="17">
        <f t="shared" ref="U610:V612" si="59">B610+D610+F610+H610+J610+L610+N610+P610+R610</f>
        <v>81.348348333805461</v>
      </c>
      <c r="V610" s="17">
        <f t="shared" si="59"/>
        <v>62.945410328301293</v>
      </c>
      <c r="W610" s="10">
        <f t="shared" ref="W610:X613" si="60">U610-U601</f>
        <v>-7.7824555234416266</v>
      </c>
      <c r="X610" s="10">
        <f t="shared" si="60"/>
        <v>-5.6239821671477159</v>
      </c>
      <c r="Y610" s="6">
        <v>24</v>
      </c>
    </row>
    <row r="611" spans="1:26" x14ac:dyDescent="0.2">
      <c r="A611" t="s">
        <v>17</v>
      </c>
      <c r="B611" s="10">
        <f>($B$5/($B$5+$D$5+$H$5+$J$5+$L$5+$N$5))*B229</f>
        <v>18.577931673702633</v>
      </c>
      <c r="C611" s="10">
        <f>($B$5/($B$5+$D$5+$H$5+$J$5+$L$5+$N$5))*C229</f>
        <v>13.934973536274493</v>
      </c>
      <c r="D611" s="10">
        <f>($D$5/($B$5+$D$5+$H$5+$J$5+$L$5+$N$5))*D229</f>
        <v>16.331170754130468</v>
      </c>
      <c r="E611" s="10">
        <f>($D$5/($B$5+$D$5+$H$5+$J$5+$L$5+$N$5))*E229</f>
        <v>12.313239950301893</v>
      </c>
      <c r="F611" s="10"/>
      <c r="G611" s="10"/>
      <c r="H611" s="10">
        <f>($H$5/($B$5+$D$5+$H$5+$J$5+$L$5+$N$5))*H229</f>
        <v>21.742878628881861</v>
      </c>
      <c r="I611" s="10">
        <f>($H$5/($B$5+$D$5+$H$5+$J$5+$L$5+$N$5))*I229</f>
        <v>17.435260582887079</v>
      </c>
      <c r="J611" s="10">
        <f>($J$5/($B$5+$D$5+$H$5+$J$5+$L$5+$N$5))*J229</f>
        <v>7.6770028494599414</v>
      </c>
      <c r="K611" s="10">
        <f>($J$5/($B$5+$D$5+$H$5+$J$5+$L$5+$N$5))*K229</f>
        <v>5.637219483661406</v>
      </c>
      <c r="L611" s="10">
        <f>($L$5/($B$5+$D$5+$H$5+$J$5+$L$5+$N$5))*L229</f>
        <v>5.6147314488622024</v>
      </c>
      <c r="M611" s="10">
        <f>($L$5/($B$5+$D$5+$H$5+$J$5+$L$5+$N$5))*M229</f>
        <v>4.1288372259528989</v>
      </c>
      <c r="N611" s="10">
        <f>($N$5/($B$5+$D$5+$H$5+$J$5+$L$5+$N$5))*N229</f>
        <v>7.7072008223969029</v>
      </c>
      <c r="O611" s="10">
        <f>($N$5/($B$5+$D$5+$H$5+$J$5+$L$5+$N$5))*O229</f>
        <v>6.20700514696144</v>
      </c>
      <c r="P611" s="10"/>
      <c r="Q611" s="10"/>
      <c r="R611" s="10"/>
      <c r="S611" s="10"/>
      <c r="U611" s="17">
        <f t="shared" si="59"/>
        <v>77.650916177434013</v>
      </c>
      <c r="V611" s="17">
        <f t="shared" si="59"/>
        <v>59.656535926039211</v>
      </c>
      <c r="W611" s="10">
        <f t="shared" si="60"/>
        <v>-7.5812386927611755</v>
      </c>
      <c r="X611" s="10">
        <f t="shared" si="60"/>
        <v>-3.3082593252101731</v>
      </c>
      <c r="Y611" s="6">
        <v>50</v>
      </c>
    </row>
    <row r="612" spans="1:26" x14ac:dyDescent="0.2">
      <c r="A612" t="s">
        <v>18</v>
      </c>
      <c r="B612" s="10"/>
      <c r="C612" s="10"/>
      <c r="D612" s="10"/>
      <c r="E612" s="10"/>
      <c r="F612" s="10"/>
      <c r="G612" s="10"/>
      <c r="H612" s="10"/>
      <c r="I612" s="10"/>
      <c r="J612" s="10">
        <f>($J$5/($J$5+$P$5+$R$5))*J230</f>
        <v>16.468480781450832</v>
      </c>
      <c r="K612" s="10">
        <f>($J$5/($J$5+$P$5+$R$5))*K230</f>
        <v>11.375235844934057</v>
      </c>
      <c r="L612" s="10"/>
      <c r="M612" s="10"/>
      <c r="N612" s="10"/>
      <c r="O612" s="10"/>
      <c r="P612" s="10">
        <f>($P$5/($J$5+$P$5+$R$5))*P230</f>
        <v>17.575170564634984</v>
      </c>
      <c r="Q612" s="10">
        <f>($P$5/($J$5+$P$5+$R$5))*Q230</f>
        <v>11.754445595239719</v>
      </c>
      <c r="R612" s="10">
        <f>($R$5/($J$5+$P$5+$R$5))*R230</f>
        <v>43.149861861731473</v>
      </c>
      <c r="S612" s="10">
        <f>($R$5/($J$5+$P$5+$R$5))*S230</f>
        <v>30.709966966418278</v>
      </c>
      <c r="U612" s="17">
        <f t="shared" si="59"/>
        <v>77.19351320781729</v>
      </c>
      <c r="V612" s="17">
        <f t="shared" si="59"/>
        <v>53.839648406592055</v>
      </c>
      <c r="W612" s="10">
        <f t="shared" si="60"/>
        <v>4.5734830967714402</v>
      </c>
      <c r="X612" s="10">
        <f t="shared" si="60"/>
        <v>2.7583690716561691</v>
      </c>
      <c r="Y612" s="6">
        <v>11</v>
      </c>
    </row>
    <row r="613" spans="1:26" ht="13.5" thickBot="1" x14ac:dyDescent="0.25">
      <c r="U613" s="27">
        <f>(U610*(($F$5+$J$5)/(SUM($B$5:$S$5)+$J$5+$J$5)))+(U611*(($B$5+$D$5+$H$5+$J$5+$L$5+$N$5)/(SUM($B$5:$S$5)+$J$5+$J$5)))+(U612*(($J$5+$P$5+$R$5)/(SUM($B$5:$S$5)+$J$5+$J$5)))</f>
        <v>78.118865122630268</v>
      </c>
      <c r="V613" s="27">
        <f>(V610*(($F$5+$J$5)/(SUM($B$5:$S$5)+$J$5+$J$5)))+(V611*(($B$5+$D$5+$H$5+$J$5+$L$5+$N$5)/(SUM($B$5:$S$5)+$J$5+$J$5)))+(V612*(($J$5+$P$5+$R$5)/(SUM($B$5:$S$5)+$J$5+$J$5)))</f>
        <v>58.684565244545134</v>
      </c>
      <c r="W613" s="28">
        <f t="shared" si="60"/>
        <v>-4.4941915618434365</v>
      </c>
      <c r="X613" s="28">
        <f t="shared" si="60"/>
        <v>-2.1181513165872943</v>
      </c>
      <c r="Y613" s="20">
        <f>SUM(Y610:Y612)</f>
        <v>85</v>
      </c>
      <c r="Z613" s="17">
        <f>(65-AVERAGE(U613:V613))*7</f>
        <v>-23.812006285113881</v>
      </c>
    </row>
    <row r="614" spans="1:26" ht="13.5" hidden="1" thickTop="1" x14ac:dyDescent="0.2"/>
    <row r="615" spans="1:26" ht="13.5" hidden="1" thickBot="1" x14ac:dyDescent="0.25"/>
    <row r="616" spans="1:26" ht="14.25" thickTop="1" thickBot="1" x14ac:dyDescent="0.25">
      <c r="A616" s="1" t="str">
        <f>A234</f>
        <v>June 18 - 24, 1999</v>
      </c>
    </row>
    <row r="617" spans="1:26" x14ac:dyDescent="0.2">
      <c r="A617" t="s">
        <v>16</v>
      </c>
      <c r="B617" s="10"/>
      <c r="C617" s="10"/>
      <c r="D617" s="10"/>
      <c r="E617" s="10"/>
      <c r="F617" s="10">
        <f>($F$5/($F$5+$J$5))*F235</f>
        <v>53.256558182031348</v>
      </c>
      <c r="G617" s="10">
        <f>($F$5/($F$5+$J$5))*G235</f>
        <v>42.573236593299278</v>
      </c>
      <c r="H617" s="10"/>
      <c r="I617" s="10"/>
      <c r="J617" s="10">
        <f>($J$5/($F$5+$J$5))*J235</f>
        <v>30.540184096401376</v>
      </c>
      <c r="K617" s="10">
        <f>($J$5/($F$5+$J$5))*K235</f>
        <v>24.015440995015801</v>
      </c>
      <c r="L617" s="10"/>
      <c r="M617" s="10"/>
      <c r="N617" s="10"/>
      <c r="O617" s="10"/>
      <c r="P617" s="10"/>
      <c r="Q617" s="10"/>
      <c r="R617" s="10"/>
      <c r="S617" s="10"/>
      <c r="U617" s="17">
        <f t="shared" ref="U617:V619" si="61">B617+D617+F617+H617+J617+L617+N617+P617+R617</f>
        <v>83.796742278432731</v>
      </c>
      <c r="V617" s="17">
        <f t="shared" si="61"/>
        <v>66.588677588315079</v>
      </c>
      <c r="W617" s="10">
        <f t="shared" ref="W617:X620" si="62">U617-U610</f>
        <v>2.44839394462727</v>
      </c>
      <c r="X617" s="10">
        <f t="shared" si="62"/>
        <v>3.6432672600137863</v>
      </c>
      <c r="Y617" s="6">
        <v>25</v>
      </c>
    </row>
    <row r="618" spans="1:26" x14ac:dyDescent="0.2">
      <c r="A618" t="s">
        <v>17</v>
      </c>
      <c r="B618" s="10">
        <f>($B$5/($B$5+$D$5+$H$5+$J$5+$L$5+$N$5))*B236</f>
        <v>19.689497020889867</v>
      </c>
      <c r="C618" s="10">
        <f>($B$5/($B$5+$D$5+$H$5+$J$5+$L$5+$N$5))*C236</f>
        <v>14.233830611787106</v>
      </c>
      <c r="D618" s="10">
        <f>($D$5/($B$5+$D$5+$H$5+$J$5+$L$5+$N$5))*D236</f>
        <v>16.889801040410301</v>
      </c>
      <c r="E618" s="10">
        <f>($D$5/($B$5+$D$5+$H$5+$J$5+$L$5+$N$5))*E236</f>
        <v>12.000033011550855</v>
      </c>
      <c r="F618" s="10"/>
      <c r="G618" s="10"/>
      <c r="H618" s="10">
        <f>($H$5/($B$5+$D$5+$H$5+$J$5+$L$5+$N$5))*H236</f>
        <v>20.860170012899321</v>
      </c>
      <c r="I618" s="10">
        <f>($H$5/($B$5+$D$5+$H$5+$J$5+$L$5+$N$5))*I236</f>
        <v>16.681427424837988</v>
      </c>
      <c r="J618" s="10">
        <f>($J$5/($B$5+$D$5+$H$5+$J$5+$L$5+$N$5))*J236</f>
        <v>8.2648313285127912</v>
      </c>
      <c r="K618" s="10">
        <f>($J$5/($B$5+$D$5+$H$5+$J$5+$L$5+$N$5))*K236</f>
        <v>6.4123371626648504</v>
      </c>
      <c r="L618" s="10">
        <f>($L$5/($B$5+$D$5+$H$5+$J$5+$L$5+$N$5))*L236</f>
        <v>5.9633685155079288</v>
      </c>
      <c r="M618" s="10">
        <f>($L$5/($B$5+$D$5+$H$5+$J$5+$L$5+$N$5))*M236</f>
        <v>4.1486288498236163</v>
      </c>
      <c r="N618" s="10">
        <f>($N$5/($B$5+$D$5+$H$5+$J$5+$L$5+$N$5))*N236</f>
        <v>7.7333416957345991</v>
      </c>
      <c r="O618" s="10">
        <f>($N$5/($B$5+$D$5+$H$5+$J$5+$L$5+$N$5))*O236</f>
        <v>5.9150987280238541</v>
      </c>
      <c r="P618" s="10"/>
      <c r="Q618" s="10"/>
      <c r="R618" s="10"/>
      <c r="S618" s="10"/>
      <c r="U618" s="17">
        <f t="shared" si="61"/>
        <v>79.401009613954798</v>
      </c>
      <c r="V618" s="17">
        <f t="shared" si="61"/>
        <v>59.391355788688266</v>
      </c>
      <c r="W618" s="10">
        <f t="shared" si="62"/>
        <v>1.7500934365207854</v>
      </c>
      <c r="X618" s="10">
        <f t="shared" si="62"/>
        <v>-0.2651801373509457</v>
      </c>
      <c r="Y618" s="6">
        <v>55</v>
      </c>
    </row>
    <row r="619" spans="1:26" x14ac:dyDescent="0.2">
      <c r="A619" t="s">
        <v>18</v>
      </c>
      <c r="B619" s="10"/>
      <c r="C619" s="10"/>
      <c r="D619" s="10"/>
      <c r="E619" s="10"/>
      <c r="F619" s="10"/>
      <c r="G619" s="10"/>
      <c r="H619" s="10"/>
      <c r="I619" s="10"/>
      <c r="J619" s="10">
        <f>($J$5/($J$5+$P$5+$R$5))*J237</f>
        <v>18.60435769031271</v>
      </c>
      <c r="K619" s="10">
        <f>($J$5/($J$5+$P$5+$R$5))*K237</f>
        <v>13.994342823674184</v>
      </c>
      <c r="L619" s="10"/>
      <c r="M619" s="10"/>
      <c r="N619" s="10"/>
      <c r="O619" s="10"/>
      <c r="P619" s="10">
        <f>($P$5/($J$5+$P$5+$R$5))*P237</f>
        <v>18.878966600587137</v>
      </c>
      <c r="Q619" s="10">
        <f>($P$5/($J$5+$P$5+$R$5))*Q237</f>
        <v>12.504852647043293</v>
      </c>
      <c r="R619" s="10">
        <f>($R$5/($J$5+$P$5+$R$5))*R237</f>
        <v>41.250141208945365</v>
      </c>
      <c r="S619" s="10">
        <f>($R$5/($J$5+$P$5+$R$5))*S237</f>
        <v>30.565850227241395</v>
      </c>
      <c r="U619" s="17">
        <f t="shared" si="61"/>
        <v>78.733465499845209</v>
      </c>
      <c r="V619" s="17">
        <f t="shared" si="61"/>
        <v>57.065045697958872</v>
      </c>
      <c r="W619" s="10">
        <f t="shared" si="62"/>
        <v>1.5399522920279196</v>
      </c>
      <c r="X619" s="10">
        <f t="shared" si="62"/>
        <v>3.2253972913668179</v>
      </c>
      <c r="Y619" s="6">
        <v>11</v>
      </c>
    </row>
    <row r="620" spans="1:26" ht="13.5" thickBot="1" x14ac:dyDescent="0.25">
      <c r="U620" s="27">
        <f>(U617*(($F$5+$J$5)/(SUM($B$5:$S$5)+$J$5+$J$5)))+(U618*(($B$5+$D$5+$H$5+$J$5+$L$5+$N$5)/(SUM($B$5:$S$5)+$J$5+$J$5)))+(U619*(($J$5+$P$5+$R$5)/(SUM($B$5:$S$5)+$J$5+$J$5)))</f>
        <v>79.925580162367211</v>
      </c>
      <c r="V620" s="27">
        <f>(V617*(($F$5+$J$5)/(SUM($B$5:$S$5)+$J$5+$J$5)))+(V618*(($B$5+$D$5+$H$5+$J$5+$L$5+$N$5)/(SUM($B$5:$S$5)+$J$5+$J$5)))+(V619*(($J$5+$P$5+$R$5)/(SUM($B$5:$S$5)+$J$5+$J$5)))</f>
        <v>59.933790053447581</v>
      </c>
      <c r="W620" s="28">
        <f t="shared" si="62"/>
        <v>1.8067150397369431</v>
      </c>
      <c r="X620" s="28">
        <f t="shared" si="62"/>
        <v>1.2492248089024471</v>
      </c>
      <c r="Y620" s="20">
        <f>SUM(Y617:Y619)</f>
        <v>91</v>
      </c>
      <c r="Z620" s="17">
        <f>(65-AVERAGE(U620:V620))*7</f>
        <v>-34.507795755351822</v>
      </c>
    </row>
    <row r="621" spans="1:26" ht="13.5" hidden="1" thickTop="1" x14ac:dyDescent="0.2"/>
    <row r="622" spans="1:26" ht="13.5" hidden="1" thickBot="1" x14ac:dyDescent="0.25"/>
    <row r="623" spans="1:26" ht="14.25" thickTop="1" thickBot="1" x14ac:dyDescent="0.25">
      <c r="A623" s="1" t="str">
        <f>A241</f>
        <v>June 25 - July 1, 1999</v>
      </c>
    </row>
    <row r="624" spans="1:26" x14ac:dyDescent="0.2">
      <c r="A624" t="s">
        <v>16</v>
      </c>
      <c r="B624" s="10"/>
      <c r="C624" s="10"/>
      <c r="D624" s="10"/>
      <c r="E624" s="10"/>
      <c r="F624" s="10">
        <f>($F$5/($F$5+$J$5))*F242</f>
        <v>56.681623080890752</v>
      </c>
      <c r="G624" s="10">
        <f>($F$5/($F$5+$J$5))*G242</f>
        <v>45.942284075588567</v>
      </c>
      <c r="H624" s="10"/>
      <c r="I624" s="10"/>
      <c r="J624" s="10">
        <f>($J$5/($F$5+$J$5))*J242</f>
        <v>31.842391227980425</v>
      </c>
      <c r="K624" s="10">
        <f>($J$5/($F$5+$J$5))*K242</f>
        <v>24.385541969254056</v>
      </c>
      <c r="L624" s="10"/>
      <c r="M624" s="10"/>
      <c r="N624" s="10"/>
      <c r="O624" s="10"/>
      <c r="P624" s="10"/>
      <c r="Q624" s="10"/>
      <c r="R624" s="10"/>
      <c r="S624" s="10"/>
      <c r="U624" s="17">
        <f t="shared" ref="U624:V626" si="63">B624+D624+F624+H624+J624+L624+N624+P624+R624</f>
        <v>88.524014308871173</v>
      </c>
      <c r="V624" s="17">
        <f t="shared" si="63"/>
        <v>70.327826044842624</v>
      </c>
      <c r="W624" s="10">
        <f t="shared" ref="W624:X627" si="64">U624-U617</f>
        <v>4.7272720304384421</v>
      </c>
      <c r="X624" s="10">
        <f t="shared" si="64"/>
        <v>3.7391484565275448</v>
      </c>
      <c r="Y624" s="6">
        <v>12</v>
      </c>
    </row>
    <row r="625" spans="1:26" x14ac:dyDescent="0.2">
      <c r="A625" t="s">
        <v>17</v>
      </c>
      <c r="B625" s="10">
        <f>($B$5/($B$5+$D$5+$H$5+$J$5+$L$5+$N$5))*B243</f>
        <v>20.067642708273176</v>
      </c>
      <c r="C625" s="10">
        <f>($B$5/($B$5+$D$5+$H$5+$J$5+$L$5+$N$5))*C243</f>
        <v>15.346920739971852</v>
      </c>
      <c r="D625" s="10">
        <f>($D$5/($B$5+$D$5+$H$5+$J$5+$L$5+$N$5))*D243</f>
        <v>18.133279334556207</v>
      </c>
      <c r="E625" s="10">
        <f>($D$5/($B$5+$D$5+$H$5+$J$5+$L$5+$N$5))*E243</f>
        <v>13.914335122275466</v>
      </c>
      <c r="F625" s="10"/>
      <c r="G625" s="10"/>
      <c r="H625" s="10">
        <f>($H$5/($B$5+$D$5+$H$5+$J$5+$L$5+$N$5))*H243</f>
        <v>22.314873812038545</v>
      </c>
      <c r="I625" s="10">
        <f>($H$5/($B$5+$D$5+$H$5+$J$5+$L$5+$N$5))*I243</f>
        <v>18.551004273489006</v>
      </c>
      <c r="J625" s="10">
        <f>($J$5/($B$5+$D$5+$H$5+$J$5+$L$5+$N$5))*J243</f>
        <v>8.3427139661160084</v>
      </c>
      <c r="K625" s="10">
        <f>($J$5/($B$5+$D$5+$H$5+$J$5+$L$5+$N$5))*K243</f>
        <v>6.373395843863241</v>
      </c>
      <c r="L625" s="10">
        <f>($L$5/($B$5+$D$5+$H$5+$J$5+$L$5+$N$5))*L243</f>
        <v>6.3546336951059734</v>
      </c>
      <c r="M625" s="10">
        <f>($L$5/($B$5+$D$5+$H$5+$J$5+$L$5+$N$5))*M243</f>
        <v>4.8854862308565092</v>
      </c>
      <c r="N625" s="10">
        <f>($N$5/($B$5+$D$5+$H$5+$J$5+$L$5+$N$5))*N243</f>
        <v>7.9293982457673069</v>
      </c>
      <c r="O625" s="10">
        <f>($N$5/($B$5+$D$5+$H$5+$J$5+$L$5+$N$5))*O243</f>
        <v>6.5933091640629264</v>
      </c>
      <c r="P625" s="10"/>
      <c r="Q625" s="10"/>
      <c r="R625" s="10"/>
      <c r="S625" s="10"/>
      <c r="U625" s="17">
        <f t="shared" si="63"/>
        <v>83.142541761857217</v>
      </c>
      <c r="V625" s="17">
        <f t="shared" si="63"/>
        <v>65.664451374519004</v>
      </c>
      <c r="W625" s="10">
        <f t="shared" si="64"/>
        <v>3.7415321479024186</v>
      </c>
      <c r="X625" s="10">
        <f t="shared" si="64"/>
        <v>6.2730955858307382</v>
      </c>
      <c r="Y625" s="6">
        <v>46</v>
      </c>
    </row>
    <row r="626" spans="1:26" x14ac:dyDescent="0.2">
      <c r="A626" t="s">
        <v>18</v>
      </c>
      <c r="B626" s="10"/>
      <c r="C626" s="10"/>
      <c r="D626" s="10"/>
      <c r="E626" s="10"/>
      <c r="F626" s="10"/>
      <c r="G626" s="10"/>
      <c r="H626" s="10"/>
      <c r="I626" s="10"/>
      <c r="J626" s="10">
        <f>($J$5/($J$5+$P$5+$R$5))*J244</f>
        <v>17.908506389688025</v>
      </c>
      <c r="K626" s="10">
        <f>($J$5/($J$5+$P$5+$R$5))*K244</f>
        <v>13.076205690905502</v>
      </c>
      <c r="L626" s="10"/>
      <c r="M626" s="10"/>
      <c r="N626" s="10"/>
      <c r="O626" s="10"/>
      <c r="P626" s="10">
        <f>($P$5/($J$5+$P$5+$R$5))*P244</f>
        <v>18.712370440437692</v>
      </c>
      <c r="Q626" s="10">
        <f>($P$5/($J$5+$P$5+$R$5))*Q244</f>
        <v>12.519339269664982</v>
      </c>
      <c r="R626" s="10">
        <f>($R$5/($J$5+$P$5+$R$5))*R244</f>
        <v>41.82005740478121</v>
      </c>
      <c r="S626" s="10">
        <f>($R$5/($J$5+$P$5+$R$5))*S244</f>
        <v>30.447936531551225</v>
      </c>
      <c r="U626" s="17">
        <f t="shared" si="63"/>
        <v>78.440934234906933</v>
      </c>
      <c r="V626" s="17">
        <f t="shared" si="63"/>
        <v>56.043481492121714</v>
      </c>
      <c r="W626" s="10">
        <f t="shared" si="64"/>
        <v>-0.29253126493827608</v>
      </c>
      <c r="X626" s="10">
        <f t="shared" si="64"/>
        <v>-1.0215642058371586</v>
      </c>
      <c r="Y626" s="6">
        <v>11</v>
      </c>
    </row>
    <row r="627" spans="1:26" ht="13.5" thickBot="1" x14ac:dyDescent="0.25">
      <c r="U627" s="27">
        <f>(U624*(($F$5+$J$5)/(SUM($B$5:$S$5)+$J$5+$J$5)))+(U625*(($B$5+$D$5+$H$5+$J$5+$L$5+$N$5)/(SUM($B$5:$S$5)+$J$5+$J$5)))+(U626*(($J$5+$P$5+$R$5)/(SUM($B$5:$S$5)+$J$5+$J$5)))</f>
        <v>82.788018605449508</v>
      </c>
      <c r="V627" s="27">
        <f>(V624*(($F$5+$J$5)/(SUM($B$5:$S$5)+$J$5+$J$5)))+(V625*(($B$5+$D$5+$H$5+$J$5+$L$5+$N$5)/(SUM($B$5:$S$5)+$J$5+$J$5)))+(V626*(($J$5+$P$5+$R$5)/(SUM($B$5:$S$5)+$J$5+$J$5)))</f>
        <v>63.933942451871488</v>
      </c>
      <c r="W627" s="28">
        <f t="shared" si="64"/>
        <v>2.8624384430822971</v>
      </c>
      <c r="X627" s="28">
        <f t="shared" si="64"/>
        <v>4.0001523984239071</v>
      </c>
      <c r="Y627" s="20">
        <f>SUM(Y624:Y626)</f>
        <v>69</v>
      </c>
      <c r="Z627" s="17">
        <f>(65-AVERAGE(U627:V627))*7</f>
        <v>-58.526863700623437</v>
      </c>
    </row>
    <row r="628" spans="1:26" ht="13.5" hidden="1" thickTop="1" x14ac:dyDescent="0.2"/>
    <row r="629" spans="1:26" ht="13.5" hidden="1" thickBot="1" x14ac:dyDescent="0.25"/>
    <row r="630" spans="1:26" ht="14.25" thickTop="1" thickBot="1" x14ac:dyDescent="0.25">
      <c r="A630" s="1" t="str">
        <f>A248</f>
        <v>July 2 - 8, 1999</v>
      </c>
    </row>
    <row r="631" spans="1:26" x14ac:dyDescent="0.2">
      <c r="A631" t="s">
        <v>16</v>
      </c>
      <c r="B631" s="10"/>
      <c r="C631" s="10"/>
      <c r="D631" s="10"/>
      <c r="E631" s="10"/>
      <c r="F631" s="10">
        <f>($F$5/($F$5+$J$5))*F249</f>
        <v>56.925698967374899</v>
      </c>
      <c r="G631" s="10">
        <f>($F$5/($F$5+$J$5))*G249</f>
        <v>44.949975553489118</v>
      </c>
      <c r="H631" s="10"/>
      <c r="I631" s="10"/>
      <c r="J631" s="10">
        <f>($J$5/($F$5+$J$5))*J249</f>
        <v>35.104762778673205</v>
      </c>
      <c r="K631" s="10">
        <f>($J$5/($F$5+$J$5))*K249</f>
        <v>27.346349763160113</v>
      </c>
      <c r="L631" s="10"/>
      <c r="M631" s="10"/>
      <c r="N631" s="10"/>
      <c r="O631" s="10"/>
      <c r="P631" s="10"/>
      <c r="Q631" s="10"/>
      <c r="R631" s="10"/>
      <c r="S631" s="10"/>
      <c r="U631" s="17">
        <f t="shared" ref="U631:V633" si="65">B631+D631+F631+H631+J631+L631+N631+P631+R631</f>
        <v>92.030461746048104</v>
      </c>
      <c r="V631" s="17">
        <f t="shared" si="65"/>
        <v>72.296325316649231</v>
      </c>
      <c r="W631" s="10">
        <f t="shared" ref="W631:X634" si="66">U631-U624</f>
        <v>3.5064474371769307</v>
      </c>
      <c r="X631" s="10">
        <f t="shared" si="66"/>
        <v>1.968499271806607</v>
      </c>
      <c r="Y631" s="6">
        <v>9</v>
      </c>
    </row>
    <row r="632" spans="1:26" x14ac:dyDescent="0.2">
      <c r="A632" t="s">
        <v>17</v>
      </c>
      <c r="B632" s="10">
        <f>($B$5/($B$5+$D$5+$H$5+$J$5+$L$5+$N$5))*B250</f>
        <v>21.410974767082429</v>
      </c>
      <c r="C632" s="10">
        <f>($B$5/($B$5+$D$5+$H$5+$J$5+$L$5+$N$5))*C250</f>
        <v>16.482882583119295</v>
      </c>
      <c r="D632" s="10">
        <f>($D$5/($B$5+$D$5+$H$5+$J$5+$L$5+$N$5))*D250</f>
        <v>19.086924342096665</v>
      </c>
      <c r="E632" s="10">
        <f>($D$5/($B$5+$D$5+$H$5+$J$5+$L$5+$N$5))*E250</f>
        <v>15.153138685992253</v>
      </c>
      <c r="F632" s="10"/>
      <c r="G632" s="10"/>
      <c r="H632" s="10">
        <f>($H$5/($B$5+$D$5+$H$5+$J$5+$L$5+$N$5))*H250</f>
        <v>23.541838788254275</v>
      </c>
      <c r="I632" s="10">
        <f>($H$5/($B$5+$D$5+$H$5+$J$5+$L$5+$N$5))*I250</f>
        <v>18.72401516222158</v>
      </c>
      <c r="J632" s="10">
        <f>($J$5/($B$5+$D$5+$H$5+$J$5+$L$5+$N$5))*J250</f>
        <v>9.2012773282657569</v>
      </c>
      <c r="K632" s="10">
        <f>($J$5/($B$5+$D$5+$H$5+$J$5+$L$5+$N$5))*K250</f>
        <v>7.0743395822921942</v>
      </c>
      <c r="L632" s="10">
        <f>($L$5/($B$5+$D$5+$H$5+$J$5+$L$5+$N$5))*L250</f>
        <v>6.567774259867555</v>
      </c>
      <c r="M632" s="10">
        <f>($L$5/($B$5+$D$5+$H$5+$J$5+$L$5+$N$5))*M250</f>
        <v>5.0681781435092921</v>
      </c>
      <c r="N632" s="10">
        <f>($N$5/($B$5+$D$5+$H$5+$J$5+$L$5+$N$5))*N250</f>
        <v>8.3752453632490944</v>
      </c>
      <c r="O632" s="10">
        <f>($N$5/($B$5+$D$5+$H$5+$J$5+$L$5+$N$5))*O250</f>
        <v>6.6978726574137042</v>
      </c>
      <c r="P632" s="10"/>
      <c r="Q632" s="10"/>
      <c r="R632" s="10"/>
      <c r="S632" s="10"/>
      <c r="U632" s="17">
        <f t="shared" si="65"/>
        <v>88.18403484881577</v>
      </c>
      <c r="V632" s="17">
        <f t="shared" si="65"/>
        <v>69.200426814548322</v>
      </c>
      <c r="W632" s="10">
        <f t="shared" si="66"/>
        <v>5.0414930869585532</v>
      </c>
      <c r="X632" s="10">
        <f t="shared" si="66"/>
        <v>3.5359754400293184</v>
      </c>
      <c r="Y632" s="6">
        <v>36</v>
      </c>
    </row>
    <row r="633" spans="1:26" x14ac:dyDescent="0.2">
      <c r="A633" t="s">
        <v>18</v>
      </c>
      <c r="B633" s="10"/>
      <c r="C633" s="10"/>
      <c r="D633" s="10"/>
      <c r="E633" s="10"/>
      <c r="F633" s="10"/>
      <c r="G633" s="10"/>
      <c r="H633" s="10"/>
      <c r="I633" s="10"/>
      <c r="J633" s="10">
        <f>($J$5/($J$5+$P$5+$R$5))*J251</f>
        <v>19.614308536358255</v>
      </c>
      <c r="K633" s="10">
        <f>($J$5/($J$5+$P$5+$R$5))*K251</f>
        <v>14.342268473986522</v>
      </c>
      <c r="L633" s="10"/>
      <c r="M633" s="10"/>
      <c r="N633" s="10"/>
      <c r="O633" s="10"/>
      <c r="P633" s="10">
        <f>($P$5/($J$5+$P$5+$R$5))*P251</f>
        <v>18.841301381770737</v>
      </c>
      <c r="Q633" s="10">
        <f>($P$5/($J$5+$P$5+$R$5))*Q251</f>
        <v>13.02299084947909</v>
      </c>
      <c r="R633" s="10">
        <f>($R$5/($J$5+$P$5+$R$5))*R251</f>
        <v>41.564577730785828</v>
      </c>
      <c r="S633" s="10">
        <f>($R$5/($J$5+$P$5+$R$5))*S251</f>
        <v>29.773208161768572</v>
      </c>
      <c r="U633" s="17">
        <f t="shared" si="65"/>
        <v>80.020187648914828</v>
      </c>
      <c r="V633" s="17">
        <f t="shared" si="65"/>
        <v>57.138467485234187</v>
      </c>
      <c r="W633" s="10">
        <f t="shared" si="66"/>
        <v>1.5792534140078942</v>
      </c>
      <c r="X633" s="10">
        <f t="shared" si="66"/>
        <v>1.0949859931124735</v>
      </c>
      <c r="Y633" s="6">
        <v>14</v>
      </c>
    </row>
    <row r="634" spans="1:26" ht="13.5" thickBot="1" x14ac:dyDescent="0.25">
      <c r="U634" s="27">
        <f>(U631*(($F$5+$J$5)/(SUM($B$5:$S$5)+$J$5+$J$5)))+(U632*(($B$5+$D$5+$H$5+$J$5+$L$5+$N$5)/(SUM($B$5:$S$5)+$J$5+$J$5)))+(U633*(($J$5+$P$5+$R$5)/(SUM($B$5:$S$5)+$J$5+$J$5)))</f>
        <v>86.698097335618627</v>
      </c>
      <c r="V634" s="27">
        <f>(V631*(($F$5+$J$5)/(SUM($B$5:$S$5)+$J$5+$J$5)))+(V632*(($B$5+$D$5+$H$5+$J$5+$L$5+$N$5)/(SUM($B$5:$S$5)+$J$5+$J$5)))+(V633*(($J$5+$P$5+$R$5)/(SUM($B$5:$S$5)+$J$5+$J$5)))</f>
        <v>66.595422373131726</v>
      </c>
      <c r="W634" s="28">
        <f t="shared" si="66"/>
        <v>3.9100787301691184</v>
      </c>
      <c r="X634" s="28">
        <f t="shared" si="66"/>
        <v>2.6614799212602378</v>
      </c>
      <c r="Y634" s="20">
        <f>SUM(Y631:Y633)</f>
        <v>59</v>
      </c>
      <c r="Z634" s="17">
        <f>(65-AVERAGE(U634:V634))*7</f>
        <v>-81.527318980626234</v>
      </c>
    </row>
    <row r="635" spans="1:26" ht="13.5" hidden="1" thickTop="1" x14ac:dyDescent="0.2"/>
    <row r="636" spans="1:26" ht="13.5" hidden="1" thickBot="1" x14ac:dyDescent="0.25"/>
    <row r="637" spans="1:26" ht="14.25" thickTop="1" thickBot="1" x14ac:dyDescent="0.25">
      <c r="A637" s="1" t="str">
        <f>A260</f>
        <v>July 9 - 15, 1999</v>
      </c>
    </row>
    <row r="638" spans="1:26" x14ac:dyDescent="0.2">
      <c r="A638" t="s">
        <v>16</v>
      </c>
      <c r="B638" s="10"/>
      <c r="C638" s="10"/>
      <c r="D638" s="10"/>
      <c r="E638" s="10"/>
      <c r="F638" s="10">
        <f>($F$5/($F$5+$J$5))*F261</f>
        <v>55.221169006026628</v>
      </c>
      <c r="G638" s="10">
        <f>($F$5/($F$5+$J$5))*G261</f>
        <v>43.201431907692893</v>
      </c>
      <c r="H638" s="10"/>
      <c r="I638" s="10"/>
      <c r="J638" s="10">
        <f>($J$5/($F$5+$J$5))*J261</f>
        <v>32.801912272301834</v>
      </c>
      <c r="K638" s="10">
        <f>($J$5/($F$5+$J$5))*K261</f>
        <v>23.878366560112742</v>
      </c>
      <c r="L638" s="10"/>
      <c r="M638" s="10"/>
      <c r="N638" s="10"/>
      <c r="O638" s="10"/>
      <c r="P638" s="10"/>
      <c r="Q638" s="10"/>
      <c r="R638" s="10"/>
      <c r="S638" s="10"/>
      <c r="U638" s="17">
        <f t="shared" ref="U638:V640" si="67">B638+D638+F638+H638+J638+L638+N638+P638+R638</f>
        <v>88.023081278328462</v>
      </c>
      <c r="V638" s="17">
        <f t="shared" si="67"/>
        <v>67.079798467805631</v>
      </c>
      <c r="W638" s="10">
        <f t="shared" ref="W638:X641" si="68">U638-U631</f>
        <v>-4.0073804677196421</v>
      </c>
      <c r="X638" s="10">
        <f t="shared" si="68"/>
        <v>-5.2165268488435999</v>
      </c>
      <c r="Y638" s="6">
        <v>14</v>
      </c>
    </row>
    <row r="639" spans="1:26" x14ac:dyDescent="0.2">
      <c r="A639" t="s">
        <v>17</v>
      </c>
      <c r="B639" s="10">
        <f>($B$5/($B$5+$D$5+$H$5+$J$5+$L$5+$N$5))*B262</f>
        <v>20.165228692114027</v>
      </c>
      <c r="C639" s="10">
        <f>($B$5/($B$5+$D$5+$H$5+$J$5+$L$5+$N$5))*C262</f>
        <v>14.474746009394215</v>
      </c>
      <c r="D639" s="10">
        <f>($D$5/($B$5+$D$5+$H$5+$J$5+$L$5+$N$5))*D262</f>
        <v>17.357274083322295</v>
      </c>
      <c r="E639" s="10">
        <f>($D$5/($B$5+$D$5+$H$5+$J$5+$L$5+$N$5))*E262</f>
        <v>12.698905210704288</v>
      </c>
      <c r="F639" s="10"/>
      <c r="G639" s="10"/>
      <c r="H639" s="10">
        <f>($H$5/($B$5+$D$5+$H$5+$J$5+$L$5+$N$5))*H262</f>
        <v>21.974148286269291</v>
      </c>
      <c r="I639" s="10">
        <f>($H$5/($B$5+$D$5+$H$5+$J$5+$L$5+$N$5))*I262</f>
        <v>17.987836176492149</v>
      </c>
      <c r="J639" s="10">
        <f>($J$5/($B$5+$D$5+$H$5+$J$5+$L$5+$N$5))*J262</f>
        <v>8.785903261048599</v>
      </c>
      <c r="K639" s="10">
        <f>($J$5/($B$5+$D$5+$H$5+$J$5+$L$5+$N$5))*K262</f>
        <v>6.3863762834637772</v>
      </c>
      <c r="L639" s="10">
        <f>($L$5/($B$5+$D$5+$H$5+$J$5+$L$5+$N$5))*L262</f>
        <v>5.8994263460794549</v>
      </c>
      <c r="M639" s="10">
        <f>($L$5/($B$5+$D$5+$H$5+$J$5+$L$5+$N$5))*M262</f>
        <v>4.2064812888303322</v>
      </c>
      <c r="N639" s="10">
        <f>($N$5/($B$5+$D$5+$H$5+$J$5+$L$5+$N$5))*N262</f>
        <v>7.7986938790788347</v>
      </c>
      <c r="O639" s="10">
        <f>($N$5/($B$5+$D$5+$H$5+$J$5+$L$5+$N$5))*O262</f>
        <v>6.340614055131879</v>
      </c>
      <c r="P639" s="10"/>
      <c r="Q639" s="10"/>
      <c r="R639" s="10"/>
      <c r="S639" s="10"/>
      <c r="U639" s="17">
        <f t="shared" si="67"/>
        <v>81.9806745479125</v>
      </c>
      <c r="V639" s="17">
        <f t="shared" si="67"/>
        <v>62.094959024016639</v>
      </c>
      <c r="W639" s="10">
        <f t="shared" si="68"/>
        <v>-6.2033603009032703</v>
      </c>
      <c r="X639" s="10">
        <f t="shared" si="68"/>
        <v>-7.1054677905316836</v>
      </c>
      <c r="Y639" s="6">
        <v>56</v>
      </c>
    </row>
    <row r="640" spans="1:26" x14ac:dyDescent="0.2">
      <c r="A640" t="s">
        <v>18</v>
      </c>
      <c r="B640" s="10"/>
      <c r="C640" s="10"/>
      <c r="D640" s="10"/>
      <c r="E640" s="10"/>
      <c r="F640" s="10"/>
      <c r="G640" s="10"/>
      <c r="H640" s="10"/>
      <c r="I640" s="10"/>
      <c r="J640" s="10">
        <f>($J$5/($J$5+$P$5+$R$5))*J263</f>
        <v>19.66746384404486</v>
      </c>
      <c r="K640" s="10">
        <f>($J$5/($J$5+$P$5+$R$5))*K263</f>
        <v>14.105485739746177</v>
      </c>
      <c r="L640" s="10"/>
      <c r="M640" s="10"/>
      <c r="N640" s="10"/>
      <c r="O640" s="10"/>
      <c r="P640" s="10">
        <f>($P$5/($J$5+$P$5+$R$5))*P263</f>
        <v>18.996308243822828</v>
      </c>
      <c r="Q640" s="10">
        <f>($P$5/($J$5+$P$5+$R$5))*Q263</f>
        <v>12.8134177088853</v>
      </c>
      <c r="R640" s="10">
        <f>($R$5/($J$5+$P$5+$R$5))*R263</f>
        <v>46.818287949870175</v>
      </c>
      <c r="S640" s="10">
        <f>($R$5/($J$5+$P$5+$R$5))*S263</f>
        <v>32.478672401770858</v>
      </c>
      <c r="U640" s="17">
        <f t="shared" si="67"/>
        <v>85.482060037737853</v>
      </c>
      <c r="V640" s="17">
        <f t="shared" si="67"/>
        <v>59.397575850402333</v>
      </c>
      <c r="W640" s="10">
        <f t="shared" si="68"/>
        <v>5.4618723888230249</v>
      </c>
      <c r="X640" s="10">
        <f t="shared" si="68"/>
        <v>2.2591083651681458</v>
      </c>
      <c r="Y640" s="6">
        <v>8</v>
      </c>
    </row>
    <row r="641" spans="1:26" ht="13.5" thickBot="1" x14ac:dyDescent="0.25">
      <c r="U641" s="27">
        <f>(U638*(($F$5+$J$5)/(SUM($B$5:$S$5)+$J$5+$J$5)))+(U639*(($B$5+$D$5+$H$5+$J$5+$L$5+$N$5)/(SUM($B$5:$S$5)+$J$5+$J$5)))+(U640*(($J$5+$P$5+$R$5)/(SUM($B$5:$S$5)+$J$5+$J$5)))</f>
        <v>83.835667260020642</v>
      </c>
      <c r="V641" s="27">
        <f>(V638*(($F$5+$J$5)/(SUM($B$5:$S$5)+$J$5+$J$5)))+(V639*(($B$5+$D$5+$H$5+$J$5+$L$5+$N$5)/(SUM($B$5:$S$5)+$J$5+$J$5)))+(V640*(($J$5+$P$5+$R$5)/(SUM($B$5:$S$5)+$J$5+$J$5)))</f>
        <v>62.191931036136253</v>
      </c>
      <c r="W641" s="28">
        <f t="shared" si="68"/>
        <v>-2.8624300755979846</v>
      </c>
      <c r="X641" s="28">
        <f t="shared" si="68"/>
        <v>-4.4034913369954722</v>
      </c>
      <c r="Y641" s="20">
        <f>SUM(Y638:Y640)</f>
        <v>78</v>
      </c>
      <c r="Z641" s="17">
        <f>(65-AVERAGE(U641:V641))*7</f>
        <v>-56.096594036549135</v>
      </c>
    </row>
    <row r="642" spans="1:26" ht="13.5" hidden="1" thickTop="1" x14ac:dyDescent="0.2"/>
    <row r="643" spans="1:26" ht="13.5" hidden="1" thickBot="1" x14ac:dyDescent="0.25"/>
    <row r="644" spans="1:26" ht="14.25" thickTop="1" thickBot="1" x14ac:dyDescent="0.25">
      <c r="A644" s="1" t="str">
        <f>A267</f>
        <v>July 16 - 22, 1999</v>
      </c>
    </row>
    <row r="645" spans="1:26" x14ac:dyDescent="0.2">
      <c r="A645" t="s">
        <v>16</v>
      </c>
      <c r="B645" s="10"/>
      <c r="C645" s="10"/>
      <c r="D645" s="10"/>
      <c r="E645" s="10"/>
      <c r="F645" s="10">
        <f>($F$5/($F$5+$J$5))*F268</f>
        <v>56.317509873184896</v>
      </c>
      <c r="G645" s="10">
        <f>($F$5/($F$5+$J$5))*G268</f>
        <v>44.369795167584194</v>
      </c>
      <c r="H645" s="10"/>
      <c r="I645" s="10"/>
      <c r="J645" s="10">
        <f>($J$5/($F$5+$J$5))*J268</f>
        <v>35.282959544047188</v>
      </c>
      <c r="K645" s="10">
        <f>($J$5/($F$5+$J$5))*K268</f>
        <v>27.085908336844302</v>
      </c>
      <c r="L645" s="10"/>
      <c r="M645" s="10"/>
      <c r="N645" s="10"/>
      <c r="O645" s="10"/>
      <c r="P645" s="10"/>
      <c r="Q645" s="10"/>
      <c r="R645" s="10"/>
      <c r="S645" s="10"/>
      <c r="U645" s="17">
        <f t="shared" ref="U645:V647" si="69">B645+D645+F645+H645+J645+L645+N645+P645+R645</f>
        <v>91.600469417232091</v>
      </c>
      <c r="V645" s="17">
        <f t="shared" si="69"/>
        <v>71.455703504428499</v>
      </c>
      <c r="W645" s="10">
        <f t="shared" ref="W645:X648" si="70">U645-U638</f>
        <v>3.5773881389036291</v>
      </c>
      <c r="X645" s="10">
        <f t="shared" si="70"/>
        <v>4.3759050366228678</v>
      </c>
      <c r="Y645" s="6">
        <v>1</v>
      </c>
    </row>
    <row r="646" spans="1:26" x14ac:dyDescent="0.2">
      <c r="A646" t="s">
        <v>17</v>
      </c>
      <c r="B646" s="10">
        <f>($B$5/($B$5+$D$5+$H$5+$J$5+$L$5+$N$5))*B269</f>
        <v>21.337785279201793</v>
      </c>
      <c r="C646" s="10">
        <f>($B$5/($B$5+$D$5+$H$5+$J$5+$L$5+$N$5))*C269</f>
        <v>16.63688546386814</v>
      </c>
      <c r="D646" s="10">
        <f>($D$5/($B$5+$D$5+$H$5+$J$5+$L$5+$N$5))*D269</f>
        <v>18.850850455426112</v>
      </c>
      <c r="E646" s="10">
        <f>($D$5/($B$5+$D$5+$H$5+$J$5+$L$5+$N$5))*E269</f>
        <v>14.388820260831139</v>
      </c>
      <c r="F646" s="10"/>
      <c r="G646" s="10"/>
      <c r="H646" s="10">
        <f>($H$5/($B$5+$D$5+$H$5+$J$5+$L$5+$N$5))*H269</f>
        <v>23.492407105759245</v>
      </c>
      <c r="I646" s="10">
        <f>($H$5/($B$5+$D$5+$H$5+$J$5+$L$5+$N$5))*I269</f>
        <v>18.734607665613375</v>
      </c>
      <c r="J646" s="10">
        <f>($J$5/($B$5+$D$5+$H$5+$J$5+$L$5+$N$5))*J269</f>
        <v>9.3088295420987688</v>
      </c>
      <c r="K646" s="10">
        <f>($J$5/($B$5+$D$5+$H$5+$J$5+$L$5+$N$5))*K269</f>
        <v>7.2505026911566111</v>
      </c>
      <c r="L646" s="10">
        <f>($L$5/($B$5+$D$5+$H$5+$J$5+$L$5+$N$5))*L269</f>
        <v>6.5601620968403545</v>
      </c>
      <c r="M646" s="10">
        <f>($L$5/($B$5+$D$5+$H$5+$J$5+$L$5+$N$5))*M269</f>
        <v>4.806319735373636</v>
      </c>
      <c r="N646" s="10">
        <f>($N$5/($B$5+$D$5+$H$5+$J$5+$L$5+$N$5))*N269</f>
        <v>8.2895613895310962</v>
      </c>
      <c r="O646" s="10">
        <f>($N$5/($B$5+$D$5+$H$5+$J$5+$L$5+$N$5))*O269</f>
        <v>6.5686205614662132</v>
      </c>
      <c r="P646" s="10"/>
      <c r="Q646" s="10"/>
      <c r="R646" s="10"/>
      <c r="S646" s="10"/>
      <c r="U646" s="17">
        <f t="shared" si="69"/>
        <v>87.839595868857373</v>
      </c>
      <c r="V646" s="17">
        <f t="shared" si="69"/>
        <v>68.385756378309111</v>
      </c>
      <c r="W646" s="10">
        <f t="shared" si="70"/>
        <v>5.8589213209448729</v>
      </c>
      <c r="X646" s="10">
        <f t="shared" si="70"/>
        <v>6.2907973542924722</v>
      </c>
      <c r="Y646" s="6">
        <v>30</v>
      </c>
    </row>
    <row r="647" spans="1:26" x14ac:dyDescent="0.2">
      <c r="A647" t="s">
        <v>18</v>
      </c>
      <c r="B647" s="10"/>
      <c r="C647" s="10"/>
      <c r="D647" s="10"/>
      <c r="E647" s="10"/>
      <c r="F647" s="10"/>
      <c r="G647" s="10"/>
      <c r="H647" s="10"/>
      <c r="I647" s="10"/>
      <c r="J647" s="10">
        <f>($J$5/($J$5+$P$5+$R$5))*J270</f>
        <v>19.396855004913043</v>
      </c>
      <c r="K647" s="10">
        <f>($J$5/($J$5+$P$5+$R$5))*K270</f>
        <v>14.830330844563555</v>
      </c>
      <c r="L647" s="10"/>
      <c r="M647" s="10"/>
      <c r="N647" s="10"/>
      <c r="O647" s="10"/>
      <c r="P647" s="10">
        <f>($P$5/($J$5+$P$5+$R$5))*P270</f>
        <v>18.708024453651191</v>
      </c>
      <c r="Q647" s="10">
        <f>($P$5/($J$5+$P$5+$R$5))*Q270</f>
        <v>12.73663860899034</v>
      </c>
      <c r="R647" s="10">
        <f>($R$5/($J$5+$P$5+$R$5))*R270</f>
        <v>43.045049687784662</v>
      </c>
      <c r="S647" s="10">
        <f>($R$5/($J$5+$P$5+$R$5))*S270</f>
        <v>31.03095424913041</v>
      </c>
      <c r="U647" s="17">
        <f t="shared" si="69"/>
        <v>81.149929146348896</v>
      </c>
      <c r="V647" s="17">
        <f t="shared" si="69"/>
        <v>58.597923702684305</v>
      </c>
      <c r="W647" s="10">
        <f t="shared" si="70"/>
        <v>-4.3321308913889567</v>
      </c>
      <c r="X647" s="10">
        <f t="shared" si="70"/>
        <v>-0.79965214771802806</v>
      </c>
      <c r="Y647" s="6">
        <v>10</v>
      </c>
    </row>
    <row r="648" spans="1:26" ht="13.5" thickBot="1" x14ac:dyDescent="0.25">
      <c r="U648" s="27">
        <f>(U645*(($F$5+$J$5)/(SUM($B$5:$S$5)+$J$5+$J$5)))+(U646*(($B$5+$D$5+$H$5+$J$5+$L$5+$N$5)/(SUM($B$5:$S$5)+$J$5+$J$5)))+(U647*(($J$5+$P$5+$R$5)/(SUM($B$5:$S$5)+$J$5+$J$5)))</f>
        <v>86.718389497898102</v>
      </c>
      <c r="V648" s="27">
        <f>(V645*(($F$5+$J$5)/(SUM($B$5:$S$5)+$J$5+$J$5)))+(V646*(($B$5+$D$5+$H$5+$J$5+$L$5+$N$5)/(SUM($B$5:$S$5)+$J$5+$J$5)))+(V647*(($J$5+$P$5+$R$5)/(SUM($B$5:$S$5)+$J$5+$J$5)))</f>
        <v>66.360184433602527</v>
      </c>
      <c r="W648" s="28">
        <f t="shared" si="70"/>
        <v>2.8827222378774593</v>
      </c>
      <c r="X648" s="28">
        <f t="shared" si="70"/>
        <v>4.1682533974662732</v>
      </c>
      <c r="Y648" s="20">
        <f>SUM(Y645:Y647)</f>
        <v>41</v>
      </c>
      <c r="Z648" s="17">
        <f>(65-AVERAGE(U648:V648))*7</f>
        <v>-80.775008760252149</v>
      </c>
    </row>
    <row r="649" spans="1:26" ht="13.5" hidden="1" thickTop="1" x14ac:dyDescent="0.2"/>
    <row r="650" spans="1:26" ht="13.5" hidden="1" thickBot="1" x14ac:dyDescent="0.25"/>
    <row r="651" spans="1:26" ht="14.25" thickTop="1" thickBot="1" x14ac:dyDescent="0.25">
      <c r="A651" s="1" t="str">
        <f>A274</f>
        <v>July 23 - 29, 1999</v>
      </c>
    </row>
    <row r="652" spans="1:26" x14ac:dyDescent="0.2">
      <c r="A652" t="s">
        <v>16</v>
      </c>
      <c r="B652" s="10"/>
      <c r="C652" s="10"/>
      <c r="D652" s="10"/>
      <c r="E652" s="10"/>
      <c r="F652" s="10">
        <f>($F$5/($F$5+$J$5))*F275</f>
        <v>59.406470272623558</v>
      </c>
      <c r="G652" s="10">
        <f>($F$5/($F$5+$J$5))*G275</f>
        <v>45.638189528493577</v>
      </c>
      <c r="H652" s="10"/>
      <c r="I652" s="10"/>
      <c r="J652" s="10">
        <f>($J$5/($F$5+$J$5))*J275</f>
        <v>38.065570572579269</v>
      </c>
      <c r="K652" s="10">
        <f>($J$5/($F$5+$J$5))*K275</f>
        <v>28.059136824656019</v>
      </c>
      <c r="L652" s="10"/>
      <c r="M652" s="10"/>
      <c r="N652" s="10"/>
      <c r="O652" s="10"/>
      <c r="P652" s="10"/>
      <c r="Q652" s="10"/>
      <c r="R652" s="10"/>
      <c r="S652" s="10"/>
      <c r="U652" s="17">
        <f t="shared" ref="U652:V654" si="71">B652+D652+F652+H652+J652+L652+N652+P652+R652</f>
        <v>97.472040845202827</v>
      </c>
      <c r="V652" s="17">
        <f t="shared" si="71"/>
        <v>73.697326353149592</v>
      </c>
      <c r="W652" s="10">
        <f t="shared" ref="W652:X655" si="72">U652-U645</f>
        <v>5.8715714279707356</v>
      </c>
      <c r="X652" s="10">
        <f t="shared" si="72"/>
        <v>2.241622848721093</v>
      </c>
      <c r="Y652" s="6">
        <v>-11</v>
      </c>
    </row>
    <row r="653" spans="1:26" x14ac:dyDescent="0.2">
      <c r="A653" t="s">
        <v>17</v>
      </c>
      <c r="B653" s="10">
        <f>($B$5/($B$5+$D$5+$H$5+$J$5+$L$5+$N$5))*B276</f>
        <v>22.087977529978364</v>
      </c>
      <c r="C653" s="10">
        <f>($B$5/($B$5+$D$5+$H$5+$J$5+$L$5+$N$5))*C276</f>
        <v>16.620112872895497</v>
      </c>
      <c r="D653" s="10">
        <f>($D$5/($B$5+$D$5+$H$5+$J$5+$L$5+$N$5))*D276</f>
        <v>19.262226733188669</v>
      </c>
      <c r="E653" s="10">
        <f>($D$5/($B$5+$D$5+$H$5+$J$5+$L$5+$N$5))*E276</f>
        <v>14.746437138658816</v>
      </c>
      <c r="F653" s="10"/>
      <c r="G653" s="10"/>
      <c r="H653" s="10">
        <f>($H$5/($B$5+$D$5+$H$5+$J$5+$L$5+$N$5))*H276</f>
        <v>24.339807377102488</v>
      </c>
      <c r="I653" s="10">
        <f>($H$5/($B$5+$D$5+$H$5+$J$5+$L$5+$N$5))*I276</f>
        <v>19.050617350135127</v>
      </c>
      <c r="J653" s="10">
        <f>($J$5/($B$5+$D$5+$H$5+$J$5+$L$5+$N$5))*J276</f>
        <v>9.80023189840478</v>
      </c>
      <c r="K653" s="10">
        <f>($J$5/($B$5+$D$5+$H$5+$J$5+$L$5+$N$5))*K276</f>
        <v>7.3784527386476109</v>
      </c>
      <c r="L653" s="10">
        <f>($L$5/($B$5+$D$5+$H$5+$J$5+$L$5+$N$5))*L276</f>
        <v>6.4429347862214854</v>
      </c>
      <c r="M653" s="10">
        <f>($L$5/($B$5+$D$5+$H$5+$J$5+$L$5+$N$5))*M276</f>
        <v>4.9600854285230609</v>
      </c>
      <c r="N653" s="10">
        <f>($N$5/($B$5+$D$5+$H$5+$J$5+$L$5+$N$5))*N276</f>
        <v>8.6337495551440711</v>
      </c>
      <c r="O653" s="10">
        <f>($N$5/($B$5+$D$5+$H$5+$J$5+$L$5+$N$5))*O276</f>
        <v>6.7370839674202445</v>
      </c>
      <c r="P653" s="10"/>
      <c r="Q653" s="10"/>
      <c r="R653" s="10"/>
      <c r="S653" s="10"/>
      <c r="U653" s="17">
        <f t="shared" si="71"/>
        <v>90.566927880039856</v>
      </c>
      <c r="V653" s="17">
        <f t="shared" si="71"/>
        <v>69.492789496280352</v>
      </c>
      <c r="W653" s="10">
        <f t="shared" si="72"/>
        <v>2.727332011182483</v>
      </c>
      <c r="X653" s="10">
        <f t="shared" si="72"/>
        <v>1.1070331179712412</v>
      </c>
      <c r="Y653" s="6">
        <v>30</v>
      </c>
    </row>
    <row r="654" spans="1:26" x14ac:dyDescent="0.2">
      <c r="A654" t="s">
        <v>18</v>
      </c>
      <c r="B654" s="10"/>
      <c r="C654" s="10"/>
      <c r="D654" s="10"/>
      <c r="E654" s="10"/>
      <c r="F654" s="10"/>
      <c r="G654" s="10"/>
      <c r="H654" s="10"/>
      <c r="I654" s="10"/>
      <c r="J654" s="10">
        <f>($J$5/($J$5+$P$5+$R$5))*J277</f>
        <v>21.532731913774914</v>
      </c>
      <c r="K654" s="10">
        <f>($J$5/($J$5+$P$5+$R$5))*K277</f>
        <v>15.366716222128417</v>
      </c>
      <c r="L654" s="10"/>
      <c r="M654" s="10"/>
      <c r="N654" s="10"/>
      <c r="O654" s="10"/>
      <c r="P654" s="10">
        <f>($P$5/($J$5+$P$5+$R$5))*P277</f>
        <v>19.61923301655553</v>
      </c>
      <c r="Q654" s="10">
        <f>($P$5/($J$5+$P$5+$R$5))*Q277</f>
        <v>13.347974083625683</v>
      </c>
      <c r="R654" s="10">
        <f>($R$5/($J$5+$P$5+$R$5))*R277</f>
        <v>44.184882079456322</v>
      </c>
      <c r="S654" s="10">
        <f>($R$5/($J$5+$P$5+$R$5))*S277</f>
        <v>31.17507098830729</v>
      </c>
      <c r="U654" s="17">
        <f t="shared" si="71"/>
        <v>85.336847009786766</v>
      </c>
      <c r="V654" s="17">
        <f t="shared" si="71"/>
        <v>59.889761294061387</v>
      </c>
      <c r="W654" s="10">
        <f t="shared" si="72"/>
        <v>4.1869178634378699</v>
      </c>
      <c r="X654" s="10">
        <f t="shared" si="72"/>
        <v>1.2918375913770817</v>
      </c>
      <c r="Y654" s="6">
        <v>7</v>
      </c>
    </row>
    <row r="655" spans="1:26" ht="13.5" thickBot="1" x14ac:dyDescent="0.25">
      <c r="U655" s="27">
        <f>(U652*(($F$5+$J$5)/(SUM($B$5:$S$5)+$J$5+$J$5)))+(U653*(($B$5+$D$5+$H$5+$J$5+$L$5+$N$5)/(SUM($B$5:$S$5)+$J$5+$J$5)))+(U654*(($J$5+$P$5+$R$5)/(SUM($B$5:$S$5)+$J$5+$J$5)))</f>
        <v>90.317996967412356</v>
      </c>
      <c r="V655" s="27">
        <f>(V652*(($F$5+$J$5)/(SUM($B$5:$S$5)+$J$5+$J$5)))+(V653*(($B$5+$D$5+$H$5+$J$5+$L$5+$N$5)/(SUM($B$5:$S$5)+$J$5+$J$5)))+(V654*(($J$5+$P$5+$R$5)/(SUM($B$5:$S$5)+$J$5+$J$5)))</f>
        <v>67.694248520200063</v>
      </c>
      <c r="W655" s="28">
        <f t="shared" si="72"/>
        <v>3.5996074695142539</v>
      </c>
      <c r="X655" s="28">
        <f t="shared" si="72"/>
        <v>1.3340640865975359</v>
      </c>
      <c r="Y655" s="20">
        <f>SUM(Y652:Y654)</f>
        <v>26</v>
      </c>
      <c r="Z655" s="17">
        <f>(65-AVERAGE(U655:V655))*7</f>
        <v>-98.042859206643413</v>
      </c>
    </row>
    <row r="656" spans="1:26" ht="14.25" hidden="1" thickTop="1" thickBot="1" x14ac:dyDescent="0.25"/>
    <row r="657" spans="1:26" ht="14.25" hidden="1" thickTop="1" thickBot="1" x14ac:dyDescent="0.25"/>
    <row r="658" spans="1:26" ht="14.25" thickTop="1" thickBot="1" x14ac:dyDescent="0.25">
      <c r="A658" s="1" t="str">
        <f>A281</f>
        <v>July 30 - Aug 5, 1999</v>
      </c>
    </row>
    <row r="659" spans="1:26" x14ac:dyDescent="0.2">
      <c r="A659" t="s">
        <v>16</v>
      </c>
      <c r="B659" s="10"/>
      <c r="C659" s="10"/>
      <c r="D659" s="10"/>
      <c r="E659" s="10"/>
      <c r="F659" s="10">
        <f>($F$5/($F$5+$J$5))*F282</f>
        <v>59.106376969569254</v>
      </c>
      <c r="G659" s="10">
        <f>($F$5/($F$5+$J$5))*G282</f>
        <v>45.390112397968707</v>
      </c>
      <c r="H659" s="10"/>
      <c r="I659" s="10"/>
      <c r="J659" s="10">
        <f>($J$5/($F$5+$J$5))*J282</f>
        <v>32.788204828811523</v>
      </c>
      <c r="K659" s="10">
        <f>($J$5/($F$5+$J$5))*K282</f>
        <v>26.181217066484116</v>
      </c>
      <c r="L659" s="10"/>
      <c r="M659" s="10"/>
      <c r="N659" s="10"/>
      <c r="O659" s="10"/>
      <c r="P659" s="10"/>
      <c r="Q659" s="10"/>
      <c r="R659" s="10"/>
      <c r="S659" s="10"/>
      <c r="U659" s="17">
        <f t="shared" ref="U659:V661" si="73">B659+D659+F659+H659+J659+L659+N659+P659+R659</f>
        <v>91.894581798380784</v>
      </c>
      <c r="V659" s="17">
        <f t="shared" si="73"/>
        <v>71.571329464452816</v>
      </c>
      <c r="W659" s="10">
        <f t="shared" ref="W659:X662" si="74">U659-U652</f>
        <v>-5.5774590468220424</v>
      </c>
      <c r="X659" s="10">
        <f t="shared" si="74"/>
        <v>-2.1259968886967755</v>
      </c>
      <c r="Y659" s="6">
        <v>-1</v>
      </c>
    </row>
    <row r="660" spans="1:26" x14ac:dyDescent="0.2">
      <c r="A660" t="s">
        <v>17</v>
      </c>
      <c r="B660" s="10">
        <f>($B$5/($B$5+$D$5+$H$5+$J$5+$L$5+$N$5))*B283</f>
        <v>20.695852479248678</v>
      </c>
      <c r="C660" s="10">
        <f>($B$5/($B$5+$D$5+$H$5+$J$5+$L$5+$N$5))*C283</f>
        <v>15.45670497179281</v>
      </c>
      <c r="D660" s="10">
        <f>($D$5/($B$5+$D$5+$H$5+$J$5+$L$5+$N$5))*D283</f>
        <v>18.469859925452838</v>
      </c>
      <c r="E660" s="10">
        <f>($D$5/($B$5+$D$5+$H$5+$J$5+$L$5+$N$5))*E283</f>
        <v>13.97510661785403</v>
      </c>
      <c r="F660" s="10"/>
      <c r="G660" s="10"/>
      <c r="H660" s="10">
        <f>($H$5/($B$5+$D$5+$H$5+$J$5+$L$5+$N$5))*H283</f>
        <v>24.265659853359949</v>
      </c>
      <c r="I660" s="10">
        <f>($H$5/($B$5+$D$5+$H$5+$J$5+$L$5+$N$5))*I283</f>
        <v>18.870544792474686</v>
      </c>
      <c r="J660" s="10">
        <f>($J$5/($B$5+$D$5+$H$5+$J$5+$L$5+$N$5))*J283</f>
        <v>8.7080206234453836</v>
      </c>
      <c r="K660" s="10">
        <f>($J$5/($B$5+$D$5+$H$5+$J$5+$L$5+$N$5))*K283</f>
        <v>6.6478394239888621</v>
      </c>
      <c r="L660" s="10">
        <f>($L$5/($B$5+$D$5+$H$5+$J$5+$L$5+$N$5))*L283</f>
        <v>6.3257074756026164</v>
      </c>
      <c r="M660" s="10">
        <f>($L$5/($B$5+$D$5+$H$5+$J$5+$L$5+$N$5))*M283</f>
        <v>4.7652140550267594</v>
      </c>
      <c r="N660" s="10">
        <f>($N$5/($B$5+$D$5+$H$5+$J$5+$L$5+$N$5))*N283</f>
        <v>8.6540813455178363</v>
      </c>
      <c r="O660" s="10">
        <f>($N$5/($B$5+$D$5+$H$5+$J$5+$L$5+$N$5))*O283</f>
        <v>6.7196567185284479</v>
      </c>
      <c r="P660" s="10"/>
      <c r="Q660" s="10"/>
      <c r="R660" s="10"/>
      <c r="S660" s="10"/>
      <c r="U660" s="17">
        <f t="shared" si="73"/>
        <v>87.119181702627301</v>
      </c>
      <c r="V660" s="17">
        <f t="shared" si="73"/>
        <v>66.435066579665602</v>
      </c>
      <c r="W660" s="10">
        <f t="shared" si="74"/>
        <v>-3.4477461774125544</v>
      </c>
      <c r="X660" s="10">
        <f t="shared" si="74"/>
        <v>-3.0577229166147504</v>
      </c>
      <c r="Y660" s="6">
        <v>38</v>
      </c>
    </row>
    <row r="661" spans="1:26" x14ac:dyDescent="0.2">
      <c r="A661" t="s">
        <v>18</v>
      </c>
      <c r="B661" s="10"/>
      <c r="C661" s="10"/>
      <c r="D661" s="10"/>
      <c r="E661" s="10"/>
      <c r="F661" s="10"/>
      <c r="G661" s="10"/>
      <c r="H661" s="10"/>
      <c r="I661" s="10"/>
      <c r="J661" s="10">
        <f>($J$5/($J$5+$P$5+$R$5))*J284</f>
        <v>19.3243704944313</v>
      </c>
      <c r="K661" s="10">
        <f>($J$5/($J$5+$P$5+$R$5))*K284</f>
        <v>13.704404781747229</v>
      </c>
      <c r="L661" s="10"/>
      <c r="M661" s="10"/>
      <c r="N661" s="10"/>
      <c r="O661" s="10"/>
      <c r="P661" s="10">
        <f>($P$5/($J$5+$P$5+$R$5))*P284</f>
        <v>18.396562067284837</v>
      </c>
      <c r="Q661" s="10">
        <f>($P$5/($J$5+$P$5+$R$5))*Q284</f>
        <v>13.259605685633373</v>
      </c>
      <c r="R661" s="10">
        <f>($R$5/($J$5+$P$5+$R$5))*R284</f>
        <v>44.879262731854013</v>
      </c>
      <c r="S661" s="10">
        <f>($R$5/($J$5+$P$5+$R$5))*S284</f>
        <v>32.537629249615946</v>
      </c>
      <c r="U661" s="17">
        <f t="shared" si="73"/>
        <v>82.600195293570152</v>
      </c>
      <c r="V661" s="17">
        <f t="shared" si="73"/>
        <v>59.50163971699655</v>
      </c>
      <c r="W661" s="10">
        <f t="shared" si="74"/>
        <v>-2.7366517162166133</v>
      </c>
      <c r="X661" s="10">
        <f t="shared" si="74"/>
        <v>-0.38812157706483674</v>
      </c>
      <c r="Y661" s="6">
        <v>8</v>
      </c>
    </row>
    <row r="662" spans="1:26" ht="13.5" thickBot="1" x14ac:dyDescent="0.25">
      <c r="U662" s="27">
        <f>(U659*(($F$5+$J$5)/(SUM($B$5:$S$5)+$J$5+$J$5)))+(U660*(($B$5+$D$5+$H$5+$J$5+$L$5+$N$5)/(SUM($B$5:$S$5)+$J$5+$J$5)))+(U661*(($J$5+$P$5+$R$5)/(SUM($B$5:$S$5)+$J$5+$J$5)))</f>
        <v>86.715575382031162</v>
      </c>
      <c r="V662" s="27">
        <f>(V659*(($F$5+$J$5)/(SUM($B$5:$S$5)+$J$5+$J$5)))+(V660*(($B$5+$D$5+$H$5+$J$5+$L$5+$N$5)/(SUM($B$5:$S$5)+$J$5+$J$5)))+(V661*(($J$5+$P$5+$R$5)/(SUM($B$5:$S$5)+$J$5+$J$5)))</f>
        <v>65.469041088473986</v>
      </c>
      <c r="W662" s="28">
        <f t="shared" si="74"/>
        <v>-3.6024215853811938</v>
      </c>
      <c r="X662" s="28">
        <f t="shared" si="74"/>
        <v>-2.2252074317260764</v>
      </c>
      <c r="Y662" s="20">
        <f>SUM(Y659:Y661)</f>
        <v>45</v>
      </c>
      <c r="Z662" s="17">
        <f>(65-AVERAGE(U662:V662))*7</f>
        <v>-77.646157646768017</v>
      </c>
    </row>
    <row r="663" spans="1:26" ht="14.25" hidden="1" thickTop="1" thickBot="1" x14ac:dyDescent="0.25"/>
    <row r="664" spans="1:26" ht="14.25" hidden="1" thickTop="1" thickBot="1" x14ac:dyDescent="0.25"/>
    <row r="665" spans="1:26" ht="14.25" thickTop="1" thickBot="1" x14ac:dyDescent="0.25">
      <c r="A665" s="1" t="str">
        <f>A288</f>
        <v>Aug 6 - 12, 1999</v>
      </c>
    </row>
    <row r="666" spans="1:26" x14ac:dyDescent="0.2">
      <c r="A666" t="s">
        <v>16</v>
      </c>
      <c r="B666" s="10"/>
      <c r="C666" s="10"/>
      <c r="D666" s="10"/>
      <c r="E666" s="10"/>
      <c r="F666" s="10">
        <f>($F$5/($F$5+$J$5))*F289</f>
        <v>60.578834776555567</v>
      </c>
      <c r="G666" s="10">
        <f>($F$5/($F$5+$J$5))*G289</f>
        <v>46.370417187946003</v>
      </c>
      <c r="H666" s="10"/>
      <c r="I666" s="10"/>
      <c r="J666" s="10">
        <f>($J$5/($F$5+$J$5))*J289</f>
        <v>35.36520420498902</v>
      </c>
      <c r="K666" s="10">
        <f>($J$5/($F$5+$J$5))*K289</f>
        <v>26.441658492799927</v>
      </c>
      <c r="L666" s="10"/>
      <c r="M666" s="10"/>
      <c r="N666" s="10"/>
      <c r="O666" s="10"/>
      <c r="P666" s="10"/>
      <c r="Q666" s="10"/>
      <c r="R666" s="10"/>
      <c r="S666" s="10"/>
      <c r="U666" s="17">
        <f t="shared" ref="U666:V668" si="75">B666+D666+F666+H666+J666+L666+N666+P666+R666</f>
        <v>95.944038981544594</v>
      </c>
      <c r="V666" s="17">
        <f t="shared" si="75"/>
        <v>72.812075680745934</v>
      </c>
      <c r="W666" s="10">
        <f t="shared" ref="W666:X669" si="76">U666-U659</f>
        <v>4.0494571831638098</v>
      </c>
      <c r="X666" s="10">
        <f t="shared" si="76"/>
        <v>1.2407462162931182</v>
      </c>
      <c r="Y666" s="6">
        <v>1</v>
      </c>
    </row>
    <row r="667" spans="1:26" x14ac:dyDescent="0.2">
      <c r="A667" t="s">
        <v>17</v>
      </c>
      <c r="B667" s="10">
        <f>($B$5/($B$5+$D$5+$H$5+$J$5+$L$5+$N$5))*B290</f>
        <v>19.740577184306563</v>
      </c>
      <c r="C667" s="10">
        <f>($B$5/($B$5+$D$5+$H$5+$J$5+$L$5+$N$5))*C290</f>
        <v>14.630273671140579</v>
      </c>
      <c r="D667" s="10">
        <f>($D$5/($B$5+$D$5+$H$5+$J$5+$L$5+$N$5))*D290</f>
        <v>17.354936718107737</v>
      </c>
      <c r="E667" s="10">
        <f>($D$5/($B$5+$D$5+$H$5+$J$5+$L$5+$N$5))*E290</f>
        <v>13.210788192692917</v>
      </c>
      <c r="F667" s="10"/>
      <c r="G667" s="10"/>
      <c r="H667" s="10">
        <f>($H$5/($B$5+$D$5+$H$5+$J$5+$L$5+$N$5))*H290</f>
        <v>23.960242672229995</v>
      </c>
      <c r="I667" s="10">
        <f>($H$5/($B$5+$D$5+$H$5+$J$5+$L$5+$N$5))*I290</f>
        <v>18.630448048927434</v>
      </c>
      <c r="J667" s="10">
        <f>($J$5/($B$5+$D$5+$H$5+$J$5+$L$5+$N$5))*J290</f>
        <v>8.9138533085395988</v>
      </c>
      <c r="K667" s="10">
        <f>($J$5/($B$5+$D$5+$H$5+$J$5+$L$5+$N$5))*K290</f>
        <v>6.6904894398191956</v>
      </c>
      <c r="L667" s="10">
        <f>($L$5/($B$5+$D$5+$H$5+$J$5+$L$5+$N$5))*L290</f>
        <v>5.8263495810183423</v>
      </c>
      <c r="M667" s="10">
        <f>($L$5/($B$5+$D$5+$H$5+$J$5+$L$5+$N$5))*M290</f>
        <v>4.3709040102178367</v>
      </c>
      <c r="N667" s="10">
        <f>($N$5/($B$5+$D$5+$H$5+$J$5+$L$5+$N$5))*N290</f>
        <v>8.585824620691632</v>
      </c>
      <c r="O667" s="10">
        <f>($N$5/($B$5+$D$5+$H$5+$J$5+$L$5+$N$5))*O290</f>
        <v>6.6107364129547213</v>
      </c>
      <c r="P667" s="10"/>
      <c r="Q667" s="10"/>
      <c r="R667" s="10"/>
      <c r="S667" s="10"/>
      <c r="U667" s="17">
        <f t="shared" si="75"/>
        <v>84.381784084893866</v>
      </c>
      <c r="V667" s="17">
        <f t="shared" si="75"/>
        <v>64.143639775752675</v>
      </c>
      <c r="W667" s="10">
        <f t="shared" si="76"/>
        <v>-2.7373976177334356</v>
      </c>
      <c r="X667" s="10">
        <f t="shared" si="76"/>
        <v>-2.2914268039129269</v>
      </c>
      <c r="Y667" s="6">
        <v>43</v>
      </c>
    </row>
    <row r="668" spans="1:26" x14ac:dyDescent="0.2">
      <c r="A668" t="s">
        <v>18</v>
      </c>
      <c r="B668" s="10"/>
      <c r="C668" s="10"/>
      <c r="D668" s="10"/>
      <c r="E668" s="10"/>
      <c r="F668" s="10"/>
      <c r="G668" s="10"/>
      <c r="H668" s="10"/>
      <c r="I668" s="10"/>
      <c r="J668" s="10">
        <f>($J$5/($J$5+$P$5+$R$5))*J291</f>
        <v>18.855637326649397</v>
      </c>
      <c r="K668" s="10">
        <f>($J$5/($J$5+$P$5+$R$5))*K291</f>
        <v>13.892864508999752</v>
      </c>
      <c r="L668" s="10"/>
      <c r="M668" s="10"/>
      <c r="N668" s="10"/>
      <c r="O668" s="10"/>
      <c r="P668" s="10">
        <f>($P$5/($J$5+$P$5+$R$5))*P291</f>
        <v>18.4124973521687</v>
      </c>
      <c r="Q668" s="10">
        <f>($P$5/($J$5+$P$5+$R$5))*Q291</f>
        <v>12.793136437214933</v>
      </c>
      <c r="R668" s="10">
        <f>($R$5/($J$5+$P$5+$R$5))*R291</f>
        <v>42.396524361488709</v>
      </c>
      <c r="S668" s="10">
        <f>($R$5/($J$5+$P$5+$R$5))*S291</f>
        <v>32.563832293102656</v>
      </c>
      <c r="U668" s="17">
        <f t="shared" si="75"/>
        <v>79.664659040306816</v>
      </c>
      <c r="V668" s="17">
        <f t="shared" si="75"/>
        <v>59.24983323931734</v>
      </c>
      <c r="W668" s="10">
        <f t="shared" si="76"/>
        <v>-2.9355362532633364</v>
      </c>
      <c r="X668" s="10">
        <f t="shared" si="76"/>
        <v>-0.25180647767921016</v>
      </c>
      <c r="Y668" s="6">
        <v>7</v>
      </c>
    </row>
    <row r="669" spans="1:26" ht="13.5" thickBot="1" x14ac:dyDescent="0.25">
      <c r="U669" s="27">
        <f>(U666*(($F$5+$J$5)/(SUM($B$5:$S$5)+$J$5+$J$5)))+(U667*(($B$5+$D$5+$H$5+$J$5+$L$5+$N$5)/(SUM($B$5:$S$5)+$J$5+$J$5)))+(U668*(($J$5+$P$5+$R$5)/(SUM($B$5:$S$5)+$J$5+$J$5)))</f>
        <v>85.001722051547162</v>
      </c>
      <c r="V669" s="27">
        <f>(V666*(($F$5+$J$5)/(SUM($B$5:$S$5)+$J$5+$J$5)))+(V667*(($B$5+$D$5+$H$5+$J$5+$L$5+$N$5)/(SUM($B$5:$S$5)+$J$5+$J$5)))+(V668*(($J$5+$P$5+$R$5)/(SUM($B$5:$S$5)+$J$5+$J$5)))</f>
        <v>64.260138002273322</v>
      </c>
      <c r="W669" s="28">
        <f t="shared" si="76"/>
        <v>-1.7138533304839996</v>
      </c>
      <c r="X669" s="28">
        <f t="shared" si="76"/>
        <v>-1.2089030862006638</v>
      </c>
      <c r="Y669" s="20">
        <f>SUM(Y666:Y668)</f>
        <v>51</v>
      </c>
      <c r="Z669" s="17">
        <f>(65-AVERAGE(U669:V669))*7</f>
        <v>-67.416510188371745</v>
      </c>
    </row>
    <row r="670" spans="1:26" ht="14.25" hidden="1" thickTop="1" thickBot="1" x14ac:dyDescent="0.25"/>
    <row r="671" spans="1:26" ht="14.25" hidden="1" thickTop="1" thickBot="1" x14ac:dyDescent="0.25"/>
    <row r="672" spans="1:26" ht="14.25" thickTop="1" thickBot="1" x14ac:dyDescent="0.25">
      <c r="A672" s="1" t="str">
        <f>A295</f>
        <v>Aug 13 - 19, 1999</v>
      </c>
    </row>
    <row r="673" spans="1:26" x14ac:dyDescent="0.2">
      <c r="A673" t="s">
        <v>16</v>
      </c>
      <c r="B673" s="10"/>
      <c r="C673" s="10"/>
      <c r="D673" s="10"/>
      <c r="E673" s="10"/>
      <c r="F673" s="10">
        <f>($F$5/($F$5+$J$5))*F296</f>
        <v>60.322755157949267</v>
      </c>
      <c r="G673" s="10">
        <f>($F$5/($F$5+$J$5))*G296</f>
        <v>44.605868565986889</v>
      </c>
      <c r="H673" s="10"/>
      <c r="I673" s="10"/>
      <c r="J673" s="10">
        <f>($J$5/($F$5+$J$5))*J296</f>
        <v>34.433098047648215</v>
      </c>
      <c r="K673" s="10">
        <f>($J$5/($F$5+$J$5))*K296</f>
        <v>24.426664299724973</v>
      </c>
      <c r="L673" s="10"/>
      <c r="M673" s="10"/>
      <c r="N673" s="10"/>
      <c r="O673" s="10"/>
      <c r="P673" s="10"/>
      <c r="Q673" s="10"/>
      <c r="R673" s="10"/>
      <c r="S673" s="10"/>
      <c r="U673" s="17">
        <f t="shared" ref="U673:V675" si="77">B673+D673+F673+H673+J673+L673+N673+P673+R673</f>
        <v>94.755853205597475</v>
      </c>
      <c r="V673" s="17">
        <f t="shared" si="77"/>
        <v>69.032532865711858</v>
      </c>
      <c r="W673" s="10">
        <f t="shared" ref="W673:X676" si="78">U673-U666</f>
        <v>-1.1881857759471188</v>
      </c>
      <c r="X673" s="10">
        <f t="shared" si="78"/>
        <v>-3.7795428150340769</v>
      </c>
      <c r="Y673" s="6">
        <v>4</v>
      </c>
    </row>
    <row r="674" spans="1:26" x14ac:dyDescent="0.2">
      <c r="A674" t="s">
        <v>17</v>
      </c>
      <c r="B674" s="10">
        <f>($B$5/($B$5+$D$5+$H$5+$J$5+$L$5+$N$5))*B297</f>
        <v>19.457730309267834</v>
      </c>
      <c r="C674" s="10">
        <f>($B$5/($B$5+$D$5+$H$5+$J$5+$L$5+$N$5))*C297</f>
        <v>14.470171666401676</v>
      </c>
      <c r="D674" s="10">
        <f>($D$5/($B$5+$D$5+$H$5+$J$5+$L$5+$N$5))*D297</f>
        <v>17.64477000471317</v>
      </c>
      <c r="E674" s="10">
        <f>($D$5/($B$5+$D$5+$H$5+$J$5+$L$5+$N$5))*E297</f>
        <v>13.81382841804939</v>
      </c>
      <c r="F674" s="10"/>
      <c r="G674" s="10"/>
      <c r="H674" s="10">
        <f>($H$5/($B$5+$D$5+$H$5+$J$5+$L$5+$N$5))*H297</f>
        <v>23.590681998338642</v>
      </c>
      <c r="I674" s="10">
        <f>($H$5/($B$5+$D$5+$H$5+$J$5+$L$5+$N$5))*I297</f>
        <v>18.428307775867435</v>
      </c>
      <c r="J674" s="10">
        <f>($J$5/($B$5+$D$5+$H$5+$J$5+$L$5+$N$5))*J297</f>
        <v>8.7284184571033681</v>
      </c>
      <c r="K674" s="10">
        <f>($J$5/($B$5+$D$5+$H$5+$J$5+$L$5+$N$5))*K297</f>
        <v>6.2194849171711697</v>
      </c>
      <c r="L674" s="10">
        <f>($L$5/($B$5+$D$5+$H$5+$J$5+$L$5+$N$5))*L297</f>
        <v>6.0684163652832801</v>
      </c>
      <c r="M674" s="10">
        <f>($L$5/($B$5+$D$5+$H$5+$J$5+$L$5+$N$5))*M297</f>
        <v>4.65864377264597</v>
      </c>
      <c r="N674" s="10">
        <f>($N$5/($B$5+$D$5+$H$5+$J$5+$L$5+$N$5))*N297</f>
        <v>8.6656995114457001</v>
      </c>
      <c r="O674" s="10">
        <f>($N$5/($B$5+$D$5+$H$5+$J$5+$L$5+$N$5))*O297</f>
        <v>6.4495343607056048</v>
      </c>
      <c r="P674" s="10"/>
      <c r="Q674" s="10"/>
      <c r="R674" s="10"/>
      <c r="S674" s="10"/>
      <c r="U674" s="17">
        <f t="shared" si="77"/>
        <v>84.155716646152001</v>
      </c>
      <c r="V674" s="17">
        <f t="shared" si="77"/>
        <v>64.039970910841248</v>
      </c>
      <c r="W674" s="10">
        <f t="shared" si="78"/>
        <v>-0.22606743874186463</v>
      </c>
      <c r="X674" s="10">
        <f t="shared" si="78"/>
        <v>-0.10366886491142679</v>
      </c>
      <c r="Y674" s="6">
        <v>41</v>
      </c>
    </row>
    <row r="675" spans="1:26" x14ac:dyDescent="0.2">
      <c r="A675" t="s">
        <v>18</v>
      </c>
      <c r="B675" s="10"/>
      <c r="C675" s="10"/>
      <c r="D675" s="10"/>
      <c r="E675" s="10"/>
      <c r="F675" s="10"/>
      <c r="G675" s="10"/>
      <c r="H675" s="10"/>
      <c r="I675" s="10"/>
      <c r="J675" s="10">
        <f>($J$5/($J$5+$P$5+$R$5))*J298</f>
        <v>18.749326711276183</v>
      </c>
      <c r="K675" s="10">
        <f>($J$5/($J$5+$P$5+$R$5))*K298</f>
        <v>12.950565872737158</v>
      </c>
      <c r="L675" s="10"/>
      <c r="M675" s="10"/>
      <c r="N675" s="10"/>
      <c r="O675" s="10"/>
      <c r="P675" s="10">
        <f>($P$5/($J$5+$P$5+$R$5))*P298</f>
        <v>18.813776798789529</v>
      </c>
      <c r="Q675" s="10">
        <f>($P$5/($J$5+$P$5+$R$5))*Q298</f>
        <v>12.794585099477104</v>
      </c>
      <c r="R675" s="10">
        <f>($R$5/($J$5+$P$5+$R$5))*R298</f>
        <v>43.169514144346508</v>
      </c>
      <c r="S675" s="10">
        <f>($R$5/($J$5+$P$5+$R$5))*S298</f>
        <v>31.817045553731557</v>
      </c>
      <c r="U675" s="17">
        <f t="shared" si="77"/>
        <v>80.732617654412223</v>
      </c>
      <c r="V675" s="17">
        <f t="shared" si="77"/>
        <v>57.562196525945822</v>
      </c>
      <c r="W675" s="10">
        <f t="shared" si="78"/>
        <v>1.0679586141054074</v>
      </c>
      <c r="X675" s="10">
        <f t="shared" si="78"/>
        <v>-1.6876367133715178</v>
      </c>
      <c r="Y675" s="6">
        <v>5</v>
      </c>
    </row>
    <row r="676" spans="1:26" ht="13.5" thickBot="1" x14ac:dyDescent="0.25">
      <c r="U676" s="27">
        <f>(U673*(($F$5+$J$5)/(SUM($B$5:$S$5)+$J$5+$J$5)))+(U674*(($B$5+$D$5+$H$5+$J$5+$L$5+$N$5)/(SUM($B$5:$S$5)+$J$5+$J$5)))+(U675*(($J$5+$P$5+$R$5)/(SUM($B$5:$S$5)+$J$5+$J$5)))</f>
        <v>84.955394351892409</v>
      </c>
      <c r="V676" s="27">
        <f>(V673*(($F$5+$J$5)/(SUM($B$5:$S$5)+$J$5+$J$5)))+(V674*(($B$5+$D$5+$H$5+$J$5+$L$5+$N$5)/(SUM($B$5:$S$5)+$J$5+$J$5)))+(V675*(($J$5+$P$5+$R$5)/(SUM($B$5:$S$5)+$J$5+$J$5)))</f>
        <v>63.168117366373885</v>
      </c>
      <c r="W676" s="28">
        <f t="shared" si="78"/>
        <v>-4.6327699654753474E-2</v>
      </c>
      <c r="X676" s="28">
        <f t="shared" si="78"/>
        <v>-1.0920206358994378</v>
      </c>
      <c r="Y676" s="20">
        <f>SUM(Y673:Y675)</f>
        <v>50</v>
      </c>
      <c r="Z676" s="17">
        <f>(65-AVERAGE(U676:V676))*7</f>
        <v>-63.432291013932002</v>
      </c>
    </row>
    <row r="677" spans="1:26" ht="14.25" thickTop="1" thickBot="1" x14ac:dyDescent="0.2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U677" s="6"/>
      <c r="W677" s="49" t="s">
        <v>44</v>
      </c>
      <c r="X677" s="50"/>
      <c r="Y677" s="31"/>
    </row>
    <row r="678" spans="1:26" ht="13.5" thickBot="1" x14ac:dyDescent="0.25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U678" s="17"/>
      <c r="V678" s="17"/>
      <c r="W678" s="51" t="s">
        <v>45</v>
      </c>
      <c r="X678" s="52"/>
      <c r="Y678" s="11" t="s">
        <v>33</v>
      </c>
    </row>
    <row r="679" spans="1:26" ht="13.5" thickBot="1" x14ac:dyDescent="0.25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U679" s="53" t="s">
        <v>44</v>
      </c>
      <c r="V679" s="54"/>
      <c r="W679" s="55" t="s">
        <v>46</v>
      </c>
      <c r="X679" s="56"/>
      <c r="Y679" s="24" t="s">
        <v>34</v>
      </c>
    </row>
    <row r="680" spans="1:26" ht="13.5" thickBot="1" x14ac:dyDescent="0.25">
      <c r="A680" s="46" t="s">
        <v>47</v>
      </c>
      <c r="B680" s="47"/>
      <c r="C680" s="4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U680" s="8" t="s">
        <v>14</v>
      </c>
      <c r="V680" s="8" t="s">
        <v>15</v>
      </c>
      <c r="W680" s="8" t="s">
        <v>14</v>
      </c>
      <c r="X680" s="8" t="s">
        <v>15</v>
      </c>
      <c r="Y680" s="25" t="s">
        <v>35</v>
      </c>
    </row>
    <row r="681" spans="1:26" ht="13.5" thickBot="1" x14ac:dyDescent="0.25">
      <c r="A681" s="1" t="str">
        <f>A302</f>
        <v>Aug 20 - 26, 1999</v>
      </c>
    </row>
    <row r="682" spans="1:26" x14ac:dyDescent="0.2">
      <c r="A682" t="s">
        <v>16</v>
      </c>
      <c r="B682" s="10"/>
      <c r="C682" s="10"/>
      <c r="D682" s="10"/>
      <c r="E682" s="10"/>
      <c r="F682" s="10">
        <f>($F$5/($F$5+$J$5))*F303</f>
        <v>59.502500129600911</v>
      </c>
      <c r="G682" s="10">
        <f>($F$5/($F$5+$J$5))*G303</f>
        <v>44.757915839534384</v>
      </c>
      <c r="H682" s="10"/>
      <c r="I682" s="10"/>
      <c r="J682" s="10">
        <f>($J$5/($F$5+$J$5))*J303</f>
        <v>34.06299707340996</v>
      </c>
      <c r="K682" s="10">
        <f>($J$5/($F$5+$J$5))*K303</f>
        <v>23.727584681719375</v>
      </c>
      <c r="L682" s="10"/>
      <c r="M682" s="10"/>
      <c r="N682" s="10"/>
      <c r="O682" s="10"/>
      <c r="P682" s="10"/>
      <c r="Q682" s="10"/>
      <c r="R682" s="10"/>
      <c r="S682" s="10"/>
      <c r="U682" s="17">
        <f t="shared" ref="U682:V684" si="79">B682+D682+F682+H682+J682+L682+N682+P682+R682</f>
        <v>93.565497203010864</v>
      </c>
      <c r="V682" s="17">
        <f t="shared" si="79"/>
        <v>68.485500521253755</v>
      </c>
      <c r="W682" s="10">
        <f t="shared" ref="W682:X685" si="80">U682-U673</f>
        <v>-1.1903560025866113</v>
      </c>
      <c r="X682" s="10">
        <f t="shared" si="80"/>
        <v>-0.54703234445810267</v>
      </c>
      <c r="Y682" s="6">
        <v>20</v>
      </c>
    </row>
    <row r="683" spans="1:26" x14ac:dyDescent="0.2">
      <c r="A683" t="s">
        <v>17</v>
      </c>
      <c r="B683" s="10">
        <f>($B$5/($B$5+$D$5+$H$5+$J$5+$L$5+$N$5))*B304</f>
        <v>19.25340965560105</v>
      </c>
      <c r="C683" s="10">
        <f>($B$5/($B$5+$D$5+$H$5+$J$5+$L$5+$N$5))*C304</f>
        <v>14.540311592287289</v>
      </c>
      <c r="D683" s="10">
        <f>($D$5/($B$5+$D$5+$H$5+$J$5+$L$5+$N$5))*D304</f>
        <v>16.569582006015587</v>
      </c>
      <c r="E683" s="10">
        <f>($D$5/($B$5+$D$5+$H$5+$J$5+$L$5+$N$5))*E304</f>
        <v>13.12196831453964</v>
      </c>
      <c r="F683" s="10"/>
      <c r="G683" s="10"/>
      <c r="H683" s="10">
        <f>($H$5/($B$5+$D$5+$H$5+$J$5+$L$5+$N$5))*H304</f>
        <v>22.622056410400464</v>
      </c>
      <c r="I683" s="10">
        <f>($H$5/($B$5+$D$5+$H$5+$J$5+$L$5+$N$5))*I304</f>
        <v>18.137896641209181</v>
      </c>
      <c r="J683" s="10">
        <f>($J$5/($B$5+$D$5+$H$5+$J$5+$L$5+$N$5))*J304</f>
        <v>8.8322619739076558</v>
      </c>
      <c r="K683" s="10">
        <f>($J$5/($B$5+$D$5+$H$5+$J$5+$L$5+$N$5))*K304</f>
        <v>6.3010762518031118</v>
      </c>
      <c r="L683" s="10">
        <f>($L$5/($B$5+$D$5+$H$5+$J$5+$L$5+$N$5))*L304</f>
        <v>5.7334811920865105</v>
      </c>
      <c r="M683" s="10">
        <f>($L$5/($B$5+$D$5+$H$5+$J$5+$L$5+$N$5))*M304</f>
        <v>4.3419777907144796</v>
      </c>
      <c r="N683" s="10">
        <f>($N$5/($B$5+$D$5+$H$5+$J$5+$L$5+$N$5))*N304</f>
        <v>8.2300182891507898</v>
      </c>
      <c r="O683" s="10">
        <f>($N$5/($B$5+$D$5+$H$5+$J$5+$L$5+$N$5))*O304</f>
        <v>6.3391617843908952</v>
      </c>
      <c r="P683" s="10"/>
      <c r="Q683" s="10"/>
      <c r="R683" s="10"/>
      <c r="S683" s="10"/>
      <c r="U683" s="17">
        <f t="shared" si="79"/>
        <v>81.240809527162071</v>
      </c>
      <c r="V683" s="17">
        <f t="shared" si="79"/>
        <v>62.782392374944592</v>
      </c>
      <c r="W683" s="10">
        <f t="shared" si="80"/>
        <v>-2.9149071189899303</v>
      </c>
      <c r="X683" s="10">
        <f t="shared" si="80"/>
        <v>-1.2575785358966556</v>
      </c>
      <c r="Y683" s="6">
        <v>51</v>
      </c>
    </row>
    <row r="684" spans="1:26" x14ac:dyDescent="0.2">
      <c r="A684" t="s">
        <v>18</v>
      </c>
      <c r="B684" s="10"/>
      <c r="C684" s="10"/>
      <c r="D684" s="10"/>
      <c r="E684" s="10"/>
      <c r="F684" s="10"/>
      <c r="G684" s="10"/>
      <c r="H684" s="10"/>
      <c r="I684" s="10"/>
      <c r="J684" s="10">
        <f>($J$5/($J$5+$P$5+$R$5))*J305</f>
        <v>19.387190403515476</v>
      </c>
      <c r="K684" s="10">
        <f>($J$5/($J$5+$P$5+$R$5))*K305</f>
        <v>14.076491935553486</v>
      </c>
      <c r="L684" s="10"/>
      <c r="M684" s="10"/>
      <c r="N684" s="10"/>
      <c r="O684" s="10"/>
      <c r="P684" s="10">
        <f>($P$5/($J$5+$P$5+$R$5))*P305</f>
        <v>19.494648062008988</v>
      </c>
      <c r="Q684" s="10">
        <f>($P$5/($J$5+$P$5+$R$5))*Q305</f>
        <v>13.155302002757194</v>
      </c>
      <c r="R684" s="10">
        <f>($R$5/($J$5+$P$5+$R$5))*R305</f>
        <v>46.464546862799658</v>
      </c>
      <c r="S684" s="10">
        <f>($R$5/($J$5+$P$5+$R$5))*S305</f>
        <v>32.675195227921151</v>
      </c>
      <c r="U684" s="17">
        <f t="shared" si="79"/>
        <v>85.346385328324118</v>
      </c>
      <c r="V684" s="17">
        <f t="shared" si="79"/>
        <v>59.906989166231831</v>
      </c>
      <c r="W684" s="10">
        <f t="shared" si="80"/>
        <v>4.6137676739118945</v>
      </c>
      <c r="X684" s="10">
        <f t="shared" si="80"/>
        <v>2.3447926402860091</v>
      </c>
      <c r="Y684" s="6">
        <v>-2</v>
      </c>
    </row>
    <row r="685" spans="1:26" ht="13.5" thickBot="1" x14ac:dyDescent="0.25">
      <c r="U685" s="27">
        <f>(U682*(($F$5+$J$5)/(SUM($B$5:$S$5)+$J$5+$J$5)))+(U683*(($B$5+$D$5+$H$5+$J$5+$L$5+$N$5)/(SUM($B$5:$S$5)+$J$5+$J$5)))+(U684*(($J$5+$P$5+$R$5)/(SUM($B$5:$S$5)+$J$5+$J$5)))</f>
        <v>84.245347977650411</v>
      </c>
      <c r="V685" s="27">
        <f>(V682*(($F$5+$J$5)/(SUM($B$5:$S$5)+$J$5+$J$5)))+(V683*(($B$5+$D$5+$H$5+$J$5+$L$5+$N$5)/(SUM($B$5:$S$5)+$J$5+$J$5)))+(V684*(($J$5+$P$5+$R$5)/(SUM($B$5:$S$5)+$J$5+$J$5)))</f>
        <v>62.947389310374831</v>
      </c>
      <c r="W685" s="28">
        <f t="shared" si="80"/>
        <v>-0.71004637424199757</v>
      </c>
      <c r="X685" s="28">
        <f t="shared" si="80"/>
        <v>-0.22072805599905365</v>
      </c>
      <c r="Y685" s="20">
        <f>SUM(Y682:Y684)</f>
        <v>69</v>
      </c>
      <c r="Z685" s="17">
        <f>(65-AVERAGE(U685:V685))*7</f>
        <v>-60.174580508088297</v>
      </c>
    </row>
    <row r="686" spans="1:26" ht="13.5" hidden="1" thickTop="1" x14ac:dyDescent="0.2"/>
    <row r="687" spans="1:26" ht="13.5" hidden="1" thickBot="1" x14ac:dyDescent="0.25"/>
    <row r="688" spans="1:26" ht="14.25" thickTop="1" thickBot="1" x14ac:dyDescent="0.25">
      <c r="A688" s="1" t="str">
        <f>A309</f>
        <v>Aug 27 - Sept 3, 1999</v>
      </c>
    </row>
    <row r="689" spans="1:26" x14ac:dyDescent="0.2">
      <c r="A689" t="s">
        <v>16</v>
      </c>
      <c r="B689" s="10"/>
      <c r="C689" s="10"/>
      <c r="D689" s="10"/>
      <c r="E689" s="10"/>
      <c r="F689" s="10">
        <f>($F$5/($F$5+$J$5))*F310</f>
        <v>58.974335916225378</v>
      </c>
      <c r="G689" s="10">
        <f>($F$5/($F$5+$J$5))*G310</f>
        <v>44.097710572814997</v>
      </c>
      <c r="H689" s="10"/>
      <c r="I689" s="10"/>
      <c r="J689" s="10">
        <f>($J$5/($F$5+$J$5))*J310</f>
        <v>35.324081874518107</v>
      </c>
      <c r="K689" s="10">
        <f>($J$5/($F$5+$J$5))*K310</f>
        <v>25.468430004988218</v>
      </c>
      <c r="L689" s="10"/>
      <c r="M689" s="10"/>
      <c r="N689" s="10"/>
      <c r="O689" s="10"/>
      <c r="P689" s="10"/>
      <c r="Q689" s="10"/>
      <c r="R689" s="10"/>
      <c r="S689" s="10"/>
      <c r="U689" s="17">
        <f t="shared" ref="U689:V691" si="81">B689+D689+F689+H689+J689+L689+N689+P689+R689</f>
        <v>94.298417790743486</v>
      </c>
      <c r="V689" s="17">
        <f t="shared" si="81"/>
        <v>69.56614057780321</v>
      </c>
      <c r="W689" s="10">
        <f t="shared" ref="W689:X692" si="82">U689-U682</f>
        <v>0.7329205877326217</v>
      </c>
      <c r="X689" s="10">
        <f t="shared" si="82"/>
        <v>1.0806400565494556</v>
      </c>
      <c r="Y689" s="6">
        <v>15</v>
      </c>
    </row>
    <row r="690" spans="1:26" x14ac:dyDescent="0.2">
      <c r="A690" t="s">
        <v>17</v>
      </c>
      <c r="B690" s="10">
        <f>($B$5/($B$5+$D$5+$H$5+$J$5+$L$5+$N$5))*B311</f>
        <v>20.063068365280635</v>
      </c>
      <c r="C690" s="10">
        <f>($B$5/($B$5+$D$5+$H$5+$J$5+$L$5+$N$5))*C311</f>
        <v>13.858734486398824</v>
      </c>
      <c r="D690" s="10">
        <f>($D$5/($B$5+$D$5+$H$5+$J$5+$L$5+$N$5))*D311</f>
        <v>16.97628355334902</v>
      </c>
      <c r="E690" s="10">
        <f>($D$5/($B$5+$D$5+$H$5+$J$5+$L$5+$N$5))*E311</f>
        <v>12.598398506478212</v>
      </c>
      <c r="F690" s="10"/>
      <c r="G690" s="10"/>
      <c r="H690" s="10">
        <f>($H$5/($B$5+$D$5+$H$5+$J$5+$L$5+$N$5))*H311</f>
        <v>22.630883496560298</v>
      </c>
      <c r="I690" s="10">
        <f>($H$5/($B$5+$D$5+$H$5+$J$5+$L$5+$N$5))*I311</f>
        <v>17.458211006902623</v>
      </c>
      <c r="J690" s="10">
        <f>($J$5/($B$5+$D$5+$H$5+$J$5+$L$5+$N$5))*J311</f>
        <v>9.0473664015736865</v>
      </c>
      <c r="K690" s="10">
        <f>($J$5/($B$5+$D$5+$H$5+$J$5+$L$5+$N$5))*K311</f>
        <v>6.577374180443095</v>
      </c>
      <c r="L690" s="10">
        <f>($L$5/($B$5+$D$5+$H$5+$J$5+$L$5+$N$5))*L311</f>
        <v>5.9679358133242477</v>
      </c>
      <c r="M690" s="10">
        <f>($L$5/($B$5+$D$5+$H$5+$J$5+$L$5+$N$5))*M311</f>
        <v>4.2643337278370472</v>
      </c>
      <c r="N690" s="10">
        <f>($N$5/($B$5+$D$5+$H$5+$J$5+$L$5+$N$5))*N311</f>
        <v>8.2779432236032324</v>
      </c>
      <c r="O690" s="10">
        <f>($N$5/($B$5+$D$5+$H$5+$J$5+$L$5+$N$5))*O311</f>
        <v>6.1736029199188316</v>
      </c>
      <c r="P690" s="10"/>
      <c r="Q690" s="10"/>
      <c r="R690" s="10"/>
      <c r="S690" s="10"/>
      <c r="U690" s="17">
        <f t="shared" si="81"/>
        <v>82.963480853691109</v>
      </c>
      <c r="V690" s="17">
        <f t="shared" si="81"/>
        <v>60.930654827978628</v>
      </c>
      <c r="W690" s="10">
        <f t="shared" si="82"/>
        <v>1.7226713265290385</v>
      </c>
      <c r="X690" s="10">
        <f t="shared" si="82"/>
        <v>-1.851737546965964</v>
      </c>
      <c r="Y690" s="6">
        <v>45</v>
      </c>
    </row>
    <row r="691" spans="1:26" x14ac:dyDescent="0.2">
      <c r="A691" t="s">
        <v>18</v>
      </c>
      <c r="B691" s="10"/>
      <c r="C691" s="10"/>
      <c r="D691" s="10"/>
      <c r="E691" s="10"/>
      <c r="F691" s="10"/>
      <c r="G691" s="10"/>
      <c r="H691" s="10"/>
      <c r="I691" s="10"/>
      <c r="J691" s="10">
        <f>($J$5/($J$5+$P$5+$R$5))*J312</f>
        <v>19.09242006088974</v>
      </c>
      <c r="K691" s="10">
        <f>($J$5/($J$5+$P$5+$R$5))*K312</f>
        <v>14.414752984468263</v>
      </c>
      <c r="L691" s="10"/>
      <c r="M691" s="10"/>
      <c r="N691" s="10"/>
      <c r="O691" s="10"/>
      <c r="P691" s="10">
        <f>($P$5/($J$5+$P$5+$R$5))*P312</f>
        <v>18.035845164004748</v>
      </c>
      <c r="Q691" s="10">
        <f>($P$5/($J$5+$P$5+$R$5))*Q312</f>
        <v>12.717805999582142</v>
      </c>
      <c r="R691" s="10">
        <f>($R$5/($J$5+$P$5+$R$5))*R312</f>
        <v>42.448930448462129</v>
      </c>
      <c r="S691" s="10">
        <f>($R$5/($J$5+$P$5+$R$5))*S312</f>
        <v>31.083360336103826</v>
      </c>
      <c r="U691" s="17">
        <f t="shared" si="81"/>
        <v>79.577195673356613</v>
      </c>
      <c r="V691" s="17">
        <f t="shared" si="81"/>
        <v>58.215919320154228</v>
      </c>
      <c r="W691" s="10">
        <f t="shared" si="82"/>
        <v>-5.769189654967505</v>
      </c>
      <c r="X691" s="10">
        <f t="shared" si="82"/>
        <v>-1.6910698460776032</v>
      </c>
      <c r="Y691" s="6">
        <v>6</v>
      </c>
    </row>
    <row r="692" spans="1:26" ht="13.5" thickBot="1" x14ac:dyDescent="0.25">
      <c r="U692" s="27">
        <f>(U689*(($F$5+$J$5)/(SUM($B$5:$S$5)+$J$5+$J$5)))+(U690*(($B$5+$D$5+$H$5+$J$5+$L$5+$N$5)/(SUM($B$5:$S$5)+$J$5+$J$5)))+(U691*(($J$5+$P$5+$R$5)/(SUM($B$5:$S$5)+$J$5+$J$5)))</f>
        <v>83.888926860599597</v>
      </c>
      <c r="V692" s="27">
        <f>(V689*(($F$5+$J$5)/(SUM($B$5:$S$5)+$J$5+$J$5)))+(V690*(($B$5+$D$5+$H$5+$J$5+$L$5+$N$5)/(SUM($B$5:$S$5)+$J$5+$J$5)))+(V691*(($J$5+$P$5+$R$5)/(SUM($B$5:$S$5)+$J$5+$J$5)))</f>
        <v>61.601086350811691</v>
      </c>
      <c r="W692" s="28">
        <f t="shared" si="82"/>
        <v>-0.35642111705081447</v>
      </c>
      <c r="X692" s="28">
        <f t="shared" si="82"/>
        <v>-1.3463029595631397</v>
      </c>
      <c r="Y692" s="20">
        <f>SUM(Y689:Y691)</f>
        <v>66</v>
      </c>
      <c r="Z692" s="17">
        <f>(65-AVERAGE(U692:V692))*7</f>
        <v>-54.215046239939483</v>
      </c>
    </row>
    <row r="693" spans="1:26" ht="14.25" hidden="1" thickTop="1" thickBot="1" x14ac:dyDescent="0.25"/>
    <row r="694" spans="1:26" ht="14.25" hidden="1" thickTop="1" thickBot="1" x14ac:dyDescent="0.25"/>
    <row r="695" spans="1:26" ht="14.25" thickTop="1" thickBot="1" x14ac:dyDescent="0.25">
      <c r="A695" s="1" t="str">
        <f>A316</f>
        <v>Sept 4 - 10, 1999</v>
      </c>
    </row>
    <row r="696" spans="1:26" x14ac:dyDescent="0.2">
      <c r="A696" t="s">
        <v>16</v>
      </c>
      <c r="B696" s="10"/>
      <c r="C696" s="10"/>
      <c r="D696" s="10"/>
      <c r="E696" s="10"/>
      <c r="F696" s="10">
        <f>($F$5/($F$5+$J$5))*F317</f>
        <v>57.017727580311536</v>
      </c>
      <c r="G696" s="10">
        <f>($F$5/($F$5+$J$5))*G317</f>
        <v>43.813622245923604</v>
      </c>
      <c r="H696" s="10"/>
      <c r="I696" s="10"/>
      <c r="J696" s="10">
        <f>($J$5/($F$5+$J$5))*J317</f>
        <v>32.555178289476331</v>
      </c>
      <c r="K696" s="10">
        <f>($J$5/($F$5+$J$5))*K317</f>
        <v>23.110749724655616</v>
      </c>
      <c r="L696" s="10"/>
      <c r="M696" s="10"/>
      <c r="N696" s="10"/>
      <c r="O696" s="10"/>
      <c r="P696" s="10"/>
      <c r="Q696" s="10"/>
      <c r="R696" s="10"/>
      <c r="S696" s="10"/>
      <c r="U696" s="17">
        <f t="shared" ref="U696:V698" si="83">B696+D696+F696+H696+J696+L696+N696+P696+R696</f>
        <v>89.57290586978786</v>
      </c>
      <c r="V696" s="17">
        <f t="shared" si="83"/>
        <v>66.924371970579216</v>
      </c>
      <c r="W696" s="10">
        <f t="shared" ref="W696:X699" si="84">U696-U689</f>
        <v>-4.7255119209556256</v>
      </c>
      <c r="X696" s="10">
        <f t="shared" si="84"/>
        <v>-2.6417686072239945</v>
      </c>
      <c r="Y696" s="6">
        <v>18</v>
      </c>
    </row>
    <row r="697" spans="1:26" x14ac:dyDescent="0.2">
      <c r="A697" t="s">
        <v>17</v>
      </c>
      <c r="B697" s="10">
        <f>($B$5/($B$5+$D$5+$H$5+$J$5+$L$5+$N$5))*B318</f>
        <v>20.546678071658619</v>
      </c>
      <c r="C697" s="10">
        <f>($B$5/($B$5+$D$5+$H$5+$J$5+$L$5+$N$5))*C318</f>
        <v>14.296346632685152</v>
      </c>
      <c r="D697" s="10">
        <f>($D$5/($B$5+$D$5+$H$5+$J$5+$L$5+$N$5))*D318</f>
        <v>17.128212292295419</v>
      </c>
      <c r="E697" s="10">
        <f>($D$5/($B$5+$D$5+$H$5+$J$5+$L$5+$N$5))*E318</f>
        <v>13.81616578326395</v>
      </c>
      <c r="F697" s="10"/>
      <c r="G697" s="10"/>
      <c r="H697" s="10">
        <f>($H$5/($B$5+$D$5+$H$5+$J$5+$L$5+$N$5))*H318</f>
        <v>22.86215315394772</v>
      </c>
      <c r="I697" s="10">
        <f>($H$5/($B$5+$D$5+$H$5+$J$5+$L$5+$N$5))*I318</f>
        <v>17.970182004172496</v>
      </c>
      <c r="J697" s="10">
        <f>($J$5/($B$5+$D$5+$H$5+$J$5+$L$5+$N$5))*J318</f>
        <v>8.4076161641186911</v>
      </c>
      <c r="K697" s="10">
        <f>($J$5/($B$5+$D$5+$H$5+$J$5+$L$5+$N$5))*K318</f>
        <v>6.0136522320769537</v>
      </c>
      <c r="L697" s="10">
        <f>($L$5/($B$5+$D$5+$H$5+$J$5+$L$5+$N$5))*L318</f>
        <v>6.1414931303443936</v>
      </c>
      <c r="M697" s="10">
        <f>($L$5/($B$5+$D$5+$H$5+$J$5+$L$5+$N$5))*M318</f>
        <v>4.9326816416251447</v>
      </c>
      <c r="N697" s="10">
        <f>($N$5/($B$5+$D$5+$H$5+$J$5+$L$5+$N$5))*N318</f>
        <v>8.4042907780687539</v>
      </c>
      <c r="O697" s="10">
        <f>($N$5/($B$5+$D$5+$H$5+$J$5+$L$5+$N$5))*O318</f>
        <v>6.2897845791974731</v>
      </c>
      <c r="P697" s="10"/>
      <c r="Q697" s="10"/>
      <c r="R697" s="10"/>
      <c r="S697" s="10"/>
      <c r="U697" s="17">
        <f t="shared" si="83"/>
        <v>83.4904435904336</v>
      </c>
      <c r="V697" s="17">
        <f t="shared" si="83"/>
        <v>63.318812873021166</v>
      </c>
      <c r="W697" s="10">
        <f t="shared" si="84"/>
        <v>0.52696273674249028</v>
      </c>
      <c r="X697" s="10">
        <f t="shared" si="84"/>
        <v>2.3881580450425375</v>
      </c>
      <c r="Y697" s="6">
        <v>55</v>
      </c>
    </row>
    <row r="698" spans="1:26" x14ac:dyDescent="0.2">
      <c r="A698" t="s">
        <v>18</v>
      </c>
      <c r="B698" s="10"/>
      <c r="C698" s="10"/>
      <c r="D698" s="10"/>
      <c r="E698" s="10"/>
      <c r="F698" s="10"/>
      <c r="G698" s="10"/>
      <c r="H698" s="10"/>
      <c r="I698" s="10"/>
      <c r="J698" s="10">
        <f>($J$5/($J$5+$P$5+$R$5))*J319</f>
        <v>16.913052445738824</v>
      </c>
      <c r="K698" s="10">
        <f>($J$5/($J$5+$P$5+$R$5))*K319</f>
        <v>12.356192886786907</v>
      </c>
      <c r="L698" s="10"/>
      <c r="M698" s="10"/>
      <c r="N698" s="10"/>
      <c r="O698" s="10"/>
      <c r="P698" s="10">
        <f>($P$5/($J$5+$P$5+$R$5))*P319</f>
        <v>17.533159359032087</v>
      </c>
      <c r="Q698" s="10">
        <f>($P$5/($J$5+$P$5+$R$5))*Q319</f>
        <v>11.064882358447246</v>
      </c>
      <c r="R698" s="10">
        <f>($R$5/($J$5+$P$5+$R$5))*R319</f>
        <v>43.17606490521819</v>
      </c>
      <c r="S698" s="10">
        <f>($R$5/($J$5+$P$5+$R$5))*S319</f>
        <v>29.609439139976669</v>
      </c>
      <c r="U698" s="17">
        <f t="shared" si="83"/>
        <v>77.622276709989109</v>
      </c>
      <c r="V698" s="17">
        <f t="shared" si="83"/>
        <v>53.030514385210822</v>
      </c>
      <c r="W698" s="10">
        <f t="shared" si="84"/>
        <v>-1.9549189633675041</v>
      </c>
      <c r="X698" s="10">
        <f t="shared" si="84"/>
        <v>-5.1854049349434064</v>
      </c>
      <c r="Y698" s="6">
        <v>8</v>
      </c>
    </row>
    <row r="699" spans="1:26" ht="13.5" thickBot="1" x14ac:dyDescent="0.25">
      <c r="U699" s="27">
        <f>(U696*(($F$5+$J$5)/(SUM($B$5:$S$5)+$J$5+$J$5)))+(U697*(($B$5+$D$5+$H$5+$J$5+$L$5+$N$5)/(SUM($B$5:$S$5)+$J$5+$J$5)))+(U698*(($J$5+$P$5+$R$5)/(SUM($B$5:$S$5)+$J$5+$J$5)))</f>
        <v>82.947550921734873</v>
      </c>
      <c r="V699" s="27">
        <f>(V696*(($F$5+$J$5)/(SUM($B$5:$S$5)+$J$5+$J$5)))+(V697*(($B$5+$D$5+$H$5+$J$5+$L$5+$N$5)/(SUM($B$5:$S$5)+$J$5+$J$5)))+(V698*(($J$5+$P$5+$R$5)/(SUM($B$5:$S$5)+$J$5+$J$5)))</f>
        <v>61.249610991376791</v>
      </c>
      <c r="W699" s="28">
        <f t="shared" si="84"/>
        <v>-0.94137593886472359</v>
      </c>
      <c r="X699" s="28">
        <f t="shared" si="84"/>
        <v>-0.35147535943490027</v>
      </c>
      <c r="Y699" s="20">
        <f>SUM(Y696:Y698)</f>
        <v>81</v>
      </c>
      <c r="Z699" s="17">
        <f>(65-AVERAGE(U699:V699))*7</f>
        <v>-49.690066695890849</v>
      </c>
    </row>
    <row r="700" spans="1:26" ht="14.25" hidden="1" thickTop="1" thickBot="1" x14ac:dyDescent="0.25"/>
    <row r="701" spans="1:26" ht="14.25" hidden="1" thickTop="1" thickBot="1" x14ac:dyDescent="0.25"/>
    <row r="702" spans="1:26" ht="14.25" thickTop="1" thickBot="1" x14ac:dyDescent="0.25">
      <c r="A702" s="1" t="str">
        <f>A323</f>
        <v>Sept 11 - 17, 1999</v>
      </c>
    </row>
    <row r="703" spans="1:26" x14ac:dyDescent="0.2">
      <c r="A703" t="s">
        <v>16</v>
      </c>
      <c r="B703" s="10"/>
      <c r="C703" s="10"/>
      <c r="D703" s="10"/>
      <c r="E703" s="10"/>
      <c r="F703" s="10">
        <f>($F$5/($F$5+$J$5))*F324</f>
        <v>53.916763448750729</v>
      </c>
      <c r="G703" s="10">
        <f>($F$5/($F$5+$J$5))*G324</f>
        <v>40.072459067847035</v>
      </c>
      <c r="H703" s="10"/>
      <c r="I703" s="10"/>
      <c r="J703" s="10">
        <f>($J$5/($F$5+$J$5))*J324</f>
        <v>28.37440802493305</v>
      </c>
      <c r="K703" s="10">
        <f>($J$5/($F$5+$J$5))*K324</f>
        <v>19.725011182550077</v>
      </c>
      <c r="L703" s="10"/>
      <c r="M703" s="10"/>
      <c r="N703" s="10"/>
      <c r="O703" s="10"/>
      <c r="P703" s="10"/>
      <c r="Q703" s="10"/>
      <c r="R703" s="10"/>
      <c r="S703" s="10"/>
      <c r="U703" s="17">
        <f t="shared" ref="U703:V705" si="85">B703+D703+F703+H703+J703+L703+N703+P703+R703</f>
        <v>82.291171473683775</v>
      </c>
      <c r="V703" s="17">
        <f t="shared" si="85"/>
        <v>59.797470250397112</v>
      </c>
      <c r="W703" s="10">
        <f t="shared" ref="W703:X706" si="86">U703-U696</f>
        <v>-7.2817343961040848</v>
      </c>
      <c r="X703" s="10">
        <f t="shared" si="86"/>
        <v>-7.1269017201821043</v>
      </c>
      <c r="Y703" s="6">
        <v>24</v>
      </c>
    </row>
    <row r="704" spans="1:26" x14ac:dyDescent="0.2">
      <c r="A704" t="s">
        <v>17</v>
      </c>
      <c r="B704" s="10">
        <f>($B$5/($B$5+$D$5+$H$5+$J$5+$L$5+$N$5))*B325</f>
        <v>18.23180638726711</v>
      </c>
      <c r="C704" s="10">
        <f>($B$5/($B$5+$D$5+$H$5+$J$5+$L$5+$N$5))*C325</f>
        <v>12.173851484146573</v>
      </c>
      <c r="D704" s="10">
        <f>($D$5/($B$5+$D$5+$H$5+$J$5+$L$5+$N$5))*D325</f>
        <v>15.926806572011596</v>
      </c>
      <c r="E704" s="10">
        <f>($D$5/($B$5+$D$5+$H$5+$J$5+$L$5+$N$5))*E325</f>
        <v>12.349469111127576</v>
      </c>
      <c r="F704" s="10"/>
      <c r="G704" s="10"/>
      <c r="H704" s="10">
        <f>($H$5/($B$5+$D$5+$H$5+$J$5+$L$5+$N$5))*H325</f>
        <v>21.79760656307278</v>
      </c>
      <c r="I704" s="10">
        <f>($H$5/($B$5+$D$5+$H$5+$J$5+$L$5+$N$5))*I325</f>
        <v>16.662007835286378</v>
      </c>
      <c r="J704" s="10">
        <f>($J$5/($B$5+$D$5+$H$5+$J$5+$L$5+$N$5))*J325</f>
        <v>7.4767332099088124</v>
      </c>
      <c r="K704" s="10">
        <f>($J$5/($B$5+$D$5+$H$5+$J$5+$L$5+$N$5))*K325</f>
        <v>5.0011779432351355</v>
      </c>
      <c r="L704" s="10">
        <f>($L$5/($B$5+$D$5+$H$5+$J$5+$L$5+$N$5))*L325</f>
        <v>5.5340425207738893</v>
      </c>
      <c r="M704" s="10">
        <f>($L$5/($B$5+$D$5+$H$5+$J$5+$L$5+$N$5))*M325</f>
        <v>4.3876507688776751</v>
      </c>
      <c r="N704" s="10">
        <f>($N$5/($B$5+$D$5+$H$5+$J$5+$L$5+$N$5))*N325</f>
        <v>7.9366595994722218</v>
      </c>
      <c r="O704" s="10">
        <f>($N$5/($B$5+$D$5+$H$5+$J$5+$L$5+$N$5))*O325</f>
        <v>5.6043127894534868</v>
      </c>
      <c r="P704" s="10"/>
      <c r="Q704" s="10"/>
      <c r="R704" s="10"/>
      <c r="S704" s="10"/>
      <c r="U704" s="17">
        <f t="shared" si="85"/>
        <v>76.903654852506421</v>
      </c>
      <c r="V704" s="17">
        <f t="shared" si="85"/>
        <v>56.178469932126831</v>
      </c>
      <c r="W704" s="10">
        <f t="shared" si="86"/>
        <v>-6.5867887379271792</v>
      </c>
      <c r="X704" s="10">
        <f t="shared" si="86"/>
        <v>-7.1403429408943353</v>
      </c>
      <c r="Y704" s="6">
        <v>46</v>
      </c>
    </row>
    <row r="705" spans="1:26" x14ac:dyDescent="0.2">
      <c r="A705" t="s">
        <v>18</v>
      </c>
      <c r="B705" s="10"/>
      <c r="C705" s="10"/>
      <c r="D705" s="10"/>
      <c r="E705" s="10"/>
      <c r="F705" s="10"/>
      <c r="G705" s="10"/>
      <c r="H705" s="10"/>
      <c r="I705" s="10"/>
      <c r="J705" s="10">
        <f>($J$5/($J$5+$P$5+$R$5))*J326</f>
        <v>15.777461781524933</v>
      </c>
      <c r="K705" s="10">
        <f>($J$5/($J$5+$P$5+$R$5))*K326</f>
        <v>10.200986775129902</v>
      </c>
      <c r="L705" s="10"/>
      <c r="M705" s="10"/>
      <c r="N705" s="10"/>
      <c r="O705" s="10"/>
      <c r="P705" s="10">
        <f>($P$5/($J$5+$P$5+$R$5))*P326</f>
        <v>17.181134429325002</v>
      </c>
      <c r="Q705" s="10">
        <f>($P$5/($J$5+$P$5+$R$5))*Q326</f>
        <v>11.038806437728207</v>
      </c>
      <c r="R705" s="10">
        <f>($R$5/($J$5+$P$5+$R$5))*R326</f>
        <v>43.444646100956909</v>
      </c>
      <c r="S705" s="10">
        <f>($R$5/($J$5+$P$5+$R$5))*S326</f>
        <v>29.334307183366267</v>
      </c>
      <c r="U705" s="17">
        <f t="shared" si="85"/>
        <v>76.403242311806849</v>
      </c>
      <c r="V705" s="17">
        <f t="shared" si="85"/>
        <v>50.574100396224381</v>
      </c>
      <c r="W705" s="10">
        <f t="shared" si="86"/>
        <v>-1.2190343981822593</v>
      </c>
      <c r="X705" s="10">
        <f t="shared" si="86"/>
        <v>-2.4564139889864407</v>
      </c>
      <c r="Y705" s="6">
        <v>8</v>
      </c>
    </row>
    <row r="706" spans="1:26" ht="13.5" thickBot="1" x14ac:dyDescent="0.25">
      <c r="U706" s="27">
        <f>(U703*(($F$5+$J$5)/(SUM($B$5:$S$5)+$J$5+$J$5)))+(U704*(($B$5+$D$5+$H$5+$J$5+$L$5+$N$5)/(SUM($B$5:$S$5)+$J$5+$J$5)))+(U705*(($J$5+$P$5+$R$5)/(SUM($B$5:$S$5)+$J$5+$J$5)))</f>
        <v>77.62811477162964</v>
      </c>
      <c r="V706" s="27">
        <f>(V703*(($F$5+$J$5)/(SUM($B$5:$S$5)+$J$5+$J$5)))+(V704*(($B$5+$D$5+$H$5+$J$5+$L$5+$N$5)/(SUM($B$5:$S$5)+$J$5+$J$5)))+(V705*(($J$5+$P$5+$R$5)/(SUM($B$5:$S$5)+$J$5+$J$5)))</f>
        <v>55.313291618608211</v>
      </c>
      <c r="W706" s="28">
        <f t="shared" si="86"/>
        <v>-5.3194361501052327</v>
      </c>
      <c r="X706" s="28">
        <f t="shared" si="86"/>
        <v>-5.9363193727685797</v>
      </c>
      <c r="Y706" s="20">
        <f>SUM(Y703:Y705)</f>
        <v>78</v>
      </c>
      <c r="Z706" s="17">
        <f>(65-AVERAGE(U706:V706))*7</f>
        <v>-10.294922365832505</v>
      </c>
    </row>
    <row r="707" spans="1:26" ht="14.25" hidden="1" thickTop="1" thickBot="1" x14ac:dyDescent="0.25"/>
    <row r="708" spans="1:26" ht="14.25" hidden="1" thickTop="1" thickBot="1" x14ac:dyDescent="0.25"/>
    <row r="709" spans="1:26" ht="14.25" thickTop="1" thickBot="1" x14ac:dyDescent="0.25">
      <c r="A709" s="1" t="str">
        <f>A335</f>
        <v>Sept 18 - 24, 1999</v>
      </c>
    </row>
    <row r="710" spans="1:26" x14ac:dyDescent="0.2">
      <c r="A710" t="s">
        <v>16</v>
      </c>
      <c r="B710" s="10"/>
      <c r="C710" s="10"/>
      <c r="D710" s="10"/>
      <c r="E710" s="10"/>
      <c r="F710" s="10">
        <f>($F$5/($F$5+$J$5))*F336</f>
        <v>52.064187457895706</v>
      </c>
      <c r="G710" s="10">
        <f>($F$5/($F$5+$J$5))*G336</f>
        <v>36.007195122471828</v>
      </c>
      <c r="H710" s="10"/>
      <c r="I710" s="10"/>
      <c r="J710" s="10">
        <f>($J$5/($F$5+$J$5))*J336</f>
        <v>27.757573067869288</v>
      </c>
      <c r="K710" s="10">
        <f>($J$5/($F$5+$J$5))*K336</f>
        <v>18.326851946538884</v>
      </c>
      <c r="L710" s="10"/>
      <c r="M710" s="10"/>
      <c r="N710" s="10"/>
      <c r="O710" s="10"/>
      <c r="P710" s="10"/>
      <c r="Q710" s="10"/>
      <c r="R710" s="10"/>
      <c r="S710" s="10"/>
      <c r="U710" s="17">
        <f t="shared" ref="U710:V712" si="87">B710+D710+F710+H710+J710+L710+N710+P710+R710</f>
        <v>79.821760525765001</v>
      </c>
      <c r="V710" s="17">
        <f t="shared" si="87"/>
        <v>54.334047069010708</v>
      </c>
      <c r="W710" s="10">
        <f t="shared" ref="W710:X713" si="88">U710-U703</f>
        <v>-2.4694109479187745</v>
      </c>
      <c r="X710" s="10">
        <f t="shared" si="88"/>
        <v>-5.4634231813864034</v>
      </c>
      <c r="Y710" s="6">
        <v>19</v>
      </c>
    </row>
    <row r="711" spans="1:26" x14ac:dyDescent="0.2">
      <c r="A711" t="s">
        <v>17</v>
      </c>
      <c r="B711" s="10">
        <f>($B$5/($B$5+$D$5+$H$5+$J$5+$L$5+$N$5))*B337</f>
        <v>17.612745302276686</v>
      </c>
      <c r="C711" s="10">
        <f>($B$5/($B$5+$D$5+$H$5+$J$5+$L$5+$N$5))*C337</f>
        <v>10.940303657158275</v>
      </c>
      <c r="D711" s="10">
        <f>($D$5/($B$5+$D$5+$H$5+$J$5+$L$5+$N$5))*D337</f>
        <v>14.641255704003614</v>
      </c>
      <c r="E711" s="10">
        <f>($D$5/($B$5+$D$5+$H$5+$J$5+$L$5+$N$5))*E337</f>
        <v>10.532167656807198</v>
      </c>
      <c r="F711" s="10"/>
      <c r="G711" s="10"/>
      <c r="H711" s="10">
        <f>($H$5/($B$5+$D$5+$H$5+$J$5+$L$5+$N$5))*H337</f>
        <v>20.300532750366393</v>
      </c>
      <c r="I711" s="10">
        <f>($H$5/($B$5+$D$5+$H$5+$J$5+$L$5+$N$5))*I337</f>
        <v>15.309698235601131</v>
      </c>
      <c r="J711" s="10">
        <f>($J$5/($B$5+$D$5+$H$5+$J$5+$L$5+$N$5))*J337</f>
        <v>7.4804419069375365</v>
      </c>
      <c r="K711" s="10">
        <f>($J$5/($B$5+$D$5+$H$5+$J$5+$L$5+$N$5))*K337</f>
        <v>4.7397148027100515</v>
      </c>
      <c r="L711" s="10">
        <f>($L$5/($B$5+$D$5+$H$5+$J$5+$L$5+$N$5))*L337</f>
        <v>5.0940594978017701</v>
      </c>
      <c r="M711" s="10">
        <f>($L$5/($B$5+$D$5+$H$5+$J$5+$L$5+$N$5))*M337</f>
        <v>3.7284374507222156</v>
      </c>
      <c r="N711" s="10">
        <f>($N$5/($B$5+$D$5+$H$5+$J$5+$L$5+$N$5))*N337</f>
        <v>7.3354195127052506</v>
      </c>
      <c r="O711" s="10">
        <f>($N$5/($B$5+$D$5+$H$5+$J$5+$L$5+$N$5))*O337</f>
        <v>5.0248567638012602</v>
      </c>
      <c r="P711" s="10"/>
      <c r="Q711" s="10"/>
      <c r="R711" s="10"/>
      <c r="S711" s="10"/>
      <c r="U711" s="17">
        <f t="shared" si="87"/>
        <v>72.464454674091257</v>
      </c>
      <c r="V711" s="17">
        <f t="shared" si="87"/>
        <v>50.275178566800136</v>
      </c>
      <c r="W711" s="10">
        <f t="shared" si="88"/>
        <v>-4.4392001784151631</v>
      </c>
      <c r="X711" s="10">
        <f t="shared" si="88"/>
        <v>-5.9032913653266945</v>
      </c>
      <c r="Y711" s="6">
        <v>53</v>
      </c>
    </row>
    <row r="712" spans="1:26" x14ac:dyDescent="0.2">
      <c r="A712" t="s">
        <v>18</v>
      </c>
      <c r="B712" s="10"/>
      <c r="C712" s="10"/>
      <c r="D712" s="10"/>
      <c r="E712" s="10"/>
      <c r="F712" s="10"/>
      <c r="G712" s="10"/>
      <c r="H712" s="10"/>
      <c r="I712" s="10"/>
      <c r="J712" s="10">
        <f>($J$5/($J$5+$P$5+$R$5))*J338</f>
        <v>16.90338784434126</v>
      </c>
      <c r="K712" s="10">
        <f>($J$5/($J$5+$P$5+$R$5))*K338</f>
        <v>10.19615447443112</v>
      </c>
      <c r="L712" s="10"/>
      <c r="M712" s="10"/>
      <c r="N712" s="10"/>
      <c r="O712" s="10"/>
      <c r="P712" s="10">
        <f>($P$5/($J$5+$P$5+$R$5))*P338</f>
        <v>16.926169871183248</v>
      </c>
      <c r="Q712" s="10">
        <f>($P$5/($J$5+$P$5+$R$5))*Q338</f>
        <v>11.027217139630853</v>
      </c>
      <c r="R712" s="10">
        <f>($R$5/($J$5+$P$5+$R$5))*R338</f>
        <v>44.230737405558067</v>
      </c>
      <c r="S712" s="10">
        <f>($R$5/($J$5+$P$5+$R$5))*S338</f>
        <v>30.185906096684171</v>
      </c>
      <c r="U712" s="17">
        <f t="shared" si="87"/>
        <v>78.060295121082575</v>
      </c>
      <c r="V712" s="17">
        <f t="shared" si="87"/>
        <v>51.409277710746146</v>
      </c>
      <c r="W712" s="10">
        <f t="shared" si="88"/>
        <v>1.6570528092757257</v>
      </c>
      <c r="X712" s="10">
        <f t="shared" si="88"/>
        <v>0.83517731452176491</v>
      </c>
      <c r="Y712" s="6">
        <v>7</v>
      </c>
    </row>
    <row r="713" spans="1:26" ht="13.5" thickBot="1" x14ac:dyDescent="0.25">
      <c r="U713" s="27">
        <f>(U710*(($F$5+$J$5)/(SUM($B$5:$S$5)+$J$5+$J$5)))+(U711*(($B$5+$D$5+$H$5+$J$5+$L$5+$N$5)/(SUM($B$5:$S$5)+$J$5+$J$5)))+(U712*(($J$5+$P$5+$R$5)/(SUM($B$5:$S$5)+$J$5+$J$5)))</f>
        <v>75.065038213492457</v>
      </c>
      <c r="V713" s="27">
        <f>(V710*(($F$5+$J$5)/(SUM($B$5:$S$5)+$J$5+$J$5)))+(V711*(($B$5+$D$5+$H$5+$J$5+$L$5+$N$5)/(SUM($B$5:$S$5)+$J$5+$J$5)))+(V712*(($J$5+$P$5+$R$5)/(SUM($B$5:$S$5)+$J$5+$J$5)))</f>
        <v>51.208723657812499</v>
      </c>
      <c r="W713" s="28">
        <f t="shared" si="88"/>
        <v>-2.5630765581371833</v>
      </c>
      <c r="X713" s="28">
        <f t="shared" si="88"/>
        <v>-4.1045679607957126</v>
      </c>
      <c r="Y713" s="20">
        <f>SUM(Y710:Y712)</f>
        <v>79</v>
      </c>
      <c r="Z713" s="17">
        <f>(65-AVERAGE(U713:V713))*7</f>
        <v>13.041833450432655</v>
      </c>
    </row>
    <row r="714" spans="1:26" ht="14.25" hidden="1" thickTop="1" thickBot="1" x14ac:dyDescent="0.25"/>
    <row r="715" spans="1:26" ht="14.25" hidden="1" thickTop="1" thickBot="1" x14ac:dyDescent="0.25"/>
    <row r="716" spans="1:26" ht="14.25" thickTop="1" thickBot="1" x14ac:dyDescent="0.25">
      <c r="A716" s="1" t="str">
        <f>A342</f>
        <v>Sept 25 - Oct 1, 1999</v>
      </c>
    </row>
    <row r="717" spans="1:26" x14ac:dyDescent="0.2">
      <c r="A717" t="s">
        <v>16</v>
      </c>
      <c r="B717" s="10"/>
      <c r="C717" s="10"/>
      <c r="D717" s="10"/>
      <c r="E717" s="10"/>
      <c r="F717" s="10">
        <f>($F$5/($F$5+$J$5))*F343</f>
        <v>51.688070518067683</v>
      </c>
      <c r="G717" s="10">
        <f>($F$5/($F$5+$J$5))*G343</f>
        <v>36.683405365354119</v>
      </c>
      <c r="H717" s="10"/>
      <c r="I717" s="10"/>
      <c r="J717" s="10">
        <f>($J$5/($F$5+$J$5))*J343</f>
        <v>27.05849344986369</v>
      </c>
      <c r="K717" s="10">
        <f>($J$5/($F$5+$J$5))*K343</f>
        <v>18.491341268422552</v>
      </c>
      <c r="L717" s="10"/>
      <c r="M717" s="10"/>
      <c r="N717" s="10"/>
      <c r="O717" s="10"/>
      <c r="P717" s="10"/>
      <c r="Q717" s="10"/>
      <c r="R717" s="10"/>
      <c r="S717" s="10"/>
      <c r="U717" s="17">
        <f t="shared" ref="U717:V719" si="89">B717+D717+F717+H717+J717+L717+N717+P717+R717</f>
        <v>78.746563967931365</v>
      </c>
      <c r="V717" s="17">
        <f t="shared" si="89"/>
        <v>55.174746633776671</v>
      </c>
      <c r="W717" s="10">
        <f t="shared" ref="W717:X720" si="90">U717-U710</f>
        <v>-1.0751965578336353</v>
      </c>
      <c r="X717" s="10">
        <f t="shared" si="90"/>
        <v>0.84069956476596275</v>
      </c>
      <c r="Y717" s="6">
        <v>16</v>
      </c>
    </row>
    <row r="718" spans="1:26" x14ac:dyDescent="0.2">
      <c r="A718" t="s">
        <v>17</v>
      </c>
      <c r="B718" s="10">
        <f>($B$5/($B$5+$D$5+$H$5+$J$5+$L$5+$N$5))*B344</f>
        <v>18.239430292254671</v>
      </c>
      <c r="C718" s="10">
        <f>($B$5/($B$5+$D$5+$H$5+$J$5+$L$5+$N$5))*C344</f>
        <v>12.407142976766115</v>
      </c>
      <c r="D718" s="10">
        <f>($D$5/($B$5+$D$5+$H$5+$J$5+$L$5+$N$5))*D344</f>
        <v>15.714106337486641</v>
      </c>
      <c r="E718" s="10">
        <f>($D$5/($B$5+$D$5+$H$5+$J$5+$L$5+$N$5))*E344</f>
        <v>11.728898646661902</v>
      </c>
      <c r="F718" s="10"/>
      <c r="G718" s="10"/>
      <c r="H718" s="10">
        <f>($H$5/($B$5+$D$5+$H$5+$J$5+$L$5+$N$5))*H344</f>
        <v>20.987280053600809</v>
      </c>
      <c r="I718" s="10">
        <f>($H$5/($B$5+$D$5+$H$5+$J$5+$L$5+$N$5))*I344</f>
        <v>16.568440721992225</v>
      </c>
      <c r="J718" s="10">
        <f>($J$5/($B$5+$D$5+$H$5+$J$5+$L$5+$N$5))*J344</f>
        <v>7.4155397089348574</v>
      </c>
      <c r="K718" s="10">
        <f>($J$5/($B$5+$D$5+$H$5+$J$5+$L$5+$N$5))*K344</f>
        <v>4.8621018046579625</v>
      </c>
      <c r="L718" s="10">
        <f>($L$5/($B$5+$D$5+$H$5+$J$5+$L$5+$N$5))*L344</f>
        <v>5.2904533039035107</v>
      </c>
      <c r="M718" s="10">
        <f>($L$5/($B$5+$D$5+$H$5+$J$5+$L$5+$N$5))*M344</f>
        <v>3.7817225919126107</v>
      </c>
      <c r="N718" s="10">
        <f>($N$5/($B$5+$D$5+$H$5+$J$5+$L$5+$N$5))*N344</f>
        <v>7.5256669797740257</v>
      </c>
      <c r="O718" s="10">
        <f>($N$5/($B$5+$D$5+$H$5+$J$5+$L$5+$N$5))*O344</f>
        <v>5.3370949731126114</v>
      </c>
      <c r="P718" s="10"/>
      <c r="Q718" s="10"/>
      <c r="R718" s="10"/>
      <c r="S718" s="10"/>
      <c r="U718" s="17">
        <f t="shared" si="89"/>
        <v>75.172476675954513</v>
      </c>
      <c r="V718" s="17">
        <f t="shared" si="89"/>
        <v>54.685401715103431</v>
      </c>
      <c r="W718" s="10">
        <f t="shared" si="90"/>
        <v>2.7080220018632559</v>
      </c>
      <c r="X718" s="10">
        <f t="shared" si="90"/>
        <v>4.4102231483032952</v>
      </c>
      <c r="Y718" s="6">
        <v>44</v>
      </c>
    </row>
    <row r="719" spans="1:26" x14ac:dyDescent="0.2">
      <c r="A719" t="s">
        <v>18</v>
      </c>
      <c r="B719" s="10"/>
      <c r="C719" s="10"/>
      <c r="D719" s="10"/>
      <c r="E719" s="10"/>
      <c r="F719" s="10"/>
      <c r="G719" s="10"/>
      <c r="H719" s="10"/>
      <c r="I719" s="10"/>
      <c r="J719" s="10">
        <f>($J$5/($J$5+$P$5+$R$5))*J345</f>
        <v>15.589002054272417</v>
      </c>
      <c r="K719" s="10">
        <f>($J$5/($J$5+$P$5+$R$5))*K345</f>
        <v>9.6066137891796526</v>
      </c>
      <c r="L719" s="10"/>
      <c r="M719" s="10"/>
      <c r="N719" s="10"/>
      <c r="O719" s="10"/>
      <c r="P719" s="10">
        <f>($P$5/($J$5+$P$5+$R$5))*P345</f>
        <v>15.618027848444594</v>
      </c>
      <c r="Q719" s="10">
        <f>($P$5/($J$5+$P$5+$R$5))*Q345</f>
        <v>9.8059948526223408</v>
      </c>
      <c r="R719" s="10">
        <f>($R$5/($J$5+$P$5+$R$5))*R345</f>
        <v>41.309098056790461</v>
      </c>
      <c r="S719" s="10">
        <f>($R$5/($J$5+$P$5+$R$5))*S345</f>
        <v>27.912792074212515</v>
      </c>
      <c r="U719" s="17">
        <f t="shared" si="89"/>
        <v>72.516127959507472</v>
      </c>
      <c r="V719" s="17">
        <f t="shared" si="89"/>
        <v>47.325400716014514</v>
      </c>
      <c r="W719" s="10">
        <f t="shared" si="90"/>
        <v>-5.5441671615751034</v>
      </c>
      <c r="X719" s="10">
        <f t="shared" si="90"/>
        <v>-4.0838769947316322</v>
      </c>
      <c r="Y719" s="6">
        <v>2</v>
      </c>
    </row>
    <row r="720" spans="1:26" ht="13.5" thickBot="1" x14ac:dyDescent="0.25">
      <c r="U720" s="27">
        <f>(U717*(($F$5+$J$5)/(SUM($B$5:$S$5)+$J$5+$J$5)))+(U718*(($B$5+$D$5+$H$5+$J$5+$L$5+$N$5)/(SUM($B$5:$S$5)+$J$5+$J$5)))+(U719*(($J$5+$P$5+$R$5)/(SUM($B$5:$S$5)+$J$5+$J$5)))</f>
        <v>75.056650338274608</v>
      </c>
      <c r="V720" s="27">
        <f>(V717*(($F$5+$J$5)/(SUM($B$5:$S$5)+$J$5+$J$5)))+(V718*(($B$5+$D$5+$H$5+$J$5+$L$5+$N$5)/(SUM($B$5:$S$5)+$J$5+$J$5)))+(V719*(($J$5+$P$5+$R$5)/(SUM($B$5:$S$5)+$J$5+$J$5)))</f>
        <v>52.874291373891595</v>
      </c>
      <c r="W720" s="28">
        <f t="shared" si="90"/>
        <v>-8.3878752178492277E-3</v>
      </c>
      <c r="X720" s="28">
        <f t="shared" si="90"/>
        <v>1.6655677160790958</v>
      </c>
      <c r="Y720" s="20">
        <f>SUM(Y717:Y719)</f>
        <v>62</v>
      </c>
      <c r="Z720" s="17">
        <f>(65-AVERAGE(U720:V720))*7</f>
        <v>7.2417040074182921</v>
      </c>
    </row>
    <row r="721" spans="1:26" ht="13.5" hidden="1" thickTop="1" x14ac:dyDescent="0.2"/>
    <row r="722" spans="1:26" ht="13.5" hidden="1" thickBot="1" x14ac:dyDescent="0.25"/>
    <row r="723" spans="1:26" ht="14.25" thickTop="1" thickBot="1" x14ac:dyDescent="0.25">
      <c r="A723" s="1" t="str">
        <f>A349</f>
        <v>Oct 2 - 8, 1999</v>
      </c>
    </row>
    <row r="724" spans="1:26" x14ac:dyDescent="0.2">
      <c r="A724" t="s">
        <v>16</v>
      </c>
      <c r="B724" s="10"/>
      <c r="C724" s="10"/>
      <c r="D724" s="10"/>
      <c r="E724" s="10"/>
      <c r="F724" s="10">
        <f>($F$5/($F$5+$J$5))*F350</f>
        <v>51.423988411379916</v>
      </c>
      <c r="G724" s="10">
        <f>($F$5/($F$5+$J$5))*G350</f>
        <v>34.646772148625807</v>
      </c>
      <c r="H724" s="10"/>
      <c r="I724" s="10"/>
      <c r="J724" s="10">
        <f>($J$5/($F$5+$J$5))*J350</f>
        <v>25.728871431304029</v>
      </c>
      <c r="K724" s="10">
        <f>($J$5/($F$5+$J$5))*K350</f>
        <v>16.161075875070566</v>
      </c>
      <c r="L724" s="10"/>
      <c r="M724" s="10"/>
      <c r="N724" s="10"/>
      <c r="O724" s="10"/>
      <c r="P724" s="10"/>
      <c r="Q724" s="10"/>
      <c r="R724" s="10"/>
      <c r="S724" s="10"/>
      <c r="U724" s="17">
        <f t="shared" ref="U724:V726" si="91">B724+D724+F724+H724+J724+L724+N724+P724+R724</f>
        <v>77.152859842683938</v>
      </c>
      <c r="V724" s="17">
        <f t="shared" si="91"/>
        <v>50.807848023696373</v>
      </c>
      <c r="W724" s="10">
        <f t="shared" ref="W724:X727" si="92">U724-U717</f>
        <v>-1.5937041252474273</v>
      </c>
      <c r="X724" s="10">
        <f t="shared" si="92"/>
        <v>-4.3668986100802982</v>
      </c>
      <c r="Y724" s="6">
        <v>11</v>
      </c>
    </row>
    <row r="725" spans="1:26" x14ac:dyDescent="0.2">
      <c r="A725" t="s">
        <v>17</v>
      </c>
      <c r="B725" s="10">
        <f>($B$5/($B$5+$D$5+$H$5+$J$5+$L$5+$N$5))*B351</f>
        <v>14.860515601765091</v>
      </c>
      <c r="C725" s="10">
        <f>($B$5/($B$5+$D$5+$H$5+$J$5+$L$5+$N$5))*C351</f>
        <v>9.6960823631873811</v>
      </c>
      <c r="D725" s="10">
        <f>($D$5/($B$5+$D$5+$H$5+$J$5+$L$5+$N$5))*D351</f>
        <v>13.20143873183468</v>
      </c>
      <c r="E725" s="10">
        <f>($D$5/($B$5+$D$5+$H$5+$J$5+$L$5+$N$5))*E351</f>
        <v>9.1741584671478602</v>
      </c>
      <c r="F725" s="10"/>
      <c r="G725" s="10"/>
      <c r="H725" s="10">
        <f>($H$5/($B$5+$D$5+$H$5+$J$5+$L$5+$N$5))*H351</f>
        <v>19.986288483076613</v>
      </c>
      <c r="I725" s="10">
        <f>($H$5/($B$5+$D$5+$H$5+$J$5+$L$5+$N$5))*I351</f>
        <v>15.179057360435715</v>
      </c>
      <c r="J725" s="10">
        <f>($J$5/($B$5+$D$5+$H$5+$J$5+$L$5+$N$5))*J351</f>
        <v>6.8851960338272358</v>
      </c>
      <c r="K725" s="10">
        <f>($J$5/($B$5+$D$5+$H$5+$J$5+$L$5+$N$5))*K351</f>
        <v>4.023936276166201</v>
      </c>
      <c r="L725" s="10">
        <f>($L$5/($B$5+$D$5+$H$5+$J$5+$L$5+$N$5))*L351</f>
        <v>4.482041590414946</v>
      </c>
      <c r="M725" s="10">
        <f>($L$5/($B$5+$D$5+$H$5+$J$5+$L$5+$N$5))*M351</f>
        <v>3.0418203456688389</v>
      </c>
      <c r="N725" s="10">
        <f>($N$5/($B$5+$D$5+$H$5+$J$5+$L$5+$N$5))*N351</f>
        <v>7.1088652771118985</v>
      </c>
      <c r="O725" s="10">
        <f>($N$5/($B$5+$D$5+$H$5+$J$5+$L$5+$N$5))*O351</f>
        <v>4.6443618296637084</v>
      </c>
      <c r="P725" s="10"/>
      <c r="Q725" s="10"/>
      <c r="R725" s="10"/>
      <c r="S725" s="10"/>
      <c r="U725" s="17">
        <f t="shared" si="91"/>
        <v>66.52434571803046</v>
      </c>
      <c r="V725" s="17">
        <f t="shared" si="91"/>
        <v>45.759416642269706</v>
      </c>
      <c r="W725" s="10">
        <f t="shared" si="92"/>
        <v>-8.6481309579240531</v>
      </c>
      <c r="X725" s="10">
        <f t="shared" si="92"/>
        <v>-8.9259850728337256</v>
      </c>
      <c r="Y725" s="6">
        <v>31</v>
      </c>
    </row>
    <row r="726" spans="1:26" x14ac:dyDescent="0.2">
      <c r="A726" t="s">
        <v>18</v>
      </c>
      <c r="B726" s="10"/>
      <c r="C726" s="10"/>
      <c r="D726" s="10"/>
      <c r="E726" s="10"/>
      <c r="F726" s="10"/>
      <c r="G726" s="10"/>
      <c r="H726" s="10"/>
      <c r="I726" s="10"/>
      <c r="J726" s="10">
        <f>($J$5/($J$5+$P$5+$R$5))*J352</f>
        <v>13.361311432133672</v>
      </c>
      <c r="K726" s="10">
        <f>($J$5/($J$5+$P$5+$R$5))*K352</f>
        <v>7.7655072229435129</v>
      </c>
      <c r="L726" s="10"/>
      <c r="M726" s="10"/>
      <c r="N726" s="10"/>
      <c r="O726" s="10"/>
      <c r="P726" s="10">
        <f>($P$5/($J$5+$P$5+$R$5))*P352</f>
        <v>15.864300433013328</v>
      </c>
      <c r="Q726" s="10">
        <f>($P$5/($J$5+$P$5+$R$5))*Q352</f>
        <v>9.1055666488636007</v>
      </c>
      <c r="R726" s="10">
        <f>($R$5/($J$5+$P$5+$R$5))*R352</f>
        <v>39.645204795384686</v>
      </c>
      <c r="S726" s="10">
        <f>($R$5/($J$5+$P$5+$R$5))*S352</f>
        <v>27.316672834889978</v>
      </c>
      <c r="U726" s="17">
        <f t="shared" si="91"/>
        <v>68.870816660531688</v>
      </c>
      <c r="V726" s="17">
        <f t="shared" si="91"/>
        <v>44.187746706697091</v>
      </c>
      <c r="W726" s="10">
        <f t="shared" si="92"/>
        <v>-3.6453112989757841</v>
      </c>
      <c r="X726" s="10">
        <f t="shared" si="92"/>
        <v>-3.1376540093174228</v>
      </c>
      <c r="Y726" s="6">
        <v>7</v>
      </c>
    </row>
    <row r="727" spans="1:26" ht="13.5" thickBot="1" x14ac:dyDescent="0.25">
      <c r="U727" s="27">
        <f>(U724*(($F$5+$J$5)/(SUM($B$5:$S$5)+$J$5+$J$5)))+(U725*(($B$5+$D$5+$H$5+$J$5+$L$5+$N$5)/(SUM($B$5:$S$5)+$J$5+$J$5)))+(U726*(($J$5+$P$5+$R$5)/(SUM($B$5:$S$5)+$J$5+$J$5)))</f>
        <v>68.808986859009806</v>
      </c>
      <c r="V727" s="27">
        <f>(V724*(($F$5+$J$5)/(SUM($B$5:$S$5)+$J$5+$J$5)))+(V725*(($B$5+$D$5+$H$5+$J$5+$L$5+$N$5)/(SUM($B$5:$S$5)+$J$5+$J$5)))+(V726*(($J$5+$P$5+$R$5)/(SUM($B$5:$S$5)+$J$5+$J$5)))</f>
        <v>46.155313436643013</v>
      </c>
      <c r="W727" s="28">
        <f t="shared" si="92"/>
        <v>-6.2476634792648014</v>
      </c>
      <c r="X727" s="28">
        <f t="shared" si="92"/>
        <v>-6.7189779372485816</v>
      </c>
      <c r="Y727" s="20">
        <f>SUM(Y724:Y726)</f>
        <v>49</v>
      </c>
      <c r="Z727" s="17">
        <f>(65-AVERAGE(U727:V727))*7</f>
        <v>52.624948965215133</v>
      </c>
    </row>
    <row r="728" spans="1:26" ht="14.25" hidden="1" thickTop="1" thickBot="1" x14ac:dyDescent="0.25"/>
    <row r="729" spans="1:26" ht="14.25" hidden="1" thickTop="1" thickBot="1" x14ac:dyDescent="0.25"/>
    <row r="730" spans="1:26" ht="14.25" thickTop="1" thickBot="1" x14ac:dyDescent="0.25">
      <c r="A730" s="1" t="str">
        <f>A356</f>
        <v>Oct 9 - 15, 1999</v>
      </c>
    </row>
    <row r="731" spans="1:26" x14ac:dyDescent="0.2">
      <c r="A731" t="s">
        <v>16</v>
      </c>
      <c r="B731" s="10"/>
      <c r="C731" s="10"/>
      <c r="D731" s="10"/>
      <c r="E731" s="10"/>
      <c r="F731" s="10">
        <f>($F$5/($F$5+$J$5))*F357</f>
        <v>52.504324302375302</v>
      </c>
      <c r="G731" s="10">
        <f>($F$5/($F$5+$J$5))*G357</f>
        <v>37.123542209833715</v>
      </c>
      <c r="H731" s="10"/>
      <c r="I731" s="10"/>
      <c r="J731" s="10">
        <f>($J$5/($F$5+$J$5))*J357</f>
        <v>29.813689591415162</v>
      </c>
      <c r="K731" s="10">
        <f>($J$5/($F$5+$J$5))*K357</f>
        <v>18.669538033796528</v>
      </c>
      <c r="L731" s="10"/>
      <c r="M731" s="10"/>
      <c r="N731" s="10"/>
      <c r="O731" s="10"/>
      <c r="P731" s="10"/>
      <c r="Q731" s="10"/>
      <c r="R731" s="10"/>
      <c r="S731" s="10"/>
      <c r="U731" s="17">
        <f t="shared" ref="U731:V733" si="93">B731+D731+F731+H731+J731+L731+N731+P731+R731</f>
        <v>82.318013893790464</v>
      </c>
      <c r="V731" s="17">
        <f t="shared" si="93"/>
        <v>55.793080243630243</v>
      </c>
      <c r="W731" s="10">
        <f t="shared" ref="W731:X734" si="94">U731-U724</f>
        <v>5.1651540511065264</v>
      </c>
      <c r="X731" s="10">
        <f t="shared" si="94"/>
        <v>4.9852322199338701</v>
      </c>
      <c r="Y731" s="6">
        <v>8</v>
      </c>
    </row>
    <row r="732" spans="1:26" x14ac:dyDescent="0.2">
      <c r="A732" t="s">
        <v>17</v>
      </c>
      <c r="B732" s="10">
        <f>($B$5/($B$5+$D$5+$H$5+$J$5+$L$5+$N$5))*B358</f>
        <v>16.371573570300825</v>
      </c>
      <c r="C732" s="10">
        <f>($B$5/($B$5+$D$5+$H$5+$J$5+$L$5+$N$5))*C358</f>
        <v>11.16292168279522</v>
      </c>
      <c r="D732" s="10">
        <f>($D$5/($B$5+$D$5+$H$5+$J$5+$L$5+$N$5))*D358</f>
        <v>14.000817635214187</v>
      </c>
      <c r="E732" s="10">
        <f>($D$5/($B$5+$D$5+$H$5+$J$5+$L$5+$N$5))*E358</f>
        <v>9.7234392925694522</v>
      </c>
      <c r="F732" s="10"/>
      <c r="G732" s="10"/>
      <c r="H732" s="10">
        <f>($H$5/($B$5+$D$5+$H$5+$J$5+$L$5+$N$5))*H358</f>
        <v>19.995115569236443</v>
      </c>
      <c r="I732" s="10">
        <f>($H$5/($B$5+$D$5+$H$5+$J$5+$L$5+$N$5))*I358</f>
        <v>16.172987262032052</v>
      </c>
      <c r="J732" s="10">
        <f>($J$5/($B$5+$D$5+$H$5+$J$5+$L$5+$N$5))*J358</f>
        <v>7.5601788930551148</v>
      </c>
      <c r="K732" s="10">
        <f>($J$5/($B$5+$D$5+$H$5+$J$5+$L$5+$N$5))*K358</f>
        <v>4.7211713175664283</v>
      </c>
      <c r="L732" s="10">
        <f>($L$5/($B$5+$D$5+$H$5+$J$5+$L$5+$N$5))*L358</f>
        <v>4.7910954093192366</v>
      </c>
      <c r="M732" s="10">
        <f>($L$5/($B$5+$D$5+$H$5+$J$5+$L$5+$N$5))*M358</f>
        <v>3.1179419759408322</v>
      </c>
      <c r="N732" s="10">
        <f>($N$5/($B$5+$D$5+$H$5+$J$5+$L$5+$N$5))*N358</f>
        <v>7.1291970674856611</v>
      </c>
      <c r="O732" s="10">
        <f>($N$5/($B$5+$D$5+$H$5+$J$5+$L$5+$N$5))*O358</f>
        <v>5.5447696890731812</v>
      </c>
      <c r="P732" s="10"/>
      <c r="Q732" s="10"/>
      <c r="R732" s="10"/>
      <c r="S732" s="10"/>
      <c r="U732" s="17">
        <f t="shared" si="93"/>
        <v>69.847978144611474</v>
      </c>
      <c r="V732" s="17">
        <f t="shared" si="93"/>
        <v>50.443231219977164</v>
      </c>
      <c r="W732" s="10">
        <f t="shared" si="94"/>
        <v>3.323632426581014</v>
      </c>
      <c r="X732" s="10">
        <f t="shared" si="94"/>
        <v>4.6838145777074587</v>
      </c>
      <c r="Y732" s="6">
        <v>32</v>
      </c>
    </row>
    <row r="733" spans="1:26" x14ac:dyDescent="0.2">
      <c r="A733" t="s">
        <v>18</v>
      </c>
      <c r="B733" s="10"/>
      <c r="C733" s="10"/>
      <c r="D733" s="10"/>
      <c r="E733" s="10"/>
      <c r="F733" s="10"/>
      <c r="G733" s="10"/>
      <c r="H733" s="10"/>
      <c r="I733" s="10"/>
      <c r="J733" s="10">
        <f>($J$5/($J$5+$P$5+$R$5))*J359</f>
        <v>15.8692754948018</v>
      </c>
      <c r="K733" s="10">
        <f>($J$5/($J$5+$P$5+$R$5))*K359</f>
        <v>9.5003031738064347</v>
      </c>
      <c r="L733" s="10"/>
      <c r="M733" s="10"/>
      <c r="N733" s="10"/>
      <c r="O733" s="10"/>
      <c r="P733" s="10">
        <f>($P$5/($J$5+$P$5+$R$5))*P359</f>
        <v>16.795790267588036</v>
      </c>
      <c r="Q733" s="10">
        <f>($P$5/($J$5+$P$5+$R$5))*Q359</f>
        <v>9.5336463473345585</v>
      </c>
      <c r="R733" s="10">
        <f>($R$5/($J$5+$P$5+$R$5))*R359</f>
        <v>40.961907730591612</v>
      </c>
      <c r="S733" s="10">
        <f>($R$5/($J$5+$P$5+$R$5))*S359</f>
        <v>27.270817508788237</v>
      </c>
      <c r="U733" s="17">
        <f t="shared" si="93"/>
        <v>73.626973492981449</v>
      </c>
      <c r="V733" s="17">
        <f t="shared" si="93"/>
        <v>46.304767029929231</v>
      </c>
      <c r="W733" s="10">
        <f t="shared" si="94"/>
        <v>4.7561568324497614</v>
      </c>
      <c r="X733" s="10">
        <f t="shared" si="94"/>
        <v>2.1170203232321398</v>
      </c>
      <c r="Y733" s="6">
        <v>2</v>
      </c>
    </row>
    <row r="734" spans="1:26" ht="13.5" thickBot="1" x14ac:dyDescent="0.25">
      <c r="U734" s="27">
        <f>(U731*(($F$5+$J$5)/(SUM($B$5:$S$5)+$J$5+$J$5)))+(U732*(($B$5+$D$5+$H$5+$J$5+$L$5+$N$5)/(SUM($B$5:$S$5)+$J$5+$J$5)))+(U733*(($J$5+$P$5+$R$5)/(SUM($B$5:$S$5)+$J$5+$J$5)))</f>
        <v>72.791725268427768</v>
      </c>
      <c r="V734" s="27">
        <f>(V731*(($F$5+$J$5)/(SUM($B$5:$S$5)+$J$5+$J$5)))+(V732*(($B$5+$D$5+$H$5+$J$5+$L$5+$N$5)/(SUM($B$5:$S$5)+$J$5+$J$5)))+(V733*(($J$5+$P$5+$R$5)/(SUM($B$5:$S$5)+$J$5+$J$5)))</f>
        <v>50.228204463622667</v>
      </c>
      <c r="W734" s="28">
        <f t="shared" si="94"/>
        <v>3.9827384094179621</v>
      </c>
      <c r="X734" s="28">
        <f t="shared" si="94"/>
        <v>4.0728910269796543</v>
      </c>
      <c r="Y734" s="20">
        <f>SUM(Y731:Y733)</f>
        <v>42</v>
      </c>
      <c r="Z734" s="17">
        <f>(65-AVERAGE(U734:V734))*7</f>
        <v>24.4302459378235</v>
      </c>
    </row>
    <row r="735" spans="1:26" ht="14.25" hidden="1" thickTop="1" thickBot="1" x14ac:dyDescent="0.25"/>
    <row r="736" spans="1:26" ht="14.25" hidden="1" thickTop="1" thickBot="1" x14ac:dyDescent="0.25"/>
    <row r="737" spans="1:26" ht="14.25" thickTop="1" thickBot="1" x14ac:dyDescent="0.25">
      <c r="A737" s="1" t="str">
        <f>A363</f>
        <v>Oct 16 - 22, 1999</v>
      </c>
    </row>
    <row r="738" spans="1:26" x14ac:dyDescent="0.2">
      <c r="A738" t="s">
        <v>16</v>
      </c>
      <c r="B738" s="10"/>
      <c r="C738" s="10"/>
      <c r="D738" s="10"/>
      <c r="E738" s="10"/>
      <c r="F738" s="10">
        <f>($F$5/($F$5+$J$5))*F364</f>
        <v>45.926279099425685</v>
      </c>
      <c r="G738" s="10">
        <f>($F$5/($F$5+$J$5))*G364</f>
        <v>31.54180677302427</v>
      </c>
      <c r="H738" s="10"/>
      <c r="I738" s="10"/>
      <c r="J738" s="10">
        <f>($J$5/($F$5+$J$5))*J364</f>
        <v>25.728871431304025</v>
      </c>
      <c r="K738" s="10">
        <f>($J$5/($F$5+$J$5))*K364</f>
        <v>14.721794308588452</v>
      </c>
      <c r="L738" s="10"/>
      <c r="M738" s="10"/>
      <c r="N738" s="10"/>
      <c r="O738" s="10"/>
      <c r="P738" s="10"/>
      <c r="Q738" s="10"/>
      <c r="R738" s="10"/>
      <c r="S738" s="10"/>
      <c r="U738" s="17">
        <f t="shared" ref="U738:V740" si="95">B738+D738+F738+H738+J738+L738+N738+P738+R738</f>
        <v>71.655150530729713</v>
      </c>
      <c r="V738" s="17">
        <f t="shared" si="95"/>
        <v>46.26360108161272</v>
      </c>
      <c r="W738" s="10">
        <f t="shared" ref="W738:X741" si="96">U738-U731</f>
        <v>-10.662863363060751</v>
      </c>
      <c r="X738" s="10">
        <f t="shared" si="96"/>
        <v>-9.5294791620175232</v>
      </c>
      <c r="Y738" s="6">
        <v>0</v>
      </c>
    </row>
    <row r="739" spans="1:26" x14ac:dyDescent="0.2">
      <c r="A739" t="s">
        <v>17</v>
      </c>
      <c r="B739" s="10">
        <f>($B$5/($B$5+$D$5+$H$5+$J$5+$L$5+$N$5))*B365</f>
        <v>14.924556403660654</v>
      </c>
      <c r="C739" s="10">
        <f>($B$5/($B$5+$D$5+$H$5+$J$5+$L$5+$N$5))*C365</f>
        <v>9.4627908705678383</v>
      </c>
      <c r="D739" s="10">
        <f>($D$5/($B$5+$D$5+$H$5+$J$5+$L$5+$N$5))*D365</f>
        <v>12.998087958167963</v>
      </c>
      <c r="E739" s="10">
        <f>($D$5/($B$5+$D$5+$H$5+$J$5+$L$5+$N$5))*E365</f>
        <v>8.7814811111017868</v>
      </c>
      <c r="F739" s="10"/>
      <c r="G739" s="10"/>
      <c r="H739" s="10">
        <f>($H$5/($B$5+$D$5+$H$5+$J$5+$L$5+$N$5))*H365</f>
        <v>18.884668130330407</v>
      </c>
      <c r="I739" s="10">
        <f>($H$5/($B$5+$D$5+$H$5+$J$5+$L$5+$N$5))*I365</f>
        <v>14.86834392760986</v>
      </c>
      <c r="J739" s="10">
        <f>($J$5/($B$5+$D$5+$H$5+$J$5+$L$5+$N$5))*J365</f>
        <v>6.512471982440414</v>
      </c>
      <c r="K739" s="10">
        <f>($J$5/($B$5+$D$5+$H$5+$J$5+$L$5+$N$5))*K365</f>
        <v>3.7105513772389722</v>
      </c>
      <c r="L739" s="10">
        <f>($L$5/($B$5+$D$5+$H$5+$J$5+$L$5+$N$5))*L365</f>
        <v>4.4028750949320736</v>
      </c>
      <c r="M739" s="10">
        <f>($L$5/($B$5+$D$5+$H$5+$J$5+$L$5+$N$5))*M365</f>
        <v>2.8789200568867743</v>
      </c>
      <c r="N739" s="10">
        <f>($N$5/($B$5+$D$5+$H$5+$J$5+$L$5+$N$5))*N365</f>
        <v>6.5642637492432652</v>
      </c>
      <c r="O739" s="10">
        <f>($N$5/($B$5+$D$5+$H$5+$J$5+$L$5+$N$5))*O365</f>
        <v>4.5397983363129315</v>
      </c>
      <c r="P739" s="10"/>
      <c r="Q739" s="10"/>
      <c r="R739" s="10"/>
      <c r="S739" s="10"/>
      <c r="U739" s="17">
        <f t="shared" si="95"/>
        <v>64.286923318774782</v>
      </c>
      <c r="V739" s="17">
        <f t="shared" si="95"/>
        <v>44.241885679718166</v>
      </c>
      <c r="W739" s="10">
        <f t="shared" si="96"/>
        <v>-5.5610548258366919</v>
      </c>
      <c r="X739" s="10">
        <f t="shared" si="96"/>
        <v>-6.2013455402589983</v>
      </c>
      <c r="Y739" s="6">
        <v>13</v>
      </c>
    </row>
    <row r="740" spans="1:26" x14ac:dyDescent="0.2">
      <c r="A740" t="s">
        <v>18</v>
      </c>
      <c r="B740" s="10"/>
      <c r="C740" s="10"/>
      <c r="D740" s="10"/>
      <c r="E740" s="10"/>
      <c r="F740" s="10"/>
      <c r="G740" s="10"/>
      <c r="H740" s="10"/>
      <c r="I740" s="10"/>
      <c r="J740" s="10">
        <f>($J$5/($J$5+$P$5+$R$5))*J366</f>
        <v>13.148690201387241</v>
      </c>
      <c r="K740" s="10">
        <f>($J$5/($J$5+$P$5+$R$5))*K366</f>
        <v>7.8138302299313374</v>
      </c>
      <c r="L740" s="10"/>
      <c r="M740" s="10"/>
      <c r="N740" s="10"/>
      <c r="O740" s="10"/>
      <c r="P740" s="10">
        <f>($P$5/($J$5+$P$5+$R$5))*P366</f>
        <v>13.827481292403636</v>
      </c>
      <c r="Q740" s="10">
        <f>($P$5/($J$5+$P$5+$R$5))*Q366</f>
        <v>7.6250338169268259</v>
      </c>
      <c r="R740" s="10">
        <f>($R$5/($J$5+$P$5+$R$5))*R366</f>
        <v>40.424745339114153</v>
      </c>
      <c r="S740" s="10">
        <f>($R$5/($J$5+$P$5+$R$5))*S366</f>
        <v>24.316424355662257</v>
      </c>
      <c r="U740" s="17">
        <f t="shared" si="95"/>
        <v>67.40091683290504</v>
      </c>
      <c r="V740" s="17">
        <f t="shared" si="95"/>
        <v>39.755288402520421</v>
      </c>
      <c r="W740" s="10">
        <f t="shared" si="96"/>
        <v>-6.2260566600764093</v>
      </c>
      <c r="X740" s="10">
        <f t="shared" si="96"/>
        <v>-6.5494786274088099</v>
      </c>
      <c r="Y740" s="6">
        <v>0</v>
      </c>
    </row>
    <row r="741" spans="1:26" ht="13.5" thickBot="1" x14ac:dyDescent="0.25">
      <c r="U741" s="27">
        <f>(U738*(($F$5+$J$5)/(SUM($B$5:$S$5)+$J$5+$J$5)))+(U739*(($B$5+$D$5+$H$5+$J$5+$L$5+$N$5)/(SUM($B$5:$S$5)+$J$5+$J$5)))+(U740*(($J$5+$P$5+$R$5)/(SUM($B$5:$S$5)+$J$5+$J$5)))</f>
        <v>66.252394043149351</v>
      </c>
      <c r="V741" s="27">
        <f>(V738*(($F$5+$J$5)/(SUM($B$5:$S$5)+$J$5+$J$5)))+(V739*(($B$5+$D$5+$H$5+$J$5+$L$5+$N$5)/(SUM($B$5:$S$5)+$J$5+$J$5)))+(V740*(($J$5+$P$5+$R$5)/(SUM($B$5:$S$5)+$J$5+$J$5)))</f>
        <v>43.410670950909072</v>
      </c>
      <c r="W741" s="28">
        <f t="shared" si="96"/>
        <v>-6.539331225278417</v>
      </c>
      <c r="X741" s="28">
        <f t="shared" si="96"/>
        <v>-6.8175335127135952</v>
      </c>
      <c r="Y741" s="20">
        <f>SUM(Y738:Y740)</f>
        <v>13</v>
      </c>
      <c r="Z741" s="17">
        <f>(65-AVERAGE(U741:V741))*7</f>
        <v>71.179272520795493</v>
      </c>
    </row>
    <row r="742" spans="1:26" ht="14.25" hidden="1" thickTop="1" thickBot="1" x14ac:dyDescent="0.25"/>
    <row r="743" spans="1:26" ht="14.25" hidden="1" thickTop="1" thickBot="1" x14ac:dyDescent="0.25"/>
    <row r="744" spans="1:26" ht="14.25" thickTop="1" thickBot="1" x14ac:dyDescent="0.25">
      <c r="A744" s="1" t="str">
        <f>A370</f>
        <v>Oct 23 - 29, 1999</v>
      </c>
    </row>
    <row r="745" spans="1:26" x14ac:dyDescent="0.2">
      <c r="A745" t="s">
        <v>16</v>
      </c>
      <c r="B745" s="10"/>
      <c r="C745" s="10"/>
      <c r="D745" s="10"/>
      <c r="E745" s="10"/>
      <c r="F745" s="10">
        <f>($F$5/($F$5+$J$5))*F371</f>
        <v>49.23130667706338</v>
      </c>
      <c r="G745" s="10">
        <f>($F$5/($F$5+$J$5))*G371</f>
        <v>30.113362650485939</v>
      </c>
      <c r="H745" s="10"/>
      <c r="I745" s="10"/>
      <c r="J745" s="10">
        <f>($J$5/($F$5+$J$5))*J371</f>
        <v>27.085908336844302</v>
      </c>
      <c r="K745" s="10">
        <f>($J$5/($F$5+$J$5))*K371</f>
        <v>14.879429908726967</v>
      </c>
      <c r="L745" s="10"/>
      <c r="M745" s="10"/>
      <c r="N745" s="10"/>
      <c r="O745" s="10"/>
      <c r="P745" s="10"/>
      <c r="Q745" s="10"/>
      <c r="R745" s="10"/>
      <c r="S745" s="10"/>
      <c r="U745" s="17">
        <f t="shared" ref="U745:V747" si="97">B745+D745+F745+H745+J745+L745+N745+P745+R745</f>
        <v>76.317215013907685</v>
      </c>
      <c r="V745" s="17">
        <f t="shared" si="97"/>
        <v>44.992792559212909</v>
      </c>
      <c r="W745" s="10">
        <f t="shared" ref="W745:X748" si="98">U745-U738</f>
        <v>4.6620644831779714</v>
      </c>
      <c r="X745" s="10">
        <f t="shared" si="98"/>
        <v>-1.2708085223998111</v>
      </c>
      <c r="Y745" s="6">
        <v>-9</v>
      </c>
    </row>
    <row r="746" spans="1:26" x14ac:dyDescent="0.2">
      <c r="A746" t="s">
        <v>17</v>
      </c>
      <c r="B746" s="10">
        <f>($B$5/($B$5+$D$5+$H$5+$J$5+$L$5+$N$5))*B372</f>
        <v>14.169789809891544</v>
      </c>
      <c r="C746" s="10">
        <f>($B$5/($B$5+$D$5+$H$5+$J$5+$L$5+$N$5))*C372</f>
        <v>8.6897269048285715</v>
      </c>
      <c r="D746" s="10">
        <f>($D$5/($B$5+$D$5+$H$5+$J$5+$L$5+$N$5))*D372</f>
        <v>12.007045107194536</v>
      </c>
      <c r="E746" s="10">
        <f>($D$5/($B$5+$D$5+$H$5+$J$5+$L$5+$N$5))*E372</f>
        <v>8.2088266335345939</v>
      </c>
      <c r="F746" s="10"/>
      <c r="G746" s="10"/>
      <c r="H746" s="10">
        <f>($H$5/($B$5+$D$5+$H$5+$J$5+$L$5+$N$5))*H372</f>
        <v>17.926929281989356</v>
      </c>
      <c r="I746" s="10">
        <f>($H$5/($B$5+$D$5+$H$5+$J$5+$L$5+$N$5))*I372</f>
        <v>11.649105605121546</v>
      </c>
      <c r="J746" s="10">
        <f>($J$5/($B$5+$D$5+$H$5+$J$5+$L$5+$N$5))*J372</f>
        <v>6.8777786397697884</v>
      </c>
      <c r="K746" s="10">
        <f>($J$5/($B$5+$D$5+$H$5+$J$5+$L$5+$N$5))*K372</f>
        <v>3.5473687079750893</v>
      </c>
      <c r="L746" s="10">
        <f>($L$5/($B$5+$D$5+$H$5+$J$5+$L$5+$N$5))*L372</f>
        <v>4.1775550693269743</v>
      </c>
      <c r="M746" s="10">
        <f>($L$5/($B$5+$D$5+$H$5+$J$5+$L$5+$N$5))*M372</f>
        <v>2.6992730094448709</v>
      </c>
      <c r="N746" s="10">
        <f>($N$5/($B$5+$D$5+$H$5+$J$5+$L$5+$N$5))*N372</f>
        <v>6.3362572429089301</v>
      </c>
      <c r="O746" s="10">
        <f>($N$5/($B$5+$D$5+$H$5+$J$5+$L$5+$N$5))*O372</f>
        <v>3.6495563720903368</v>
      </c>
      <c r="P746" s="10"/>
      <c r="Q746" s="10"/>
      <c r="R746" s="10"/>
      <c r="S746" s="10"/>
      <c r="U746" s="17">
        <f t="shared" si="97"/>
        <v>61.495355151081128</v>
      </c>
      <c r="V746" s="17">
        <f t="shared" si="97"/>
        <v>38.443857232995015</v>
      </c>
      <c r="W746" s="10">
        <f t="shared" si="98"/>
        <v>-2.7915681676936543</v>
      </c>
      <c r="X746" s="10">
        <f t="shared" si="98"/>
        <v>-5.7980284467231513</v>
      </c>
      <c r="Y746" s="6">
        <v>10</v>
      </c>
    </row>
    <row r="747" spans="1:26" x14ac:dyDescent="0.2">
      <c r="A747" t="s">
        <v>18</v>
      </c>
      <c r="B747" s="10"/>
      <c r="C747" s="10"/>
      <c r="D747" s="10"/>
      <c r="E747" s="10"/>
      <c r="F747" s="10"/>
      <c r="G747" s="10"/>
      <c r="H747" s="10"/>
      <c r="I747" s="10"/>
      <c r="J747" s="10">
        <f>($J$5/($J$5+$P$5+$R$5))*J373</f>
        <v>14.153808746734004</v>
      </c>
      <c r="K747" s="10">
        <f>($J$5/($J$5+$P$5+$R$5))*K373</f>
        <v>7.0358298174273513</v>
      </c>
      <c r="L747" s="10"/>
      <c r="M747" s="10"/>
      <c r="N747" s="10"/>
      <c r="O747" s="10"/>
      <c r="P747" s="10">
        <f>($P$5/($J$5+$P$5+$R$5))*P373</f>
        <v>15.55573537117132</v>
      </c>
      <c r="Q747" s="10">
        <f>($P$5/($J$5+$P$5+$R$5))*Q373</f>
        <v>8.3276350140788207</v>
      </c>
      <c r="R747" s="10">
        <f>($R$5/($J$5+$P$5+$R$5))*R373</f>
        <v>36.658057837900316</v>
      </c>
      <c r="S747" s="10">
        <f>($R$5/($J$5+$P$5+$R$5))*S373</f>
        <v>25.580721203895767</v>
      </c>
      <c r="U747" s="17">
        <f t="shared" si="97"/>
        <v>66.36760195580564</v>
      </c>
      <c r="V747" s="17">
        <f t="shared" si="97"/>
        <v>40.944186035401941</v>
      </c>
      <c r="W747" s="10">
        <f t="shared" si="98"/>
        <v>-1.0333148770994001</v>
      </c>
      <c r="X747" s="10">
        <f t="shared" si="98"/>
        <v>1.1888976328815204</v>
      </c>
      <c r="Y747" s="6">
        <v>3</v>
      </c>
    </row>
    <row r="748" spans="1:26" ht="13.5" thickBot="1" x14ac:dyDescent="0.25">
      <c r="U748" s="27">
        <f>(U745*(($F$5+$J$5)/(SUM($B$5:$S$5)+$J$5+$J$5)))+(U746*(($B$5+$D$5+$H$5+$J$5+$L$5+$N$5)/(SUM($B$5:$S$5)+$J$5+$J$5)))+(U747*(($J$5+$P$5+$R$5)/(SUM($B$5:$S$5)+$J$5+$J$5)))</f>
        <v>65.091933801856214</v>
      </c>
      <c r="V748" s="27">
        <f>(V745*(($F$5+$J$5)/(SUM($B$5:$S$5)+$J$5+$J$5)))+(V746*(($B$5+$D$5+$H$5+$J$5+$L$5+$N$5)/(SUM($B$5:$S$5)+$J$5+$J$5)))+(V747*(($J$5+$P$5+$R$5)/(SUM($B$5:$S$5)+$J$5+$J$5)))</f>
        <v>40.122164416071584</v>
      </c>
      <c r="W748" s="28">
        <f t="shared" si="98"/>
        <v>-1.1604602412931371</v>
      </c>
      <c r="X748" s="28">
        <f t="shared" si="98"/>
        <v>-3.288506534837488</v>
      </c>
      <c r="Y748" s="20">
        <f>SUM(Y745:Y747)</f>
        <v>4</v>
      </c>
      <c r="Z748" s="17">
        <f>(65-AVERAGE(U748:V748))*7</f>
        <v>86.750656237252713</v>
      </c>
    </row>
    <row r="749" spans="1:26" ht="14.25" hidden="1" thickTop="1" thickBot="1" x14ac:dyDescent="0.25"/>
    <row r="750" spans="1:26" ht="14.25" hidden="1" thickTop="1" thickBot="1" x14ac:dyDescent="0.25"/>
    <row r="751" spans="1:26" ht="14.25" thickTop="1" thickBot="1" x14ac:dyDescent="0.25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U751" s="6"/>
      <c r="W751" s="49" t="s">
        <v>44</v>
      </c>
      <c r="X751" s="50"/>
      <c r="Y751" s="31"/>
    </row>
    <row r="752" spans="1:26" ht="13.5" thickBot="1" x14ac:dyDescent="0.25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U752" s="17"/>
      <c r="V752" s="17"/>
      <c r="W752" s="51" t="s">
        <v>45</v>
      </c>
      <c r="X752" s="52"/>
      <c r="Y752" s="11" t="s">
        <v>33</v>
      </c>
    </row>
    <row r="753" spans="1:26" ht="13.5" thickBot="1" x14ac:dyDescent="0.25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U753" s="53" t="s">
        <v>44</v>
      </c>
      <c r="V753" s="54"/>
      <c r="W753" s="55" t="s">
        <v>46</v>
      </c>
      <c r="X753" s="56"/>
      <c r="Y753" s="24" t="s">
        <v>34</v>
      </c>
    </row>
    <row r="754" spans="1:26" ht="13.5" thickBot="1" x14ac:dyDescent="0.25">
      <c r="A754" s="46" t="s">
        <v>47</v>
      </c>
      <c r="B754" s="47"/>
      <c r="C754" s="4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U754" s="8" t="s">
        <v>14</v>
      </c>
      <c r="V754" s="8" t="s">
        <v>15</v>
      </c>
      <c r="W754" s="8" t="s">
        <v>14</v>
      </c>
      <c r="X754" s="8" t="s">
        <v>15</v>
      </c>
      <c r="Y754" s="25" t="s">
        <v>35</v>
      </c>
    </row>
    <row r="755" spans="1:26" ht="13.5" thickBot="1" x14ac:dyDescent="0.25">
      <c r="A755" s="1" t="str">
        <f>A377</f>
        <v>Oct 30 - Nov 5, 1999</v>
      </c>
    </row>
    <row r="756" spans="1:26" x14ac:dyDescent="0.2">
      <c r="A756" t="s">
        <v>16</v>
      </c>
      <c r="B756" s="10"/>
      <c r="C756" s="10"/>
      <c r="D756" s="10"/>
      <c r="E756" s="10"/>
      <c r="F756" s="10">
        <f>($F$5/($F$5+$J$5))*F378</f>
        <v>45.170043975728902</v>
      </c>
      <c r="G756" s="10">
        <f>($F$5/($F$5+$J$5))*G378</f>
        <v>29.425148675481481</v>
      </c>
      <c r="H756" s="10"/>
      <c r="I756" s="10"/>
      <c r="J756" s="10">
        <f>($J$5/($F$5+$J$5))*J378</f>
        <v>25.331355570085158</v>
      </c>
      <c r="K756" s="10">
        <f>($J$5/($F$5+$J$5))*K378</f>
        <v>14.858868743491511</v>
      </c>
      <c r="L756" s="10"/>
      <c r="M756" s="10"/>
      <c r="N756" s="10"/>
      <c r="O756" s="10"/>
      <c r="P756" s="10"/>
      <c r="Q756" s="10"/>
      <c r="R756" s="10"/>
      <c r="S756" s="10"/>
      <c r="U756" s="17">
        <f t="shared" ref="U756:V758" si="99">B756+D756+F756+H756+J756+L756+N756+P756+R756</f>
        <v>70.501399545814053</v>
      </c>
      <c r="V756" s="17">
        <f t="shared" si="99"/>
        <v>44.284017418972994</v>
      </c>
      <c r="W756" s="10">
        <f t="shared" ref="W756:X759" si="100">U756-U745</f>
        <v>-5.815815468093632</v>
      </c>
      <c r="X756" s="10">
        <f t="shared" si="100"/>
        <v>-0.70877514023991495</v>
      </c>
      <c r="Y756" s="6">
        <v>1</v>
      </c>
    </row>
    <row r="757" spans="1:26" x14ac:dyDescent="0.2">
      <c r="A757" t="s">
        <v>17</v>
      </c>
      <c r="B757" s="10">
        <f>($B$5/($B$5+$D$5+$H$5+$J$5+$L$5+$N$5))*B379</f>
        <v>15.735739894337753</v>
      </c>
      <c r="C757" s="10">
        <f>($B$5/($B$5+$D$5+$H$5+$J$5+$L$5+$N$5))*C379</f>
        <v>9.6976071441848948</v>
      </c>
      <c r="D757" s="10">
        <f>($D$5/($B$5+$D$5+$H$5+$J$5+$L$5+$N$5))*D379</f>
        <v>13.640863392171951</v>
      </c>
      <c r="E757" s="10">
        <f>($D$5/($B$5+$D$5+$H$5+$J$5+$L$5+$N$5))*E379</f>
        <v>9.0304105064524229</v>
      </c>
      <c r="F757" s="10"/>
      <c r="G757" s="10"/>
      <c r="H757" s="10">
        <f>($H$5/($B$5+$D$5+$H$5+$J$5+$L$5+$N$5))*H379</f>
        <v>18.716070784677743</v>
      </c>
      <c r="I757" s="10">
        <f>($H$5/($B$5+$D$5+$H$5+$J$5+$L$5+$N$5))*I379</f>
        <v>12.928150389680246</v>
      </c>
      <c r="J757" s="10">
        <f>($J$5/($B$5+$D$5+$H$5+$J$5+$L$5+$N$5))*J379</f>
        <v>6.5810828774718191</v>
      </c>
      <c r="K757" s="10">
        <f>($J$5/($B$5+$D$5+$H$5+$J$5+$L$5+$N$5))*K379</f>
        <v>3.4874114393440414</v>
      </c>
      <c r="L757" s="10">
        <f>($L$5/($B$5+$D$5+$H$5+$J$5+$L$5+$N$5))*L379</f>
        <v>4.6693008008840486</v>
      </c>
      <c r="M757" s="10">
        <f>($L$5/($B$5+$D$5+$H$5+$J$5+$L$5+$N$5))*M379</f>
        <v>3.0555222391177983</v>
      </c>
      <c r="N757" s="10">
        <f>($N$5/($B$5+$D$5+$H$5+$J$5+$L$5+$N$5))*N379</f>
        <v>6.3740162821744875</v>
      </c>
      <c r="O757" s="10">
        <f>($N$5/($B$5+$D$5+$H$5+$J$5+$L$5+$N$5))*O379</f>
        <v>4.1433284240245651</v>
      </c>
      <c r="P757" s="10"/>
      <c r="Q757" s="10"/>
      <c r="R757" s="10"/>
      <c r="S757" s="10"/>
      <c r="U757" s="17">
        <f t="shared" si="99"/>
        <v>65.7170740317178</v>
      </c>
      <c r="V757" s="17">
        <f t="shared" si="99"/>
        <v>42.342430142803977</v>
      </c>
      <c r="W757" s="10">
        <f t="shared" si="100"/>
        <v>4.2217188806366721</v>
      </c>
      <c r="X757" s="10">
        <f t="shared" si="100"/>
        <v>3.8985729098089621</v>
      </c>
      <c r="Y757" s="6">
        <v>10</v>
      </c>
    </row>
    <row r="758" spans="1:26" x14ac:dyDescent="0.2">
      <c r="A758" t="s">
        <v>18</v>
      </c>
      <c r="B758" s="10"/>
      <c r="C758" s="10"/>
      <c r="D758" s="10"/>
      <c r="E758" s="10"/>
      <c r="F758" s="10"/>
      <c r="G758" s="10"/>
      <c r="H758" s="10"/>
      <c r="I758" s="10"/>
      <c r="J758" s="10">
        <f>($J$5/($J$5+$P$5+$R$5))*J380</f>
        <v>14.035417379613834</v>
      </c>
      <c r="K758" s="10">
        <f>($J$5/($J$5+$P$5+$R$5))*K380</f>
        <v>7.2146249432823044</v>
      </c>
      <c r="L758" s="10"/>
      <c r="M758" s="10"/>
      <c r="N758" s="10"/>
      <c r="O758" s="10"/>
      <c r="P758" s="10">
        <f>($P$5/($J$5+$P$5+$R$5))*P380</f>
        <v>14.086067506200814</v>
      </c>
      <c r="Q758" s="10">
        <f>($P$5/($J$5+$P$5+$R$5))*Q380</f>
        <v>7.3461663314592842</v>
      </c>
      <c r="R758" s="10">
        <f>($R$5/($J$5+$P$5+$R$5))*R380</f>
        <v>36.065213979013613</v>
      </c>
      <c r="S758" s="10">
        <f>($R$5/($J$5+$P$5+$R$5))*S380</f>
        <v>24.090423105589419</v>
      </c>
      <c r="U758" s="17">
        <f t="shared" si="99"/>
        <v>64.186698864828259</v>
      </c>
      <c r="V758" s="17">
        <f t="shared" si="99"/>
        <v>38.651214380331012</v>
      </c>
      <c r="W758" s="10">
        <f t="shared" si="100"/>
        <v>-2.180903090977381</v>
      </c>
      <c r="X758" s="10">
        <f t="shared" si="100"/>
        <v>-2.2929716550709287</v>
      </c>
      <c r="Y758" s="6">
        <v>1</v>
      </c>
    </row>
    <row r="759" spans="1:26" ht="13.5" thickBot="1" x14ac:dyDescent="0.25">
      <c r="U759" s="27">
        <f>(U756*(($F$5+$J$5)/(SUM($B$5:$S$5)+$J$5+$J$5)))+(U757*(($B$5+$D$5+$H$5+$J$5+$L$5+$N$5)/(SUM($B$5:$S$5)+$J$5+$J$5)))+(U758*(($J$5+$P$5+$R$5)/(SUM($B$5:$S$5)+$J$5+$J$5)))</f>
        <v>66.081758030124178</v>
      </c>
      <c r="V759" s="27">
        <f>(V756*(($F$5+$J$5)/(SUM($B$5:$S$5)+$J$5+$J$5)))+(V757*(($B$5+$D$5+$H$5+$J$5+$L$5+$N$5)/(SUM($B$5:$S$5)+$J$5+$J$5)))+(V758*(($J$5+$P$5+$R$5)/(SUM($B$5:$S$5)+$J$5+$J$5)))</f>
        <v>41.702625635308955</v>
      </c>
      <c r="W759" s="28">
        <f t="shared" si="100"/>
        <v>0.98982422826796324</v>
      </c>
      <c r="X759" s="28">
        <f t="shared" si="100"/>
        <v>1.580461219237371</v>
      </c>
      <c r="Y759" s="20">
        <f>SUM(Y756:Y758)</f>
        <v>12</v>
      </c>
      <c r="Z759" s="17">
        <f>(65-AVERAGE(U759:V759))*7</f>
        <v>77.754657170984061</v>
      </c>
    </row>
    <row r="760" spans="1:26" ht="13.5" hidden="1" thickTop="1" x14ac:dyDescent="0.2"/>
    <row r="761" spans="1:26" ht="13.5" hidden="1" thickBot="1" x14ac:dyDescent="0.25"/>
    <row r="762" spans="1:26" ht="14.25" thickTop="1" thickBot="1" x14ac:dyDescent="0.25">
      <c r="A762" s="1" t="str">
        <f>A384</f>
        <v>Nov 6 - 12, 1999</v>
      </c>
    </row>
    <row r="763" spans="1:26" x14ac:dyDescent="0.2">
      <c r="A763" t="s">
        <v>16</v>
      </c>
      <c r="B763" s="10"/>
      <c r="C763" s="10"/>
      <c r="D763" s="10"/>
      <c r="E763" s="10"/>
      <c r="F763" s="10">
        <f>($F$5/($F$5+$J$5))*F385</f>
        <v>48.947218350172001</v>
      </c>
      <c r="G763" s="10">
        <f>($F$5/($F$5+$J$5))*G385</f>
        <v>32.546119027245901</v>
      </c>
      <c r="H763" s="10"/>
      <c r="I763" s="10"/>
      <c r="J763" s="10">
        <f>($J$5/($F$5+$J$5))*J385</f>
        <v>28.36070058144275</v>
      </c>
      <c r="K763" s="10">
        <f>($J$5/($F$5+$J$5))*K385</f>
        <v>16.90127782354708</v>
      </c>
      <c r="L763" s="10"/>
      <c r="M763" s="10"/>
      <c r="N763" s="10"/>
      <c r="O763" s="10"/>
      <c r="P763" s="10"/>
      <c r="Q763" s="10"/>
      <c r="R763" s="10"/>
      <c r="S763" s="10"/>
      <c r="U763" s="17">
        <f t="shared" ref="U763:V765" si="101">B763+D763+F763+H763+J763+L763+N763+P763+R763</f>
        <v>77.307918931614751</v>
      </c>
      <c r="V763" s="17">
        <f t="shared" si="101"/>
        <v>49.447396850792984</v>
      </c>
      <c r="W763" s="10">
        <f t="shared" ref="W763:X766" si="102">U763-U756</f>
        <v>6.8065193858006978</v>
      </c>
      <c r="X763" s="10">
        <f t="shared" si="102"/>
        <v>5.1633794318199904</v>
      </c>
      <c r="Y763" s="6">
        <v>-5</v>
      </c>
    </row>
    <row r="764" spans="1:26" x14ac:dyDescent="0.2">
      <c r="A764" t="s">
        <v>17</v>
      </c>
      <c r="B764" s="10">
        <f>($B$5/($B$5+$D$5+$H$5+$J$5+$L$5+$N$5))*B386</f>
        <v>15.284404719073802</v>
      </c>
      <c r="C764" s="10">
        <f>($B$5/($B$5+$D$5+$H$5+$J$5+$L$5+$N$5))*C386</f>
        <v>9.7738461940605621</v>
      </c>
      <c r="D764" s="10">
        <f>($D$5/($B$5+$D$5+$H$5+$J$5+$L$5+$N$5))*D386</f>
        <v>12.591386410834527</v>
      </c>
      <c r="E764" s="10">
        <f>($D$5/($B$5+$D$5+$H$5+$J$5+$L$5+$N$5))*E386</f>
        <v>8.0405363380862767</v>
      </c>
      <c r="F764" s="10"/>
      <c r="G764" s="10"/>
      <c r="H764" s="10">
        <f>($H$5/($B$5+$D$5+$H$5+$J$5+$L$5+$N$5))*H386</f>
        <v>19.294244928146306</v>
      </c>
      <c r="I764" s="10">
        <f>($H$5/($B$5+$D$5+$H$5+$J$5+$L$5+$N$5))*I386</f>
        <v>12.99347082726295</v>
      </c>
      <c r="J764" s="10">
        <f>($J$5/($B$5+$D$5+$H$5+$J$5+$L$5+$N$5))*J386</f>
        <v>7.2273233347270835</v>
      </c>
      <c r="K764" s="10">
        <f>($J$5/($B$5+$D$5+$H$5+$J$5+$L$5+$N$5))*K386</f>
        <v>4.0461884583385492</v>
      </c>
      <c r="L764" s="10">
        <f>($L$5/($B$5+$D$5+$H$5+$J$5+$L$5+$N$5))*L386</f>
        <v>4.0679399217353049</v>
      </c>
      <c r="M764" s="10">
        <f>($L$5/($B$5+$D$5+$H$5+$J$5+$L$5+$N$5))*M386</f>
        <v>2.5607316423498436</v>
      </c>
      <c r="N764" s="10">
        <f>($N$5/($B$5+$D$5+$H$5+$J$5+$L$5+$N$5))*N386</f>
        <v>6.8067929629874291</v>
      </c>
      <c r="O764" s="10">
        <f>($N$5/($B$5+$D$5+$H$5+$J$5+$L$5+$N$5))*O386</f>
        <v>4.2224771794081404</v>
      </c>
      <c r="P764" s="10"/>
      <c r="Q764" s="10"/>
      <c r="R764" s="10"/>
      <c r="S764" s="10"/>
      <c r="U764" s="17">
        <f t="shared" si="101"/>
        <v>65.272092277504441</v>
      </c>
      <c r="V764" s="17">
        <f t="shared" si="101"/>
        <v>41.63725063950632</v>
      </c>
      <c r="W764" s="10">
        <f t="shared" si="102"/>
        <v>-0.44498175421335873</v>
      </c>
      <c r="X764" s="10">
        <f t="shared" si="102"/>
        <v>-0.70517950329765711</v>
      </c>
      <c r="Y764" s="6">
        <v>9</v>
      </c>
    </row>
    <row r="765" spans="1:26" x14ac:dyDescent="0.2">
      <c r="A765" t="s">
        <v>18</v>
      </c>
      <c r="B765" s="10"/>
      <c r="C765" s="10"/>
      <c r="D765" s="10"/>
      <c r="E765" s="10"/>
      <c r="F765" s="10"/>
      <c r="G765" s="10"/>
      <c r="H765" s="10"/>
      <c r="I765" s="10"/>
      <c r="J765" s="10">
        <f>($J$5/($J$5+$P$5+$R$5))*J387</f>
        <v>14.743349431985473</v>
      </c>
      <c r="K765" s="10">
        <f>($J$5/($J$5+$P$5+$R$5))*K387</f>
        <v>7.8669855376179445</v>
      </c>
      <c r="L765" s="10"/>
      <c r="M765" s="10"/>
      <c r="N765" s="10"/>
      <c r="O765" s="10"/>
      <c r="P765" s="10">
        <f>($P$5/($J$5+$P$5+$R$5))*P387</f>
        <v>14.971924479517194</v>
      </c>
      <c r="Q765" s="10">
        <f>($P$5/($J$5+$P$5+$R$5))*Q387</f>
        <v>8.3225646961612263</v>
      </c>
      <c r="R765" s="10">
        <f>($R$5/($J$5+$P$5+$R$5))*R387</f>
        <v>34.201522511021714</v>
      </c>
      <c r="S765" s="10">
        <f>($R$5/($J$5+$P$5+$R$5))*S387</f>
        <v>26.1506373997316</v>
      </c>
      <c r="U765" s="17">
        <f t="shared" si="101"/>
        <v>63.916796422524385</v>
      </c>
      <c r="V765" s="17">
        <f t="shared" si="101"/>
        <v>42.340187633510773</v>
      </c>
      <c r="W765" s="10">
        <f t="shared" si="102"/>
        <v>-0.26990244230387361</v>
      </c>
      <c r="X765" s="10">
        <f t="shared" si="102"/>
        <v>3.6889732531797605</v>
      </c>
      <c r="Y765" s="6">
        <v>5</v>
      </c>
    </row>
    <row r="766" spans="1:26" ht="13.5" thickBot="1" x14ac:dyDescent="0.25">
      <c r="U766" s="27">
        <f>(U763*(($F$5+$J$5)/(SUM($B$5:$S$5)+$J$5+$J$5)))+(U764*(($B$5+$D$5+$H$5+$J$5+$L$5+$N$5)/(SUM($B$5:$S$5)+$J$5+$J$5)))+(U765*(($J$5+$P$5+$R$5)/(SUM($B$5:$S$5)+$J$5+$J$5)))</f>
        <v>66.829643656750619</v>
      </c>
      <c r="V766" s="27">
        <f>(V763*(($F$5+$J$5)/(SUM($B$5:$S$5)+$J$5+$J$5)))+(V764*(($B$5+$D$5+$H$5+$J$5+$L$5+$N$5)/(SUM($B$5:$S$5)+$J$5+$J$5)))+(V765*(($J$5+$P$5+$R$5)/(SUM($B$5:$S$5)+$J$5+$J$5)))</f>
        <v>43.054002037203055</v>
      </c>
      <c r="W766" s="28">
        <f t="shared" si="102"/>
        <v>0.74788562662644154</v>
      </c>
      <c r="X766" s="28">
        <f t="shared" si="102"/>
        <v>1.3513764018941004</v>
      </c>
      <c r="Y766" s="20">
        <f>SUM(Y763:Y765)</f>
        <v>9</v>
      </c>
      <c r="Z766" s="17">
        <f>(65-AVERAGE(U766:V766))*7</f>
        <v>70.407240071162164</v>
      </c>
    </row>
    <row r="767" spans="1:26" ht="14.25" hidden="1" thickTop="1" thickBot="1" x14ac:dyDescent="0.25"/>
    <row r="768" spans="1:26" ht="14.25" hidden="1" thickTop="1" thickBot="1" x14ac:dyDescent="0.25"/>
    <row r="769" ht="13.5" thickTop="1" x14ac:dyDescent="0.2"/>
  </sheetData>
  <mergeCells count="179">
    <mergeCell ref="U679:V679"/>
    <mergeCell ref="W679:X679"/>
    <mergeCell ref="A754:C754"/>
    <mergeCell ref="A680:C680"/>
    <mergeCell ref="W751:X751"/>
    <mergeCell ref="W752:X752"/>
    <mergeCell ref="U753:V753"/>
    <mergeCell ref="W753:X753"/>
    <mergeCell ref="W606:X606"/>
    <mergeCell ref="U607:V607"/>
    <mergeCell ref="W607:X607"/>
    <mergeCell ref="A608:C608"/>
    <mergeCell ref="W677:X677"/>
    <mergeCell ref="W678:X678"/>
    <mergeCell ref="W533:X533"/>
    <mergeCell ref="W534:X534"/>
    <mergeCell ref="U535:V535"/>
    <mergeCell ref="W535:X535"/>
    <mergeCell ref="A536:C536"/>
    <mergeCell ref="W605:X605"/>
    <mergeCell ref="R332:S332"/>
    <mergeCell ref="B333:C333"/>
    <mergeCell ref="D333:E333"/>
    <mergeCell ref="F333:G333"/>
    <mergeCell ref="H333:I333"/>
    <mergeCell ref="J333:K333"/>
    <mergeCell ref="L333:M333"/>
    <mergeCell ref="N333:O333"/>
    <mergeCell ref="P333:Q333"/>
    <mergeCell ref="R333:S333"/>
    <mergeCell ref="P331:Q331"/>
    <mergeCell ref="R331:S331"/>
    <mergeCell ref="B332:C332"/>
    <mergeCell ref="D332:E332"/>
    <mergeCell ref="F332:G332"/>
    <mergeCell ref="H332:I332"/>
    <mergeCell ref="J332:K332"/>
    <mergeCell ref="L332:M332"/>
    <mergeCell ref="N332:O332"/>
    <mergeCell ref="P332:Q332"/>
    <mergeCell ref="H330:I330"/>
    <mergeCell ref="J330:K330"/>
    <mergeCell ref="P330:Q330"/>
    <mergeCell ref="B331:C331"/>
    <mergeCell ref="D331:E331"/>
    <mergeCell ref="F331:G331"/>
    <mergeCell ref="H331:I331"/>
    <mergeCell ref="J331:K331"/>
    <mergeCell ref="L331:M331"/>
    <mergeCell ref="N331:O331"/>
    <mergeCell ref="R257:S257"/>
    <mergeCell ref="B258:C258"/>
    <mergeCell ref="D258:E258"/>
    <mergeCell ref="F258:G258"/>
    <mergeCell ref="H258:I258"/>
    <mergeCell ref="J258:K258"/>
    <mergeCell ref="L258:M258"/>
    <mergeCell ref="N258:O258"/>
    <mergeCell ref="P258:Q258"/>
    <mergeCell ref="R258:S258"/>
    <mergeCell ref="P256:Q256"/>
    <mergeCell ref="R256:S256"/>
    <mergeCell ref="B257:C257"/>
    <mergeCell ref="D257:E257"/>
    <mergeCell ref="F257:G257"/>
    <mergeCell ref="H257:I257"/>
    <mergeCell ref="J257:K257"/>
    <mergeCell ref="L257:M257"/>
    <mergeCell ref="N257:O257"/>
    <mergeCell ref="P257:Q257"/>
    <mergeCell ref="H255:I255"/>
    <mergeCell ref="J255:K255"/>
    <mergeCell ref="P255:Q255"/>
    <mergeCell ref="B256:C256"/>
    <mergeCell ref="D256:E256"/>
    <mergeCell ref="F256:G256"/>
    <mergeCell ref="H256:I256"/>
    <mergeCell ref="J256:K256"/>
    <mergeCell ref="L256:M256"/>
    <mergeCell ref="N256:O256"/>
    <mergeCell ref="U390:V390"/>
    <mergeCell ref="W390:X390"/>
    <mergeCell ref="W389:X389"/>
    <mergeCell ref="B4:C4"/>
    <mergeCell ref="D4:E4"/>
    <mergeCell ref="F4:G4"/>
    <mergeCell ref="H4:I4"/>
    <mergeCell ref="P5:Q5"/>
    <mergeCell ref="R6:S6"/>
    <mergeCell ref="R4:S4"/>
    <mergeCell ref="H3:I3"/>
    <mergeCell ref="J3:K3"/>
    <mergeCell ref="P3:Q3"/>
    <mergeCell ref="J4:K4"/>
    <mergeCell ref="L4:M4"/>
    <mergeCell ref="N4:O4"/>
    <mergeCell ref="P4:Q4"/>
    <mergeCell ref="F95:G95"/>
    <mergeCell ref="H95:I95"/>
    <mergeCell ref="B5:C5"/>
    <mergeCell ref="D5:E5"/>
    <mergeCell ref="F5:G5"/>
    <mergeCell ref="H5:I5"/>
    <mergeCell ref="N6:O6"/>
    <mergeCell ref="P6:Q6"/>
    <mergeCell ref="J5:K5"/>
    <mergeCell ref="L5:M5"/>
    <mergeCell ref="N5:O5"/>
    <mergeCell ref="A389:C389"/>
    <mergeCell ref="H92:I92"/>
    <mergeCell ref="J92:K92"/>
    <mergeCell ref="B95:C95"/>
    <mergeCell ref="D95:E95"/>
    <mergeCell ref="L93:M93"/>
    <mergeCell ref="N93:O93"/>
    <mergeCell ref="P93:Q93"/>
    <mergeCell ref="R5:S5"/>
    <mergeCell ref="B6:C6"/>
    <mergeCell ref="D6:E6"/>
    <mergeCell ref="F6:G6"/>
    <mergeCell ref="H6:I6"/>
    <mergeCell ref="J6:K6"/>
    <mergeCell ref="L6:M6"/>
    <mergeCell ref="L94:M94"/>
    <mergeCell ref="N94:O94"/>
    <mergeCell ref="P94:Q94"/>
    <mergeCell ref="R94:S94"/>
    <mergeCell ref="P92:Q92"/>
    <mergeCell ref="B93:C93"/>
    <mergeCell ref="D93:E93"/>
    <mergeCell ref="F93:G93"/>
    <mergeCell ref="H93:I93"/>
    <mergeCell ref="J93:K93"/>
    <mergeCell ref="J95:K95"/>
    <mergeCell ref="L95:M95"/>
    <mergeCell ref="N95:O95"/>
    <mergeCell ref="P95:Q95"/>
    <mergeCell ref="R93:S93"/>
    <mergeCell ref="B94:C94"/>
    <mergeCell ref="D94:E94"/>
    <mergeCell ref="F94:G94"/>
    <mergeCell ref="H94:I94"/>
    <mergeCell ref="J94:K94"/>
    <mergeCell ref="R95:S95"/>
    <mergeCell ref="A464:C464"/>
    <mergeCell ref="W461:X461"/>
    <mergeCell ref="W462:X462"/>
    <mergeCell ref="U463:V463"/>
    <mergeCell ref="W463:X463"/>
    <mergeCell ref="H180:I180"/>
    <mergeCell ref="J180:K180"/>
    <mergeCell ref="P180:Q180"/>
    <mergeCell ref="B181:C181"/>
    <mergeCell ref="L181:M181"/>
    <mergeCell ref="N181:O181"/>
    <mergeCell ref="P181:Q181"/>
    <mergeCell ref="R181:S181"/>
    <mergeCell ref="D181:E181"/>
    <mergeCell ref="F181:G181"/>
    <mergeCell ref="H181:I181"/>
    <mergeCell ref="J181:K181"/>
    <mergeCell ref="J182:K182"/>
    <mergeCell ref="L182:M182"/>
    <mergeCell ref="N182:O182"/>
    <mergeCell ref="P182:Q182"/>
    <mergeCell ref="B182:C182"/>
    <mergeCell ref="D182:E182"/>
    <mergeCell ref="F182:G182"/>
    <mergeCell ref="H182:I182"/>
    <mergeCell ref="R182:S182"/>
    <mergeCell ref="B183:C183"/>
    <mergeCell ref="D183:E183"/>
    <mergeCell ref="F183:G183"/>
    <mergeCell ref="H183:I183"/>
    <mergeCell ref="J183:K183"/>
    <mergeCell ref="L183:M183"/>
    <mergeCell ref="N183:O183"/>
    <mergeCell ref="P183:Q183"/>
    <mergeCell ref="R183:S183"/>
  </mergeCells>
  <phoneticPr fontId="0" type="noConversion"/>
  <pageMargins left="0.18" right="0.18" top="0.18" bottom="0.18" header="0.18" footer="0.18"/>
  <pageSetup paperSize="5" scale="75" orientation="landscape" r:id="rId1"/>
  <headerFooter alignWithMargins="0"/>
  <rowBreaks count="9" manualBreakCount="9">
    <brk id="91" max="16383" man="1"/>
    <brk id="254" max="16383" man="1"/>
    <brk id="329" max="16383" man="1"/>
    <brk id="388" max="24" man="1"/>
    <brk id="460" max="16383" man="1"/>
    <brk id="532" max="16383" man="1"/>
    <brk id="604" max="16383" man="1"/>
    <brk id="676" max="16383" man="1"/>
    <brk id="7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79"/>
  <sheetViews>
    <sheetView tabSelected="1" topLeftCell="N1547" workbookViewId="0">
      <selection activeCell="V1562" sqref="V1562"/>
    </sheetView>
  </sheetViews>
  <sheetFormatPr defaultRowHeight="12.75" x14ac:dyDescent="0.2"/>
  <cols>
    <col min="1" max="1" width="25" customWidth="1"/>
    <col min="2" max="3" width="7.7109375" customWidth="1"/>
    <col min="4" max="5" width="6.7109375" customWidth="1"/>
    <col min="6" max="15" width="8.7109375" customWidth="1"/>
    <col min="16" max="19" width="7.7109375" customWidth="1"/>
    <col min="20" max="20" width="2.7109375" customWidth="1"/>
  </cols>
  <sheetData>
    <row r="1" spans="1:21" x14ac:dyDescent="0.2">
      <c r="A1" s="36">
        <f ca="1">TODAY()</f>
        <v>37211</v>
      </c>
    </row>
    <row r="2" spans="1:21" ht="13.5" thickBot="1" x14ac:dyDescent="0.25"/>
    <row r="3" spans="1:21" ht="13.5" thickBot="1" x14ac:dyDescent="0.25">
      <c r="H3" s="57" t="s">
        <v>27</v>
      </c>
      <c r="I3" s="58"/>
      <c r="J3" s="57" t="s">
        <v>29</v>
      </c>
      <c r="K3" s="58"/>
      <c r="P3" s="57" t="s">
        <v>31</v>
      </c>
      <c r="Q3" s="58"/>
    </row>
    <row r="4" spans="1:21" ht="13.5" thickBot="1" x14ac:dyDescent="0.25">
      <c r="A4" s="1" t="s">
        <v>24</v>
      </c>
      <c r="B4" s="42" t="s">
        <v>36</v>
      </c>
      <c r="C4" s="43"/>
      <c r="D4" s="42" t="s">
        <v>0</v>
      </c>
      <c r="E4" s="43"/>
      <c r="F4" s="42" t="s">
        <v>1</v>
      </c>
      <c r="G4" s="43"/>
      <c r="H4" s="44" t="s">
        <v>28</v>
      </c>
      <c r="I4" s="45"/>
      <c r="J4" s="44" t="s">
        <v>30</v>
      </c>
      <c r="K4" s="45"/>
      <c r="L4" s="42" t="s">
        <v>2</v>
      </c>
      <c r="M4" s="43"/>
      <c r="N4" s="42" t="s">
        <v>3</v>
      </c>
      <c r="O4" s="43"/>
      <c r="P4" s="44" t="s">
        <v>32</v>
      </c>
      <c r="Q4" s="45"/>
      <c r="R4" s="42" t="s">
        <v>4</v>
      </c>
      <c r="S4" s="43"/>
      <c r="T4" s="13"/>
    </row>
    <row r="5" spans="1:21" ht="13.5" thickBot="1" x14ac:dyDescent="0.25">
      <c r="A5" s="1" t="s">
        <v>23</v>
      </c>
      <c r="B5" s="40">
        <v>44194756</v>
      </c>
      <c r="C5" s="41"/>
      <c r="D5" s="40">
        <v>38291763</v>
      </c>
      <c r="E5" s="41"/>
      <c r="F5" s="40">
        <v>30013597</v>
      </c>
      <c r="G5" s="41"/>
      <c r="H5" s="40">
        <v>48944678</v>
      </c>
      <c r="I5" s="41"/>
      <c r="J5" s="40">
        <v>18694626</v>
      </c>
      <c r="K5" s="41"/>
      <c r="L5" s="40">
        <v>13429862</v>
      </c>
      <c r="M5" s="41"/>
      <c r="N5" s="40">
        <v>16471211</v>
      </c>
      <c r="O5" s="41"/>
      <c r="P5" s="40">
        <v>16813233</v>
      </c>
      <c r="Q5" s="41"/>
      <c r="R5" s="40">
        <v>43444798</v>
      </c>
      <c r="S5" s="41"/>
      <c r="T5" s="15"/>
      <c r="U5" s="11" t="s">
        <v>33</v>
      </c>
    </row>
    <row r="6" spans="1:21" ht="13.5" thickBot="1" x14ac:dyDescent="0.25">
      <c r="A6" s="1" t="s">
        <v>25</v>
      </c>
      <c r="B6" s="42" t="s">
        <v>5</v>
      </c>
      <c r="C6" s="43"/>
      <c r="D6" s="42" t="s">
        <v>6</v>
      </c>
      <c r="E6" s="43"/>
      <c r="F6" s="42" t="s">
        <v>7</v>
      </c>
      <c r="G6" s="43"/>
      <c r="H6" s="42" t="s">
        <v>8</v>
      </c>
      <c r="I6" s="43"/>
      <c r="J6" s="42" t="s">
        <v>9</v>
      </c>
      <c r="K6" s="43"/>
      <c r="L6" s="42" t="s">
        <v>10</v>
      </c>
      <c r="M6" s="43"/>
      <c r="N6" s="42" t="s">
        <v>11</v>
      </c>
      <c r="O6" s="43"/>
      <c r="P6" s="42" t="s">
        <v>12</v>
      </c>
      <c r="Q6" s="43"/>
      <c r="R6" s="42" t="s">
        <v>13</v>
      </c>
      <c r="S6" s="43"/>
      <c r="T6" s="14"/>
      <c r="U6" s="4" t="s">
        <v>34</v>
      </c>
    </row>
    <row r="7" spans="1:21" ht="13.5" thickBot="1" x14ac:dyDescent="0.25">
      <c r="B7" s="8" t="s">
        <v>14</v>
      </c>
      <c r="C7" s="8" t="s">
        <v>15</v>
      </c>
      <c r="D7" s="8" t="s">
        <v>14</v>
      </c>
      <c r="E7" s="8" t="s">
        <v>15</v>
      </c>
      <c r="F7" s="8" t="s">
        <v>14</v>
      </c>
      <c r="G7" s="8" t="s">
        <v>15</v>
      </c>
      <c r="H7" s="8" t="s">
        <v>14</v>
      </c>
      <c r="I7" s="8" t="s">
        <v>15</v>
      </c>
      <c r="J7" s="8" t="s">
        <v>14</v>
      </c>
      <c r="K7" s="8" t="s">
        <v>15</v>
      </c>
      <c r="L7" s="8" t="s">
        <v>14</v>
      </c>
      <c r="M7" s="8" t="s">
        <v>15</v>
      </c>
      <c r="N7" s="8" t="s">
        <v>14</v>
      </c>
      <c r="O7" s="8" t="s">
        <v>15</v>
      </c>
      <c r="P7" s="8" t="s">
        <v>14</v>
      </c>
      <c r="Q7" s="8" t="s">
        <v>15</v>
      </c>
      <c r="R7" s="8" t="s">
        <v>14</v>
      </c>
      <c r="S7" s="8" t="s">
        <v>15</v>
      </c>
      <c r="T7" s="16"/>
      <c r="U7" s="12" t="s">
        <v>35</v>
      </c>
    </row>
    <row r="8" spans="1:21" ht="13.5" thickBot="1" x14ac:dyDescent="0.25">
      <c r="A8" s="1" t="s">
        <v>26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9"/>
    </row>
    <row r="9" spans="1:21" x14ac:dyDescent="0.2">
      <c r="A9" t="s">
        <v>16</v>
      </c>
      <c r="B9" s="10"/>
      <c r="C9" s="10"/>
      <c r="D9" s="10"/>
      <c r="E9" s="10"/>
      <c r="F9" s="10">
        <f>[2]Sheet1!E334</f>
        <v>85.20779220779221</v>
      </c>
      <c r="G9" s="10">
        <f>[2]Sheet1!F334</f>
        <v>60.246753246753244</v>
      </c>
      <c r="H9" s="10"/>
      <c r="I9" s="10"/>
      <c r="J9" s="10">
        <v>77.678571428571431</v>
      </c>
      <c r="K9" s="10">
        <v>48.821428571428569</v>
      </c>
      <c r="L9" s="10"/>
      <c r="M9" s="10"/>
      <c r="N9" s="10"/>
      <c r="O9" s="10"/>
      <c r="P9" s="10"/>
      <c r="Q9" s="10"/>
      <c r="R9" s="10"/>
      <c r="S9" s="10"/>
      <c r="T9" s="3"/>
      <c r="U9" s="2">
        <v>8</v>
      </c>
    </row>
    <row r="10" spans="1:21" x14ac:dyDescent="0.2">
      <c r="A10" t="s">
        <v>17</v>
      </c>
      <c r="B10" s="10">
        <f>[2]Sheet1!A335</f>
        <v>66.689440993788835</v>
      </c>
      <c r="C10" s="10">
        <f>[2]Sheet1!B335</f>
        <v>45.472049689440986</v>
      </c>
      <c r="D10" s="10">
        <v>66.010989010989007</v>
      </c>
      <c r="E10" s="10">
        <v>46.516483516483518</v>
      </c>
      <c r="F10" s="10"/>
      <c r="G10" s="10"/>
      <c r="H10" s="10">
        <v>76.681818181818173</v>
      </c>
      <c r="I10" s="10">
        <v>61.558441558441565</v>
      </c>
      <c r="J10" s="10">
        <v>73.142857142857125</v>
      </c>
      <c r="K10" s="10">
        <v>45.482142857142854</v>
      </c>
      <c r="L10" s="10">
        <v>64.224489795918359</v>
      </c>
      <c r="M10" s="10">
        <v>41.612244897959179</v>
      </c>
      <c r="N10" s="10">
        <v>77.92063492063491</v>
      </c>
      <c r="O10" s="10">
        <v>60.666666666666664</v>
      </c>
      <c r="P10" s="10"/>
      <c r="Q10" s="10"/>
      <c r="R10" s="10"/>
      <c r="S10" s="10"/>
      <c r="T10" s="3"/>
      <c r="U10" s="2">
        <v>32</v>
      </c>
    </row>
    <row r="11" spans="1:21" x14ac:dyDescent="0.2">
      <c r="A11" t="s">
        <v>18</v>
      </c>
      <c r="B11" s="10"/>
      <c r="C11" s="10"/>
      <c r="D11" s="10"/>
      <c r="E11" s="10"/>
      <c r="F11" s="10"/>
      <c r="G11" s="10"/>
      <c r="H11" s="10"/>
      <c r="I11" s="10"/>
      <c r="J11" s="10">
        <v>67.020408163265301</v>
      </c>
      <c r="K11" s="10">
        <v>40.265306122448976</v>
      </c>
      <c r="L11" s="10"/>
      <c r="M11" s="10"/>
      <c r="N11" s="10"/>
      <c r="O11" s="10"/>
      <c r="P11" s="10">
        <v>78.972789115646236</v>
      </c>
      <c r="Q11" s="10">
        <v>45.687074829931973</v>
      </c>
      <c r="R11" s="10">
        <v>73.94047619047619</v>
      </c>
      <c r="S11" s="10">
        <v>49.761904761904759</v>
      </c>
      <c r="T11" s="3"/>
      <c r="U11" s="2">
        <v>2</v>
      </c>
    </row>
    <row r="12" spans="1:21" ht="13.5" thickBot="1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9"/>
      <c r="U12" s="5">
        <f>SUM(U9:U11)</f>
        <v>42</v>
      </c>
    </row>
    <row r="13" spans="1:21" ht="13.5" hidden="1" thickTop="1" x14ac:dyDescent="0.2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9"/>
      <c r="U13" s="2"/>
    </row>
    <row r="14" spans="1:21" ht="13.5" hidden="1" thickBot="1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9"/>
      <c r="U14" s="2"/>
    </row>
    <row r="15" spans="1:21" ht="14.25" thickTop="1" thickBot="1" x14ac:dyDescent="0.25">
      <c r="A15" s="1" t="s">
        <v>22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9"/>
      <c r="U15" s="5">
        <f>SUM(U9:U11)</f>
        <v>42</v>
      </c>
    </row>
    <row r="16" spans="1:21" x14ac:dyDescent="0.2">
      <c r="A16" t="s">
        <v>16</v>
      </c>
      <c r="B16" s="7"/>
      <c r="C16" s="7"/>
      <c r="D16" s="10"/>
      <c r="E16" s="10"/>
      <c r="F16" s="10">
        <f>[2]Sheet1!E341</f>
        <v>74.53246753246755</v>
      </c>
      <c r="G16" s="10">
        <f>[2]Sheet1!F341</f>
        <v>51.188311688311686</v>
      </c>
      <c r="H16" s="10"/>
      <c r="I16" s="10"/>
      <c r="J16" s="10">
        <f>[1]Sheet1!I341</f>
        <v>67.035714285714278</v>
      </c>
      <c r="K16" s="10">
        <f>[1]Sheet1!J341</f>
        <v>38.357142857142854</v>
      </c>
      <c r="L16" s="10"/>
      <c r="M16" s="10"/>
      <c r="N16" s="10"/>
      <c r="O16" s="10"/>
      <c r="P16" s="10"/>
      <c r="Q16" s="10"/>
      <c r="R16" s="10"/>
      <c r="S16" s="10"/>
      <c r="T16" s="3"/>
      <c r="U16" s="2">
        <v>0</v>
      </c>
    </row>
    <row r="17" spans="1:21" x14ac:dyDescent="0.2">
      <c r="A17" t="s">
        <v>17</v>
      </c>
      <c r="B17" s="10">
        <f>[2]Sheet1!A342</f>
        <v>60.79503105590063</v>
      </c>
      <c r="C17" s="10">
        <f>[2]Sheet1!B342</f>
        <v>38.546583850931675</v>
      </c>
      <c r="D17" s="10">
        <f>[3]Sheet1!C342</f>
        <v>61.109890109890117</v>
      </c>
      <c r="E17" s="10">
        <f>[3]Sheet1!D342</f>
        <v>41.285714285714285</v>
      </c>
      <c r="F17" s="10"/>
      <c r="G17" s="10"/>
      <c r="H17" s="10">
        <f>[3]Sheet1!G342</f>
        <v>69.461038961038966</v>
      </c>
      <c r="I17" s="10">
        <f>[3]Sheet1!H342</f>
        <v>54.688311688311686</v>
      </c>
      <c r="J17" s="10">
        <f>[1]Sheet1!I342</f>
        <v>62.714285714285715</v>
      </c>
      <c r="K17" s="10">
        <f>[1]Sheet1!J342</f>
        <v>35.732142857142861</v>
      </c>
      <c r="L17" s="10">
        <f>[3]Sheet1!K342</f>
        <v>59.020408163265309</v>
      </c>
      <c r="M17" s="10">
        <f>[3]Sheet1!L342</f>
        <v>38.591836734693878</v>
      </c>
      <c r="N17" s="10">
        <f>[3]Sheet1!M342</f>
        <v>71.746031746031747</v>
      </c>
      <c r="O17" s="10">
        <f>[3]Sheet1!N342</f>
        <v>49.619047619047628</v>
      </c>
      <c r="P17" s="10"/>
      <c r="Q17" s="10"/>
      <c r="R17" s="10"/>
      <c r="S17" s="10"/>
      <c r="T17" s="3"/>
      <c r="U17" s="2">
        <v>13</v>
      </c>
    </row>
    <row r="18" spans="1:21" x14ac:dyDescent="0.2">
      <c r="A18" t="s">
        <v>18</v>
      </c>
      <c r="B18" s="10"/>
      <c r="C18" s="10"/>
      <c r="D18" s="10"/>
      <c r="E18" s="10"/>
      <c r="F18" s="10"/>
      <c r="G18" s="10"/>
      <c r="H18" s="10"/>
      <c r="I18" s="10"/>
      <c r="J18" s="10">
        <f>[1]Sheet1!I343</f>
        <v>55.530612244897959</v>
      </c>
      <c r="K18" s="10">
        <f>[1]Sheet1!J343</f>
        <v>33</v>
      </c>
      <c r="L18" s="10"/>
      <c r="M18" s="10"/>
      <c r="N18" s="10"/>
      <c r="O18" s="10"/>
      <c r="P18" s="10">
        <f>[1]Sheet1!O343</f>
        <v>64.931972789115633</v>
      </c>
      <c r="Q18" s="10">
        <f>[1]Sheet1!P343</f>
        <v>35.806122448979593</v>
      </c>
      <c r="R18" s="10">
        <f>[1]Sheet1!Q343</f>
        <v>73.464285714285708</v>
      </c>
      <c r="S18" s="10">
        <f>[1]Sheet1!R343</f>
        <v>44.190476190476197</v>
      </c>
      <c r="T18" s="3"/>
      <c r="U18" s="2">
        <v>0</v>
      </c>
    </row>
    <row r="19" spans="1:21" ht="13.5" thickBot="1" x14ac:dyDescent="0.25">
      <c r="B19" s="18"/>
      <c r="C19" s="18"/>
      <c r="D19" s="18"/>
      <c r="E19" s="18"/>
      <c r="F19" s="18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5">
        <f>SUM(U16:U18)</f>
        <v>13</v>
      </c>
    </row>
    <row r="20" spans="1:21" ht="13.5" hidden="1" thickTop="1" x14ac:dyDescent="0.2">
      <c r="B20" s="18"/>
      <c r="C20" s="18"/>
      <c r="D20" s="18"/>
      <c r="E20" s="18"/>
      <c r="F20" s="18"/>
      <c r="G20" s="18"/>
      <c r="H20" s="18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U20" s="2"/>
    </row>
    <row r="21" spans="1:21" ht="13.5" hidden="1" thickBot="1" x14ac:dyDescent="0.25"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s="2"/>
    </row>
    <row r="22" spans="1:21" ht="14.25" thickTop="1" thickBot="1" x14ac:dyDescent="0.25">
      <c r="A22" s="1" t="s">
        <v>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U22" s="5">
        <f>SUM(U16:U18)</f>
        <v>13</v>
      </c>
    </row>
    <row r="23" spans="1:21" x14ac:dyDescent="0.2">
      <c r="A23" t="s">
        <v>16</v>
      </c>
      <c r="B23" s="10"/>
      <c r="C23" s="10"/>
      <c r="D23" s="10"/>
      <c r="E23" s="10"/>
      <c r="F23" s="10">
        <f>[2]Sheet1!E348</f>
        <v>79.896103896103895</v>
      </c>
      <c r="G23" s="10">
        <f>[2]Sheet1!F348</f>
        <v>48.870129870129865</v>
      </c>
      <c r="H23" s="10"/>
      <c r="I23" s="10"/>
      <c r="J23" s="10">
        <f>[1]Sheet1!I348</f>
        <v>70.571428571428569</v>
      </c>
      <c r="K23" s="10">
        <f>[1]Sheet1!J348</f>
        <v>38.767857142857139</v>
      </c>
      <c r="L23" s="10"/>
      <c r="M23" s="10"/>
      <c r="N23" s="10"/>
      <c r="O23" s="10"/>
      <c r="P23" s="10"/>
      <c r="Q23" s="10"/>
      <c r="R23" s="10"/>
      <c r="S23" s="10"/>
      <c r="T23" s="3"/>
      <c r="U23" s="3">
        <v>-9</v>
      </c>
    </row>
    <row r="24" spans="1:21" x14ac:dyDescent="0.2">
      <c r="A24" t="s">
        <v>17</v>
      </c>
      <c r="B24" s="10">
        <f>[2]Sheet1!A349</f>
        <v>57.720496894409933</v>
      </c>
      <c r="C24" s="10">
        <f>[2]Sheet1!B349</f>
        <v>35.397515527950311</v>
      </c>
      <c r="D24" s="10">
        <f>[3]Sheet1!C349</f>
        <v>56.450549450549445</v>
      </c>
      <c r="E24" s="10">
        <f>[3]Sheet1!D349</f>
        <v>38.593406593406584</v>
      </c>
      <c r="F24" s="10"/>
      <c r="G24" s="10"/>
      <c r="H24" s="10">
        <f>[3]Sheet1!G349</f>
        <v>65.9383116883117</v>
      </c>
      <c r="I24" s="10">
        <f>[3]Sheet1!H349</f>
        <v>42.847402597402599</v>
      </c>
      <c r="J24" s="10">
        <f>[1]Sheet1!I349</f>
        <v>66.232142857142861</v>
      </c>
      <c r="K24" s="10">
        <f>[1]Sheet1!J349</f>
        <v>34.160714285714292</v>
      </c>
      <c r="L24" s="10">
        <f>[3]Sheet1!K349</f>
        <v>56.000000000000007</v>
      </c>
      <c r="M24" s="10">
        <f>[3]Sheet1!L349</f>
        <v>36.183673469387756</v>
      </c>
      <c r="N24" s="10">
        <f>[3]Sheet1!M349</f>
        <v>69.253968253968253</v>
      </c>
      <c r="O24" s="10">
        <f>[3]Sheet1!N349</f>
        <v>39.888888888888886</v>
      </c>
      <c r="P24" s="10"/>
      <c r="Q24" s="10"/>
      <c r="R24" s="10"/>
      <c r="S24" s="10"/>
      <c r="T24" s="3"/>
      <c r="U24" s="3">
        <v>10</v>
      </c>
    </row>
    <row r="25" spans="1:21" x14ac:dyDescent="0.2">
      <c r="A25" t="s">
        <v>18</v>
      </c>
      <c r="B25" s="10"/>
      <c r="C25" s="10"/>
      <c r="D25" s="10"/>
      <c r="E25" s="10"/>
      <c r="F25" s="10"/>
      <c r="G25" s="10"/>
      <c r="H25" s="10"/>
      <c r="I25" s="10"/>
      <c r="J25" s="10">
        <f>[1]Sheet1!I350</f>
        <v>59.775510204081627</v>
      </c>
      <c r="K25" s="10">
        <f>[1]Sheet1!J350</f>
        <v>29.714285714285715</v>
      </c>
      <c r="L25" s="10"/>
      <c r="M25" s="10"/>
      <c r="N25" s="10"/>
      <c r="O25" s="10"/>
      <c r="P25" s="10">
        <f>[1]Sheet1!O350</f>
        <v>73.047619047619037</v>
      </c>
      <c r="Q25" s="10">
        <f>[1]Sheet1!P350</f>
        <v>39.10544217687076</v>
      </c>
      <c r="R25" s="10">
        <f>[1]Sheet1!Q350</f>
        <v>66.61904761904762</v>
      </c>
      <c r="S25" s="10">
        <f>[1]Sheet1!R350</f>
        <v>46.488095238095234</v>
      </c>
      <c r="T25" s="3"/>
      <c r="U25" s="3">
        <v>3</v>
      </c>
    </row>
    <row r="26" spans="1:21" ht="13.5" thickBot="1" x14ac:dyDescent="0.2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U26" s="5">
        <f>SUM(U23:U25)</f>
        <v>4</v>
      </c>
    </row>
    <row r="27" spans="1:21" ht="13.5" hidden="1" thickTop="1" x14ac:dyDescent="0.2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U27" s="2"/>
    </row>
    <row r="28" spans="1:21" ht="13.5" hidden="1" thickBot="1" x14ac:dyDescent="0.2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U28" s="2"/>
    </row>
    <row r="29" spans="1:21" ht="14.25" thickTop="1" thickBot="1" x14ac:dyDescent="0.25">
      <c r="A29" s="1" t="s">
        <v>20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U29" s="5">
        <f>SUM(U23:U25)</f>
        <v>4</v>
      </c>
    </row>
    <row r="30" spans="1:21" x14ac:dyDescent="0.2">
      <c r="A30" t="s">
        <v>16</v>
      </c>
      <c r="B30" s="10"/>
      <c r="C30" s="10"/>
      <c r="D30" s="10"/>
      <c r="E30" s="10"/>
      <c r="F30" s="10">
        <f>[2]Sheet1!E355</f>
        <v>73.305194805194787</v>
      </c>
      <c r="G30" s="10">
        <f>[2]Sheet1!F355</f>
        <v>47.753246753246756</v>
      </c>
      <c r="H30" s="10"/>
      <c r="I30" s="10"/>
      <c r="J30" s="10">
        <f>[1]Sheet1!I355</f>
        <v>66</v>
      </c>
      <c r="K30" s="10">
        <f>[1]Sheet1!J355</f>
        <v>38.714285714285715</v>
      </c>
      <c r="L30" s="10"/>
      <c r="M30" s="10"/>
      <c r="N30" s="10"/>
      <c r="O30" s="10"/>
      <c r="P30" s="10"/>
      <c r="Q30" s="10"/>
      <c r="R30" s="10"/>
      <c r="S30" s="10"/>
      <c r="T30" s="3"/>
      <c r="U30" s="3">
        <v>1</v>
      </c>
    </row>
    <row r="31" spans="1:21" x14ac:dyDescent="0.2">
      <c r="A31" t="s">
        <v>17</v>
      </c>
      <c r="B31" s="10">
        <f>[2]Sheet1!A356</f>
        <v>64.099378881987576</v>
      </c>
      <c r="C31" s="10">
        <f>[2]Sheet1!B356</f>
        <v>39.503105590062113</v>
      </c>
      <c r="D31" s="10">
        <f>[3]Sheet1!C356</f>
        <v>64.131868131868131</v>
      </c>
      <c r="E31" s="10">
        <f>[3]Sheet1!D356</f>
        <v>42.456043956043956</v>
      </c>
      <c r="F31" s="10"/>
      <c r="G31" s="10"/>
      <c r="H31" s="10">
        <f>[3]Sheet1!G356</f>
        <v>68.840909090909093</v>
      </c>
      <c r="I31" s="10">
        <f>[3]Sheet1!H356</f>
        <v>47.55194805194806</v>
      </c>
      <c r="J31" s="10">
        <f>[1]Sheet1!I356</f>
        <v>63.375</v>
      </c>
      <c r="K31" s="10">
        <f>[1]Sheet1!J356</f>
        <v>33.583333333333336</v>
      </c>
      <c r="L31" s="10">
        <f>[3]Sheet1!K356</f>
        <v>62.591836734693878</v>
      </c>
      <c r="M31" s="10">
        <f>[3]Sheet1!L356</f>
        <v>40.959183673469397</v>
      </c>
      <c r="N31" s="10">
        <f>[3]Sheet1!M356</f>
        <v>69.666666666666657</v>
      </c>
      <c r="O31" s="10">
        <f>[3]Sheet1!N356</f>
        <v>45.285714285714285</v>
      </c>
      <c r="P31" s="10"/>
      <c r="Q31" s="10"/>
      <c r="R31" s="10"/>
      <c r="S31" s="10"/>
      <c r="T31" s="3"/>
      <c r="U31" s="3">
        <v>10</v>
      </c>
    </row>
    <row r="32" spans="1:21" x14ac:dyDescent="0.2">
      <c r="A32" t="s">
        <v>18</v>
      </c>
      <c r="B32" s="10"/>
      <c r="C32" s="10"/>
      <c r="D32" s="10"/>
      <c r="E32" s="10"/>
      <c r="F32" s="10"/>
      <c r="G32" s="10"/>
      <c r="H32" s="10"/>
      <c r="I32" s="10"/>
      <c r="J32" s="10">
        <f>[1]Sheet1!I357</f>
        <v>59.275510204081634</v>
      </c>
      <c r="K32" s="10">
        <f>[1]Sheet1!J357</f>
        <v>30.469387755102041</v>
      </c>
      <c r="L32" s="10"/>
      <c r="M32" s="10"/>
      <c r="N32" s="10"/>
      <c r="O32" s="10"/>
      <c r="P32" s="10">
        <f>[1]Sheet1!O357</f>
        <v>66.146258503401356</v>
      </c>
      <c r="Q32" s="10">
        <f>[1]Sheet1!P357</f>
        <v>34.49659863945579</v>
      </c>
      <c r="R32" s="10">
        <f>[1]Sheet1!Q357</f>
        <v>65.541666666666671</v>
      </c>
      <c r="S32" s="10">
        <f>[1]Sheet1!R357</f>
        <v>43.779761904761905</v>
      </c>
      <c r="T32" s="3"/>
      <c r="U32" s="3">
        <v>1</v>
      </c>
    </row>
    <row r="33" spans="1:21" ht="13.5" thickBot="1" x14ac:dyDescent="0.25">
      <c r="B33" s="10"/>
      <c r="C33" s="10"/>
      <c r="D33" s="17"/>
      <c r="E33" s="17"/>
      <c r="F33" s="10"/>
      <c r="G33" s="10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U33" s="5">
        <f>SUM(U30:U32)</f>
        <v>12</v>
      </c>
    </row>
    <row r="34" spans="1:21" ht="13.5" hidden="1" thickTop="1" x14ac:dyDescent="0.2">
      <c r="B34" s="10"/>
      <c r="C34" s="10"/>
      <c r="D34" s="17"/>
      <c r="E34" s="17"/>
      <c r="F34" s="10"/>
      <c r="G34" s="1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U34" s="2"/>
    </row>
    <row r="35" spans="1:21" ht="13.5" hidden="1" thickBot="1" x14ac:dyDescent="0.25">
      <c r="B35" s="10"/>
      <c r="C35" s="10"/>
      <c r="D35" s="17"/>
      <c r="E35" s="17"/>
      <c r="F35" s="10"/>
      <c r="G35" s="10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U35" s="2"/>
    </row>
    <row r="36" spans="1:21" ht="14.25" thickTop="1" thickBot="1" x14ac:dyDescent="0.25">
      <c r="A36" s="1" t="s">
        <v>19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U36" s="5">
        <f>SUM(U30:U32)</f>
        <v>12</v>
      </c>
    </row>
    <row r="37" spans="1:21" x14ac:dyDescent="0.2">
      <c r="A37" t="s">
        <v>16</v>
      </c>
      <c r="B37" s="10"/>
      <c r="C37" s="10"/>
      <c r="D37" s="10"/>
      <c r="E37" s="10"/>
      <c r="F37" s="10">
        <f>[2]Sheet1!E362</f>
        <v>79.435064935064929</v>
      </c>
      <c r="G37" s="10">
        <f>[2]Sheet1!F362</f>
        <v>52.81818181818182</v>
      </c>
      <c r="H37" s="10"/>
      <c r="I37" s="10"/>
      <c r="J37" s="10">
        <f>[1]Sheet1!I362</f>
        <v>73.892857142857153</v>
      </c>
      <c r="K37" s="10">
        <f>[1]Sheet1!J362</f>
        <v>44.035714285714292</v>
      </c>
      <c r="L37" s="10"/>
      <c r="M37" s="10"/>
      <c r="N37" s="10"/>
      <c r="O37" s="10"/>
      <c r="P37" s="10"/>
      <c r="Q37" s="10"/>
      <c r="R37" s="10"/>
      <c r="S37" s="10"/>
      <c r="T37" s="3"/>
      <c r="U37" s="3">
        <v>-5</v>
      </c>
    </row>
    <row r="38" spans="1:21" x14ac:dyDescent="0.2">
      <c r="A38" t="s">
        <v>17</v>
      </c>
      <c r="B38" s="10">
        <f>[2]Sheet1!A363</f>
        <v>62.260869565217391</v>
      </c>
      <c r="C38" s="10">
        <f>[2]Sheet1!B363</f>
        <v>39.813664596273291</v>
      </c>
      <c r="D38" s="10">
        <f>[3]Sheet1!C363</f>
        <v>59.19780219780219</v>
      </c>
      <c r="E38" s="10">
        <f>[3]Sheet1!D363</f>
        <v>37.802197802197796</v>
      </c>
      <c r="F38" s="10"/>
      <c r="G38" s="10"/>
      <c r="H38" s="10">
        <f>[3]Sheet1!G363</f>
        <v>70.967532467532479</v>
      </c>
      <c r="I38" s="10">
        <f>[3]Sheet1!H363</f>
        <v>47.79220779220779</v>
      </c>
      <c r="J38" s="10">
        <f>[1]Sheet1!I363</f>
        <v>69.598214285714292</v>
      </c>
      <c r="K38" s="10">
        <f>[1]Sheet1!J363</f>
        <v>38.964285714285715</v>
      </c>
      <c r="L38" s="10">
        <f>[3]Sheet1!K363</f>
        <v>54.530612244897966</v>
      </c>
      <c r="M38" s="10">
        <f>[3]Sheet1!L363</f>
        <v>34.326530612244902</v>
      </c>
      <c r="N38" s="10">
        <f>[3]Sheet1!M363</f>
        <v>74.396825396825392</v>
      </c>
      <c r="O38" s="10">
        <f>[3]Sheet1!N363</f>
        <v>46.150793650793652</v>
      </c>
      <c r="P38" s="10"/>
      <c r="Q38" s="10"/>
      <c r="R38" s="10"/>
      <c r="S38" s="10"/>
      <c r="T38" s="3"/>
      <c r="U38" s="3">
        <v>9</v>
      </c>
    </row>
    <row r="39" spans="1:21" x14ac:dyDescent="0.2">
      <c r="A39" t="s">
        <v>18</v>
      </c>
      <c r="B39" s="10"/>
      <c r="C39" s="10"/>
      <c r="D39" s="10"/>
      <c r="E39" s="10"/>
      <c r="F39" s="10"/>
      <c r="G39" s="10"/>
      <c r="H39" s="10"/>
      <c r="I39" s="10"/>
      <c r="J39" s="10">
        <f>[1]Sheet1!I364</f>
        <v>62.265306122448983</v>
      </c>
      <c r="K39" s="10">
        <f>[1]Sheet1!J364</f>
        <v>33.224489795918366</v>
      </c>
      <c r="L39" s="10"/>
      <c r="M39" s="10"/>
      <c r="N39" s="10"/>
      <c r="O39" s="10"/>
      <c r="P39" s="10">
        <f>[1]Sheet1!O364</f>
        <v>70.306122448979593</v>
      </c>
      <c r="Q39" s="10">
        <f>[1]Sheet1!P364</f>
        <v>39.08163265306122</v>
      </c>
      <c r="R39" s="10">
        <f>[1]Sheet1!Q364</f>
        <v>62.154761904761905</v>
      </c>
      <c r="S39" s="10">
        <f>[1]Sheet1!R364</f>
        <v>47.523809523809518</v>
      </c>
      <c r="T39" s="3"/>
      <c r="U39" s="3">
        <v>5</v>
      </c>
    </row>
    <row r="40" spans="1:21" ht="13.5" thickBo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"/>
      <c r="U40" s="3"/>
    </row>
    <row r="41" spans="1:21" hidden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3"/>
      <c r="U41" s="3"/>
    </row>
    <row r="42" spans="1:21" ht="13.5" hidden="1" thickBo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3"/>
      <c r="U42" s="3"/>
    </row>
    <row r="43" spans="1:21" ht="13.5" thickBot="1" x14ac:dyDescent="0.25">
      <c r="A43" s="1" t="s">
        <v>37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U43" s="5">
        <f>SUM(U37:U39)</f>
        <v>9</v>
      </c>
    </row>
    <row r="44" spans="1:21" x14ac:dyDescent="0.2">
      <c r="A44" t="s">
        <v>16</v>
      </c>
      <c r="B44" s="10"/>
      <c r="C44" s="10"/>
      <c r="D44" s="10"/>
      <c r="E44" s="10"/>
      <c r="F44" s="10">
        <f>[2]Sheet1!E369</f>
        <v>78.974025974025963</v>
      </c>
      <c r="G44" s="10">
        <f>[2]Sheet1!F369</f>
        <v>49.616883116883123</v>
      </c>
      <c r="H44" s="10"/>
      <c r="I44" s="10"/>
      <c r="J44" s="10">
        <f>[1]Sheet1!I369</f>
        <v>72.982142857142861</v>
      </c>
      <c r="K44" s="10">
        <f>[1]Sheet1!J369</f>
        <v>40.892857142857146</v>
      </c>
      <c r="L44" s="10"/>
      <c r="M44" s="10"/>
      <c r="N44" s="10"/>
      <c r="O44" s="10"/>
      <c r="P44" s="10"/>
      <c r="Q44" s="10"/>
      <c r="R44" s="10"/>
      <c r="S44" s="10"/>
      <c r="T44" s="3"/>
      <c r="U44" s="3">
        <v>-4</v>
      </c>
    </row>
    <row r="45" spans="1:21" x14ac:dyDescent="0.2">
      <c r="A45" t="s">
        <v>17</v>
      </c>
      <c r="B45" s="10">
        <f>[2]Sheet1!A370</f>
        <v>54.590062111801245</v>
      </c>
      <c r="C45" s="10">
        <f>[2]Sheet1!B370</f>
        <v>31.695652173913043</v>
      </c>
      <c r="D45" s="10">
        <f>[3]Sheet1!C370</f>
        <v>48.35164835164835</v>
      </c>
      <c r="E45" s="10">
        <f>[3]Sheet1!D370</f>
        <v>33.368131868131861</v>
      </c>
      <c r="F45" s="10"/>
      <c r="G45" s="10"/>
      <c r="H45" s="10">
        <f>[3]Sheet1!G370</f>
        <v>64.357142857142861</v>
      </c>
      <c r="I45" s="10">
        <f>[3]Sheet1!H370</f>
        <v>43.428571428571438</v>
      </c>
      <c r="J45" s="10">
        <f>[1]Sheet1!I370</f>
        <v>67.107142857142861</v>
      </c>
      <c r="K45" s="10">
        <f>[1]Sheet1!J370</f>
        <v>35.285714285714285</v>
      </c>
      <c r="L45" s="10">
        <f>[3]Sheet1!K370</f>
        <v>45.367346938775505</v>
      </c>
      <c r="M45" s="10">
        <f>[3]Sheet1!L370</f>
        <v>31.214285714285715</v>
      </c>
      <c r="N45" s="10">
        <f>[3]Sheet1!M370</f>
        <v>66.960317460317469</v>
      </c>
      <c r="O45" s="10">
        <f>[3]Sheet1!N370</f>
        <v>40.000000000000007</v>
      </c>
      <c r="P45" s="10"/>
      <c r="Q45" s="10"/>
      <c r="R45" s="10"/>
      <c r="S45" s="10"/>
      <c r="T45" s="3"/>
      <c r="U45" s="3">
        <v>-19</v>
      </c>
    </row>
    <row r="46" spans="1:21" x14ac:dyDescent="0.2">
      <c r="A46" t="s">
        <v>18</v>
      </c>
      <c r="B46" s="10"/>
      <c r="C46" s="10"/>
      <c r="D46" s="10"/>
      <c r="E46" s="10"/>
      <c r="F46" s="10"/>
      <c r="G46" s="10"/>
      <c r="H46" s="10"/>
      <c r="I46" s="10"/>
      <c r="J46" s="10">
        <f>[1]Sheet1!I371</f>
        <v>58.591836734693878</v>
      </c>
      <c r="K46" s="10">
        <f>[1]Sheet1!J371</f>
        <v>30.714285714285715</v>
      </c>
      <c r="L46" s="10"/>
      <c r="M46" s="10"/>
      <c r="N46" s="10"/>
      <c r="O46" s="10"/>
      <c r="P46" s="10">
        <f>[1]Sheet1!O371</f>
        <v>68.959183673469383</v>
      </c>
      <c r="Q46" s="10">
        <f>[1]Sheet1!P371</f>
        <v>36.836734693877553</v>
      </c>
      <c r="R46" s="10">
        <f>[1]Sheet1!Q371</f>
        <v>62.833333333333336</v>
      </c>
      <c r="S46" s="10">
        <f>[1]Sheet1!R371</f>
        <v>47.071428571428577</v>
      </c>
      <c r="T46" s="3"/>
      <c r="U46" s="3">
        <v>3</v>
      </c>
    </row>
    <row r="47" spans="1:21" ht="13.5" thickBo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"/>
      <c r="U47" s="20">
        <f>SUM(U44:U46)</f>
        <v>-20</v>
      </c>
    </row>
    <row r="48" spans="1:21" ht="13.5" hidden="1" thickTop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"/>
      <c r="U48" s="3"/>
    </row>
    <row r="49" spans="1:21" ht="13.5" hidden="1" thickBo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"/>
      <c r="U49" s="3"/>
    </row>
    <row r="50" spans="1:21" ht="14.25" thickTop="1" thickBot="1" x14ac:dyDescent="0.25">
      <c r="A50" s="1" t="s">
        <v>60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U50" s="5">
        <f>SUM(U44:U46)</f>
        <v>-20</v>
      </c>
    </row>
    <row r="51" spans="1:21" x14ac:dyDescent="0.2">
      <c r="A51" t="s">
        <v>16</v>
      </c>
      <c r="B51" s="10"/>
      <c r="C51" s="10"/>
      <c r="D51" s="10"/>
      <c r="E51" s="10"/>
      <c r="F51" s="10">
        <f>[2]Sheet1!E376</f>
        <v>69.266233766233768</v>
      </c>
      <c r="G51" s="10">
        <f>[2]Sheet1!F376</f>
        <v>46.275974025974023</v>
      </c>
      <c r="H51" s="10"/>
      <c r="I51" s="10"/>
      <c r="J51" s="10">
        <f>[1]Sheet1!I376</f>
        <v>53.535714285714285</v>
      </c>
      <c r="K51" s="10">
        <f>[1]Sheet1!J376</f>
        <v>30.25</v>
      </c>
      <c r="L51" s="10"/>
      <c r="M51" s="10"/>
      <c r="N51" s="10"/>
      <c r="O51" s="10"/>
      <c r="P51" s="10"/>
      <c r="Q51" s="10"/>
      <c r="R51" s="10"/>
      <c r="S51" s="10"/>
      <c r="T51" s="3"/>
      <c r="U51" s="3">
        <v>3</v>
      </c>
    </row>
    <row r="52" spans="1:21" x14ac:dyDescent="0.2">
      <c r="A52" t="s">
        <v>17</v>
      </c>
      <c r="B52" s="10">
        <f>[2]Sheet1!A377</f>
        <v>56.515527950310563</v>
      </c>
      <c r="C52" s="10">
        <f>[2]Sheet1!B377</f>
        <v>38.310559006211179</v>
      </c>
      <c r="D52" s="10">
        <f>[3]Sheet1!C377</f>
        <v>61.714285714285715</v>
      </c>
      <c r="E52" s="10">
        <f>[3]Sheet1!D377</f>
        <v>45.692307692307693</v>
      </c>
      <c r="F52" s="10"/>
      <c r="G52" s="10"/>
      <c r="H52" s="10">
        <f>[3]Sheet1!G377</f>
        <v>69.019480519480524</v>
      </c>
      <c r="I52" s="10">
        <f>[3]Sheet1!H377</f>
        <v>52.461038961038973</v>
      </c>
      <c r="J52" s="10">
        <f>[1]Sheet1!I377</f>
        <v>51.910714285714278</v>
      </c>
      <c r="K52" s="10">
        <f>[1]Sheet1!J377</f>
        <v>28.214285714285712</v>
      </c>
      <c r="L52" s="10">
        <f>[3]Sheet1!K377</f>
        <v>60.62244897959183</v>
      </c>
      <c r="M52" s="10">
        <f>[3]Sheet1!L377</f>
        <v>42.744897959183668</v>
      </c>
      <c r="N52" s="10">
        <f>[3]Sheet1!M377</f>
        <v>68.174603174603178</v>
      </c>
      <c r="O52" s="10">
        <f>[3]Sheet1!N377</f>
        <v>49.349206349206355</v>
      </c>
      <c r="P52" s="10"/>
      <c r="Q52" s="10"/>
      <c r="R52" s="10"/>
      <c r="S52" s="10"/>
      <c r="T52" s="3"/>
      <c r="U52" s="3">
        <v>5</v>
      </c>
    </row>
    <row r="53" spans="1:21" x14ac:dyDescent="0.2">
      <c r="A53" t="s">
        <v>18</v>
      </c>
      <c r="B53" s="10"/>
      <c r="C53" s="10"/>
      <c r="D53" s="10"/>
      <c r="E53" s="10"/>
      <c r="F53" s="10"/>
      <c r="G53" s="10"/>
      <c r="H53" s="10"/>
      <c r="I53" s="10"/>
      <c r="J53" s="10">
        <f>[1]Sheet1!I378</f>
        <v>44.489795918367349</v>
      </c>
      <c r="K53" s="10">
        <f>[1]Sheet1!J378</f>
        <v>24.714285714285715</v>
      </c>
      <c r="L53" s="10"/>
      <c r="M53" s="10"/>
      <c r="N53" s="10"/>
      <c r="O53" s="10"/>
      <c r="P53" s="10">
        <f>[1]Sheet1!O378</f>
        <v>50.972789115646265</v>
      </c>
      <c r="Q53" s="10">
        <f>[1]Sheet1!P378</f>
        <v>27.729024943310648</v>
      </c>
      <c r="R53" s="10">
        <f>[1]Sheet1!Q378</f>
        <v>56.476190476190482</v>
      </c>
      <c r="S53" s="10">
        <f>[1]Sheet1!R378</f>
        <v>42.630952380952387</v>
      </c>
      <c r="T53" s="3"/>
      <c r="U53" s="3">
        <v>-3</v>
      </c>
    </row>
    <row r="54" spans="1:21" ht="13.5" thickBo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"/>
      <c r="U54" s="20">
        <f>SUM(U51:U53)</f>
        <v>5</v>
      </c>
    </row>
    <row r="55" spans="1:21" ht="13.5" hidden="1" thickTop="1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3"/>
      <c r="U55" s="3"/>
    </row>
    <row r="56" spans="1:21" ht="13.5" hidden="1" thickBo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"/>
      <c r="U56" s="3"/>
    </row>
    <row r="57" spans="1:21" ht="14.25" thickTop="1" thickBot="1" x14ac:dyDescent="0.25">
      <c r="A57" s="1" t="s">
        <v>61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U57" s="2"/>
    </row>
    <row r="58" spans="1:21" x14ac:dyDescent="0.2">
      <c r="A58" t="s">
        <v>16</v>
      </c>
      <c r="B58" s="10"/>
      <c r="C58" s="10"/>
      <c r="D58" s="10"/>
      <c r="E58" s="10"/>
      <c r="F58" s="10">
        <f>[2]Sheet1!E383</f>
        <v>70.34415584415585</v>
      </c>
      <c r="G58" s="10">
        <f>[2]Sheet1!F383</f>
        <v>41.870129870129865</v>
      </c>
      <c r="H58" s="10"/>
      <c r="I58" s="10"/>
      <c r="J58" s="10">
        <f>[1]Sheet1!I383</f>
        <v>57.928571428571431</v>
      </c>
      <c r="K58" s="10">
        <f>[1]Sheet1!J383</f>
        <v>35.785714285714285</v>
      </c>
      <c r="L58" s="10"/>
      <c r="M58" s="10"/>
      <c r="N58" s="10"/>
      <c r="O58" s="10"/>
      <c r="P58" s="10"/>
      <c r="Q58" s="10"/>
      <c r="R58" s="10"/>
      <c r="S58" s="10"/>
      <c r="T58" s="3"/>
      <c r="U58" s="3">
        <v>-11</v>
      </c>
    </row>
    <row r="59" spans="1:21" x14ac:dyDescent="0.2">
      <c r="A59" t="s">
        <v>17</v>
      </c>
      <c r="B59" s="10">
        <f>[2]Sheet1!A384</f>
        <v>44.434782608695656</v>
      </c>
      <c r="C59" s="10">
        <f>[2]Sheet1!B384</f>
        <v>27.639751552795023</v>
      </c>
      <c r="D59" s="10">
        <f>[3]Sheet1!C384</f>
        <v>45.835164835164832</v>
      </c>
      <c r="E59" s="10">
        <f>[3]Sheet1!D384</f>
        <v>31.428571428571431</v>
      </c>
      <c r="F59" s="10"/>
      <c r="G59" s="10"/>
      <c r="H59" s="10">
        <f>[3]Sheet1!G384</f>
        <v>59.636363636363626</v>
      </c>
      <c r="I59" s="10">
        <f>[3]Sheet1!H384</f>
        <v>39.389610389610397</v>
      </c>
      <c r="J59" s="10">
        <f>[1]Sheet1!I384</f>
        <v>52.035714285714278</v>
      </c>
      <c r="K59" s="10">
        <f>[1]Sheet1!J384</f>
        <v>30.482142857142858</v>
      </c>
      <c r="L59" s="10">
        <f>[3]Sheet1!K384</f>
        <v>46.224489795918366</v>
      </c>
      <c r="M59" s="10">
        <f>[3]Sheet1!L384</f>
        <v>30.979591836734691</v>
      </c>
      <c r="N59" s="10">
        <f>[3]Sheet1!M384</f>
        <v>59.539682539682545</v>
      </c>
      <c r="O59" s="10">
        <f>[3]Sheet1!N384</f>
        <v>33.841269841269849</v>
      </c>
      <c r="P59" s="10"/>
      <c r="Q59" s="10"/>
      <c r="R59" s="10"/>
      <c r="S59" s="10"/>
      <c r="T59" s="3"/>
      <c r="U59" s="3">
        <v>-56</v>
      </c>
    </row>
    <row r="60" spans="1:21" x14ac:dyDescent="0.2">
      <c r="A60" t="s">
        <v>18</v>
      </c>
      <c r="B60" s="10"/>
      <c r="C60" s="10"/>
      <c r="D60" s="10"/>
      <c r="E60" s="10"/>
      <c r="F60" s="10"/>
      <c r="G60" s="10"/>
      <c r="H60" s="10"/>
      <c r="I60" s="10"/>
      <c r="J60" s="10">
        <f>[1]Sheet1!I385</f>
        <v>43.428571428571431</v>
      </c>
      <c r="K60" s="10">
        <f>[1]Sheet1!J385</f>
        <v>25.897959183673471</v>
      </c>
      <c r="L60" s="10"/>
      <c r="M60" s="10"/>
      <c r="N60" s="10"/>
      <c r="O60" s="10"/>
      <c r="P60" s="10">
        <f>[1]Sheet1!O385</f>
        <v>58.102040816326529</v>
      </c>
      <c r="Q60" s="10">
        <f>[1]Sheet1!P385</f>
        <v>32.523809523809518</v>
      </c>
      <c r="R60" s="10">
        <f>[1]Sheet1!Q385</f>
        <v>56.843253968253975</v>
      </c>
      <c r="S60" s="10">
        <f>[1]Sheet1!R385</f>
        <v>41.962301587301582</v>
      </c>
      <c r="T60" s="3"/>
      <c r="U60" s="3">
        <v>-2</v>
      </c>
    </row>
    <row r="61" spans="1:21" ht="13.5" thickBo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"/>
      <c r="U61" s="20">
        <f>SUM(U58:U60)</f>
        <v>-69</v>
      </c>
    </row>
    <row r="62" spans="1:21" ht="13.5" hidden="1" thickTop="1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"/>
      <c r="U62" s="3"/>
    </row>
    <row r="63" spans="1:21" ht="13.5" hidden="1" thickBo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3"/>
      <c r="U63" s="3"/>
    </row>
    <row r="64" spans="1:21" ht="14.25" thickTop="1" thickBot="1" x14ac:dyDescent="0.25">
      <c r="A64" s="1" t="s">
        <v>62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U64" s="2"/>
    </row>
    <row r="65" spans="1:21" x14ac:dyDescent="0.2">
      <c r="A65" t="s">
        <v>16</v>
      </c>
      <c r="B65" s="10"/>
      <c r="C65" s="10"/>
      <c r="D65" s="10"/>
      <c r="E65" s="10"/>
      <c r="F65" s="10">
        <f>[2]Sheet1!E390</f>
        <v>65.564935064935057</v>
      </c>
      <c r="G65" s="10">
        <f>[2]Sheet1!F390</f>
        <v>41.402597402597408</v>
      </c>
      <c r="H65" s="10"/>
      <c r="I65" s="10"/>
      <c r="J65" s="10">
        <f>[1]Sheet1!I390</f>
        <v>46</v>
      </c>
      <c r="K65" s="10">
        <f>[1]Sheet1!J390</f>
        <v>27</v>
      </c>
      <c r="L65" s="10"/>
      <c r="M65" s="10"/>
      <c r="N65" s="10"/>
      <c r="O65" s="10"/>
      <c r="P65" s="10"/>
      <c r="Q65" s="10"/>
      <c r="R65" s="10"/>
      <c r="S65" s="10"/>
      <c r="T65" s="3"/>
      <c r="U65" s="3">
        <v>-22</v>
      </c>
    </row>
    <row r="66" spans="1:21" x14ac:dyDescent="0.2">
      <c r="A66" t="s">
        <v>17</v>
      </c>
      <c r="B66" s="10">
        <f>[2]Sheet1!A391</f>
        <v>49.565217391304351</v>
      </c>
      <c r="C66" s="10">
        <f>[2]Sheet1!B391</f>
        <v>34.906832298136642</v>
      </c>
      <c r="D66" s="10">
        <f>[3]Sheet1!C391</f>
        <v>54.472527472527482</v>
      </c>
      <c r="E66" s="10">
        <f>[3]Sheet1!D391</f>
        <v>36.373626373626379</v>
      </c>
      <c r="F66" s="10"/>
      <c r="G66" s="10"/>
      <c r="H66" s="10">
        <f>[3]Sheet1!G391</f>
        <v>64.240259740259731</v>
      </c>
      <c r="I66" s="10">
        <f>[3]Sheet1!H391</f>
        <v>40.792207792207797</v>
      </c>
      <c r="J66" s="10">
        <f>[1]Sheet1!I391</f>
        <v>46.999999999999993</v>
      </c>
      <c r="K66" s="10">
        <f>[1]Sheet1!J391</f>
        <v>27</v>
      </c>
      <c r="L66" s="10">
        <f>[3]Sheet1!K391</f>
        <v>50.346938775510196</v>
      </c>
      <c r="M66" s="10">
        <f>[3]Sheet1!L391</f>
        <v>35.061224489795919</v>
      </c>
      <c r="N66" s="10">
        <f>[3]Sheet1!M391</f>
        <v>61.698412698412689</v>
      </c>
      <c r="O66" s="10">
        <f>[3]Sheet1!N391</f>
        <v>39.253968253968253</v>
      </c>
      <c r="P66" s="10"/>
      <c r="Q66" s="10"/>
      <c r="R66" s="10"/>
      <c r="S66" s="10"/>
      <c r="T66" s="3"/>
      <c r="U66" s="3">
        <v>-37</v>
      </c>
    </row>
    <row r="67" spans="1:21" x14ac:dyDescent="0.2">
      <c r="A67" t="s">
        <v>18</v>
      </c>
      <c r="B67" s="10"/>
      <c r="C67" s="10"/>
      <c r="D67" s="10"/>
      <c r="E67" s="10"/>
      <c r="F67" s="10"/>
      <c r="G67" s="10"/>
      <c r="H67" s="10"/>
      <c r="I67" s="10"/>
      <c r="J67" s="10">
        <f>[1]Sheet1!I392</f>
        <v>40.755102040816325</v>
      </c>
      <c r="K67" s="10">
        <f>[1]Sheet1!J392</f>
        <v>19.918367346938773</v>
      </c>
      <c r="L67" s="10"/>
      <c r="M67" s="10"/>
      <c r="N67" s="10"/>
      <c r="O67" s="10"/>
      <c r="P67" s="10">
        <f>[1]Sheet1!O392</f>
        <v>45.08163265306122</v>
      </c>
      <c r="Q67" s="10">
        <f>[1]Sheet1!P392</f>
        <v>23.112244897959183</v>
      </c>
      <c r="R67" s="10">
        <f>[1]Sheet1!Q392</f>
        <v>53.50595238095238</v>
      </c>
      <c r="S67" s="10">
        <f>[1]Sheet1!R392</f>
        <v>38.238095238095248</v>
      </c>
      <c r="T67" s="3"/>
      <c r="U67" s="3">
        <v>-14</v>
      </c>
    </row>
    <row r="68" spans="1:21" ht="13.5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"/>
      <c r="U68" s="20">
        <f>SUM(U65:U67)</f>
        <v>-73</v>
      </c>
    </row>
    <row r="69" spans="1:21" ht="13.5" hidden="1" thickTop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" hidden="1" customHeight="1" thickBo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4.25" thickTop="1" thickBot="1" x14ac:dyDescent="0.25">
      <c r="A71" s="1" t="s">
        <v>63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21" x14ac:dyDescent="0.2">
      <c r="A72" t="s">
        <v>16</v>
      </c>
      <c r="B72" s="10"/>
      <c r="C72" s="10"/>
      <c r="D72" s="10"/>
      <c r="E72" s="10"/>
      <c r="F72" s="10">
        <f>[2]Sheet1!E397</f>
        <v>59.548701298701275</v>
      </c>
      <c r="G72" s="10">
        <f>[2]Sheet1!F397</f>
        <v>35.418831168831169</v>
      </c>
      <c r="H72" s="10"/>
      <c r="I72" s="10"/>
      <c r="J72" s="10">
        <f>[1]Sheet1!I397</f>
        <v>45.535714285714285</v>
      </c>
      <c r="K72" s="10">
        <f>[1]Sheet1!J397</f>
        <v>24.607142857142854</v>
      </c>
      <c r="L72" s="10"/>
      <c r="M72" s="10"/>
      <c r="N72" s="10"/>
      <c r="O72" s="10"/>
      <c r="P72" s="10"/>
      <c r="Q72" s="10"/>
      <c r="R72" s="10"/>
      <c r="S72" s="10"/>
      <c r="T72" s="3"/>
      <c r="U72" s="3">
        <v>-26</v>
      </c>
    </row>
    <row r="73" spans="1:21" x14ac:dyDescent="0.2">
      <c r="A73" t="s">
        <v>17</v>
      </c>
      <c r="B73" s="10">
        <f>[2]Sheet1!A398</f>
        <v>40.472049689440986</v>
      </c>
      <c r="C73" s="10">
        <f>[2]Sheet1!B398</f>
        <v>28.236024844720497</v>
      </c>
      <c r="D73" s="10">
        <f>[3]Sheet1!C398</f>
        <v>44.879120879120869</v>
      </c>
      <c r="E73" s="10">
        <f>[3]Sheet1!D398</f>
        <v>33.010989010989015</v>
      </c>
      <c r="F73" s="10"/>
      <c r="G73" s="10"/>
      <c r="H73" s="10">
        <f>[3]Sheet1!G398</f>
        <v>61.62987012987012</v>
      </c>
      <c r="I73" s="10">
        <f>[3]Sheet1!H398</f>
        <v>43.65584415584415</v>
      </c>
      <c r="J73" s="10">
        <f>[1]Sheet1!I398</f>
        <v>42.410714285714292</v>
      </c>
      <c r="K73" s="10">
        <f>[1]Sheet1!J398</f>
        <v>20.160714285714285</v>
      </c>
      <c r="L73" s="10">
        <f>[3]Sheet1!K398</f>
        <v>44.795918367346935</v>
      </c>
      <c r="M73" s="10">
        <f>[3]Sheet1!L398</f>
        <v>31.795918367346939</v>
      </c>
      <c r="N73" s="10">
        <f>[3]Sheet1!M398</f>
        <v>58.238095238095248</v>
      </c>
      <c r="O73" s="10">
        <f>[3]Sheet1!N398</f>
        <v>39.333333333333336</v>
      </c>
      <c r="P73" s="10"/>
      <c r="Q73" s="10"/>
      <c r="R73" s="10"/>
      <c r="S73" s="10"/>
      <c r="T73" s="3"/>
      <c r="U73" s="3">
        <v>-75</v>
      </c>
    </row>
    <row r="74" spans="1:21" x14ac:dyDescent="0.2">
      <c r="A74" t="s">
        <v>18</v>
      </c>
      <c r="B74" s="10"/>
      <c r="C74" s="10"/>
      <c r="D74" s="10"/>
      <c r="E74" s="10"/>
      <c r="F74" s="10"/>
      <c r="G74" s="10"/>
      <c r="H74" s="10"/>
      <c r="I74" s="10"/>
      <c r="J74" s="10">
        <f>[1]Sheet1!I399</f>
        <v>35.489795918367342</v>
      </c>
      <c r="K74" s="10">
        <f>[1]Sheet1!J399</f>
        <v>14.346938775510205</v>
      </c>
      <c r="L74" s="10"/>
      <c r="M74" s="10"/>
      <c r="N74" s="10"/>
      <c r="O74" s="10"/>
      <c r="P74" s="10">
        <f>[1]Sheet1!O399</f>
        <v>45.877551020408156</v>
      </c>
      <c r="Q74" s="10">
        <f>[1]Sheet1!P399</f>
        <v>24.442176870748295</v>
      </c>
      <c r="R74" s="10">
        <f>[1]Sheet1!Q399</f>
        <v>54.922619047619044</v>
      </c>
      <c r="S74" s="10">
        <f>[1]Sheet1!R399</f>
        <v>39.214285714285715</v>
      </c>
      <c r="T74" s="3"/>
      <c r="U74" s="3">
        <v>-15</v>
      </c>
    </row>
    <row r="75" spans="1:21" ht="11.25" customHeight="1" thickBo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3"/>
      <c r="U75" s="20">
        <f>SUM(U72:U74)</f>
        <v>-116</v>
      </c>
    </row>
    <row r="76" spans="1:21" ht="11.25" hidden="1" customHeight="1" thickTop="1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"/>
      <c r="U76" s="6"/>
    </row>
    <row r="77" spans="1:21" ht="11.25" hidden="1" customHeight="1" thickBo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"/>
      <c r="U77" s="6"/>
    </row>
    <row r="78" spans="1:21" ht="14.25" thickTop="1" thickBot="1" x14ac:dyDescent="0.25">
      <c r="A78" s="1" t="s">
        <v>64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2"/>
    </row>
    <row r="79" spans="1:21" x14ac:dyDescent="0.2">
      <c r="A79" t="s">
        <v>16</v>
      </c>
      <c r="B79" s="10"/>
      <c r="C79" s="10"/>
      <c r="D79" s="10"/>
      <c r="E79" s="10"/>
      <c r="F79" s="10">
        <f>[2]Sheet1!E404</f>
        <v>55.993506493506494</v>
      </c>
      <c r="G79" s="10">
        <f>[2]Sheet1!F404</f>
        <v>34.311688311688307</v>
      </c>
      <c r="H79" s="10"/>
      <c r="I79" s="10"/>
      <c r="J79" s="10">
        <f>[1]Sheet1!I404</f>
        <v>36.785714285714285</v>
      </c>
      <c r="K79" s="10">
        <f>[1]Sheet1!J404</f>
        <v>19.642857142857142</v>
      </c>
      <c r="L79" s="10"/>
      <c r="M79" s="10"/>
      <c r="N79" s="10"/>
      <c r="O79" s="10"/>
      <c r="P79" s="10"/>
      <c r="Q79" s="10"/>
      <c r="R79" s="10"/>
      <c r="S79" s="10"/>
      <c r="T79" s="3"/>
      <c r="U79" s="3">
        <f>Y876</f>
        <v>-49</v>
      </c>
    </row>
    <row r="80" spans="1:21" x14ac:dyDescent="0.2">
      <c r="A80" t="s">
        <v>17</v>
      </c>
      <c r="B80" s="10">
        <f>[2]Sheet1!A405</f>
        <v>29.975155279503106</v>
      </c>
      <c r="C80" s="10">
        <f>[2]Sheet1!B405</f>
        <v>13.90062111801242</v>
      </c>
      <c r="D80" s="10">
        <f>[3]Sheet1!C405</f>
        <v>39.791208791208788</v>
      </c>
      <c r="E80" s="10">
        <f>[3]Sheet1!D405</f>
        <v>26.010989010989007</v>
      </c>
      <c r="F80" s="10"/>
      <c r="G80" s="10"/>
      <c r="H80" s="10">
        <f>[3]Sheet1!G405</f>
        <v>56.79220779220779</v>
      </c>
      <c r="I80" s="10">
        <f>[3]Sheet1!H405</f>
        <v>41.88311688311687</v>
      </c>
      <c r="J80" s="10">
        <f>[1]Sheet1!I405</f>
        <v>31.964285714285715</v>
      </c>
      <c r="K80" s="10">
        <f>[1]Sheet1!J405</f>
        <v>10.946428571428571</v>
      </c>
      <c r="L80" s="10">
        <f>[3]Sheet1!K405</f>
        <v>39.836734693877546</v>
      </c>
      <c r="M80" s="10">
        <f>[3]Sheet1!L405</f>
        <v>24.326530612244898</v>
      </c>
      <c r="N80" s="10">
        <f>[3]Sheet1!M405</f>
        <v>52.984126984126988</v>
      </c>
      <c r="O80" s="10">
        <f>[3]Sheet1!N405</f>
        <v>34.095238095238095</v>
      </c>
      <c r="P80" s="10"/>
      <c r="Q80" s="10"/>
      <c r="R80" s="10"/>
      <c r="S80" s="10"/>
      <c r="T80" s="3"/>
      <c r="U80" s="3">
        <f>Y877</f>
        <v>-109</v>
      </c>
    </row>
    <row r="81" spans="1:21" x14ac:dyDescent="0.2">
      <c r="A81" t="s">
        <v>18</v>
      </c>
      <c r="B81" s="10"/>
      <c r="C81" s="10"/>
      <c r="D81" s="10"/>
      <c r="E81" s="10"/>
      <c r="F81" s="10"/>
      <c r="G81" s="10"/>
      <c r="H81" s="10"/>
      <c r="I81" s="10"/>
      <c r="J81" s="10">
        <f>[1]Sheet1!I406</f>
        <v>22.408163265306118</v>
      </c>
      <c r="K81" s="10">
        <f>[1]Sheet1!J406</f>
        <v>2.4489795918367347</v>
      </c>
      <c r="L81" s="10"/>
      <c r="M81" s="10"/>
      <c r="N81" s="10"/>
      <c r="O81" s="10"/>
      <c r="P81" s="10">
        <f>[1]Sheet1!O406</f>
        <v>47.088435374149661</v>
      </c>
      <c r="Q81" s="10">
        <f>[1]Sheet1!P406</f>
        <v>24.571428571428573</v>
      </c>
      <c r="R81" s="10">
        <f>[1]Sheet1!Q406</f>
        <v>57.916666666666664</v>
      </c>
      <c r="S81" s="10">
        <f>[1]Sheet1!R406</f>
        <v>37.94047619047619</v>
      </c>
      <c r="T81" s="3"/>
      <c r="U81" s="3">
        <f>Y878</f>
        <v>-15</v>
      </c>
    </row>
    <row r="82" spans="1:21" ht="13.5" thickBo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3"/>
      <c r="U82" s="20">
        <f>SUM(U79:U81)</f>
        <v>-173</v>
      </c>
    </row>
    <row r="83" spans="1:21" ht="13.5" hidden="1" thickTop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"/>
      <c r="U83" s="3"/>
    </row>
    <row r="84" spans="1:21" ht="13.5" hidden="1" thickBo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"/>
      <c r="U84" s="3"/>
    </row>
    <row r="85" spans="1:21" ht="14.25" thickTop="1" thickBot="1" x14ac:dyDescent="0.25">
      <c r="A85" s="1" t="s">
        <v>65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U85" s="2"/>
    </row>
    <row r="86" spans="1:21" x14ac:dyDescent="0.2">
      <c r="A86" t="s">
        <v>16</v>
      </c>
      <c r="B86" s="10"/>
      <c r="C86" s="10"/>
      <c r="D86" s="10"/>
      <c r="E86" s="10"/>
      <c r="F86" s="10">
        <f>[2]Sheet1!E411</f>
        <v>64.902597402597408</v>
      </c>
      <c r="G86" s="10">
        <f>[2]Sheet1!F411</f>
        <v>36.779220779220786</v>
      </c>
      <c r="H86" s="10"/>
      <c r="I86" s="10"/>
      <c r="J86" s="10">
        <f>[1]Sheet1!I411</f>
        <v>54.071428571428569</v>
      </c>
      <c r="K86" s="10">
        <f>[1]Sheet1!J411</f>
        <v>25.25</v>
      </c>
      <c r="L86" s="10"/>
      <c r="M86" s="10"/>
      <c r="N86" s="10"/>
      <c r="O86" s="10"/>
      <c r="P86" s="10"/>
      <c r="Q86" s="10"/>
      <c r="R86" s="10"/>
      <c r="S86" s="10"/>
      <c r="T86" s="3"/>
      <c r="U86" s="3">
        <v>-25</v>
      </c>
    </row>
    <row r="87" spans="1:21" x14ac:dyDescent="0.2">
      <c r="A87" t="s">
        <v>17</v>
      </c>
      <c r="B87" s="10">
        <f>[2]Sheet1!A412</f>
        <v>32.12422360248447</v>
      </c>
      <c r="C87" s="10">
        <f>[2]Sheet1!B412</f>
        <v>15.155279503105588</v>
      </c>
      <c r="D87" s="10">
        <f>[3]Sheet1!C412</f>
        <v>32.406593406593402</v>
      </c>
      <c r="E87" s="10">
        <f>[3]Sheet1!D412</f>
        <v>19.395604395604394</v>
      </c>
      <c r="F87" s="10"/>
      <c r="G87" s="10"/>
      <c r="H87" s="10">
        <f>[3]Sheet1!G412</f>
        <v>51.253246753246756</v>
      </c>
      <c r="I87" s="10">
        <f>[3]Sheet1!H412</f>
        <v>30.422077922077918</v>
      </c>
      <c r="J87" s="10">
        <f>[1]Sheet1!I412</f>
        <v>48.017857142857146</v>
      </c>
      <c r="K87" s="10">
        <f>[1]Sheet1!J412</f>
        <v>19.660714285714285</v>
      </c>
      <c r="L87" s="10">
        <f>[3]Sheet1!K412</f>
        <v>31.653061224489793</v>
      </c>
      <c r="M87" s="10">
        <f>[3]Sheet1!L412</f>
        <v>16.26530612244898</v>
      </c>
      <c r="N87" s="10">
        <f>[3]Sheet1!M412</f>
        <v>51.317460317460323</v>
      </c>
      <c r="O87" s="10">
        <f>[3]Sheet1!N412</f>
        <v>27.111111111111111</v>
      </c>
      <c r="P87" s="10"/>
      <c r="Q87" s="10"/>
      <c r="R87" s="10"/>
      <c r="S87" s="10"/>
      <c r="T87" s="3"/>
      <c r="U87" s="3">
        <v>-98</v>
      </c>
    </row>
    <row r="88" spans="1:21" x14ac:dyDescent="0.2">
      <c r="A88" t="s">
        <v>18</v>
      </c>
      <c r="B88" s="10"/>
      <c r="C88" s="10"/>
      <c r="D88" s="10"/>
      <c r="E88" s="10"/>
      <c r="F88" s="10"/>
      <c r="G88" s="10"/>
      <c r="H88" s="10"/>
      <c r="I88" s="10"/>
      <c r="J88" s="10">
        <f>[1]Sheet1!I413</f>
        <v>43.142857142857146</v>
      </c>
      <c r="K88" s="10">
        <f>[1]Sheet1!J413</f>
        <v>19.938775510204078</v>
      </c>
      <c r="L88" s="10"/>
      <c r="M88" s="10"/>
      <c r="N88" s="10"/>
      <c r="O88" s="10"/>
      <c r="P88" s="10">
        <f>[1]Sheet1!O413</f>
        <v>50.571428571428584</v>
      </c>
      <c r="Q88" s="10">
        <f>[1]Sheet1!P413</f>
        <v>25.428571428571427</v>
      </c>
      <c r="R88" s="10">
        <f>[1]Sheet1!Q413</f>
        <v>53.428571428571438</v>
      </c>
      <c r="S88" s="10">
        <f>[1]Sheet1!R413</f>
        <v>34.511904761904759</v>
      </c>
      <c r="T88" s="3"/>
      <c r="U88" s="3">
        <v>-10</v>
      </c>
    </row>
    <row r="89" spans="1:21" ht="13.5" thickBo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"/>
      <c r="U89" s="20">
        <f>SUM(U86:U88)</f>
        <v>-133</v>
      </c>
    </row>
    <row r="90" spans="1:21" ht="13.5" hidden="1" thickTop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"/>
      <c r="U90" s="6"/>
    </row>
    <row r="91" spans="1:21" ht="13.5" hidden="1" thickBo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3"/>
      <c r="U91" s="6"/>
    </row>
    <row r="92" spans="1:21" ht="14.25" thickTop="1" thickBot="1" x14ac:dyDescent="0.25">
      <c r="A92" s="1" t="s">
        <v>66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U92" s="2"/>
    </row>
    <row r="93" spans="1:21" x14ac:dyDescent="0.2">
      <c r="A93" t="s">
        <v>16</v>
      </c>
      <c r="B93" s="10"/>
      <c r="C93" s="10"/>
      <c r="D93" s="10"/>
      <c r="E93" s="10"/>
      <c r="F93" s="10">
        <f>[2]Sheet1!E418</f>
        <v>64.616883116883116</v>
      </c>
      <c r="G93" s="10">
        <f>[2]Sheet1!F418</f>
        <v>38.967532467532472</v>
      </c>
      <c r="H93" s="10"/>
      <c r="I93" s="10"/>
      <c r="J93" s="10">
        <f>[1]Sheet1!I418</f>
        <v>46.178571428571431</v>
      </c>
      <c r="K93" s="10">
        <f>[1]Sheet1!J418</f>
        <v>22.071428571428569</v>
      </c>
      <c r="L93" s="10"/>
      <c r="M93" s="10"/>
      <c r="N93" s="10"/>
      <c r="O93" s="10"/>
      <c r="P93" s="10"/>
      <c r="Q93" s="10"/>
      <c r="R93" s="10"/>
      <c r="S93" s="10"/>
      <c r="T93" s="3"/>
      <c r="U93" s="3">
        <v>-35</v>
      </c>
    </row>
    <row r="94" spans="1:21" x14ac:dyDescent="0.2">
      <c r="A94" t="s">
        <v>17</v>
      </c>
      <c r="B94" s="10">
        <f>[2]Sheet1!A419</f>
        <v>43.204968944099384</v>
      </c>
      <c r="C94" s="10">
        <f>[2]Sheet1!B419</f>
        <v>26.968944099378884</v>
      </c>
      <c r="D94" s="10">
        <f>[3]Sheet1!C419</f>
        <v>49.35164835164835</v>
      </c>
      <c r="E94" s="10">
        <f>[3]Sheet1!D419</f>
        <v>30.703296703296701</v>
      </c>
      <c r="F94" s="10"/>
      <c r="G94" s="10"/>
      <c r="H94" s="10">
        <f>[3]Sheet1!G419</f>
        <v>64.143939393939391</v>
      </c>
      <c r="I94" s="10">
        <f>[3]Sheet1!H419</f>
        <v>43.220779220779221</v>
      </c>
      <c r="J94" s="10">
        <f>[1]Sheet1!I419</f>
        <v>41.196428571428569</v>
      </c>
      <c r="K94" s="10">
        <f>[1]Sheet1!J419</f>
        <v>17.642857142857142</v>
      </c>
      <c r="L94" s="10">
        <f>[3]Sheet1!K419</f>
        <v>47.142857142857146</v>
      </c>
      <c r="M94" s="10">
        <f>[3]Sheet1!L419</f>
        <v>25.530612244897959</v>
      </c>
      <c r="N94" s="10">
        <f>[3]Sheet1!M419</f>
        <v>62.714285714285715</v>
      </c>
      <c r="O94" s="10">
        <f>[3]Sheet1!N419</f>
        <v>40.93650793650793</v>
      </c>
      <c r="P94" s="10"/>
      <c r="Q94" s="10"/>
      <c r="R94" s="10"/>
      <c r="S94" s="10"/>
      <c r="T94" s="3"/>
      <c r="U94" s="3">
        <v>-53</v>
      </c>
    </row>
    <row r="95" spans="1:21" x14ac:dyDescent="0.2">
      <c r="A95" t="s">
        <v>18</v>
      </c>
      <c r="B95" s="10"/>
      <c r="C95" s="10"/>
      <c r="D95" s="10"/>
      <c r="E95" s="10"/>
      <c r="F95" s="10"/>
      <c r="G95" s="10"/>
      <c r="H95" s="10"/>
      <c r="I95" s="10"/>
      <c r="J95" s="10">
        <f>[1]Sheet1!I420</f>
        <v>29.918367346938776</v>
      </c>
      <c r="K95" s="10">
        <f>[1]Sheet1!J420</f>
        <v>9.816326530612244</v>
      </c>
      <c r="L95" s="10"/>
      <c r="M95" s="10"/>
      <c r="N95" s="10"/>
      <c r="O95" s="10"/>
      <c r="P95" s="10">
        <f>[1]Sheet1!O420</f>
        <v>42.285714285714292</v>
      </c>
      <c r="Q95" s="10">
        <f>[1]Sheet1!P420</f>
        <v>22.360544217687075</v>
      </c>
      <c r="R95" s="10">
        <f>[1]Sheet1!Q420</f>
        <v>51.61904761904762</v>
      </c>
      <c r="S95" s="10">
        <f>[1]Sheet1!R420</f>
        <v>36.190476190476197</v>
      </c>
      <c r="T95" s="3"/>
      <c r="U95" s="3">
        <v>-27</v>
      </c>
    </row>
    <row r="96" spans="1:21" ht="13.5" thickBo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3"/>
      <c r="U96" s="20">
        <f>SUM(U93:U95)</f>
        <v>-115</v>
      </c>
    </row>
    <row r="97" spans="1:21" ht="13.5" hidden="1" thickTop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3"/>
      <c r="U97" s="6"/>
    </row>
    <row r="98" spans="1:21" ht="13.5" hidden="1" thickBo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"/>
      <c r="U98" s="6"/>
    </row>
    <row r="99" spans="1:21" ht="14.25" thickTop="1" thickBot="1" x14ac:dyDescent="0.25">
      <c r="A99" s="1" t="s">
        <v>67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U99" s="2"/>
    </row>
    <row r="100" spans="1:21" x14ac:dyDescent="0.2">
      <c r="A100" t="s">
        <v>16</v>
      </c>
      <c r="B100" s="10"/>
      <c r="C100" s="10"/>
      <c r="D100" s="10"/>
      <c r="E100" s="10"/>
      <c r="F100" s="10">
        <f>[2]Sheet1!E425</f>
        <v>67.603896103896091</v>
      </c>
      <c r="G100" s="10">
        <f>[2]Sheet1!F425</f>
        <v>42.386363636363633</v>
      </c>
      <c r="H100" s="10"/>
      <c r="I100" s="10"/>
      <c r="J100" s="10">
        <f>[1]Sheet1!I425</f>
        <v>49.321428571428577</v>
      </c>
      <c r="K100" s="10">
        <f>[1]Sheet1!J425</f>
        <v>24.714285714285715</v>
      </c>
      <c r="L100" s="10"/>
      <c r="M100" s="10"/>
      <c r="N100" s="10"/>
      <c r="O100" s="10"/>
      <c r="P100" s="10"/>
      <c r="Q100" s="10"/>
      <c r="R100" s="10"/>
      <c r="S100" s="10"/>
      <c r="T100" s="3"/>
      <c r="U100" s="3">
        <v>-15</v>
      </c>
    </row>
    <row r="101" spans="1:21" x14ac:dyDescent="0.2">
      <c r="A101" t="s">
        <v>17</v>
      </c>
      <c r="B101" s="10">
        <f>[2]Sheet1!A426</f>
        <v>39.465838509316775</v>
      </c>
      <c r="C101" s="10">
        <f>[2]Sheet1!B426</f>
        <v>24.981366459627328</v>
      </c>
      <c r="D101" s="10">
        <f>[3]Sheet1!C426</f>
        <v>44.241758241758241</v>
      </c>
      <c r="E101" s="10">
        <f>[3]Sheet1!D426</f>
        <v>29.417582417582416</v>
      </c>
      <c r="F101" s="10"/>
      <c r="G101" s="10"/>
      <c r="H101" s="10">
        <f>[3]Sheet1!G426</f>
        <v>63.610389610389618</v>
      </c>
      <c r="I101" s="10">
        <f>[3]Sheet1!H426</f>
        <v>41.5</v>
      </c>
      <c r="J101" s="10">
        <f>[1]Sheet1!I426</f>
        <v>44.517857142857139</v>
      </c>
      <c r="K101" s="10">
        <f>[1]Sheet1!J426</f>
        <v>19.339285714285712</v>
      </c>
      <c r="L101" s="10">
        <f>[3]Sheet1!K426</f>
        <v>42.816326530612244</v>
      </c>
      <c r="M101" s="10">
        <f>[3]Sheet1!L426</f>
        <v>27.714285714285715</v>
      </c>
      <c r="N101" s="10">
        <f>[3]Sheet1!M426</f>
        <v>62.285714285714285</v>
      </c>
      <c r="O101" s="10">
        <f>[3]Sheet1!N426</f>
        <v>39.19047619047619</v>
      </c>
      <c r="P101" s="10"/>
      <c r="Q101" s="10"/>
      <c r="R101" s="10"/>
      <c r="S101" s="10"/>
      <c r="T101" s="3"/>
      <c r="U101" s="3">
        <v>-86</v>
      </c>
    </row>
    <row r="102" spans="1:21" x14ac:dyDescent="0.2">
      <c r="A102" t="s">
        <v>18</v>
      </c>
      <c r="B102" s="10"/>
      <c r="C102" s="10"/>
      <c r="D102" s="10"/>
      <c r="E102" s="10"/>
      <c r="F102" s="10"/>
      <c r="G102" s="10"/>
      <c r="H102" s="10"/>
      <c r="I102" s="10"/>
      <c r="J102" s="10">
        <f>[1]Sheet1!I427</f>
        <v>31.244897959183675</v>
      </c>
      <c r="K102" s="10">
        <f>[1]Sheet1!J427</f>
        <v>9.1428571428571423</v>
      </c>
      <c r="L102" s="10"/>
      <c r="M102" s="10"/>
      <c r="N102" s="10"/>
      <c r="O102" s="10"/>
      <c r="P102" s="10">
        <f>[1]Sheet1!O427</f>
        <v>48.741496598639458</v>
      </c>
      <c r="Q102" s="10">
        <f>[1]Sheet1!P427</f>
        <v>24.755102040816329</v>
      </c>
      <c r="R102" s="10">
        <f>[1]Sheet1!Q427</f>
        <v>51.5</v>
      </c>
      <c r="S102" s="10">
        <f>[1]Sheet1!R427</f>
        <v>38.023809523809526</v>
      </c>
      <c r="T102" s="3"/>
      <c r="U102" s="3">
        <v>-9</v>
      </c>
    </row>
    <row r="103" spans="1:21" ht="13.5" thickBo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"/>
      <c r="U103" s="20">
        <f>SUM(U100:U102)</f>
        <v>-110</v>
      </c>
    </row>
    <row r="104" spans="1:21" ht="13.5" hidden="1" thickTop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"/>
      <c r="U104" s="6"/>
    </row>
    <row r="105" spans="1:21" ht="13.5" hidden="1" thickBo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"/>
      <c r="U105" s="6"/>
    </row>
    <row r="106" spans="1:21" ht="14.25" thickTop="1" thickBot="1" x14ac:dyDescent="0.25">
      <c r="A106" s="1" t="s">
        <v>68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U106" s="2"/>
    </row>
    <row r="107" spans="1:21" x14ac:dyDescent="0.2">
      <c r="A107" t="s">
        <v>16</v>
      </c>
      <c r="B107" s="10"/>
      <c r="C107" s="10"/>
      <c r="D107" s="10"/>
      <c r="E107" s="10"/>
      <c r="F107" s="10">
        <f>[2]Sheet1!E432</f>
        <v>68.422077922077918</v>
      </c>
      <c r="G107" s="10">
        <f>[2]Sheet1!F432</f>
        <v>43.47402597402597</v>
      </c>
      <c r="H107" s="10"/>
      <c r="I107" s="10"/>
      <c r="J107" s="10">
        <f>[1]Sheet1!I432</f>
        <v>49.928571428571423</v>
      </c>
      <c r="K107" s="10">
        <f>[1]Sheet1!J432</f>
        <v>24.642857142857142</v>
      </c>
      <c r="L107" s="10"/>
      <c r="M107" s="10"/>
      <c r="N107" s="10"/>
      <c r="O107" s="10"/>
      <c r="P107" s="10"/>
      <c r="Q107" s="10"/>
      <c r="R107" s="10"/>
      <c r="S107" s="10"/>
      <c r="T107" s="3"/>
      <c r="U107" s="3">
        <v>-49</v>
      </c>
    </row>
    <row r="108" spans="1:21" x14ac:dyDescent="0.2">
      <c r="A108" t="s">
        <v>17</v>
      </c>
      <c r="B108" s="10">
        <f>[2]Sheet1!A433</f>
        <v>30.000000000000004</v>
      </c>
      <c r="C108" s="10">
        <f>[2]Sheet1!B433</f>
        <v>13.683229813664596</v>
      </c>
      <c r="D108" s="10">
        <f>[3]Sheet1!C433</f>
        <v>26.659340659340657</v>
      </c>
      <c r="E108" s="10">
        <f>[3]Sheet1!D433</f>
        <v>10.274725274725274</v>
      </c>
      <c r="F108" s="10"/>
      <c r="G108" s="10"/>
      <c r="H108" s="10">
        <f>[3]Sheet1!G433</f>
        <v>52.201298701298704</v>
      </c>
      <c r="I108" s="10">
        <f>[3]Sheet1!H433</f>
        <v>34.012987012987018</v>
      </c>
      <c r="J108" s="10">
        <f>[1]Sheet1!I433</f>
        <v>41.678571428571431</v>
      </c>
      <c r="K108" s="10">
        <f>[1]Sheet1!J433</f>
        <v>17.571428571428569</v>
      </c>
      <c r="L108" s="10">
        <f>[3]Sheet1!K433</f>
        <v>20.071428571428573</v>
      </c>
      <c r="M108" s="10">
        <f>[3]Sheet1!L433</f>
        <v>1.8877551020408165</v>
      </c>
      <c r="N108" s="10">
        <f>[3]Sheet1!M433</f>
        <v>54.523809523809518</v>
      </c>
      <c r="O108" s="10">
        <f>[3]Sheet1!N433</f>
        <v>34.333333333333336</v>
      </c>
      <c r="P108" s="10"/>
      <c r="Q108" s="10"/>
      <c r="R108" s="10"/>
      <c r="S108" s="10"/>
      <c r="T108" s="3"/>
      <c r="U108" s="3">
        <v>-136</v>
      </c>
    </row>
    <row r="109" spans="1:21" x14ac:dyDescent="0.2">
      <c r="A109" t="s">
        <v>18</v>
      </c>
      <c r="B109" s="10"/>
      <c r="C109" s="10"/>
      <c r="D109" s="10"/>
      <c r="E109" s="10"/>
      <c r="F109" s="10"/>
      <c r="G109" s="10"/>
      <c r="H109" s="10"/>
      <c r="I109" s="10"/>
      <c r="J109" s="10">
        <f>[1]Sheet1!I434</f>
        <v>28.428571428571427</v>
      </c>
      <c r="K109" s="10">
        <f>[1]Sheet1!J434</f>
        <v>5.8163265306122449</v>
      </c>
      <c r="L109" s="10"/>
      <c r="M109" s="10"/>
      <c r="N109" s="10"/>
      <c r="O109" s="10"/>
      <c r="P109" s="10">
        <f>[1]Sheet1!O434</f>
        <v>56.054421768707492</v>
      </c>
      <c r="Q109" s="10">
        <f>[1]Sheet1!P434</f>
        <v>31.333333333333339</v>
      </c>
      <c r="R109" s="10">
        <f>[1]Sheet1!Q434</f>
        <v>54.202380952380956</v>
      </c>
      <c r="S109" s="10">
        <f>[1]Sheet1!R434</f>
        <v>40.130952380952387</v>
      </c>
      <c r="T109" s="3"/>
      <c r="U109" s="3">
        <v>-10</v>
      </c>
    </row>
    <row r="110" spans="1:21" ht="13.5" thickBot="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"/>
      <c r="U110" s="20">
        <f>SUM(U107:U109)</f>
        <v>-195</v>
      </c>
    </row>
    <row r="111" spans="1:21" ht="13.5" hidden="1" thickTop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"/>
      <c r="U111" s="6"/>
    </row>
    <row r="112" spans="1:21" ht="13.5" hidden="1" thickBot="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"/>
      <c r="U112" s="6"/>
    </row>
    <row r="113" spans="1:21" ht="14.25" thickTop="1" thickBot="1" x14ac:dyDescent="0.25">
      <c r="A113" s="1" t="s">
        <v>69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2"/>
    </row>
    <row r="114" spans="1:21" x14ac:dyDescent="0.2">
      <c r="A114" t="s">
        <v>16</v>
      </c>
      <c r="B114" s="10"/>
      <c r="C114" s="10"/>
      <c r="D114" s="10"/>
      <c r="E114" s="10"/>
      <c r="F114" s="10">
        <f>[2]Sheet1!E439</f>
        <v>56.512987012987011</v>
      </c>
      <c r="G114" s="10">
        <f>[2]Sheet1!F439</f>
        <v>36.805194805194809</v>
      </c>
      <c r="H114" s="10"/>
      <c r="I114" s="10"/>
      <c r="J114" s="10">
        <f>[1]Sheet1!I439</f>
        <v>38.035714285714285</v>
      </c>
      <c r="K114" s="10">
        <f>[1]Sheet1!J439</f>
        <v>17.821428571428573</v>
      </c>
      <c r="L114" s="10"/>
      <c r="M114" s="10"/>
      <c r="N114" s="10"/>
      <c r="O114" s="10"/>
      <c r="P114" s="10"/>
      <c r="Q114" s="10"/>
      <c r="R114" s="10"/>
      <c r="S114" s="10"/>
      <c r="T114" s="3"/>
      <c r="U114" s="3">
        <v>-68</v>
      </c>
    </row>
    <row r="115" spans="1:21" x14ac:dyDescent="0.2">
      <c r="A115" t="s">
        <v>17</v>
      </c>
      <c r="B115" s="10">
        <f>[2]Sheet1!A440</f>
        <v>20.18012422360248</v>
      </c>
      <c r="C115" s="10">
        <f>[2]Sheet1!B440</f>
        <v>1.5403726708074539</v>
      </c>
      <c r="D115" s="10">
        <f>[3]Sheet1!C440</f>
        <v>23.557692307692307</v>
      </c>
      <c r="E115" s="10">
        <f>[3]Sheet1!D440</f>
        <v>11.010989010989011</v>
      </c>
      <c r="F115" s="10"/>
      <c r="G115" s="10"/>
      <c r="H115" s="10">
        <f>[3]Sheet1!G440</f>
        <v>42.688311688311686</v>
      </c>
      <c r="I115" s="10">
        <f>[3]Sheet1!H440</f>
        <v>27.525974025974026</v>
      </c>
      <c r="J115" s="10">
        <f>[1]Sheet1!I440</f>
        <v>32.035714285714285</v>
      </c>
      <c r="K115" s="10">
        <f>[1]Sheet1!J440</f>
        <v>9.9642857142857153</v>
      </c>
      <c r="L115" s="10">
        <f>[3]Sheet1!K440</f>
        <v>23.102040816326532</v>
      </c>
      <c r="M115" s="10">
        <f>[3]Sheet1!L440</f>
        <v>7.8775510204081636</v>
      </c>
      <c r="N115" s="10">
        <f>[3]Sheet1!M440</f>
        <v>40.047619047619051</v>
      </c>
      <c r="O115" s="10">
        <f>[3]Sheet1!N440</f>
        <v>24.857142857142858</v>
      </c>
      <c r="P115" s="10"/>
      <c r="Q115" s="10"/>
      <c r="R115" s="10"/>
      <c r="S115" s="10"/>
      <c r="T115" s="3"/>
      <c r="U115" s="3">
        <v>-158</v>
      </c>
    </row>
    <row r="116" spans="1:21" x14ac:dyDescent="0.2">
      <c r="A116" t="s">
        <v>18</v>
      </c>
      <c r="B116" s="10"/>
      <c r="C116" s="10"/>
      <c r="D116" s="10"/>
      <c r="E116" s="10"/>
      <c r="F116" s="10"/>
      <c r="G116" s="10"/>
      <c r="H116" s="10"/>
      <c r="I116" s="10"/>
      <c r="J116" s="10">
        <f>[1]Sheet1!I441</f>
        <v>21.285714285714285</v>
      </c>
      <c r="K116" s="10">
        <f>[1]Sheet1!J441</f>
        <v>0.53061224489795933</v>
      </c>
      <c r="L116" s="10"/>
      <c r="M116" s="10"/>
      <c r="N116" s="10"/>
      <c r="O116" s="10"/>
      <c r="P116" s="10">
        <f>[1]Sheet1!O441</f>
        <v>48.612244897959194</v>
      </c>
      <c r="Q116" s="10">
        <f>[1]Sheet1!P441</f>
        <v>29.380952380952387</v>
      </c>
      <c r="R116" s="10">
        <f>[1]Sheet1!Q441</f>
        <v>51.261904761904759</v>
      </c>
      <c r="S116" s="10">
        <f>[1]Sheet1!R441</f>
        <v>40.75</v>
      </c>
      <c r="T116" s="3"/>
      <c r="U116" s="3">
        <v>-16</v>
      </c>
    </row>
    <row r="117" spans="1:21" ht="13.5" thickBot="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3"/>
      <c r="U117" s="20">
        <f>SUM(U114:U116)</f>
        <v>-242</v>
      </c>
    </row>
    <row r="118" spans="1:21" ht="13.5" hidden="1" thickTop="1" x14ac:dyDescent="0.2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"/>
      <c r="U118" s="6"/>
    </row>
    <row r="119" spans="1:21" ht="13.5" hidden="1" thickBot="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"/>
      <c r="U119" s="6"/>
    </row>
    <row r="120" spans="1:21" ht="14.25" thickTop="1" thickBot="1" x14ac:dyDescent="0.25">
      <c r="A120" s="1" t="s">
        <v>70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2"/>
    </row>
    <row r="121" spans="1:21" x14ac:dyDescent="0.2">
      <c r="A121" t="s">
        <v>16</v>
      </c>
      <c r="B121" s="10"/>
      <c r="C121" s="10"/>
      <c r="D121" s="10"/>
      <c r="E121" s="10"/>
      <c r="F121" s="10">
        <f>[2]Sheet1!E446</f>
        <v>50.762987012987011</v>
      </c>
      <c r="G121" s="10">
        <f>[2]Sheet1!F446</f>
        <v>31.350649350649352</v>
      </c>
      <c r="H121" s="10"/>
      <c r="I121" s="10"/>
      <c r="J121" s="10">
        <f>[1]Sheet1!I446</f>
        <v>36.964285714285715</v>
      </c>
      <c r="K121" s="10">
        <f>[1]Sheet1!J446</f>
        <v>15.964285714285714</v>
      </c>
      <c r="L121" s="10"/>
      <c r="M121" s="10"/>
      <c r="N121" s="10"/>
      <c r="O121" s="10"/>
      <c r="P121" s="10"/>
      <c r="Q121" s="10"/>
      <c r="R121" s="10"/>
      <c r="S121" s="10"/>
      <c r="T121" s="3"/>
      <c r="U121" s="3">
        <v>-76</v>
      </c>
    </row>
    <row r="122" spans="1:21" x14ac:dyDescent="0.2">
      <c r="A122" t="s">
        <v>17</v>
      </c>
      <c r="B122" s="10">
        <f>[2]Sheet1!A447</f>
        <v>29.885093167701864</v>
      </c>
      <c r="C122" s="10">
        <f>[2]Sheet1!B447</f>
        <v>13.642857142857142</v>
      </c>
      <c r="D122" s="10">
        <f>[3]Sheet1!C447</f>
        <v>29.568681318681321</v>
      </c>
      <c r="E122" s="10">
        <f>[3]Sheet1!D447</f>
        <v>14.274725274725276</v>
      </c>
      <c r="F122" s="10"/>
      <c r="G122" s="10"/>
      <c r="H122" s="10">
        <f>[3]Sheet1!G447</f>
        <v>47.681818181818194</v>
      </c>
      <c r="I122" s="10">
        <f>[3]Sheet1!H447</f>
        <v>30.227272727272727</v>
      </c>
      <c r="J122" s="10">
        <f>[1]Sheet1!I447</f>
        <v>33.491071428571431</v>
      </c>
      <c r="K122" s="10">
        <f>[1]Sheet1!J447</f>
        <v>14.625</v>
      </c>
      <c r="L122" s="10">
        <f>[3]Sheet1!K447</f>
        <v>29.857142857142854</v>
      </c>
      <c r="M122" s="10">
        <f>[3]Sheet1!L447</f>
        <v>12.377551020408163</v>
      </c>
      <c r="N122" s="10">
        <f>[3]Sheet1!M447</f>
        <v>44.095238095238095</v>
      </c>
      <c r="O122" s="10">
        <f>[3]Sheet1!N447</f>
        <v>25.904761904761905</v>
      </c>
      <c r="P122" s="10"/>
      <c r="Q122" s="10"/>
      <c r="R122" s="10"/>
      <c r="S122" s="10"/>
      <c r="T122" s="3"/>
      <c r="U122" s="3">
        <v>-126</v>
      </c>
    </row>
    <row r="123" spans="1:21" x14ac:dyDescent="0.2">
      <c r="A123" t="s">
        <v>18</v>
      </c>
      <c r="B123" s="10"/>
      <c r="C123" s="10"/>
      <c r="D123" s="10"/>
      <c r="E123" s="10"/>
      <c r="F123" s="10"/>
      <c r="G123" s="10"/>
      <c r="H123" s="10"/>
      <c r="I123" s="10"/>
      <c r="J123" s="10">
        <f>[1]Sheet1!I448</f>
        <v>30.306122448979597</v>
      </c>
      <c r="K123" s="10">
        <f>[1]Sheet1!J448</f>
        <v>12.408163265306124</v>
      </c>
      <c r="L123" s="10"/>
      <c r="M123" s="10"/>
      <c r="N123" s="10"/>
      <c r="O123" s="10"/>
      <c r="P123" s="10">
        <f>[1]Sheet1!O448</f>
        <v>46.714285714285715</v>
      </c>
      <c r="Q123" s="10">
        <f>[1]Sheet1!P448</f>
        <v>22.931972789115648</v>
      </c>
      <c r="R123" s="10">
        <f>[1]Sheet1!Q448</f>
        <v>54.702380952380956</v>
      </c>
      <c r="S123" s="10">
        <f>[1]Sheet1!R448</f>
        <v>38.773809523809526</v>
      </c>
      <c r="T123" s="3"/>
      <c r="U123" s="3">
        <v>-11</v>
      </c>
    </row>
    <row r="124" spans="1:21" ht="13.5" thickBot="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"/>
      <c r="U124" s="20">
        <f>SUM(U121:U123)</f>
        <v>-213</v>
      </c>
    </row>
    <row r="125" spans="1:21" ht="13.5" hidden="1" thickTop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3"/>
      <c r="U125" s="6"/>
    </row>
    <row r="126" spans="1:21" ht="13.5" hidden="1" thickBot="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3"/>
      <c r="U126" s="6"/>
    </row>
    <row r="127" spans="1:21" ht="14.25" thickTop="1" thickBot="1" x14ac:dyDescent="0.25">
      <c r="A127" s="1" t="s">
        <v>71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2"/>
    </row>
    <row r="128" spans="1:21" x14ac:dyDescent="0.2">
      <c r="A128" t="s">
        <v>16</v>
      </c>
      <c r="B128" s="10"/>
      <c r="C128" s="10"/>
      <c r="D128" s="10"/>
      <c r="E128" s="10"/>
      <c r="F128" s="10">
        <f>[2]Sheet1!E453</f>
        <v>66.279220779220793</v>
      </c>
      <c r="G128" s="10">
        <f>[2]Sheet1!F453</f>
        <v>38.18181818181818</v>
      </c>
      <c r="H128" s="10"/>
      <c r="I128" s="10"/>
      <c r="J128" s="10">
        <f>[1]Sheet1!I453</f>
        <v>53.464285714285715</v>
      </c>
      <c r="K128" s="10">
        <f>[1]Sheet1!J453</f>
        <v>24.821428571428573</v>
      </c>
      <c r="L128" s="10"/>
      <c r="M128" s="10"/>
      <c r="N128" s="10"/>
      <c r="O128" s="10"/>
      <c r="P128" s="10"/>
      <c r="Q128" s="10"/>
      <c r="R128" s="10"/>
      <c r="S128" s="10"/>
      <c r="T128" s="3"/>
      <c r="U128" s="3">
        <v>-47</v>
      </c>
    </row>
    <row r="129" spans="1:21" x14ac:dyDescent="0.2">
      <c r="A129" t="s">
        <v>17</v>
      </c>
      <c r="B129" s="10">
        <f>[2]Sheet1!A454</f>
        <v>36.372670807453417</v>
      </c>
      <c r="C129" s="10">
        <f>[2]Sheet1!B454</f>
        <v>17.813664596273295</v>
      </c>
      <c r="D129" s="10">
        <f>[3]Sheet1!C454</f>
        <v>36.329670329670321</v>
      </c>
      <c r="E129" s="10">
        <f>[3]Sheet1!D454</f>
        <v>18.967032967032964</v>
      </c>
      <c r="F129" s="10"/>
      <c r="G129" s="10"/>
      <c r="H129" s="10">
        <f>[3]Sheet1!G454</f>
        <v>55.376623376623371</v>
      </c>
      <c r="I129" s="10">
        <f>[3]Sheet1!H454</f>
        <v>32.662337662337656</v>
      </c>
      <c r="J129" s="10">
        <f>[1]Sheet1!I454</f>
        <v>47.5625</v>
      </c>
      <c r="K129" s="10">
        <f>[1]Sheet1!J454</f>
        <v>19.553571428571427</v>
      </c>
      <c r="L129" s="10">
        <f>[3]Sheet1!K454</f>
        <v>34.020408163265301</v>
      </c>
      <c r="M129" s="10">
        <f>[3]Sheet1!L454</f>
        <v>16.04081632653061</v>
      </c>
      <c r="N129" s="10">
        <f>[3]Sheet1!M454</f>
        <v>56.158730158730151</v>
      </c>
      <c r="O129" s="10">
        <f>[3]Sheet1!N454</f>
        <v>30.111111111111111</v>
      </c>
      <c r="P129" s="10"/>
      <c r="Q129" s="10"/>
      <c r="R129" s="10"/>
      <c r="S129" s="10"/>
      <c r="T129" s="3"/>
      <c r="U129" s="3">
        <v>-96</v>
      </c>
    </row>
    <row r="130" spans="1:21" x14ac:dyDescent="0.2">
      <c r="A130" t="s">
        <v>18</v>
      </c>
      <c r="B130" s="10"/>
      <c r="C130" s="10"/>
      <c r="D130" s="10"/>
      <c r="E130" s="10"/>
      <c r="F130" s="10"/>
      <c r="G130" s="10"/>
      <c r="H130" s="10"/>
      <c r="I130" s="10"/>
      <c r="J130" s="10">
        <f>[1]Sheet1!I455</f>
        <v>36.612244897959179</v>
      </c>
      <c r="K130" s="10">
        <f>[1]Sheet1!J455</f>
        <v>12.938775510204081</v>
      </c>
      <c r="L130" s="10"/>
      <c r="M130" s="10"/>
      <c r="N130" s="10"/>
      <c r="O130" s="10"/>
      <c r="P130" s="10">
        <f>[1]Sheet1!O455</f>
        <v>55.993197278911566</v>
      </c>
      <c r="Q130" s="10">
        <f>[1]Sheet1!P455</f>
        <v>30.789115646258498</v>
      </c>
      <c r="R130" s="10">
        <f>[1]Sheet1!Q455</f>
        <v>56.523809523809526</v>
      </c>
      <c r="S130" s="10">
        <f>[1]Sheet1!R455</f>
        <v>41.964285714285722</v>
      </c>
      <c r="T130" s="3"/>
      <c r="U130" s="3">
        <v>-15</v>
      </c>
    </row>
    <row r="131" spans="1:21" ht="13.5" thickBo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"/>
      <c r="U131" s="20">
        <f>SUM(U128:U130)</f>
        <v>-158</v>
      </c>
    </row>
    <row r="132" spans="1:21" ht="13.5" hidden="1" thickTop="1" x14ac:dyDescent="0.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"/>
      <c r="U132" s="6"/>
    </row>
    <row r="133" spans="1:21" ht="13.5" hidden="1" thickBot="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"/>
      <c r="U133" s="6"/>
    </row>
    <row r="134" spans="1:21" ht="14.25" thickTop="1" thickBot="1" x14ac:dyDescent="0.25">
      <c r="A134" s="1" t="s">
        <v>72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2"/>
    </row>
    <row r="135" spans="1:21" x14ac:dyDescent="0.2">
      <c r="A135" t="s">
        <v>16</v>
      </c>
      <c r="B135" s="10"/>
      <c r="C135" s="10"/>
      <c r="D135" s="10"/>
      <c r="E135" s="10"/>
      <c r="F135" s="10">
        <f>[2]Sheet1!E460</f>
        <v>71.629870129870127</v>
      </c>
      <c r="G135" s="10">
        <f>[2]Sheet1!F460</f>
        <v>46.538961038961041</v>
      </c>
      <c r="H135" s="10"/>
      <c r="I135" s="10"/>
      <c r="J135" s="10">
        <f>[1]Sheet1!I460</f>
        <v>44.428571428571431</v>
      </c>
      <c r="K135" s="10">
        <f>[1]Sheet1!J460</f>
        <v>24.25</v>
      </c>
      <c r="L135" s="10"/>
      <c r="M135" s="10"/>
      <c r="N135" s="10"/>
      <c r="O135" s="10"/>
      <c r="P135" s="10"/>
      <c r="Q135" s="10"/>
      <c r="R135" s="10"/>
      <c r="S135" s="10"/>
      <c r="T135" s="3"/>
      <c r="U135" s="3">
        <v>-31</v>
      </c>
    </row>
    <row r="136" spans="1:21" x14ac:dyDescent="0.2">
      <c r="A136" t="s">
        <v>17</v>
      </c>
      <c r="B136" s="10">
        <f>[2]Sheet1!A461</f>
        <v>35.080745341614907</v>
      </c>
      <c r="C136" s="10">
        <f>[2]Sheet1!B461</f>
        <v>19.236024844720497</v>
      </c>
      <c r="D136" s="10">
        <f>[3]Sheet1!C461</f>
        <v>37.989010989010985</v>
      </c>
      <c r="E136" s="10">
        <f>[3]Sheet1!D461</f>
        <v>21.604395604395606</v>
      </c>
      <c r="F136" s="10"/>
      <c r="G136" s="10"/>
      <c r="H136" s="10">
        <f>[3]Sheet1!G461</f>
        <v>62.376623376623371</v>
      </c>
      <c r="I136" s="10">
        <f>[3]Sheet1!H461</f>
        <v>41.68181818181818</v>
      </c>
      <c r="J136" s="10">
        <f>[1]Sheet1!I461</f>
        <v>38.410714285714285</v>
      </c>
      <c r="K136" s="10">
        <f>[1]Sheet1!J461</f>
        <v>17.857142857142858</v>
      </c>
      <c r="L136" s="10">
        <f>[3]Sheet1!K461</f>
        <v>37.142857142857146</v>
      </c>
      <c r="M136" s="10">
        <f>[3]Sheet1!L461</f>
        <v>18.142857142857142</v>
      </c>
      <c r="N136" s="10">
        <f>[3]Sheet1!M461</f>
        <v>64.111111111111114</v>
      </c>
      <c r="O136" s="10">
        <f>[3]Sheet1!N461</f>
        <v>43.857142857142861</v>
      </c>
      <c r="P136" s="10"/>
      <c r="Q136" s="10"/>
      <c r="R136" s="10"/>
      <c r="S136" s="10"/>
      <c r="T136" s="3"/>
      <c r="U136" s="3">
        <v>-90</v>
      </c>
    </row>
    <row r="137" spans="1:21" x14ac:dyDescent="0.2">
      <c r="A137" t="s">
        <v>18</v>
      </c>
      <c r="B137" s="10"/>
      <c r="C137" s="10"/>
      <c r="D137" s="10"/>
      <c r="E137" s="10"/>
      <c r="F137" s="10"/>
      <c r="G137" s="10"/>
      <c r="H137" s="10"/>
      <c r="I137" s="10"/>
      <c r="J137" s="10">
        <f>[1]Sheet1!I462</f>
        <v>23.632653061224492</v>
      </c>
      <c r="K137" s="10">
        <f>[1]Sheet1!J462</f>
        <v>5.7040816326530619</v>
      </c>
      <c r="L137" s="10"/>
      <c r="M137" s="10"/>
      <c r="N137" s="10"/>
      <c r="O137" s="10"/>
      <c r="P137" s="10">
        <f>[1]Sheet1!O462</f>
        <v>49.231292517006807</v>
      </c>
      <c r="Q137" s="10">
        <f>[1]Sheet1!P462</f>
        <v>29.7687074829932</v>
      </c>
      <c r="R137" s="10">
        <f>[1]Sheet1!Q462</f>
        <v>52.63095238095238</v>
      </c>
      <c r="S137" s="10">
        <f>[1]Sheet1!R462</f>
        <v>41.119047619047628</v>
      </c>
      <c r="T137" s="3"/>
      <c r="U137" s="3">
        <v>-15</v>
      </c>
    </row>
    <row r="138" spans="1:21" ht="13.5" thickBo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"/>
      <c r="U138" s="20">
        <f>SUM(U135:U137)</f>
        <v>-136</v>
      </c>
    </row>
    <row r="139" spans="1:21" ht="13.5" hidden="1" thickTop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"/>
      <c r="U139" s="6"/>
    </row>
    <row r="140" spans="1:21" ht="13.5" hidden="1" thickBot="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"/>
      <c r="U140" s="6"/>
    </row>
    <row r="141" spans="1:21" ht="14.25" thickTop="1" thickBot="1" x14ac:dyDescent="0.25">
      <c r="A141" s="1" t="s">
        <v>73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2"/>
    </row>
    <row r="142" spans="1:21" x14ac:dyDescent="0.2">
      <c r="A142" t="s">
        <v>16</v>
      </c>
      <c r="B142" s="10"/>
      <c r="C142" s="10"/>
      <c r="D142" s="10"/>
      <c r="E142" s="10"/>
      <c r="F142" s="10">
        <f>[2]Sheet1!E467</f>
        <v>70.577922077922068</v>
      </c>
      <c r="G142" s="10">
        <f>[2]Sheet1!F467</f>
        <v>47.370129870129865</v>
      </c>
      <c r="H142" s="10"/>
      <c r="I142" s="10"/>
      <c r="J142" s="10">
        <f>[1]Sheet1!I467</f>
        <v>58.607142857142854</v>
      </c>
      <c r="K142" s="10">
        <f>[1]Sheet1!J467</f>
        <v>35.785714285714285</v>
      </c>
      <c r="L142" s="10"/>
      <c r="M142" s="10"/>
      <c r="N142" s="10"/>
      <c r="O142" s="10"/>
      <c r="P142" s="10"/>
      <c r="Q142" s="10"/>
      <c r="R142" s="10"/>
      <c r="S142" s="10"/>
      <c r="T142" s="3"/>
      <c r="U142" s="3">
        <v>-18</v>
      </c>
    </row>
    <row r="143" spans="1:21" x14ac:dyDescent="0.2">
      <c r="A143" t="s">
        <v>17</v>
      </c>
      <c r="B143" s="10">
        <f>[2]Sheet1!A468</f>
        <v>45.947204968944106</v>
      </c>
      <c r="C143" s="10">
        <f>[2]Sheet1!B468</f>
        <v>31.602484472049685</v>
      </c>
      <c r="D143" s="10">
        <f>[3]Sheet1!C468</f>
        <v>44.329670329670336</v>
      </c>
      <c r="E143" s="10">
        <f>[3]Sheet1!D468</f>
        <v>29.340659340659347</v>
      </c>
      <c r="F143" s="10"/>
      <c r="G143" s="10"/>
      <c r="H143" s="10">
        <f>[3]Sheet1!G468</f>
        <v>62.558441558441544</v>
      </c>
      <c r="I143" s="10">
        <f>[3]Sheet1!H468</f>
        <v>40.935064935064936</v>
      </c>
      <c r="J143" s="10">
        <f>[1]Sheet1!I468</f>
        <v>54.446428571428569</v>
      </c>
      <c r="K143" s="10">
        <f>[1]Sheet1!J468</f>
        <v>30.232142857142858</v>
      </c>
      <c r="L143" s="10">
        <f>[3]Sheet1!K468</f>
        <v>39.979591836734691</v>
      </c>
      <c r="M143" s="10">
        <f>[3]Sheet1!L468</f>
        <v>22.612244897959183</v>
      </c>
      <c r="N143" s="10">
        <f>[3]Sheet1!M468</f>
        <v>64.777777777777771</v>
      </c>
      <c r="O143" s="10">
        <f>[3]Sheet1!N468</f>
        <v>41.285714285714285</v>
      </c>
      <c r="P143" s="10"/>
      <c r="Q143" s="10"/>
      <c r="R143" s="10"/>
      <c r="S143" s="10"/>
      <c r="T143" s="3"/>
      <c r="U143" s="3">
        <v>-43</v>
      </c>
    </row>
    <row r="144" spans="1:21" x14ac:dyDescent="0.2">
      <c r="A144" t="s">
        <v>18</v>
      </c>
      <c r="B144" s="10"/>
      <c r="C144" s="10"/>
      <c r="D144" s="10"/>
      <c r="E144" s="10"/>
      <c r="F144" s="10"/>
      <c r="G144" s="10"/>
      <c r="H144" s="10"/>
      <c r="I144" s="10"/>
      <c r="J144" s="10">
        <f>[1]Sheet1!I469</f>
        <v>43.122448979591844</v>
      </c>
      <c r="K144" s="10">
        <f>[1]Sheet1!J469</f>
        <v>20.612244897959183</v>
      </c>
      <c r="L144" s="10"/>
      <c r="M144" s="10"/>
      <c r="N144" s="10"/>
      <c r="O144" s="10"/>
      <c r="P144" s="10">
        <f>[1]Sheet1!O469</f>
        <v>53.640204081632646</v>
      </c>
      <c r="Q144" s="10">
        <f>[1]Sheet1!P469</f>
        <v>30.557823129251705</v>
      </c>
      <c r="R144" s="10">
        <f>[1]Sheet1!Q469</f>
        <v>54.607142857142854</v>
      </c>
      <c r="S144" s="10">
        <f>[1]Sheet1!R469</f>
        <v>39.214285714285715</v>
      </c>
      <c r="T144" s="3"/>
      <c r="U144" s="3">
        <v>-13</v>
      </c>
    </row>
    <row r="145" spans="1:21" ht="13.5" thickBot="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3"/>
      <c r="U145" s="20">
        <f>SUM(U142:U144)</f>
        <v>-74</v>
      </c>
    </row>
    <row r="146" spans="1:21" ht="13.5" hidden="1" thickTop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3"/>
      <c r="U146" s="6"/>
    </row>
    <row r="147" spans="1:21" ht="13.5" hidden="1" thickBot="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3"/>
      <c r="U147" s="6"/>
    </row>
    <row r="148" spans="1:21" ht="14.25" thickTop="1" thickBot="1" x14ac:dyDescent="0.25">
      <c r="A148" s="1" t="s">
        <v>74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2"/>
    </row>
    <row r="149" spans="1:21" x14ac:dyDescent="0.2">
      <c r="A149" t="s">
        <v>16</v>
      </c>
      <c r="B149" s="10"/>
      <c r="C149" s="10"/>
      <c r="D149" s="10"/>
      <c r="E149" s="10"/>
      <c r="F149" s="10">
        <f>[2]Sheet1!E474</f>
        <v>72.168831168831147</v>
      </c>
      <c r="G149" s="10">
        <f>[2]Sheet1!F474</f>
        <v>48.045454545454547</v>
      </c>
      <c r="H149" s="10"/>
      <c r="I149" s="10"/>
      <c r="J149" s="10">
        <f>[1]Sheet1!I474</f>
        <v>59.357142857142861</v>
      </c>
      <c r="K149" s="10">
        <f>[1]Sheet1!J474</f>
        <v>35.178571428571431</v>
      </c>
      <c r="L149" s="10"/>
      <c r="M149" s="10"/>
      <c r="N149" s="10"/>
      <c r="O149" s="10"/>
      <c r="P149" s="10"/>
      <c r="Q149" s="10"/>
      <c r="R149" s="10"/>
      <c r="S149" s="10"/>
      <c r="T149" s="3"/>
      <c r="U149" s="3">
        <v>-4</v>
      </c>
    </row>
    <row r="150" spans="1:21" x14ac:dyDescent="0.2">
      <c r="A150" t="s">
        <v>17</v>
      </c>
      <c r="B150" s="10">
        <f>[2]Sheet1!A475</f>
        <v>56.472049689440993</v>
      </c>
      <c r="C150" s="10">
        <f>[2]Sheet1!B475</f>
        <v>36.801242236024841</v>
      </c>
      <c r="D150" s="10">
        <f>[3]Sheet1!C475</f>
        <v>53.637362637362649</v>
      </c>
      <c r="E150" s="10">
        <f>[3]Sheet1!D475</f>
        <v>35.604395604395606</v>
      </c>
      <c r="F150" s="10"/>
      <c r="G150" s="10"/>
      <c r="H150" s="10">
        <f>[3]Sheet1!G475</f>
        <v>68.770562770562776</v>
      </c>
      <c r="I150" s="10">
        <f>[3]Sheet1!H475</f>
        <v>45.305194805194816</v>
      </c>
      <c r="J150" s="10">
        <f>[1]Sheet1!I475</f>
        <v>56.214285714285715</v>
      </c>
      <c r="K150" s="10">
        <f>[1]Sheet1!J475</f>
        <v>33.178571428571431</v>
      </c>
      <c r="L150" s="10">
        <f>[3]Sheet1!K475</f>
        <v>46.693877551020414</v>
      </c>
      <c r="M150" s="10">
        <f>[3]Sheet1!L475</f>
        <v>34.244897959183675</v>
      </c>
      <c r="N150" s="10">
        <f>[3]Sheet1!M475</f>
        <v>69.841269841269849</v>
      </c>
      <c r="O150" s="10">
        <f>[3]Sheet1!N475</f>
        <v>44.888888888888886</v>
      </c>
      <c r="P150" s="10"/>
      <c r="Q150" s="10"/>
      <c r="R150" s="10"/>
      <c r="S150" s="10"/>
      <c r="T150" s="3"/>
      <c r="U150" s="3">
        <v>-24</v>
      </c>
    </row>
    <row r="151" spans="1:21" x14ac:dyDescent="0.2">
      <c r="A151" t="s">
        <v>18</v>
      </c>
      <c r="B151" s="10"/>
      <c r="C151" s="10"/>
      <c r="D151" s="10"/>
      <c r="E151" s="10"/>
      <c r="F151" s="10"/>
      <c r="G151" s="10"/>
      <c r="H151" s="10"/>
      <c r="I151" s="10"/>
      <c r="J151" s="10">
        <f>[1]Sheet1!I476</f>
        <v>49.755102040816325</v>
      </c>
      <c r="K151" s="10">
        <f>[1]Sheet1!J476</f>
        <v>29.408163265306126</v>
      </c>
      <c r="L151" s="10"/>
      <c r="M151" s="10"/>
      <c r="N151" s="10"/>
      <c r="O151" s="10"/>
      <c r="P151" s="10">
        <f>[1]Sheet1!O476</f>
        <v>53.836734693877553</v>
      </c>
      <c r="Q151" s="10">
        <f>[1]Sheet1!P476</f>
        <v>31.163265306122454</v>
      </c>
      <c r="R151" s="10">
        <f>[1]Sheet1!Q476</f>
        <v>54.535714285714285</v>
      </c>
      <c r="S151" s="10">
        <f>[1]Sheet1!R476</f>
        <v>41.559523809523803</v>
      </c>
      <c r="T151" s="3"/>
      <c r="U151" s="3">
        <v>-9</v>
      </c>
    </row>
    <row r="152" spans="1:21" ht="13.5" thickBot="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3"/>
      <c r="U152" s="20">
        <f>SUM(U149:U151)</f>
        <v>-37</v>
      </c>
    </row>
    <row r="153" spans="1:21" ht="13.5" hidden="1" thickTop="1" x14ac:dyDescent="0.2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3"/>
      <c r="U153" s="6"/>
    </row>
    <row r="154" spans="1:21" ht="13.5" hidden="1" thickBot="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3"/>
      <c r="U154" s="6"/>
    </row>
    <row r="155" spans="1:21" ht="14.25" thickTop="1" thickBot="1" x14ac:dyDescent="0.25">
      <c r="A155" s="1" t="s">
        <v>75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2"/>
    </row>
    <row r="156" spans="1:21" x14ac:dyDescent="0.2">
      <c r="A156" t="s">
        <v>16</v>
      </c>
      <c r="B156" s="10"/>
      <c r="C156" s="10"/>
      <c r="D156" s="10"/>
      <c r="E156" s="10"/>
      <c r="F156" s="10">
        <f>[2]Sheet1!E481</f>
        <v>72.558441558441558</v>
      </c>
      <c r="G156" s="10">
        <f>[2]Sheet1!F481</f>
        <v>48.279220779220786</v>
      </c>
      <c r="H156" s="10"/>
      <c r="I156" s="10"/>
      <c r="J156" s="10">
        <f>[1]Sheet1!I481</f>
        <v>61.928571428571431</v>
      </c>
      <c r="K156" s="10">
        <f>[1]Sheet1!J481</f>
        <v>37.785714285714285</v>
      </c>
      <c r="L156" s="10"/>
      <c r="M156" s="10"/>
      <c r="N156" s="10"/>
      <c r="O156" s="10"/>
      <c r="P156" s="10"/>
      <c r="Q156" s="10"/>
      <c r="R156" s="10"/>
      <c r="S156" s="10"/>
      <c r="T156" s="3"/>
      <c r="U156" s="3">
        <v>-2</v>
      </c>
    </row>
    <row r="157" spans="1:21" x14ac:dyDescent="0.2">
      <c r="A157" t="s">
        <v>17</v>
      </c>
      <c r="B157" s="10">
        <f>[2]Sheet1!A482</f>
        <v>63.6894409937888</v>
      </c>
      <c r="C157" s="10">
        <f>[2]Sheet1!B482</f>
        <v>34.319254658385091</v>
      </c>
      <c r="D157" s="10">
        <f>[3]Sheet1!C482</f>
        <v>58.862637362637365</v>
      </c>
      <c r="E157" s="10">
        <f>[3]Sheet1!D482</f>
        <v>34.846153846153847</v>
      </c>
      <c r="F157" s="10"/>
      <c r="G157" s="10"/>
      <c r="H157" s="10">
        <f>[3]Sheet1!G482</f>
        <v>70.344155844155821</v>
      </c>
      <c r="I157" s="10">
        <f>[3]Sheet1!H482</f>
        <v>44.999999999999993</v>
      </c>
      <c r="J157" s="10">
        <f>[1]Sheet1!I482</f>
        <v>62.892857142857146</v>
      </c>
      <c r="K157" s="10">
        <f>[1]Sheet1!J482</f>
        <v>35.464285714285715</v>
      </c>
      <c r="L157" s="10">
        <f>[3]Sheet1!K482</f>
        <v>52.08163265306122</v>
      </c>
      <c r="M157" s="10">
        <f>[3]Sheet1!L482</f>
        <v>31.918367346938773</v>
      </c>
      <c r="N157" s="10">
        <f>[3]Sheet1!M482</f>
        <v>71.825396825396808</v>
      </c>
      <c r="O157" s="10">
        <f>[3]Sheet1!N482</f>
        <v>44.793650793650798</v>
      </c>
      <c r="P157" s="10"/>
      <c r="Q157" s="10"/>
      <c r="R157" s="10"/>
      <c r="S157" s="10"/>
      <c r="T157" s="3"/>
      <c r="U157" s="3">
        <v>-16</v>
      </c>
    </row>
    <row r="158" spans="1:21" x14ac:dyDescent="0.2">
      <c r="A158" t="s">
        <v>18</v>
      </c>
      <c r="B158" s="10"/>
      <c r="C158" s="10"/>
      <c r="D158" s="10"/>
      <c r="E158" s="10"/>
      <c r="F158" s="10"/>
      <c r="G158" s="10"/>
      <c r="H158" s="10"/>
      <c r="I158" s="10"/>
      <c r="J158" s="10">
        <f>[1]Sheet1!I483</f>
        <v>58.102040816326529</v>
      </c>
      <c r="K158" s="10">
        <f>[1]Sheet1!J483</f>
        <v>28.632653061224488</v>
      </c>
      <c r="L158" s="10"/>
      <c r="M158" s="10"/>
      <c r="N158" s="10"/>
      <c r="O158" s="10"/>
      <c r="P158" s="10">
        <f>[1]Sheet1!O483</f>
        <v>54.58503401360543</v>
      </c>
      <c r="Q158" s="10">
        <f>[1]Sheet1!P483</f>
        <v>32.265306122448976</v>
      </c>
      <c r="R158" s="10">
        <f>[1]Sheet1!Q483</f>
        <v>53.410714285714285</v>
      </c>
      <c r="S158" s="10">
        <f>[1]Sheet1!R483</f>
        <v>40.184523809523817</v>
      </c>
      <c r="T158" s="3"/>
      <c r="U158" s="3">
        <v>-13</v>
      </c>
    </row>
    <row r="159" spans="1:21" ht="13.5" thickBot="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3"/>
      <c r="U159" s="20">
        <f>SUM(U156:U158)</f>
        <v>-31</v>
      </c>
    </row>
    <row r="160" spans="1:21" ht="13.5" hidden="1" thickTop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3"/>
      <c r="U160" s="6"/>
    </row>
    <row r="161" spans="1:21" ht="13.5" hidden="1" thickBot="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3"/>
      <c r="U161" s="6"/>
    </row>
    <row r="162" spans="1:21" ht="14.25" thickTop="1" thickBot="1" x14ac:dyDescent="0.25">
      <c r="A162" s="1" t="s">
        <v>76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2"/>
    </row>
    <row r="163" spans="1:21" x14ac:dyDescent="0.2">
      <c r="A163" t="s">
        <v>16</v>
      </c>
      <c r="B163" s="10"/>
      <c r="C163" s="10"/>
      <c r="D163" s="10"/>
      <c r="E163" s="10"/>
      <c r="F163" s="10">
        <f>[2]Sheet1!E488</f>
        <v>68.129870129870127</v>
      </c>
      <c r="G163" s="10">
        <f>[2]Sheet1!F488</f>
        <v>44.3116883116883</v>
      </c>
      <c r="H163" s="10"/>
      <c r="I163" s="10"/>
      <c r="J163" s="10">
        <f>[1]Sheet1!I488</f>
        <v>51.035714285714285</v>
      </c>
      <c r="K163" s="10">
        <f>[1]Sheet1!J488</f>
        <v>29.071428571428573</v>
      </c>
      <c r="L163" s="10"/>
      <c r="M163" s="10"/>
      <c r="N163" s="10"/>
      <c r="O163" s="10"/>
      <c r="P163" s="10"/>
      <c r="Q163" s="10"/>
      <c r="R163" s="10"/>
      <c r="S163" s="10"/>
      <c r="T163" s="3"/>
      <c r="U163" s="3">
        <v>-15</v>
      </c>
    </row>
    <row r="164" spans="1:21" x14ac:dyDescent="0.2">
      <c r="A164" t="s">
        <v>17</v>
      </c>
      <c r="B164" s="10">
        <f>[2]Sheet1!A489</f>
        <v>46.093167701863344</v>
      </c>
      <c r="C164" s="10">
        <f>[2]Sheet1!B489</f>
        <v>27.823602484472048</v>
      </c>
      <c r="D164" s="10">
        <f>[3]Sheet1!C489</f>
        <v>50.27472527472527</v>
      </c>
      <c r="E164" s="10">
        <f>[3]Sheet1!D489</f>
        <v>33.406593406593409</v>
      </c>
      <c r="F164" s="10"/>
      <c r="G164" s="10"/>
      <c r="H164" s="10">
        <f>[3]Sheet1!G489</f>
        <v>67.259740259740255</v>
      </c>
      <c r="I164" s="10">
        <f>[3]Sheet1!H489</f>
        <v>45.733766233766232</v>
      </c>
      <c r="J164" s="10">
        <f>[1]Sheet1!I489</f>
        <v>48.607142857142861</v>
      </c>
      <c r="K164" s="10">
        <f>[1]Sheet1!J489</f>
        <v>25.285714285714288</v>
      </c>
      <c r="L164" s="10">
        <f>[3]Sheet1!K489</f>
        <v>48.367346938775505</v>
      </c>
      <c r="M164" s="10">
        <f>[3]Sheet1!L489</f>
        <v>30.73469387755102</v>
      </c>
      <c r="N164" s="10">
        <f>[3]Sheet1!M489</f>
        <v>65.111111111111114</v>
      </c>
      <c r="O164" s="10">
        <f>[3]Sheet1!N489</f>
        <v>42.492063492063487</v>
      </c>
      <c r="P164" s="10"/>
      <c r="Q164" s="10"/>
      <c r="R164" s="10"/>
      <c r="S164" s="10"/>
      <c r="T164" s="3"/>
      <c r="U164" s="3">
        <v>-38</v>
      </c>
    </row>
    <row r="165" spans="1:21" x14ac:dyDescent="0.2">
      <c r="A165" t="s">
        <v>18</v>
      </c>
      <c r="B165" s="10"/>
      <c r="C165" s="10"/>
      <c r="D165" s="10"/>
      <c r="E165" s="10"/>
      <c r="F165" s="10"/>
      <c r="G165" s="10"/>
      <c r="H165" s="10"/>
      <c r="I165" s="10"/>
      <c r="J165" s="10">
        <f>[1]Sheet1!I490</f>
        <v>37.408163265306129</v>
      </c>
      <c r="K165" s="10">
        <f>[1]Sheet1!J490</f>
        <v>17.102040816326532</v>
      </c>
      <c r="L165" s="10"/>
      <c r="M165" s="10"/>
      <c r="N165" s="10"/>
      <c r="O165" s="10"/>
      <c r="P165" s="10">
        <f>[1]Sheet1!O490</f>
        <v>56.857142857142875</v>
      </c>
      <c r="Q165" s="10">
        <f>[1]Sheet1!P490</f>
        <v>31.040816326530621</v>
      </c>
      <c r="R165" s="10">
        <f>[1]Sheet1!Q490</f>
        <v>59.976190476190482</v>
      </c>
      <c r="S165" s="10">
        <f>[1]Sheet1!R490</f>
        <v>41.523809523809526</v>
      </c>
      <c r="T165" s="3"/>
      <c r="U165" s="3">
        <v>-9</v>
      </c>
    </row>
    <row r="166" spans="1:21" ht="13.5" thickBot="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3"/>
      <c r="U166" s="20">
        <f>SUM(U163:U165)</f>
        <v>-62</v>
      </c>
    </row>
    <row r="167" spans="1:21" ht="13.5" hidden="1" thickTop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3"/>
      <c r="U167" s="6"/>
    </row>
    <row r="168" spans="1:21" ht="13.5" hidden="1" thickBot="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3"/>
      <c r="U168" s="6"/>
    </row>
    <row r="169" spans="1:21" ht="14.25" thickTop="1" thickBot="1" x14ac:dyDescent="0.25">
      <c r="A169" s="1" t="s">
        <v>77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2"/>
    </row>
    <row r="170" spans="1:21" x14ac:dyDescent="0.2">
      <c r="A170" t="s">
        <v>16</v>
      </c>
      <c r="B170" s="10"/>
      <c r="C170" s="10"/>
      <c r="D170" s="10"/>
      <c r="E170" s="10"/>
      <c r="F170" s="10">
        <f>[2]Sheet1!E495</f>
        <v>68.207792207792195</v>
      </c>
      <c r="G170" s="10">
        <f>[2]Sheet1!F495</f>
        <v>47.305194805194809</v>
      </c>
      <c r="H170" s="10"/>
      <c r="I170" s="10"/>
      <c r="J170" s="10">
        <f>[1]Sheet1!I495</f>
        <v>51.785714285714285</v>
      </c>
      <c r="K170" s="10">
        <f>[1]Sheet1!J495</f>
        <v>36.107142857142854</v>
      </c>
      <c r="L170" s="10"/>
      <c r="M170" s="10"/>
      <c r="N170" s="10"/>
      <c r="O170" s="10"/>
      <c r="P170" s="10"/>
      <c r="Q170" s="10"/>
      <c r="R170" s="10"/>
      <c r="S170" s="10"/>
      <c r="T170" s="3"/>
      <c r="U170" s="3">
        <v>-15</v>
      </c>
    </row>
    <row r="171" spans="1:21" x14ac:dyDescent="0.2">
      <c r="A171" t="s">
        <v>17</v>
      </c>
      <c r="B171" s="10">
        <f>[2]Sheet1!A496</f>
        <v>49.540372670807436</v>
      </c>
      <c r="C171" s="10">
        <f>[2]Sheet1!B496</f>
        <v>34.062111801242231</v>
      </c>
      <c r="D171" s="10">
        <f>[3]Sheet1!C496</f>
        <v>49</v>
      </c>
      <c r="E171" s="10">
        <f>[3]Sheet1!D496</f>
        <v>31.527472527472526</v>
      </c>
      <c r="F171" s="10"/>
      <c r="G171" s="10"/>
      <c r="H171" s="10">
        <f>[3]Sheet1!G496</f>
        <v>63.032467532467535</v>
      </c>
      <c r="I171" s="10">
        <f>[3]Sheet1!H496</f>
        <v>46.44805194805194</v>
      </c>
      <c r="J171" s="10">
        <f>[1]Sheet1!I496</f>
        <v>51.392857142857139</v>
      </c>
      <c r="K171" s="10">
        <f>[1]Sheet1!J496</f>
        <v>34.285714285714292</v>
      </c>
      <c r="L171" s="10">
        <f>[3]Sheet1!K496</f>
        <v>45.387755102040821</v>
      </c>
      <c r="M171" s="10">
        <f>[3]Sheet1!L496</f>
        <v>25.102040816326532</v>
      </c>
      <c r="N171" s="10">
        <f>[3]Sheet1!M496</f>
        <v>65.936507936507937</v>
      </c>
      <c r="O171" s="10">
        <f>[3]Sheet1!N496</f>
        <v>44.301587301587304</v>
      </c>
      <c r="P171" s="10"/>
      <c r="Q171" s="10"/>
      <c r="R171" s="10"/>
      <c r="S171" s="10"/>
      <c r="T171" s="3"/>
      <c r="U171" s="3">
        <v>-35</v>
      </c>
    </row>
    <row r="172" spans="1:21" x14ac:dyDescent="0.2">
      <c r="A172" t="s">
        <v>18</v>
      </c>
      <c r="B172" s="10"/>
      <c r="C172" s="10"/>
      <c r="D172" s="10"/>
      <c r="E172" s="10"/>
      <c r="F172" s="10"/>
      <c r="G172" s="10"/>
      <c r="H172" s="10"/>
      <c r="I172" s="10"/>
      <c r="J172" s="10">
        <f>[1]Sheet1!I497</f>
        <v>47.693877551020414</v>
      </c>
      <c r="K172" s="10">
        <f>[1]Sheet1!J497</f>
        <v>30.122448979591837</v>
      </c>
      <c r="L172" s="10"/>
      <c r="M172" s="10"/>
      <c r="N172" s="10"/>
      <c r="O172" s="10"/>
      <c r="P172" s="10">
        <f>[1]Sheet1!O497</f>
        <v>55.047619047619051</v>
      </c>
      <c r="Q172" s="10">
        <f>[1]Sheet1!P497</f>
        <v>31.61904761904762</v>
      </c>
      <c r="R172" s="10">
        <f>[1]Sheet1!Q497</f>
        <v>60.642857142857139</v>
      </c>
      <c r="S172" s="10">
        <f>[1]Sheet1!R497</f>
        <v>42.678571428571423</v>
      </c>
      <c r="T172" s="3"/>
      <c r="U172" s="3">
        <v>7</v>
      </c>
    </row>
    <row r="173" spans="1:21" ht="13.5" thickBot="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3"/>
      <c r="U173" s="20">
        <f>SUM(U170:U172)</f>
        <v>-43</v>
      </c>
    </row>
    <row r="174" spans="1:21" ht="13.5" hidden="1" thickTop="1" x14ac:dyDescent="0.2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3"/>
      <c r="U174" s="6"/>
    </row>
    <row r="175" spans="1:21" ht="13.5" hidden="1" thickBot="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3"/>
      <c r="U175" s="6"/>
    </row>
    <row r="176" spans="1:21" ht="14.25" thickTop="1" thickBot="1" x14ac:dyDescent="0.25">
      <c r="A176" s="1" t="s">
        <v>78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2"/>
    </row>
    <row r="177" spans="1:21" x14ac:dyDescent="0.2">
      <c r="A177" t="s">
        <v>16</v>
      </c>
      <c r="B177" s="10"/>
      <c r="C177" s="10"/>
      <c r="D177" s="10"/>
      <c r="E177" s="10"/>
      <c r="F177" s="10">
        <f>[2]Sheet1!E502</f>
        <v>77.714285714285722</v>
      </c>
      <c r="G177" s="10">
        <f>[2]Sheet1!F502</f>
        <v>53.967532467532472</v>
      </c>
      <c r="H177" s="10"/>
      <c r="I177" s="10"/>
      <c r="J177" s="10">
        <f>[1]Sheet1!I502</f>
        <v>63.857142857142861</v>
      </c>
      <c r="K177" s="10">
        <f>[1]Sheet1!J502</f>
        <v>37.5</v>
      </c>
      <c r="L177" s="10"/>
      <c r="M177" s="10"/>
      <c r="N177" s="10"/>
      <c r="O177" s="10"/>
      <c r="P177" s="10"/>
      <c r="Q177" s="10"/>
      <c r="R177" s="10"/>
      <c r="S177" s="10"/>
      <c r="T177" s="3"/>
      <c r="U177" s="3">
        <v>-7</v>
      </c>
    </row>
    <row r="178" spans="1:21" x14ac:dyDescent="0.2">
      <c r="A178" t="s">
        <v>17</v>
      </c>
      <c r="B178" s="10">
        <f>[2]Sheet1!A503</f>
        <v>57.062111801242231</v>
      </c>
      <c r="C178" s="10">
        <f>[2]Sheet1!B503</f>
        <v>36.596273291925471</v>
      </c>
      <c r="D178" s="10">
        <f>[3]Sheet1!C503</f>
        <v>58.219780219780219</v>
      </c>
      <c r="E178" s="10">
        <f>[3]Sheet1!D503</f>
        <v>38.373626373626372</v>
      </c>
      <c r="F178" s="10"/>
      <c r="G178" s="10"/>
      <c r="H178" s="10">
        <f>[3]Sheet1!G503</f>
        <v>69.904761904761898</v>
      </c>
      <c r="I178" s="10">
        <f>[3]Sheet1!H503</f>
        <v>47.785714285714285</v>
      </c>
      <c r="J178" s="10">
        <f>[1]Sheet1!I503</f>
        <v>61.428571428571431</v>
      </c>
      <c r="K178" s="10">
        <f>[1]Sheet1!J503</f>
        <v>33.410714285714285</v>
      </c>
      <c r="L178" s="10">
        <f>[3]Sheet1!K503</f>
        <v>57.102040816326529</v>
      </c>
      <c r="M178" s="10">
        <f>[3]Sheet1!L503</f>
        <v>37.061224489795912</v>
      </c>
      <c r="N178" s="10">
        <f>[3]Sheet1!M503</f>
        <v>70.158730158730165</v>
      </c>
      <c r="O178" s="10">
        <f>[3]Sheet1!N503</f>
        <v>49.396825396825399</v>
      </c>
      <c r="P178" s="10"/>
      <c r="Q178" s="10"/>
      <c r="R178" s="10"/>
      <c r="S178" s="10"/>
      <c r="T178" s="3"/>
      <c r="U178" s="3">
        <v>-3</v>
      </c>
    </row>
    <row r="179" spans="1:21" x14ac:dyDescent="0.2">
      <c r="A179" t="s">
        <v>18</v>
      </c>
      <c r="B179" s="10"/>
      <c r="C179" s="10"/>
      <c r="D179" s="10"/>
      <c r="E179" s="10"/>
      <c r="F179" s="10"/>
      <c r="G179" s="10"/>
      <c r="H179" s="10"/>
      <c r="I179" s="10"/>
      <c r="J179" s="10">
        <f>[1]Sheet1!I504</f>
        <v>55.755102040816325</v>
      </c>
      <c r="K179" s="10">
        <f>[1]Sheet1!J504</f>
        <v>29.020408163265305</v>
      </c>
      <c r="L179" s="10"/>
      <c r="M179" s="10"/>
      <c r="N179" s="10"/>
      <c r="O179" s="10"/>
      <c r="P179" s="10">
        <f>[1]Sheet1!O504</f>
        <v>62.861678004535136</v>
      </c>
      <c r="Q179" s="10">
        <f>[1]Sheet1!P504</f>
        <v>36.560090702947846</v>
      </c>
      <c r="R179" s="10">
        <f>[1]Sheet1!Q504</f>
        <v>60.321428571428562</v>
      </c>
      <c r="S179" s="10">
        <f>[1]Sheet1!R504</f>
        <v>41.488095238095248</v>
      </c>
      <c r="T179" s="3"/>
      <c r="U179" s="3">
        <v>5</v>
      </c>
    </row>
    <row r="180" spans="1:21" ht="13.5" thickBot="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3"/>
      <c r="U180" s="20">
        <f>SUM(U177:U179)</f>
        <v>-5</v>
      </c>
    </row>
    <row r="181" spans="1:21" ht="13.5" hidden="1" thickTop="1" x14ac:dyDescent="0.2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3"/>
      <c r="U181" s="6"/>
    </row>
    <row r="182" spans="1:21" ht="13.5" hidden="1" thickBot="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3"/>
      <c r="U182" s="6"/>
    </row>
    <row r="183" spans="1:21" ht="14.25" thickTop="1" thickBot="1" x14ac:dyDescent="0.25">
      <c r="A183" s="1" t="s">
        <v>80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2"/>
    </row>
    <row r="184" spans="1:21" x14ac:dyDescent="0.2">
      <c r="A184" t="s">
        <v>16</v>
      </c>
      <c r="B184" s="10"/>
      <c r="C184" s="10"/>
      <c r="D184" s="10"/>
      <c r="E184" s="10"/>
      <c r="F184" s="10">
        <f>[2]Sheet1!E509</f>
        <v>71.376623376623371</v>
      </c>
      <c r="G184" s="10">
        <f>[2]Sheet1!F509</f>
        <v>48.603896103896098</v>
      </c>
      <c r="H184" s="10"/>
      <c r="I184" s="10"/>
      <c r="J184" s="10">
        <f>[1]Sheet1!I509</f>
        <v>62.821428571428569</v>
      </c>
      <c r="K184" s="10">
        <f>[1]Sheet1!J509</f>
        <v>37.392857142857139</v>
      </c>
      <c r="L184" s="10"/>
      <c r="M184" s="10"/>
      <c r="N184" s="10"/>
      <c r="O184" s="10"/>
      <c r="P184" s="10"/>
      <c r="Q184" s="10"/>
      <c r="R184" s="10"/>
      <c r="S184" s="10"/>
      <c r="T184" s="3"/>
      <c r="U184" s="3">
        <v>-4</v>
      </c>
    </row>
    <row r="185" spans="1:21" x14ac:dyDescent="0.2">
      <c r="A185" t="s">
        <v>17</v>
      </c>
      <c r="B185" s="10">
        <f>[2]Sheet1!A510</f>
        <v>57.633540372670801</v>
      </c>
      <c r="C185" s="10">
        <f>[2]Sheet1!B510</f>
        <v>36.062111801242231</v>
      </c>
      <c r="D185" s="10">
        <f>[3]Sheet1!C510</f>
        <v>58.27472527472527</v>
      </c>
      <c r="E185" s="10">
        <f>[3]Sheet1!D510</f>
        <v>38.53846153846154</v>
      </c>
      <c r="F185" s="10"/>
      <c r="G185" s="10"/>
      <c r="H185" s="10">
        <f>[3]Sheet1!G510</f>
        <v>69.928571428571431</v>
      </c>
      <c r="I185" s="10">
        <f>[3]Sheet1!H510</f>
        <v>48.649350649350659</v>
      </c>
      <c r="J185" s="10">
        <f>[1]Sheet1!I510</f>
        <v>60.714285714285715</v>
      </c>
      <c r="K185" s="10">
        <f>[1]Sheet1!J510</f>
        <v>34.196428571428569</v>
      </c>
      <c r="L185" s="10">
        <f>[3]Sheet1!K510</f>
        <v>56.102040816326529</v>
      </c>
      <c r="M185" s="10">
        <f>[3]Sheet1!L510</f>
        <v>37.653061224489797</v>
      </c>
      <c r="N185" s="10">
        <f>[3]Sheet1!M510</f>
        <v>70.238095238095241</v>
      </c>
      <c r="O185" s="10">
        <f>[3]Sheet1!N510</f>
        <v>47.809523809523817</v>
      </c>
      <c r="P185" s="10"/>
      <c r="Q185" s="10"/>
      <c r="R185" s="10"/>
      <c r="S185" s="10"/>
      <c r="T185" s="3"/>
      <c r="U185" s="3">
        <v>1</v>
      </c>
    </row>
    <row r="186" spans="1:21" x14ac:dyDescent="0.2">
      <c r="A186" t="s">
        <v>18</v>
      </c>
      <c r="B186" s="10"/>
      <c r="C186" s="10"/>
      <c r="D186" s="10"/>
      <c r="E186" s="10"/>
      <c r="F186" s="10"/>
      <c r="G186" s="10"/>
      <c r="H186" s="10"/>
      <c r="I186" s="10"/>
      <c r="J186" s="10">
        <f>[1]Sheet1!I511</f>
        <v>54.102040816326529</v>
      </c>
      <c r="K186" s="10">
        <f>[1]Sheet1!J511</f>
        <v>29.632653061224492</v>
      </c>
      <c r="L186" s="10"/>
      <c r="M186" s="10"/>
      <c r="N186" s="10"/>
      <c r="O186" s="10"/>
      <c r="P186" s="10">
        <f>[1]Sheet1!O511</f>
        <v>64.349206349206341</v>
      </c>
      <c r="Q186" s="10">
        <f>[1]Sheet1!P511</f>
        <v>36.147392290249428</v>
      </c>
      <c r="R186" s="10">
        <f>[1]Sheet1!Q511</f>
        <v>68.678571428571431</v>
      </c>
      <c r="S186" s="10">
        <f>[1]Sheet1!R511</f>
        <v>45.214285714285722</v>
      </c>
      <c r="T186" s="3"/>
      <c r="U186" s="3">
        <v>5</v>
      </c>
    </row>
    <row r="187" spans="1:21" ht="13.5" thickBot="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3"/>
      <c r="U187" s="20">
        <f>SUM(U184:U186)</f>
        <v>2</v>
      </c>
    </row>
    <row r="188" spans="1:21" ht="13.5" hidden="1" thickTop="1" x14ac:dyDescent="0.2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3"/>
      <c r="U188" s="6"/>
    </row>
    <row r="189" spans="1:21" ht="13.5" hidden="1" thickBo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"/>
      <c r="U189" s="6"/>
    </row>
    <row r="190" spans="1:21" ht="14.25" thickTop="1" thickBot="1" x14ac:dyDescent="0.25">
      <c r="A190" s="1" t="s">
        <v>91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2"/>
    </row>
    <row r="191" spans="1:21" x14ac:dyDescent="0.2">
      <c r="A191" t="s">
        <v>16</v>
      </c>
      <c r="B191" s="10"/>
      <c r="C191" s="10"/>
      <c r="D191" s="10"/>
      <c r="E191" s="10"/>
      <c r="F191" s="10">
        <f>[2]Sheet1!E516</f>
        <v>72.727272727272734</v>
      </c>
      <c r="G191" s="10">
        <f>[2]Sheet1!F516</f>
        <v>50.681818181818173</v>
      </c>
      <c r="H191" s="10"/>
      <c r="I191" s="10"/>
      <c r="J191" s="10">
        <f>[1]Sheet1!I516</f>
        <v>64.357142857142861</v>
      </c>
      <c r="K191" s="10">
        <f>[1]Sheet1!J516</f>
        <v>35.142857142857139</v>
      </c>
      <c r="L191" s="10"/>
      <c r="M191" s="10"/>
      <c r="N191" s="10"/>
      <c r="O191" s="10"/>
      <c r="P191" s="10"/>
      <c r="Q191" s="10"/>
      <c r="R191" s="10"/>
      <c r="S191" s="10"/>
      <c r="T191" s="3"/>
      <c r="U191" s="3"/>
    </row>
    <row r="192" spans="1:21" x14ac:dyDescent="0.2">
      <c r="A192" t="s">
        <v>17</v>
      </c>
      <c r="B192" s="10">
        <f>[2]Sheet1!A517</f>
        <v>49.22360248447206</v>
      </c>
      <c r="C192" s="10">
        <f>[2]Sheet1!B517</f>
        <v>30.186335403726709</v>
      </c>
      <c r="D192" s="10">
        <f>[3]Sheet1!C517</f>
        <v>50.197802197802197</v>
      </c>
      <c r="E192" s="10">
        <f>[3]Sheet1!D517</f>
        <v>33.642857142857139</v>
      </c>
      <c r="F192" s="10"/>
      <c r="G192" s="10"/>
      <c r="H192" s="10">
        <f>[3]Sheet1!G517</f>
        <v>68.98051948051949</v>
      </c>
      <c r="I192" s="10">
        <f>[3]Sheet1!H517</f>
        <v>46.194805194805184</v>
      </c>
      <c r="J192" s="10">
        <f>[1]Sheet1!I517</f>
        <v>59.821428571428569</v>
      </c>
      <c r="K192" s="10">
        <f>[1]Sheet1!J517</f>
        <v>31.678571428571427</v>
      </c>
      <c r="L192" s="10">
        <f>[3]Sheet1!K517</f>
        <v>53.591836734693871</v>
      </c>
      <c r="M192" s="10">
        <f>[3]Sheet1!L517</f>
        <v>34.183673469387756</v>
      </c>
      <c r="N192" s="10">
        <f>[3]Sheet1!M517</f>
        <v>66.857142857142861</v>
      </c>
      <c r="O192" s="10">
        <f>[3]Sheet1!N517</f>
        <v>44.650793650793645</v>
      </c>
      <c r="P192" s="10"/>
      <c r="Q192" s="10"/>
      <c r="R192" s="10"/>
      <c r="S192" s="10"/>
      <c r="T192" s="3"/>
      <c r="U192" s="3"/>
    </row>
    <row r="193" spans="1:21" x14ac:dyDescent="0.2">
      <c r="A193" t="s">
        <v>18</v>
      </c>
      <c r="B193" s="10"/>
      <c r="C193" s="10"/>
      <c r="D193" s="10"/>
      <c r="E193" s="10"/>
      <c r="F193" s="10"/>
      <c r="G193" s="10"/>
      <c r="H193" s="10"/>
      <c r="I193" s="10"/>
      <c r="J193" s="10">
        <f>[1]Sheet1!I518</f>
        <v>50.979591836734691</v>
      </c>
      <c r="K193" s="10">
        <f>[1]Sheet1!J518</f>
        <v>26.653061224489797</v>
      </c>
      <c r="L193" s="10"/>
      <c r="M193" s="10"/>
      <c r="N193" s="10"/>
      <c r="O193" s="10"/>
      <c r="P193" s="10">
        <f>[1]Sheet1!O518</f>
        <v>70.680272108843539</v>
      </c>
      <c r="Q193" s="10">
        <f>[1]Sheet1!P518</f>
        <v>40.292517006802719</v>
      </c>
      <c r="R193" s="10">
        <f>[1]Sheet1!Q518</f>
        <v>68.30952380952381</v>
      </c>
      <c r="S193" s="10">
        <f>[1]Sheet1!R518</f>
        <v>46.178571428571423</v>
      </c>
      <c r="T193" s="3"/>
      <c r="U193" s="3"/>
    </row>
    <row r="194" spans="1:21" ht="13.5" thickBot="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3"/>
      <c r="U194" s="20"/>
    </row>
    <row r="195" spans="1:21" ht="13.5" hidden="1" thickTop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3"/>
      <c r="U195" s="6"/>
    </row>
    <row r="196" spans="1:21" ht="13.5" hidden="1" thickBo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"/>
      <c r="U196" s="6"/>
    </row>
    <row r="197" spans="1:21" ht="14.25" thickTop="1" thickBot="1" x14ac:dyDescent="0.25">
      <c r="A197" s="1" t="s">
        <v>92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2"/>
    </row>
    <row r="198" spans="1:21" x14ac:dyDescent="0.2">
      <c r="A198" t="s">
        <v>16</v>
      </c>
      <c r="B198" s="10"/>
      <c r="C198" s="10"/>
      <c r="D198" s="10"/>
      <c r="E198" s="10"/>
      <c r="F198" s="10">
        <f>[2]Sheet1!E523</f>
        <v>80.909090909090907</v>
      </c>
      <c r="G198" s="10">
        <f>[2]Sheet1!F523</f>
        <v>56.616883116883123</v>
      </c>
      <c r="H198" s="10"/>
      <c r="I198" s="10"/>
      <c r="J198" s="10">
        <f>[1]Sheet1!I523</f>
        <v>69.178571428571416</v>
      </c>
      <c r="K198" s="10">
        <f>[1]Sheet1!J523</f>
        <v>41.392857142857139</v>
      </c>
      <c r="L198" s="10"/>
      <c r="M198" s="10"/>
      <c r="N198" s="10"/>
      <c r="O198" s="10"/>
      <c r="P198" s="10"/>
      <c r="Q198" s="10"/>
      <c r="R198" s="10"/>
      <c r="S198" s="10"/>
      <c r="T198" s="3"/>
      <c r="U198" s="3"/>
    </row>
    <row r="199" spans="1:21" x14ac:dyDescent="0.2">
      <c r="A199" t="s">
        <v>17</v>
      </c>
      <c r="B199" s="10">
        <f>[2]Sheet1!A524</f>
        <v>61.683229813664596</v>
      </c>
      <c r="C199" s="10">
        <f>[2]Sheet1!B524</f>
        <v>43.149068322981364</v>
      </c>
      <c r="D199" s="10">
        <f>[3]Sheet1!C524</f>
        <v>61.07692307692308</v>
      </c>
      <c r="E199" s="10">
        <f>[3]Sheet1!D524</f>
        <v>43.197802197802197</v>
      </c>
      <c r="F199" s="10"/>
      <c r="G199" s="10"/>
      <c r="H199" s="10">
        <f>[3]Sheet1!G524</f>
        <v>69.701298701298711</v>
      </c>
      <c r="I199" s="10">
        <f>[3]Sheet1!H524</f>
        <v>51.79220779220779</v>
      </c>
      <c r="J199" s="10">
        <f>[1]Sheet1!I524</f>
        <v>63.982142857142861</v>
      </c>
      <c r="K199" s="10">
        <f>[1]Sheet1!J524</f>
        <v>38.535714285714285</v>
      </c>
      <c r="L199" s="10">
        <f>[3]Sheet1!K524</f>
        <v>56.510204081632651</v>
      </c>
      <c r="M199" s="10">
        <f>[3]Sheet1!L524</f>
        <v>38.857142857142854</v>
      </c>
      <c r="N199" s="10">
        <f>[3]Sheet1!M524</f>
        <v>73.349206349206355</v>
      </c>
      <c r="O199" s="10">
        <f>[3]Sheet1!N524</f>
        <v>51.539682539682545</v>
      </c>
      <c r="P199" s="10"/>
      <c r="Q199" s="10"/>
      <c r="R199" s="10"/>
      <c r="S199" s="10"/>
      <c r="T199" s="3"/>
      <c r="U199" s="3"/>
    </row>
    <row r="200" spans="1:21" x14ac:dyDescent="0.2">
      <c r="A200" t="s">
        <v>18</v>
      </c>
      <c r="B200" s="10"/>
      <c r="C200" s="10"/>
      <c r="D200" s="10"/>
      <c r="E200" s="10"/>
      <c r="F200" s="10"/>
      <c r="G200" s="10"/>
      <c r="H200" s="10"/>
      <c r="I200" s="10"/>
      <c r="J200" s="10">
        <f>[1]Sheet1!I525</f>
        <v>48.489795918367349</v>
      </c>
      <c r="K200" s="10">
        <f>[1]Sheet1!J525</f>
        <v>30.448979591836729</v>
      </c>
      <c r="L200" s="10"/>
      <c r="M200" s="10"/>
      <c r="N200" s="10"/>
      <c r="O200" s="10"/>
      <c r="P200" s="10">
        <f>[1]Sheet1!O525</f>
        <v>66.170068027210874</v>
      </c>
      <c r="Q200" s="10">
        <f>[1]Sheet1!P525</f>
        <v>39.775510204081634</v>
      </c>
      <c r="R200" s="10">
        <f>[1]Sheet1!Q525</f>
        <v>63.678571428571438</v>
      </c>
      <c r="S200" s="10">
        <f>[1]Sheet1!R525</f>
        <v>47.273809523809518</v>
      </c>
      <c r="T200" s="3"/>
      <c r="U200" s="3"/>
    </row>
    <row r="201" spans="1:21" ht="13.5" thickBot="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3"/>
      <c r="U201" s="20"/>
    </row>
    <row r="202" spans="1:21" ht="13.5" hidden="1" thickTop="1" x14ac:dyDescent="0.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3"/>
      <c r="U202" s="6"/>
    </row>
    <row r="203" spans="1:21" ht="13.5" hidden="1" thickBo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"/>
      <c r="U203" s="6"/>
    </row>
    <row r="204" spans="1:21" ht="14.25" thickTop="1" thickBot="1" x14ac:dyDescent="0.25">
      <c r="A204" s="1" t="s">
        <v>116</v>
      </c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2"/>
    </row>
    <row r="205" spans="1:21" x14ac:dyDescent="0.2">
      <c r="A205" t="s">
        <v>16</v>
      </c>
      <c r="B205" s="10"/>
      <c r="C205" s="10"/>
      <c r="D205" s="10"/>
      <c r="E205" s="10"/>
      <c r="F205" s="10">
        <f>[2]Sheet1!E530</f>
        <v>81.720779220779221</v>
      </c>
      <c r="G205" s="10">
        <f>[2]Sheet1!F530</f>
        <v>55.980519480519483</v>
      </c>
      <c r="H205" s="10"/>
      <c r="I205" s="10"/>
      <c r="J205" s="10">
        <f>[1]Sheet1!I530</f>
        <v>70.642857142857139</v>
      </c>
      <c r="K205" s="10">
        <f>[1]Sheet1!J530</f>
        <v>43.357142857142854</v>
      </c>
      <c r="L205" s="10"/>
      <c r="M205" s="10"/>
      <c r="N205" s="10"/>
      <c r="O205" s="10"/>
      <c r="P205" s="10"/>
      <c r="Q205" s="10"/>
      <c r="R205" s="10"/>
      <c r="S205" s="10"/>
      <c r="T205" s="3"/>
      <c r="U205" s="3"/>
    </row>
    <row r="206" spans="1:21" x14ac:dyDescent="0.2">
      <c r="A206" t="s">
        <v>17</v>
      </c>
      <c r="B206" s="10">
        <f>[2]Sheet1!A531</f>
        <v>61.378881987577643</v>
      </c>
      <c r="C206" s="10">
        <f>[2]Sheet1!B531</f>
        <v>37.863354037267079</v>
      </c>
      <c r="D206" s="10">
        <f>[3]Sheet1!C531</f>
        <v>54.318681318681328</v>
      </c>
      <c r="E206" s="10">
        <f>[3]Sheet1!D531</f>
        <v>41.18681318681319</v>
      </c>
      <c r="F206" s="10"/>
      <c r="G206" s="10"/>
      <c r="H206" s="10">
        <f>[3]Sheet1!G531</f>
        <v>68.01948051948051</v>
      </c>
      <c r="I206" s="10">
        <f>[3]Sheet1!H531</f>
        <v>48.720779220779235</v>
      </c>
      <c r="J206" s="10">
        <f>[1]Sheet1!I531</f>
        <v>69.428571428571431</v>
      </c>
      <c r="K206" s="10">
        <f>[1]Sheet1!J531</f>
        <v>41.428571428571431</v>
      </c>
      <c r="L206" s="10">
        <f>[3]Sheet1!K531</f>
        <v>48.816326530612244</v>
      </c>
      <c r="M206" s="10">
        <f>[3]Sheet1!L531</f>
        <v>38.285714285714285</v>
      </c>
      <c r="N206" s="10">
        <f>[3]Sheet1!M531</f>
        <v>68.857142857142861</v>
      </c>
      <c r="O206" s="10">
        <f>[3]Sheet1!N531</f>
        <v>47.444444444444436</v>
      </c>
      <c r="P206" s="10"/>
      <c r="Q206" s="10"/>
      <c r="R206" s="10"/>
      <c r="S206" s="10"/>
      <c r="T206" s="3"/>
      <c r="U206" s="3"/>
    </row>
    <row r="207" spans="1:21" x14ac:dyDescent="0.2">
      <c r="A207" t="s">
        <v>18</v>
      </c>
      <c r="B207" s="10"/>
      <c r="C207" s="10"/>
      <c r="D207" s="10"/>
      <c r="E207" s="10"/>
      <c r="F207" s="10"/>
      <c r="G207" s="10"/>
      <c r="H207" s="10"/>
      <c r="I207" s="10"/>
      <c r="J207" s="10">
        <f>[1]Sheet1!I532</f>
        <v>67.897959183673464</v>
      </c>
      <c r="K207" s="10">
        <f>[1]Sheet1!J532</f>
        <v>39.102040816326529</v>
      </c>
      <c r="L207" s="10"/>
      <c r="M207" s="10"/>
      <c r="N207" s="10"/>
      <c r="O207" s="10"/>
      <c r="P207" s="10">
        <f>[1]Sheet1!O532</f>
        <v>73.136054421768705</v>
      </c>
      <c r="Q207" s="10">
        <f>[1]Sheet1!P532</f>
        <v>43.319727891156461</v>
      </c>
      <c r="R207" s="10">
        <f>[1]Sheet1!Q532</f>
        <v>65.285714285714292</v>
      </c>
      <c r="S207" s="10">
        <f>[1]Sheet1!R532</f>
        <v>44.559523809523817</v>
      </c>
      <c r="T207" s="3"/>
      <c r="U207" s="3"/>
    </row>
    <row r="208" spans="1:21" ht="13.5" thickBot="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3"/>
      <c r="U208" s="20"/>
    </row>
    <row r="209" spans="1:21" ht="13.5" hidden="1" thickTop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3"/>
      <c r="U209" s="6"/>
    </row>
    <row r="210" spans="1:21" ht="13.5" hidden="1" thickBo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"/>
      <c r="U210" s="6"/>
    </row>
    <row r="211" spans="1:21" ht="14.25" thickTop="1" thickBot="1" x14ac:dyDescent="0.25">
      <c r="A211" s="1" t="s">
        <v>117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2"/>
    </row>
    <row r="212" spans="1:21" x14ac:dyDescent="0.2">
      <c r="A212" t="s">
        <v>16</v>
      </c>
      <c r="B212" s="10"/>
      <c r="C212" s="10"/>
      <c r="D212" s="10"/>
      <c r="E212" s="10"/>
      <c r="F212" s="10">
        <f>[2]Sheet1!E537</f>
        <v>79.967532467532465</v>
      </c>
      <c r="G212" s="10">
        <f>[2]Sheet1!F537</f>
        <v>58.694805194805213</v>
      </c>
      <c r="H212" s="10"/>
      <c r="I212" s="10"/>
      <c r="J212" s="10">
        <f>[1]Sheet1!I537</f>
        <v>73.285714285714292</v>
      </c>
      <c r="K212" s="10">
        <f>[1]Sheet1!J537</f>
        <v>49.928571428571423</v>
      </c>
      <c r="L212" s="10"/>
      <c r="M212" s="10"/>
      <c r="N212" s="10"/>
      <c r="O212" s="10"/>
      <c r="P212" s="10"/>
      <c r="Q212" s="10"/>
      <c r="R212" s="10"/>
      <c r="S212" s="10"/>
      <c r="T212" s="3"/>
      <c r="U212" s="3"/>
    </row>
    <row r="213" spans="1:21" x14ac:dyDescent="0.2">
      <c r="A213" t="s">
        <v>17</v>
      </c>
      <c r="B213" s="10">
        <f>[2]Sheet1!A538</f>
        <v>69.93167701863355</v>
      </c>
      <c r="C213" s="10">
        <f>[2]Sheet1!B538</f>
        <v>44.055900621118006</v>
      </c>
      <c r="D213" s="10">
        <f>[3]Sheet1!C538</f>
        <v>66.197802197802204</v>
      </c>
      <c r="E213" s="10">
        <f>[3]Sheet1!D538</f>
        <v>42.736263736263737</v>
      </c>
      <c r="F213" s="10"/>
      <c r="G213" s="10"/>
      <c r="H213" s="10">
        <f>[3]Sheet1!G538</f>
        <v>73.714285714285722</v>
      </c>
      <c r="I213" s="10">
        <f>[3]Sheet1!H538</f>
        <v>51.688311688311686</v>
      </c>
      <c r="J213" s="10">
        <f>[1]Sheet1!I538</f>
        <v>72.678571428571431</v>
      </c>
      <c r="K213" s="10">
        <f>[1]Sheet1!J538</f>
        <v>46.857142857142861</v>
      </c>
      <c r="L213" s="10">
        <f>[3]Sheet1!K538</f>
        <v>62.244897959183668</v>
      </c>
      <c r="M213" s="10">
        <f>[3]Sheet1!L538</f>
        <v>38.612244897959179</v>
      </c>
      <c r="N213" s="10">
        <f>[3]Sheet1!M538</f>
        <v>77.69841269841271</v>
      </c>
      <c r="O213" s="10">
        <f>[3]Sheet1!N538</f>
        <v>53.460317460317462</v>
      </c>
      <c r="P213" s="10"/>
      <c r="Q213" s="10"/>
      <c r="R213" s="10"/>
      <c r="S213" s="10"/>
      <c r="T213" s="3"/>
      <c r="U213" s="3"/>
    </row>
    <row r="214" spans="1:21" x14ac:dyDescent="0.2">
      <c r="A214" t="s">
        <v>18</v>
      </c>
      <c r="B214" s="10"/>
      <c r="C214" s="10"/>
      <c r="D214" s="10"/>
      <c r="E214" s="10"/>
      <c r="F214" s="10"/>
      <c r="G214" s="10"/>
      <c r="H214" s="10"/>
      <c r="I214" s="10"/>
      <c r="J214" s="10">
        <f>[1]Sheet1!I539</f>
        <v>73.020408163265301</v>
      </c>
      <c r="K214" s="10">
        <f>[1]Sheet1!J539</f>
        <v>43.08163265306122</v>
      </c>
      <c r="L214" s="10"/>
      <c r="M214" s="10"/>
      <c r="N214" s="10"/>
      <c r="O214" s="10"/>
      <c r="P214" s="10">
        <f>[1]Sheet1!O539</f>
        <v>76.782312925170075</v>
      </c>
      <c r="Q214" s="10">
        <f>[1]Sheet1!P539</f>
        <v>45.214285714285715</v>
      </c>
      <c r="R214" s="10">
        <f>[1]Sheet1!Q539</f>
        <v>67.416666666666657</v>
      </c>
      <c r="S214" s="10">
        <f>[1]Sheet1!R539</f>
        <v>47.690476190476183</v>
      </c>
      <c r="T214" s="3"/>
      <c r="U214" s="3"/>
    </row>
    <row r="215" spans="1:21" ht="13.5" thickBot="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3"/>
      <c r="U215" s="20"/>
    </row>
    <row r="216" spans="1:21" ht="13.5" hidden="1" thickTop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3"/>
      <c r="U216" s="6"/>
    </row>
    <row r="217" spans="1:21" ht="13.5" hidden="1" thickBo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"/>
      <c r="U217" s="6"/>
    </row>
    <row r="218" spans="1:21" ht="14.25" thickTop="1" thickBot="1" x14ac:dyDescent="0.25">
      <c r="A218" s="1" t="s">
        <v>118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2"/>
    </row>
    <row r="219" spans="1:21" x14ac:dyDescent="0.2">
      <c r="A219" t="s">
        <v>16</v>
      </c>
      <c r="B219" s="10"/>
      <c r="C219" s="10"/>
      <c r="D219" s="10"/>
      <c r="E219" s="10"/>
      <c r="F219" s="10">
        <f>[2]Sheet1!E544</f>
        <v>87.889610389610397</v>
      </c>
      <c r="G219" s="10">
        <f>[2]Sheet1!F544</f>
        <v>66.636363636363612</v>
      </c>
      <c r="H219" s="10"/>
      <c r="I219" s="10"/>
      <c r="J219" s="10">
        <f>[1]Sheet1!I544</f>
        <v>78.892857142857139</v>
      </c>
      <c r="K219" s="10">
        <f>[1]Sheet1!J544</f>
        <v>56.214285714285708</v>
      </c>
      <c r="L219" s="10"/>
      <c r="M219" s="10"/>
      <c r="N219" s="10"/>
      <c r="O219" s="10"/>
      <c r="P219" s="10"/>
      <c r="Q219" s="10"/>
      <c r="R219" s="10"/>
      <c r="S219" s="10"/>
      <c r="T219" s="3"/>
      <c r="U219" s="3"/>
    </row>
    <row r="220" spans="1:21" x14ac:dyDescent="0.2">
      <c r="A220" t="s">
        <v>17</v>
      </c>
      <c r="B220" s="10">
        <f>[2]Sheet1!A545</f>
        <v>77.534161490683232</v>
      </c>
      <c r="C220" s="10">
        <f>[2]Sheet1!B545</f>
        <v>57.440993788819874</v>
      </c>
      <c r="D220" s="10">
        <f>[3]Sheet1!C545</f>
        <v>81.659340659340671</v>
      </c>
      <c r="E220" s="10">
        <f>[3]Sheet1!D545</f>
        <v>58.890109890109891</v>
      </c>
      <c r="F220" s="10"/>
      <c r="G220" s="10"/>
      <c r="H220" s="10">
        <f>[3]Sheet1!G545</f>
        <v>81.668831168831161</v>
      </c>
      <c r="I220" s="10">
        <f>[3]Sheet1!H545</f>
        <v>58.811688311688314</v>
      </c>
      <c r="J220" s="10">
        <f>[1]Sheet1!I545</f>
        <v>77.303571428571416</v>
      </c>
      <c r="K220" s="10">
        <f>[1]Sheet1!J545</f>
        <v>54.607142857142861</v>
      </c>
      <c r="L220" s="10">
        <f>[3]Sheet1!K545</f>
        <v>74.530612244897952</v>
      </c>
      <c r="M220" s="10">
        <f>[3]Sheet1!L545</f>
        <v>51.510204081632658</v>
      </c>
      <c r="N220" s="10">
        <f>[3]Sheet1!M545</f>
        <v>84.523809523809533</v>
      </c>
      <c r="O220" s="10">
        <f>[3]Sheet1!N545</f>
        <v>62.420634920634924</v>
      </c>
      <c r="P220" s="10"/>
      <c r="Q220" s="10"/>
      <c r="R220" s="10"/>
      <c r="S220" s="10"/>
      <c r="T220" s="3"/>
      <c r="U220" s="3"/>
    </row>
    <row r="221" spans="1:21" x14ac:dyDescent="0.2">
      <c r="A221" t="s">
        <v>18</v>
      </c>
      <c r="B221" s="10"/>
      <c r="C221" s="10"/>
      <c r="D221" s="10"/>
      <c r="E221" s="10"/>
      <c r="F221" s="10"/>
      <c r="G221" s="10"/>
      <c r="H221" s="10"/>
      <c r="I221" s="10"/>
      <c r="J221" s="10">
        <f>[1]Sheet1!I546</f>
        <v>72.020408163265316</v>
      </c>
      <c r="K221" s="10">
        <f>[1]Sheet1!J546</f>
        <v>49.346938775510203</v>
      </c>
      <c r="L221" s="10"/>
      <c r="M221" s="10"/>
      <c r="N221" s="10"/>
      <c r="O221" s="10"/>
      <c r="P221" s="10">
        <f>[1]Sheet1!O546</f>
        <v>73.244897959183689</v>
      </c>
      <c r="Q221" s="10">
        <f>[1]Sheet1!P546</f>
        <v>47.353741496598651</v>
      </c>
      <c r="R221" s="10">
        <f>[1]Sheet1!Q546</f>
        <v>63.119047619047628</v>
      </c>
      <c r="S221" s="10">
        <f>[1]Sheet1!R546</f>
        <v>46.845238095238095</v>
      </c>
      <c r="T221" s="3"/>
      <c r="U221" s="3"/>
    </row>
    <row r="222" spans="1:21" ht="13.5" thickBot="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3"/>
      <c r="U222" s="20"/>
    </row>
    <row r="223" spans="1:21" ht="13.5" hidden="1" thickTop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3"/>
      <c r="U223" s="6"/>
    </row>
    <row r="224" spans="1:21" ht="13.5" hidden="1" thickBo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"/>
      <c r="U224" s="6"/>
    </row>
    <row r="225" spans="1:21" ht="14.25" thickTop="1" thickBot="1" x14ac:dyDescent="0.25">
      <c r="A225" s="1" t="s">
        <v>119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2"/>
    </row>
    <row r="226" spans="1:21" x14ac:dyDescent="0.2">
      <c r="A226" t="s">
        <v>16</v>
      </c>
      <c r="B226" s="10"/>
      <c r="C226" s="10"/>
      <c r="D226" s="10"/>
      <c r="E226" s="10"/>
      <c r="F226" s="10">
        <f>[2]Sheet1!E551</f>
        <v>85.353896103896105</v>
      </c>
      <c r="G226" s="10">
        <f>[2]Sheet1!F551</f>
        <v>62.909090909090921</v>
      </c>
      <c r="H226" s="10"/>
      <c r="I226" s="10"/>
      <c r="J226" s="10">
        <f>[1]Sheet1!I551</f>
        <v>72.642857142857139</v>
      </c>
      <c r="K226" s="10">
        <f>[1]Sheet1!J551</f>
        <v>50</v>
      </c>
      <c r="L226" s="10"/>
      <c r="M226" s="10"/>
      <c r="N226" s="10"/>
      <c r="O226" s="10"/>
      <c r="P226" s="10"/>
      <c r="Q226" s="10"/>
      <c r="R226" s="10"/>
      <c r="S226" s="10"/>
      <c r="T226" s="3"/>
      <c r="U226" s="3"/>
    </row>
    <row r="227" spans="1:21" x14ac:dyDescent="0.2">
      <c r="A227" t="s">
        <v>17</v>
      </c>
      <c r="B227" s="10">
        <f>[2]Sheet1!A552</f>
        <v>68.91614906832298</v>
      </c>
      <c r="C227" s="10">
        <f>[2]Sheet1!B552</f>
        <v>48.006211180124225</v>
      </c>
      <c r="D227" s="10">
        <f>[3]Sheet1!C552</f>
        <v>71.109890109890117</v>
      </c>
      <c r="E227" s="10">
        <f>[3]Sheet1!D552</f>
        <v>50.692307692307693</v>
      </c>
      <c r="F227" s="10"/>
      <c r="G227" s="10"/>
      <c r="H227" s="10">
        <f>[3]Sheet1!G552</f>
        <v>80.772727272727266</v>
      </c>
      <c r="I227" s="10">
        <f>[3]Sheet1!H552</f>
        <v>59.493506493506487</v>
      </c>
      <c r="J227" s="10">
        <f>[1]Sheet1!I552</f>
        <v>71.892857142857153</v>
      </c>
      <c r="K227" s="10">
        <f>[1]Sheet1!J552</f>
        <v>47.999999999999993</v>
      </c>
      <c r="L227" s="10">
        <f>[3]Sheet1!K552</f>
        <v>65.877551020408163</v>
      </c>
      <c r="M227" s="10">
        <f>[3]Sheet1!L552</f>
        <v>46.163265306122454</v>
      </c>
      <c r="N227" s="10">
        <f>[3]Sheet1!M552</f>
        <v>82.634920634920633</v>
      </c>
      <c r="O227" s="10">
        <f>[3]Sheet1!N552</f>
        <v>60.936507936507937</v>
      </c>
      <c r="P227" s="10"/>
      <c r="Q227" s="10"/>
      <c r="R227" s="10"/>
      <c r="S227" s="10"/>
      <c r="T227" s="3"/>
      <c r="U227" s="3"/>
    </row>
    <row r="228" spans="1:21" x14ac:dyDescent="0.2">
      <c r="A228" t="s">
        <v>18</v>
      </c>
      <c r="B228" s="10"/>
      <c r="C228" s="10"/>
      <c r="D228" s="10"/>
      <c r="E228" s="10"/>
      <c r="F228" s="10"/>
      <c r="G228" s="10"/>
      <c r="H228" s="10"/>
      <c r="I228" s="10"/>
      <c r="J228" s="10">
        <f>[1]Sheet1!I553</f>
        <v>62.897959183673471</v>
      </c>
      <c r="K228" s="10">
        <f>[1]Sheet1!J553</f>
        <v>40.244897959183675</v>
      </c>
      <c r="L228" s="10"/>
      <c r="M228" s="10"/>
      <c r="N228" s="10"/>
      <c r="O228" s="10"/>
      <c r="P228" s="10">
        <f>[1]Sheet1!O553</f>
        <v>72.312925170068027</v>
      </c>
      <c r="Q228" s="10">
        <f>[1]Sheet1!P553</f>
        <v>44.047619047619051</v>
      </c>
      <c r="R228" s="10">
        <f>[1]Sheet1!Q553</f>
        <v>69.404761904761912</v>
      </c>
      <c r="S228" s="10">
        <f>[1]Sheet1!R553</f>
        <v>48.86904761904762</v>
      </c>
      <c r="T228" s="3"/>
      <c r="U228" s="3"/>
    </row>
    <row r="229" spans="1:21" ht="13.5" thickBot="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3"/>
      <c r="U229" s="20"/>
    </row>
    <row r="230" spans="1:21" ht="13.5" hidden="1" thickTop="1" x14ac:dyDescent="0.2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3"/>
      <c r="U230" s="6"/>
    </row>
    <row r="231" spans="1:21" ht="13.5" hidden="1" thickBo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"/>
      <c r="U231" s="6"/>
    </row>
    <row r="232" spans="1:21" ht="14.25" thickTop="1" thickBot="1" x14ac:dyDescent="0.25">
      <c r="A232" s="1" t="s">
        <v>120</v>
      </c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2"/>
    </row>
    <row r="233" spans="1:21" x14ac:dyDescent="0.2">
      <c r="A233" t="s">
        <v>16</v>
      </c>
      <c r="B233" s="10"/>
      <c r="C233" s="10"/>
      <c r="D233" s="10"/>
      <c r="E233" s="10"/>
      <c r="F233" s="10">
        <f>[2]Sheet1!E558</f>
        <v>88.27272727272728</v>
      </c>
      <c r="G233" s="10">
        <f>[2]Sheet1!F558</f>
        <v>65.44805194805194</v>
      </c>
      <c r="H233" s="10"/>
      <c r="I233" s="10"/>
      <c r="J233" s="10">
        <f>[1]Sheet1!I558</f>
        <v>81.214285714285708</v>
      </c>
      <c r="K233" s="10">
        <f>[1]Sheet1!J558</f>
        <v>52.821428571428569</v>
      </c>
      <c r="L233" s="10"/>
      <c r="M233" s="10"/>
      <c r="N233" s="10"/>
      <c r="O233" s="10"/>
      <c r="P233" s="10"/>
      <c r="Q233" s="10"/>
      <c r="R233" s="10"/>
      <c r="S233" s="10"/>
      <c r="T233" s="3"/>
      <c r="U233" s="3"/>
    </row>
    <row r="234" spans="1:21" x14ac:dyDescent="0.2">
      <c r="A234" t="s">
        <v>17</v>
      </c>
      <c r="B234" s="10">
        <f>[2]Sheet1!A559</f>
        <v>69.416149068322966</v>
      </c>
      <c r="C234" s="10">
        <f>[2]Sheet1!B559</f>
        <v>49.937888198757761</v>
      </c>
      <c r="D234" s="10">
        <f>[3]Sheet1!C559</f>
        <v>64.010989010989022</v>
      </c>
      <c r="E234" s="10">
        <f>[3]Sheet1!D559</f>
        <v>50.571428571428569</v>
      </c>
      <c r="F234" s="10"/>
      <c r="G234" s="10"/>
      <c r="H234" s="10">
        <f>[3]Sheet1!G559</f>
        <v>81.46753246753245</v>
      </c>
      <c r="I234" s="10">
        <f>[3]Sheet1!H559</f>
        <v>62.227272727272727</v>
      </c>
      <c r="J234" s="10">
        <f>[1]Sheet1!I559</f>
        <v>77.803571428571416</v>
      </c>
      <c r="K234" s="10">
        <f>[1]Sheet1!J559</f>
        <v>51.374999999999993</v>
      </c>
      <c r="L234" s="10">
        <f>[3]Sheet1!K559</f>
        <v>61.224489795918366</v>
      </c>
      <c r="M234" s="10">
        <f>[3]Sheet1!L559</f>
        <v>46.999999999999993</v>
      </c>
      <c r="N234" s="10">
        <f>[3]Sheet1!M559</f>
        <v>82.714285714285722</v>
      </c>
      <c r="O234" s="10">
        <f>[3]Sheet1!N559</f>
        <v>64.888888888888872</v>
      </c>
      <c r="P234" s="10"/>
      <c r="Q234" s="10"/>
      <c r="R234" s="10"/>
      <c r="S234" s="10"/>
      <c r="T234" s="3"/>
      <c r="U234" s="3"/>
    </row>
    <row r="235" spans="1:21" x14ac:dyDescent="0.2">
      <c r="A235" t="s">
        <v>18</v>
      </c>
      <c r="B235" s="10"/>
      <c r="C235" s="10"/>
      <c r="D235" s="10"/>
      <c r="E235" s="10"/>
      <c r="F235" s="10"/>
      <c r="G235" s="10"/>
      <c r="H235" s="10"/>
      <c r="I235" s="10"/>
      <c r="J235" s="10">
        <f>[1]Sheet1!I560</f>
        <v>73.102040816326522</v>
      </c>
      <c r="K235" s="10">
        <f>[1]Sheet1!J560</f>
        <v>45.530612244897959</v>
      </c>
      <c r="L235" s="10"/>
      <c r="M235" s="10"/>
      <c r="N235" s="10"/>
      <c r="O235" s="10"/>
      <c r="P235" s="10">
        <f>[1]Sheet1!O560</f>
        <v>82.738095238095241</v>
      </c>
      <c r="Q235" s="10">
        <f>[1]Sheet1!P560</f>
        <v>52.979591836734684</v>
      </c>
      <c r="R235" s="10">
        <f>[1]Sheet1!Q560</f>
        <v>76.482142857142861</v>
      </c>
      <c r="S235" s="10">
        <f>[1]Sheet1!R560</f>
        <v>54.5</v>
      </c>
      <c r="T235" s="3"/>
      <c r="U235" s="3"/>
    </row>
    <row r="236" spans="1:21" ht="13.5" thickBot="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3"/>
      <c r="U236" s="20"/>
    </row>
    <row r="237" spans="1:21" ht="13.5" hidden="1" thickTop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3"/>
      <c r="U237" s="6"/>
    </row>
    <row r="238" spans="1:21" ht="13.5" hidden="1" thickBo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"/>
      <c r="U238" s="6"/>
    </row>
    <row r="239" spans="1:21" ht="14.25" thickTop="1" thickBot="1" x14ac:dyDescent="0.25">
      <c r="A239" s="1" t="s">
        <v>121</v>
      </c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2"/>
    </row>
    <row r="240" spans="1:21" x14ac:dyDescent="0.2">
      <c r="A240" t="s">
        <v>16</v>
      </c>
      <c r="B240" s="10"/>
      <c r="C240" s="10"/>
      <c r="D240" s="10"/>
      <c r="E240" s="10"/>
      <c r="F240" s="10">
        <f>[2]Sheet1!E565</f>
        <v>90.822510822510807</v>
      </c>
      <c r="G240" s="10">
        <f>[2]Sheet1!F565</f>
        <v>69.060606060606048</v>
      </c>
      <c r="H240" s="10"/>
      <c r="I240" s="10"/>
      <c r="J240" s="10">
        <f>[1]Sheet1!I565</f>
        <v>87.214285714285708</v>
      </c>
      <c r="K240" s="10">
        <f>[1]Sheet1!J565</f>
        <v>61.142857142857146</v>
      </c>
      <c r="L240" s="10"/>
      <c r="M240" s="10"/>
      <c r="N240" s="10"/>
      <c r="O240" s="10"/>
      <c r="P240" s="10"/>
      <c r="Q240" s="10"/>
      <c r="R240" s="10"/>
      <c r="S240" s="10"/>
      <c r="T240" s="3"/>
      <c r="U240" s="3"/>
    </row>
    <row r="241" spans="1:21" x14ac:dyDescent="0.2">
      <c r="A241" t="s">
        <v>17</v>
      </c>
      <c r="B241" s="10">
        <f>[2]Sheet1!A566</f>
        <v>72.173913043478265</v>
      </c>
      <c r="C241" s="10">
        <f>[2]Sheet1!B566</f>
        <v>53.434782608695649</v>
      </c>
      <c r="D241" s="10">
        <f>[3]Sheet1!C566</f>
        <v>70.241758241758248</v>
      </c>
      <c r="E241" s="10">
        <f>[3]Sheet1!D566</f>
        <v>51.208791208791204</v>
      </c>
      <c r="F241" s="10"/>
      <c r="G241" s="10"/>
      <c r="H241" s="10">
        <f>[3]Sheet1!G566</f>
        <v>79.668831168831161</v>
      </c>
      <c r="I241" s="10">
        <f>[3]Sheet1!H566</f>
        <v>60.081168831168831</v>
      </c>
      <c r="J241" s="10">
        <f>[1]Sheet1!I566</f>
        <v>80.5</v>
      </c>
      <c r="K241" s="10">
        <f>[1]Sheet1!J566</f>
        <v>57.446428571428562</v>
      </c>
      <c r="L241" s="10">
        <f>[3]Sheet1!K566</f>
        <v>69.551020408163254</v>
      </c>
      <c r="M241" s="10">
        <f>[3]Sheet1!L566</f>
        <v>49.612244897959179</v>
      </c>
      <c r="N241" s="10">
        <f>[3]Sheet1!M566</f>
        <v>84.301587301587304</v>
      </c>
      <c r="O241" s="10">
        <f>[3]Sheet1!N566</f>
        <v>63.126984126984127</v>
      </c>
      <c r="P241" s="10"/>
      <c r="Q241" s="10"/>
      <c r="R241" s="10"/>
      <c r="S241" s="10"/>
      <c r="T241" s="3"/>
      <c r="U241" s="3"/>
    </row>
    <row r="242" spans="1:21" x14ac:dyDescent="0.2">
      <c r="A242" t="s">
        <v>18</v>
      </c>
      <c r="B242" s="10"/>
      <c r="C242" s="10"/>
      <c r="D242" s="10"/>
      <c r="E242" s="10"/>
      <c r="F242" s="10"/>
      <c r="G242" s="10"/>
      <c r="H242" s="10"/>
      <c r="I242" s="10"/>
      <c r="J242" s="10">
        <f>[1]Sheet1!I567</f>
        <v>68.020408163265301</v>
      </c>
      <c r="K242" s="10">
        <f>[1]Sheet1!J567</f>
        <v>49.285714285714285</v>
      </c>
      <c r="L242" s="10"/>
      <c r="M242" s="10"/>
      <c r="N242" s="10"/>
      <c r="O242" s="10"/>
      <c r="P242" s="10">
        <f>[1]Sheet1!O567</f>
        <v>82.925170068027199</v>
      </c>
      <c r="Q242" s="10">
        <f>[1]Sheet1!P567</f>
        <v>53.258503401360549</v>
      </c>
      <c r="R242" s="10">
        <f>[1]Sheet1!Q567</f>
        <v>71.559523809523796</v>
      </c>
      <c r="S242" s="10">
        <f>[1]Sheet1!R567</f>
        <v>51.547619047619044</v>
      </c>
      <c r="T242" s="3"/>
      <c r="U242" s="3"/>
    </row>
    <row r="243" spans="1:21" ht="13.5" thickBot="1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3"/>
      <c r="U243" s="20"/>
    </row>
    <row r="244" spans="1:21" ht="13.5" hidden="1" thickTop="1" x14ac:dyDescent="0.2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3"/>
      <c r="U244" s="6"/>
    </row>
    <row r="245" spans="1:21" ht="13.5" hidden="1" thickBot="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"/>
      <c r="U245" s="6"/>
    </row>
    <row r="246" spans="1:21" ht="14.25" thickTop="1" thickBot="1" x14ac:dyDescent="0.25">
      <c r="A246" s="1" t="s">
        <v>122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2"/>
    </row>
    <row r="247" spans="1:21" x14ac:dyDescent="0.2">
      <c r="A247" t="s">
        <v>16</v>
      </c>
      <c r="B247" s="10"/>
      <c r="C247" s="10"/>
      <c r="D247" s="10"/>
      <c r="E247" s="10"/>
      <c r="F247" s="10">
        <f>[2]Sheet1!E572</f>
        <v>85.080086580086572</v>
      </c>
      <c r="G247" s="10">
        <f>[2]Sheet1!F572</f>
        <v>66.023809523809518</v>
      </c>
      <c r="H247" s="10"/>
      <c r="I247" s="10"/>
      <c r="J247" s="10">
        <f>[1]Sheet1!I572</f>
        <v>81.464285714285722</v>
      </c>
      <c r="K247" s="10">
        <f>[1]Sheet1!J572</f>
        <v>55.785714285714285</v>
      </c>
      <c r="L247" s="10"/>
      <c r="M247" s="10"/>
      <c r="N247" s="10"/>
      <c r="O247" s="10"/>
      <c r="P247" s="10"/>
      <c r="Q247" s="10"/>
      <c r="R247" s="10"/>
      <c r="S247" s="10"/>
      <c r="T247" s="3"/>
      <c r="U247" s="3"/>
    </row>
    <row r="248" spans="1:21" x14ac:dyDescent="0.2">
      <c r="A248" t="s">
        <v>17</v>
      </c>
      <c r="B248" s="10">
        <f>[2]Sheet1!A573</f>
        <v>72.062111801242253</v>
      </c>
      <c r="C248" s="10">
        <f>[2]Sheet1!B573</f>
        <v>50.074534161490689</v>
      </c>
      <c r="D248" s="10">
        <f>[3]Sheet1!C573</f>
        <v>71.109890109890117</v>
      </c>
      <c r="E248" s="10">
        <f>[3]Sheet1!D573</f>
        <v>53.032967032967044</v>
      </c>
      <c r="F248" s="10"/>
      <c r="G248" s="10"/>
      <c r="H248" s="10">
        <f>[3]Sheet1!G573</f>
        <v>80.668831168831147</v>
      </c>
      <c r="I248" s="10">
        <f>[3]Sheet1!H573</f>
        <v>61.876623376623371</v>
      </c>
      <c r="J248" s="10">
        <f>[1]Sheet1!I573</f>
        <v>79.964285714285708</v>
      </c>
      <c r="K248" s="10">
        <f>[1]Sheet1!J573</f>
        <v>53.303571428571423</v>
      </c>
      <c r="L248" s="10">
        <f>[3]Sheet1!K573</f>
        <v>70.102040816326536</v>
      </c>
      <c r="M248" s="10">
        <f>[3]Sheet1!L573</f>
        <v>50.08163265306122</v>
      </c>
      <c r="N248" s="10">
        <f>[3]Sheet1!M573</f>
        <v>82.80952380952381</v>
      </c>
      <c r="O248" s="10">
        <f>[3]Sheet1!N573</f>
        <v>61.539682539682545</v>
      </c>
      <c r="P248" s="10"/>
      <c r="Q248" s="10"/>
      <c r="R248" s="10"/>
      <c r="S248" s="10"/>
      <c r="T248" s="3"/>
      <c r="U248" s="3"/>
    </row>
    <row r="249" spans="1:21" x14ac:dyDescent="0.2">
      <c r="A249" t="s">
        <v>18</v>
      </c>
      <c r="B249" s="10"/>
      <c r="C249" s="10"/>
      <c r="D249" s="10"/>
      <c r="E249" s="10"/>
      <c r="F249" s="10"/>
      <c r="G249" s="10"/>
      <c r="H249" s="10"/>
      <c r="I249" s="10"/>
      <c r="J249" s="10">
        <f>[1]Sheet1!I574</f>
        <v>74.489795918367349</v>
      </c>
      <c r="K249" s="10">
        <f>[1]Sheet1!J574</f>
        <v>47.897959183673471</v>
      </c>
      <c r="L249" s="10"/>
      <c r="M249" s="10"/>
      <c r="N249" s="10"/>
      <c r="O249" s="10"/>
      <c r="P249" s="10">
        <f>[1]Sheet1!O574</f>
        <v>89.319727891156461</v>
      </c>
      <c r="Q249" s="10">
        <f>[1]Sheet1!P574</f>
        <v>55.959183673469376</v>
      </c>
      <c r="R249" s="10">
        <f>[1]Sheet1!Q574</f>
        <v>74.101190476190467</v>
      </c>
      <c r="S249" s="10">
        <f>[1]Sheet1!R574</f>
        <v>53.172619047619058</v>
      </c>
      <c r="T249" s="3"/>
      <c r="U249" s="3"/>
    </row>
    <row r="250" spans="1:21" ht="13.5" thickBot="1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3"/>
      <c r="U250" s="20"/>
    </row>
    <row r="251" spans="1:21" ht="13.5" hidden="1" thickTop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3"/>
      <c r="U251" s="6"/>
    </row>
    <row r="252" spans="1:21" ht="13.5" hidden="1" thickBot="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"/>
      <c r="U252" s="6"/>
    </row>
    <row r="253" spans="1:21" ht="14.25" thickTop="1" thickBot="1" x14ac:dyDescent="0.25">
      <c r="A253" s="1" t="s">
        <v>123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2"/>
    </row>
    <row r="254" spans="1:21" x14ac:dyDescent="0.2">
      <c r="A254" t="s">
        <v>16</v>
      </c>
      <c r="B254" s="10"/>
      <c r="C254" s="10"/>
      <c r="D254" s="10"/>
      <c r="E254" s="10"/>
      <c r="F254" s="10">
        <f>[2]Sheet1!E579</f>
        <v>87.915584415584419</v>
      </c>
      <c r="G254" s="10">
        <f>[2]Sheet1!F579</f>
        <v>69.925324675324674</v>
      </c>
      <c r="H254" s="10"/>
      <c r="I254" s="10"/>
      <c r="J254" s="10">
        <f>[1]Sheet1!I579</f>
        <v>87.357142857142861</v>
      </c>
      <c r="K254" s="10">
        <f>[1]Sheet1!J579</f>
        <v>63.392857142857146</v>
      </c>
      <c r="L254" s="10"/>
      <c r="M254" s="10"/>
      <c r="N254" s="10"/>
      <c r="O254" s="10"/>
      <c r="P254" s="10"/>
      <c r="Q254" s="10"/>
      <c r="R254" s="10"/>
      <c r="S254" s="10"/>
      <c r="T254" s="3"/>
      <c r="U254" s="3"/>
    </row>
    <row r="255" spans="1:21" x14ac:dyDescent="0.2">
      <c r="A255" t="s">
        <v>17</v>
      </c>
      <c r="B255" s="10">
        <f>[2]Sheet1!A580</f>
        <v>81.440993788819881</v>
      </c>
      <c r="C255" s="10">
        <f>[2]Sheet1!B580</f>
        <v>64.024844720496887</v>
      </c>
      <c r="D255" s="10">
        <f>[3]Sheet1!C580</f>
        <v>79.285714285714292</v>
      </c>
      <c r="E255" s="10">
        <f>[3]Sheet1!D580</f>
        <v>60.780219780219788</v>
      </c>
      <c r="F255" s="10"/>
      <c r="G255" s="10"/>
      <c r="H255" s="10">
        <f>[3]Sheet1!G580</f>
        <v>85.25</v>
      </c>
      <c r="I255" s="10">
        <f>[3]Sheet1!H580</f>
        <v>64.51948051948051</v>
      </c>
      <c r="J255" s="10">
        <f>[1]Sheet1!I580</f>
        <v>84.339285714285722</v>
      </c>
      <c r="K255" s="10">
        <f>[1]Sheet1!J580</f>
        <v>61.428571428571431</v>
      </c>
      <c r="L255" s="10">
        <f>[3]Sheet1!K580</f>
        <v>69.244897959183675</v>
      </c>
      <c r="M255" s="10">
        <f>[3]Sheet1!L580</f>
        <v>54.020408163265301</v>
      </c>
      <c r="N255" s="10">
        <f>[3]Sheet1!M580</f>
        <v>90.19047619047619</v>
      </c>
      <c r="O255" s="10">
        <f>[3]Sheet1!N580</f>
        <v>67.444444444444429</v>
      </c>
      <c r="P255" s="10"/>
      <c r="Q255" s="10"/>
      <c r="R255" s="10"/>
      <c r="S255" s="10"/>
      <c r="T255" s="3"/>
      <c r="U255" s="3"/>
    </row>
    <row r="256" spans="1:21" x14ac:dyDescent="0.2">
      <c r="A256" t="s">
        <v>18</v>
      </c>
      <c r="B256" s="10"/>
      <c r="C256" s="10"/>
      <c r="D256" s="10"/>
      <c r="E256" s="10"/>
      <c r="F256" s="10"/>
      <c r="G256" s="10"/>
      <c r="H256" s="10"/>
      <c r="I256" s="10"/>
      <c r="J256" s="10">
        <f>[1]Sheet1!I581</f>
        <v>76.469387755102048</v>
      </c>
      <c r="K256" s="10">
        <f>[1]Sheet1!J581</f>
        <v>54.979591836734691</v>
      </c>
      <c r="L256" s="10"/>
      <c r="M256" s="10"/>
      <c r="N256" s="10"/>
      <c r="O256" s="10"/>
      <c r="P256" s="10">
        <f>[1]Sheet1!O581</f>
        <v>84.142857142857139</v>
      </c>
      <c r="Q256" s="10">
        <f>[1]Sheet1!P581</f>
        <v>54.612244897959187</v>
      </c>
      <c r="R256" s="10">
        <f>[1]Sheet1!Q581</f>
        <v>74.416666666666671</v>
      </c>
      <c r="S256" s="10">
        <f>[1]Sheet1!R581</f>
        <v>54.059523809523803</v>
      </c>
      <c r="T256" s="3"/>
      <c r="U256" s="3"/>
    </row>
    <row r="257" spans="1:21" ht="13.5" thickBot="1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3"/>
      <c r="U257" s="20"/>
    </row>
    <row r="258" spans="1:21" ht="13.5" hidden="1" thickTop="1" x14ac:dyDescent="0.2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3"/>
      <c r="U258" s="6"/>
    </row>
    <row r="259" spans="1:21" ht="13.5" hidden="1" thickBot="1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3"/>
      <c r="U259" s="6"/>
    </row>
    <row r="260" spans="1:21" ht="14.25" thickTop="1" thickBot="1" x14ac:dyDescent="0.25">
      <c r="A260" s="1" t="s">
        <v>124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2"/>
    </row>
    <row r="261" spans="1:21" x14ac:dyDescent="0.2">
      <c r="A261" t="s">
        <v>16</v>
      </c>
      <c r="B261" s="10"/>
      <c r="C261" s="10"/>
      <c r="D261" s="10"/>
      <c r="E261" s="10"/>
      <c r="F261" s="10">
        <f>[2]Sheet1!E586</f>
        <v>86.850649350649348</v>
      </c>
      <c r="G261" s="10">
        <f>[2]Sheet1!F586</f>
        <v>69.577922077922096</v>
      </c>
      <c r="H261" s="10"/>
      <c r="I261" s="10"/>
      <c r="J261" s="10">
        <f>[1]Sheet1!I586</f>
        <v>79.321428571428569</v>
      </c>
      <c r="K261" s="10">
        <f>[1]Sheet1!J586</f>
        <v>58.071428571428569</v>
      </c>
      <c r="L261" s="10"/>
      <c r="M261" s="10"/>
      <c r="N261" s="10"/>
      <c r="O261" s="10"/>
      <c r="P261" s="10"/>
      <c r="Q261" s="10"/>
      <c r="R261" s="10"/>
      <c r="S261" s="10"/>
      <c r="T261" s="3"/>
      <c r="U261" s="3"/>
    </row>
    <row r="262" spans="1:21" x14ac:dyDescent="0.2">
      <c r="A262" t="s">
        <v>17</v>
      </c>
      <c r="B262" s="10">
        <f>[2]Sheet1!A587</f>
        <v>77.018633540372676</v>
      </c>
      <c r="C262" s="10">
        <f>[2]Sheet1!B587</f>
        <v>59.70807453416149</v>
      </c>
      <c r="D262" s="10">
        <f>[3]Sheet1!C587</f>
        <v>79.445054945054963</v>
      </c>
      <c r="E262" s="10">
        <f>[3]Sheet1!D587</f>
        <v>61.818681318681314</v>
      </c>
      <c r="F262" s="10"/>
      <c r="G262" s="10"/>
      <c r="H262" s="10">
        <f>[3]Sheet1!G587</f>
        <v>84.857142857142875</v>
      </c>
      <c r="I262" s="10">
        <f>[3]Sheet1!H587</f>
        <v>67.461038961038966</v>
      </c>
      <c r="J262" s="10">
        <f>[1]Sheet1!I587</f>
        <v>78.482142857142847</v>
      </c>
      <c r="K262" s="10">
        <f>[1]Sheet1!J587</f>
        <v>55.25</v>
      </c>
      <c r="L262" s="10">
        <f>[3]Sheet1!K587</f>
        <v>80.326530612244909</v>
      </c>
      <c r="M262" s="10">
        <f>[3]Sheet1!L587</f>
        <v>60.040816326530603</v>
      </c>
      <c r="N262" s="10">
        <f>[3]Sheet1!M587</f>
        <v>87.111111111111128</v>
      </c>
      <c r="O262" s="10">
        <f>[3]Sheet1!N587</f>
        <v>70.269841269841265</v>
      </c>
      <c r="P262" s="10"/>
      <c r="Q262" s="10"/>
      <c r="R262" s="10"/>
      <c r="S262" s="10"/>
      <c r="T262" s="3"/>
      <c r="U262" s="3"/>
    </row>
    <row r="263" spans="1:21" x14ac:dyDescent="0.2">
      <c r="A263" t="s">
        <v>18</v>
      </c>
      <c r="B263" s="10"/>
      <c r="C263" s="10"/>
      <c r="D263" s="10"/>
      <c r="E263" s="10"/>
      <c r="F263" s="10"/>
      <c r="G263" s="10"/>
      <c r="H263" s="10"/>
      <c r="I263" s="10"/>
      <c r="J263" s="10">
        <f>[1]Sheet1!I588</f>
        <v>73.83673469387756</v>
      </c>
      <c r="K263" s="10">
        <f>[1]Sheet1!J588</f>
        <v>50.204081632653065</v>
      </c>
      <c r="L263" s="10"/>
      <c r="M263" s="10"/>
      <c r="N263" s="10"/>
      <c r="O263" s="10"/>
      <c r="P263" s="10">
        <f>[1]Sheet1!O588</f>
        <v>84.017006802721085</v>
      </c>
      <c r="Q263" s="10">
        <f>[1]Sheet1!P588</f>
        <v>55.064625850340136</v>
      </c>
      <c r="R263" s="10">
        <f>[1]Sheet1!Q588</f>
        <v>79.38095238095238</v>
      </c>
      <c r="S263" s="10">
        <f>[1]Sheet1!R588</f>
        <v>56.142857142857139</v>
      </c>
      <c r="T263" s="3"/>
      <c r="U263" s="3"/>
    </row>
    <row r="264" spans="1:21" ht="13.5" thickBot="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"/>
      <c r="U264" s="20"/>
    </row>
    <row r="265" spans="1:21" ht="13.5" hidden="1" thickTop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"/>
      <c r="U265" s="6"/>
    </row>
    <row r="266" spans="1:21" ht="13.5" hidden="1" thickBot="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"/>
      <c r="U266" s="6"/>
    </row>
    <row r="267" spans="1:21" ht="14.25" thickTop="1" thickBot="1" x14ac:dyDescent="0.25">
      <c r="A267" s="1" t="s">
        <v>125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2"/>
    </row>
    <row r="268" spans="1:21" x14ac:dyDescent="0.2">
      <c r="A268" t="s">
        <v>16</v>
      </c>
      <c r="B268" s="10"/>
      <c r="C268" s="10"/>
      <c r="D268" s="10"/>
      <c r="E268" s="10"/>
      <c r="F268" s="10">
        <f>[2]Sheet1!E593</f>
        <v>90.162337662337663</v>
      </c>
      <c r="G268" s="10">
        <f>[2]Sheet1!F593</f>
        <v>71.909090909090935</v>
      </c>
      <c r="H268" s="10"/>
      <c r="I268" s="10"/>
      <c r="J268" s="10">
        <f>[1]Sheet1!I593</f>
        <v>82.785714285714292</v>
      </c>
      <c r="K268" s="10">
        <f>[1]Sheet1!J593</f>
        <v>62</v>
      </c>
      <c r="L268" s="10"/>
      <c r="M268" s="10"/>
      <c r="N268" s="10"/>
      <c r="O268" s="10"/>
      <c r="P268" s="10"/>
      <c r="Q268" s="10"/>
      <c r="R268" s="10"/>
      <c r="S268" s="10"/>
      <c r="T268" s="3"/>
      <c r="U268" s="3"/>
    </row>
    <row r="269" spans="1:21" x14ac:dyDescent="0.2">
      <c r="A269" t="s">
        <v>17</v>
      </c>
      <c r="B269" s="10">
        <f>[2]Sheet1!A594</f>
        <v>78.490683229813655</v>
      </c>
      <c r="C269" s="10">
        <f>[2]Sheet1!B594</f>
        <v>59.838509316770192</v>
      </c>
      <c r="D269" s="10">
        <f>[3]Sheet1!C594</f>
        <v>80.84615384615384</v>
      </c>
      <c r="E269" s="10">
        <f>[3]Sheet1!D594</f>
        <v>62.098901098901102</v>
      </c>
      <c r="F269" s="10"/>
      <c r="G269" s="10"/>
      <c r="H269" s="10">
        <f>[3]Sheet1!G594</f>
        <v>84.04220779220779</v>
      </c>
      <c r="I269" s="10">
        <f>[3]Sheet1!H594</f>
        <v>66.831168831168824</v>
      </c>
      <c r="J269" s="10">
        <f>[1]Sheet1!I594</f>
        <v>80.267857142857139</v>
      </c>
      <c r="K269" s="10">
        <f>[1]Sheet1!J594</f>
        <v>59.392857142857139</v>
      </c>
      <c r="L269" s="10">
        <f>[3]Sheet1!K594</f>
        <v>81.612244897959187</v>
      </c>
      <c r="M269" s="10">
        <f>[3]Sheet1!L594</f>
        <v>62.530612244897959</v>
      </c>
      <c r="N269" s="10">
        <f>[3]Sheet1!M594</f>
        <v>88.444444444444429</v>
      </c>
      <c r="O269" s="10">
        <f>[3]Sheet1!N594</f>
        <v>69.444444444444457</v>
      </c>
      <c r="P269" s="10"/>
      <c r="Q269" s="10"/>
      <c r="R269" s="10"/>
      <c r="S269" s="10"/>
      <c r="T269" s="3"/>
      <c r="U269" s="3"/>
    </row>
    <row r="270" spans="1:21" x14ac:dyDescent="0.2">
      <c r="A270" t="s">
        <v>18</v>
      </c>
      <c r="B270" s="10"/>
      <c r="C270" s="10"/>
      <c r="D270" s="10"/>
      <c r="E270" s="10"/>
      <c r="F270" s="10"/>
      <c r="G270" s="10"/>
      <c r="H270" s="10"/>
      <c r="I270" s="10"/>
      <c r="J270" s="10">
        <f>[1]Sheet1!I595</f>
        <v>75.897959183673478</v>
      </c>
      <c r="K270" s="10">
        <f>[1]Sheet1!J595</f>
        <v>53.795918367346943</v>
      </c>
      <c r="L270" s="10"/>
      <c r="M270" s="10"/>
      <c r="N270" s="10"/>
      <c r="O270" s="10"/>
      <c r="P270" s="10">
        <f>[1]Sheet1!O595</f>
        <v>86.836734693877546</v>
      </c>
      <c r="Q270" s="10">
        <f>[1]Sheet1!P595</f>
        <v>58.544217687074813</v>
      </c>
      <c r="R270" s="10">
        <f>[1]Sheet1!Q595</f>
        <v>83.642857142857139</v>
      </c>
      <c r="S270" s="10">
        <f>[1]Sheet1!R595</f>
        <v>57.190476190476176</v>
      </c>
      <c r="T270" s="3"/>
      <c r="U270" s="3"/>
    </row>
    <row r="271" spans="1:21" ht="13.5" thickBot="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"/>
      <c r="U271" s="20"/>
    </row>
    <row r="272" spans="1:21" ht="13.5" hidden="1" thickTop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"/>
      <c r="U272" s="6"/>
    </row>
    <row r="273" spans="1:21" s="19" customFormat="1" ht="13.5" hidden="1" thickBot="1" x14ac:dyDescent="0.25">
      <c r="A273" s="2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U273" s="2"/>
    </row>
    <row r="274" spans="1:21" ht="14.25" thickTop="1" thickBot="1" x14ac:dyDescent="0.25">
      <c r="A274" s="1" t="s">
        <v>126</v>
      </c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2"/>
    </row>
    <row r="275" spans="1:21" x14ac:dyDescent="0.2">
      <c r="A275" t="s">
        <v>16</v>
      </c>
      <c r="B275" s="10"/>
      <c r="C275" s="10"/>
      <c r="D275" s="10"/>
      <c r="E275" s="10"/>
      <c r="F275" s="10">
        <f>[2]Sheet1!E600</f>
        <v>92.103896103896105</v>
      </c>
      <c r="G275" s="10">
        <f>[2]Sheet1!F600</f>
        <v>72.461038961038966</v>
      </c>
      <c r="H275" s="10"/>
      <c r="I275" s="10"/>
      <c r="J275" s="10">
        <f>[1]Sheet1!I600</f>
        <v>91.071428571428584</v>
      </c>
      <c r="K275" s="10">
        <f>[1]Sheet1!J600</f>
        <v>67.821428571428569</v>
      </c>
      <c r="L275" s="10"/>
      <c r="M275" s="10"/>
      <c r="N275" s="10"/>
      <c r="O275" s="10"/>
      <c r="P275" s="10"/>
      <c r="Q275" s="10"/>
      <c r="R275" s="10"/>
      <c r="S275" s="10"/>
      <c r="T275" s="3"/>
      <c r="U275" s="3"/>
    </row>
    <row r="276" spans="1:21" x14ac:dyDescent="0.2">
      <c r="A276" t="s">
        <v>17</v>
      </c>
      <c r="B276" s="10">
        <f>[2]Sheet1!A601</f>
        <v>80.217391304347814</v>
      </c>
      <c r="C276" s="10">
        <f>[2]Sheet1!B601</f>
        <v>60.857142857142868</v>
      </c>
      <c r="D276" s="10">
        <f>[3]Sheet1!C601</f>
        <v>79.538461538461533</v>
      </c>
      <c r="E276" s="10">
        <f>[3]Sheet1!D601</f>
        <v>60.769230769230781</v>
      </c>
      <c r="F276" s="10"/>
      <c r="G276" s="10"/>
      <c r="H276" s="10">
        <f>[3]Sheet1!G601</f>
        <v>84.123376623376615</v>
      </c>
      <c r="I276" s="10">
        <f>[3]Sheet1!H601</f>
        <v>65.694805194805198</v>
      </c>
      <c r="J276" s="10">
        <f>[1]Sheet1!I601</f>
        <v>86.75</v>
      </c>
      <c r="K276" s="10">
        <f>[1]Sheet1!J601</f>
        <v>65.339285714285708</v>
      </c>
      <c r="L276" s="10">
        <f>[3]Sheet1!K601</f>
        <v>80.979591836734699</v>
      </c>
      <c r="M276" s="10">
        <f>[3]Sheet1!L601</f>
        <v>59.744897959183682</v>
      </c>
      <c r="N276" s="10">
        <f>[3]Sheet1!M601</f>
        <v>90.507936507936506</v>
      </c>
      <c r="O276" s="10">
        <f>[3]Sheet1!N601</f>
        <v>68.031746031746025</v>
      </c>
      <c r="P276" s="10"/>
      <c r="Q276" s="10"/>
      <c r="R276" s="10"/>
      <c r="S276" s="10"/>
      <c r="T276" s="3"/>
      <c r="U276" s="3"/>
    </row>
    <row r="277" spans="1:21" x14ac:dyDescent="0.2">
      <c r="A277" t="s">
        <v>18</v>
      </c>
      <c r="B277" s="10"/>
      <c r="C277" s="10"/>
      <c r="D277" s="10"/>
      <c r="E277" s="10"/>
      <c r="F277" s="10"/>
      <c r="G277" s="10"/>
      <c r="H277" s="10"/>
      <c r="I277" s="10"/>
      <c r="J277" s="10">
        <f>[1]Sheet1!I602</f>
        <v>82.775510204081613</v>
      </c>
      <c r="K277" s="10">
        <f>[1]Sheet1!J602</f>
        <v>61.163265306122454</v>
      </c>
      <c r="L277" s="10"/>
      <c r="M277" s="10"/>
      <c r="N277" s="10"/>
      <c r="O277" s="10"/>
      <c r="P277" s="10">
        <f>[1]Sheet1!O602</f>
        <v>89.374149659863932</v>
      </c>
      <c r="Q277" s="10">
        <f>[1]Sheet1!P602</f>
        <v>59.448979591836732</v>
      </c>
      <c r="R277" s="10">
        <f>[1]Sheet1!Q602</f>
        <v>73.273809523809533</v>
      </c>
      <c r="S277" s="10">
        <f>[1]Sheet1!R602</f>
        <v>53.964285714285715</v>
      </c>
      <c r="T277" s="3"/>
      <c r="U277" s="3"/>
    </row>
    <row r="278" spans="1:21" ht="13.5" thickBot="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"/>
      <c r="U278" s="20"/>
    </row>
    <row r="279" spans="1:21" ht="13.5" hidden="1" thickTop="1" x14ac:dyDescent="0.2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"/>
      <c r="U279" s="6"/>
    </row>
    <row r="280" spans="1:21" ht="13.5" hidden="1" thickBot="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3"/>
      <c r="U280" s="6"/>
    </row>
    <row r="281" spans="1:21" ht="14.25" thickTop="1" thickBot="1" x14ac:dyDescent="0.25">
      <c r="A281" s="1" t="s">
        <v>129</v>
      </c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U281" s="2"/>
    </row>
    <row r="282" spans="1:21" x14ac:dyDescent="0.2">
      <c r="A282" t="s">
        <v>16</v>
      </c>
      <c r="B282" s="10"/>
      <c r="C282" s="10"/>
      <c r="D282" s="10"/>
      <c r="E282" s="10"/>
      <c r="F282" s="10">
        <f>[2]Sheet1!E607</f>
        <v>96.422077922077918</v>
      </c>
      <c r="G282" s="10">
        <f>[2]Sheet1!F607</f>
        <v>74.01948051948051</v>
      </c>
      <c r="H282" s="10"/>
      <c r="I282" s="10"/>
      <c r="J282" s="10">
        <f>[1]Sheet1!I607</f>
        <v>94.392857142857139</v>
      </c>
      <c r="K282" s="10">
        <f>[1]Sheet1!J607</f>
        <v>70.928571428571431</v>
      </c>
      <c r="L282" s="10"/>
      <c r="M282" s="10"/>
      <c r="N282" s="10"/>
      <c r="O282" s="10"/>
      <c r="P282" s="10"/>
      <c r="Q282" s="10"/>
      <c r="R282" s="10"/>
      <c r="S282" s="10"/>
      <c r="T282" s="3"/>
      <c r="U282" s="3"/>
    </row>
    <row r="283" spans="1:21" x14ac:dyDescent="0.2">
      <c r="A283" t="s">
        <v>17</v>
      </c>
      <c r="B283" s="10">
        <f>[2]Sheet1!A608</f>
        <v>80.639751552795019</v>
      </c>
      <c r="C283" s="10">
        <f>[2]Sheet1!B608</f>
        <v>61.043478260869563</v>
      </c>
      <c r="D283" s="10">
        <f>[3]Sheet1!C608</f>
        <v>80.07692307692308</v>
      </c>
      <c r="E283" s="10">
        <f>[3]Sheet1!D608</f>
        <v>58.92307692307692</v>
      </c>
      <c r="F283" s="10"/>
      <c r="G283" s="10"/>
      <c r="H283" s="10">
        <f>[3]Sheet1!G608</f>
        <v>85.094155844155864</v>
      </c>
      <c r="I283" s="10">
        <f>[3]Sheet1!H608</f>
        <v>67.535714285714278</v>
      </c>
      <c r="J283" s="10">
        <f>[1]Sheet1!I608</f>
        <v>90.000000000000014</v>
      </c>
      <c r="K283" s="10">
        <f>[1]Sheet1!J608</f>
        <v>68.535714285714278</v>
      </c>
      <c r="L283" s="10">
        <f>[3]Sheet1!K608</f>
        <v>81.122448979591823</v>
      </c>
      <c r="M283" s="10">
        <f>[3]Sheet1!L608</f>
        <v>57.979591836734691</v>
      </c>
      <c r="N283" s="10">
        <f>[3]Sheet1!M608</f>
        <v>94.476190476190467</v>
      </c>
      <c r="O283" s="10">
        <f>[3]Sheet1!N608</f>
        <v>72.587301587301596</v>
      </c>
      <c r="P283" s="10"/>
      <c r="Q283" s="10"/>
      <c r="R283" s="10"/>
      <c r="S283" s="10"/>
      <c r="T283" s="3"/>
      <c r="U283" s="3"/>
    </row>
    <row r="284" spans="1:21" x14ac:dyDescent="0.2">
      <c r="A284" t="s">
        <v>18</v>
      </c>
      <c r="B284" s="10"/>
      <c r="C284" s="10"/>
      <c r="D284" s="10"/>
      <c r="E284" s="10"/>
      <c r="F284" s="10"/>
      <c r="G284" s="10"/>
      <c r="H284" s="10"/>
      <c r="I284" s="10"/>
      <c r="J284" s="10">
        <f>[1]Sheet1!I609</f>
        <v>85.142857142857125</v>
      </c>
      <c r="K284" s="10">
        <f>[1]Sheet1!J609</f>
        <v>64.571428571428569</v>
      </c>
      <c r="L284" s="10"/>
      <c r="M284" s="10"/>
      <c r="N284" s="10"/>
      <c r="O284" s="10"/>
      <c r="P284" s="10">
        <f>[1]Sheet1!O609</f>
        <v>92.149659863945587</v>
      </c>
      <c r="Q284" s="10">
        <f>[1]Sheet1!P609</f>
        <v>61.231292517006814</v>
      </c>
      <c r="R284" s="10">
        <f>[1]Sheet1!Q609</f>
        <v>78.511904761904745</v>
      </c>
      <c r="S284" s="10">
        <f>[1]Sheet1!R609</f>
        <v>55.833333333333343</v>
      </c>
      <c r="T284" s="3"/>
      <c r="U284" s="3"/>
    </row>
    <row r="285" spans="1:21" ht="13.5" thickBot="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"/>
      <c r="U285" s="20"/>
    </row>
    <row r="286" spans="1:21" ht="13.5" hidden="1" thickTop="1" x14ac:dyDescent="0.2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"/>
      <c r="U286" s="6"/>
    </row>
    <row r="287" spans="1:21" ht="13.5" hidden="1" thickBot="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"/>
      <c r="U287" s="6"/>
    </row>
    <row r="288" spans="1:21" ht="14.25" thickTop="1" thickBot="1" x14ac:dyDescent="0.25">
      <c r="A288" s="1" t="s">
        <v>127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U288" s="2"/>
    </row>
    <row r="289" spans="1:21" x14ac:dyDescent="0.2">
      <c r="A289" t="s">
        <v>16</v>
      </c>
      <c r="B289" s="10"/>
      <c r="C289" s="10"/>
      <c r="D289" s="10"/>
      <c r="E289" s="10"/>
      <c r="F289" s="10">
        <f>[2]Sheet1!E614</f>
        <v>99.396103896103895</v>
      </c>
      <c r="G289" s="10">
        <f>[2]Sheet1!F614</f>
        <v>74.675324675324674</v>
      </c>
      <c r="H289" s="10"/>
      <c r="I289" s="10"/>
      <c r="J289" s="10">
        <f>[1]Sheet1!I614</f>
        <v>89.392857142857139</v>
      </c>
      <c r="K289" s="10">
        <f>[1]Sheet1!J614</f>
        <v>67.428571428571416</v>
      </c>
      <c r="L289" s="10"/>
      <c r="M289" s="10"/>
      <c r="N289" s="10"/>
      <c r="O289" s="10"/>
      <c r="P289" s="10"/>
      <c r="Q289" s="10"/>
      <c r="R289" s="10"/>
      <c r="S289" s="10"/>
      <c r="T289" s="3"/>
      <c r="U289" s="3"/>
    </row>
    <row r="290" spans="1:21" x14ac:dyDescent="0.2">
      <c r="A290" t="s">
        <v>17</v>
      </c>
      <c r="B290" s="10">
        <f>[2]Sheet1!A615</f>
        <v>78.608695652173935</v>
      </c>
      <c r="C290" s="10">
        <f>[2]Sheet1!B615</f>
        <v>59.419254658385078</v>
      </c>
      <c r="D290" s="10">
        <f>[3]Sheet1!C615</f>
        <v>76.208791208791197</v>
      </c>
      <c r="E290" s="10">
        <f>[3]Sheet1!D615</f>
        <v>61.120879120879117</v>
      </c>
      <c r="F290" s="10"/>
      <c r="G290" s="10"/>
      <c r="H290" s="10">
        <f>[3]Sheet1!G615</f>
        <v>86.464826839826841</v>
      </c>
      <c r="I290" s="10">
        <f>[3]Sheet1!H615</f>
        <v>66.954545454545453</v>
      </c>
      <c r="J290" s="10">
        <f>[1]Sheet1!I615</f>
        <v>83.625</v>
      </c>
      <c r="K290" s="10">
        <f>[1]Sheet1!J615</f>
        <v>63.839285714285715</v>
      </c>
      <c r="L290" s="10">
        <f>[3]Sheet1!K615</f>
        <v>76.714285714285737</v>
      </c>
      <c r="M290" s="10">
        <f>[3]Sheet1!L615</f>
        <v>60.816326530612244</v>
      </c>
      <c r="N290" s="10">
        <f>[3]Sheet1!M615</f>
        <v>94.095238095238088</v>
      </c>
      <c r="O290" s="10">
        <f>[3]Sheet1!N615</f>
        <v>70.952380952380949</v>
      </c>
      <c r="P290" s="10"/>
      <c r="Q290" s="10"/>
      <c r="R290" s="10"/>
      <c r="S290" s="10"/>
      <c r="T290" s="3"/>
      <c r="U290" s="3"/>
    </row>
    <row r="291" spans="1:21" x14ac:dyDescent="0.2">
      <c r="A291" t="s">
        <v>18</v>
      </c>
      <c r="B291" s="10"/>
      <c r="C291" s="10"/>
      <c r="D291" s="10"/>
      <c r="E291" s="10"/>
      <c r="F291" s="10"/>
      <c r="G291" s="10"/>
      <c r="H291" s="10"/>
      <c r="I291" s="10"/>
      <c r="J291" s="10">
        <f>[1]Sheet1!I616</f>
        <v>76.469387755102034</v>
      </c>
      <c r="K291" s="10">
        <f>[1]Sheet1!J616</f>
        <v>57</v>
      </c>
      <c r="L291" s="10"/>
      <c r="M291" s="10"/>
      <c r="N291" s="10"/>
      <c r="O291" s="10"/>
      <c r="P291" s="10">
        <f>[1]Sheet1!O616</f>
        <v>92.870748299319729</v>
      </c>
      <c r="Q291" s="10">
        <f>[1]Sheet1!P616</f>
        <v>63.02721088435375</v>
      </c>
      <c r="R291" s="10">
        <f>[1]Sheet1!Q616</f>
        <v>80.714285714285708</v>
      </c>
      <c r="S291" s="10">
        <f>[1]Sheet1!R616</f>
        <v>56.11904761904762</v>
      </c>
      <c r="T291" s="3"/>
      <c r="U291" s="3"/>
    </row>
    <row r="292" spans="1:21" ht="13.5" thickBot="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"/>
      <c r="U292" s="20"/>
    </row>
    <row r="293" spans="1:21" ht="13.5" hidden="1" thickTop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"/>
      <c r="U293" s="6"/>
    </row>
    <row r="294" spans="1:21" ht="13.5" hidden="1" thickBot="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"/>
      <c r="U294" s="6"/>
    </row>
    <row r="295" spans="1:21" ht="14.25" thickTop="1" thickBot="1" x14ac:dyDescent="0.25">
      <c r="A295" s="1" t="s">
        <v>128</v>
      </c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U295" s="2"/>
    </row>
    <row r="296" spans="1:21" x14ac:dyDescent="0.2">
      <c r="A296" t="s">
        <v>16</v>
      </c>
      <c r="B296" s="10"/>
      <c r="C296" s="10"/>
      <c r="D296" s="10"/>
      <c r="E296" s="10"/>
      <c r="F296" s="10">
        <f>[2]Sheet1!E621</f>
        <v>95.058441558441572</v>
      </c>
      <c r="G296" s="10">
        <f>[2]Sheet1!F621</f>
        <v>70.961038961038966</v>
      </c>
      <c r="H296" s="10"/>
      <c r="I296" s="10"/>
      <c r="J296" s="10">
        <f>[1]Sheet1!I621</f>
        <v>85.642857142857139</v>
      </c>
      <c r="K296" s="10">
        <f>[1]Sheet1!J621</f>
        <v>62.607142857142861</v>
      </c>
      <c r="L296" s="10"/>
      <c r="M296" s="10"/>
      <c r="N296" s="10"/>
      <c r="O296" s="10"/>
      <c r="P296" s="10"/>
      <c r="Q296" s="10"/>
      <c r="R296" s="10"/>
      <c r="S296" s="10"/>
      <c r="T296" s="3"/>
      <c r="U296" s="3"/>
    </row>
    <row r="297" spans="1:21" x14ac:dyDescent="0.2">
      <c r="A297" t="s">
        <v>17</v>
      </c>
      <c r="B297" s="10">
        <f>[2]Sheet1!A622</f>
        <v>78.639751552795019</v>
      </c>
      <c r="C297" s="10">
        <f>[2]Sheet1!B622</f>
        <v>56.801242236024841</v>
      </c>
      <c r="D297" s="10">
        <f>[3]Sheet1!C622</f>
        <v>76.428571428571431</v>
      </c>
      <c r="E297" s="10">
        <f>[3]Sheet1!D622</f>
        <v>59.901098901098905</v>
      </c>
      <c r="F297" s="10"/>
      <c r="G297" s="10"/>
      <c r="H297" s="10">
        <f>[3]Sheet1!G622</f>
        <v>80.818181818181827</v>
      </c>
      <c r="I297" s="10">
        <f>[3]Sheet1!H622</f>
        <v>65.90259740259738</v>
      </c>
      <c r="J297" s="10">
        <f>[1]Sheet1!I622</f>
        <v>82.589285714285722</v>
      </c>
      <c r="K297" s="10">
        <f>[1]Sheet1!J622</f>
        <v>61.071428571428569</v>
      </c>
      <c r="L297" s="10">
        <f>[3]Sheet1!K622</f>
        <v>75.448979591836732</v>
      </c>
      <c r="M297" s="10">
        <f>[3]Sheet1!L622</f>
        <v>58.673469387755098</v>
      </c>
      <c r="N297" s="10">
        <f>[3]Sheet1!M622</f>
        <v>88.793650793650784</v>
      </c>
      <c r="O297" s="10">
        <f>[3]Sheet1!N622</f>
        <v>67.587301587301582</v>
      </c>
      <c r="P297" s="10"/>
      <c r="Q297" s="10"/>
      <c r="R297" s="10"/>
      <c r="S297" s="10"/>
      <c r="T297" s="3"/>
      <c r="U297" s="3"/>
    </row>
    <row r="298" spans="1:21" x14ac:dyDescent="0.2">
      <c r="A298" t="s">
        <v>18</v>
      </c>
      <c r="B298" s="10"/>
      <c r="C298" s="10"/>
      <c r="D298" s="10"/>
      <c r="E298" s="10"/>
      <c r="F298" s="10"/>
      <c r="G298" s="10"/>
      <c r="H298" s="10"/>
      <c r="I298" s="10"/>
      <c r="J298" s="10">
        <f>[1]Sheet1!I623</f>
        <v>81.387755102040828</v>
      </c>
      <c r="K298" s="10">
        <f>[1]Sheet1!J623</f>
        <v>57.897959183673478</v>
      </c>
      <c r="L298" s="10"/>
      <c r="M298" s="10"/>
      <c r="N298" s="10"/>
      <c r="O298" s="10"/>
      <c r="P298" s="10">
        <f>[1]Sheet1!O623</f>
        <v>96.088435374149668</v>
      </c>
      <c r="Q298" s="10">
        <f>[1]Sheet1!P623</f>
        <v>63.3061224489796</v>
      </c>
      <c r="R298" s="10">
        <f>[1]Sheet1!Q623</f>
        <v>81.845238095238088</v>
      </c>
      <c r="S298" s="10">
        <f>[1]Sheet1!R623</f>
        <v>57.404761904761919</v>
      </c>
      <c r="T298" s="3"/>
      <c r="U298" s="3"/>
    </row>
    <row r="299" spans="1:21" ht="13.5" thickBot="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"/>
      <c r="U299" s="20"/>
    </row>
    <row r="300" spans="1:21" ht="13.5" hidden="1" thickTop="1" x14ac:dyDescent="0.2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"/>
      <c r="U300" s="6"/>
    </row>
    <row r="301" spans="1:21" ht="13.5" hidden="1" thickBot="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"/>
      <c r="U301" s="6"/>
    </row>
    <row r="302" spans="1:21" ht="14.25" thickTop="1" thickBot="1" x14ac:dyDescent="0.25">
      <c r="A302" s="1" t="s">
        <v>130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U302" s="2"/>
    </row>
    <row r="303" spans="1:21" x14ac:dyDescent="0.2">
      <c r="A303" t="s">
        <v>16</v>
      </c>
      <c r="B303" s="10"/>
      <c r="C303" s="10"/>
      <c r="D303" s="10"/>
      <c r="E303" s="10"/>
      <c r="F303" s="10">
        <f>[2]Sheet1!E628</f>
        <v>93.993506493506501</v>
      </c>
      <c r="G303" s="10">
        <f>[2]Sheet1!F628</f>
        <v>70.844155844155836</v>
      </c>
      <c r="H303" s="10"/>
      <c r="I303" s="10"/>
      <c r="J303" s="10">
        <f>[1]Sheet1!I628</f>
        <v>86.071428571428569</v>
      </c>
      <c r="K303" s="10">
        <f>[1]Sheet1!J628</f>
        <v>64.178571428571431</v>
      </c>
      <c r="L303" s="10"/>
      <c r="M303" s="10"/>
      <c r="N303" s="10"/>
      <c r="O303" s="10"/>
      <c r="P303" s="10"/>
      <c r="Q303" s="10"/>
      <c r="R303" s="10"/>
      <c r="S303" s="10"/>
      <c r="T303" s="3"/>
      <c r="U303" s="3"/>
    </row>
    <row r="304" spans="1:21" x14ac:dyDescent="0.2">
      <c r="A304" t="s">
        <v>17</v>
      </c>
      <c r="B304" s="10">
        <f>[2]Sheet1!A629</f>
        <v>79.844720496894425</v>
      </c>
      <c r="C304" s="10">
        <f>[2]Sheet1!B629</f>
        <v>63.968944099378881</v>
      </c>
      <c r="D304" s="10">
        <f>[3]Sheet1!C629</f>
        <v>80.659340659340671</v>
      </c>
      <c r="E304" s="10">
        <f>[3]Sheet1!D629</f>
        <v>67.054945054945065</v>
      </c>
      <c r="F304" s="10"/>
      <c r="G304" s="10"/>
      <c r="H304" s="10">
        <f>[3]Sheet1!G629</f>
        <v>83.493506493506487</v>
      </c>
      <c r="I304" s="10">
        <f>[3]Sheet1!H629</f>
        <v>67.564935064935057</v>
      </c>
      <c r="J304" s="10">
        <f>[1]Sheet1!I629</f>
        <v>84.642857142857139</v>
      </c>
      <c r="K304" s="10">
        <f>[1]Sheet1!J629</f>
        <v>62.464285714285708</v>
      </c>
      <c r="L304" s="10">
        <f>[3]Sheet1!K629</f>
        <v>75.26530612244899</v>
      </c>
      <c r="M304" s="10">
        <f>[3]Sheet1!L629</f>
        <v>63.734693877551024</v>
      </c>
      <c r="N304" s="10">
        <f>[3]Sheet1!M629</f>
        <v>88.825396825396837</v>
      </c>
      <c r="O304" s="10">
        <f>[3]Sheet1!N629</f>
        <v>70.714285714285708</v>
      </c>
      <c r="P304" s="10"/>
      <c r="Q304" s="10"/>
      <c r="R304" s="10"/>
      <c r="S304" s="10"/>
      <c r="T304" s="3"/>
      <c r="U304" s="3"/>
    </row>
    <row r="305" spans="1:21" x14ac:dyDescent="0.2">
      <c r="A305" t="s">
        <v>18</v>
      </c>
      <c r="B305" s="10"/>
      <c r="C305" s="10"/>
      <c r="D305" s="10"/>
      <c r="E305" s="10"/>
      <c r="F305" s="10"/>
      <c r="G305" s="10"/>
      <c r="H305" s="10"/>
      <c r="I305" s="10"/>
      <c r="J305" s="10">
        <f>[1]Sheet1!I630</f>
        <v>85.204081632653057</v>
      </c>
      <c r="K305" s="10">
        <f>[1]Sheet1!J630</f>
        <v>60.571428571428577</v>
      </c>
      <c r="L305" s="10"/>
      <c r="M305" s="10"/>
      <c r="N305" s="10"/>
      <c r="O305" s="10"/>
      <c r="P305" s="10">
        <f>[1]Sheet1!O630</f>
        <v>95.768707482993193</v>
      </c>
      <c r="Q305" s="10">
        <f>[1]Sheet1!P630</f>
        <v>64.918367346938766</v>
      </c>
      <c r="R305" s="10">
        <f>[1]Sheet1!Q630</f>
        <v>87.321428571428569</v>
      </c>
      <c r="S305" s="10">
        <f>[1]Sheet1!R630</f>
        <v>60.702380952380942</v>
      </c>
      <c r="T305" s="3"/>
      <c r="U305" s="3"/>
    </row>
    <row r="306" spans="1:21" ht="13.5" thickBot="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"/>
      <c r="U306" s="20"/>
    </row>
    <row r="307" spans="1:21" ht="13.5" hidden="1" thickTop="1" x14ac:dyDescent="0.2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"/>
      <c r="U307" s="6"/>
    </row>
    <row r="308" spans="1:21" ht="13.5" hidden="1" thickBot="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"/>
      <c r="U308" s="6"/>
    </row>
    <row r="309" spans="1:21" ht="14.25" thickTop="1" thickBot="1" x14ac:dyDescent="0.25">
      <c r="A309" s="1" t="s">
        <v>132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U309" s="2"/>
    </row>
    <row r="310" spans="1:21" x14ac:dyDescent="0.2">
      <c r="A310" t="s">
        <v>16</v>
      </c>
      <c r="B310" s="10"/>
      <c r="C310" s="10"/>
      <c r="D310" s="10"/>
      <c r="E310" s="10"/>
      <c r="F310" s="10">
        <f>[2]Sheet1!E635</f>
        <v>97.292207792207805</v>
      </c>
      <c r="G310" s="10">
        <f>[2]Sheet1!F635</f>
        <v>74.701298701298711</v>
      </c>
      <c r="H310" s="10"/>
      <c r="I310" s="10"/>
      <c r="J310" s="10">
        <f>[1]Sheet1!I635</f>
        <v>95.857142857142847</v>
      </c>
      <c r="K310" s="10">
        <f>[1]Sheet1!J635</f>
        <v>70.642857142857139</v>
      </c>
      <c r="L310" s="10"/>
      <c r="M310" s="10"/>
      <c r="N310" s="10"/>
      <c r="O310" s="10"/>
      <c r="P310" s="10"/>
      <c r="Q310" s="10"/>
      <c r="R310" s="10"/>
      <c r="S310" s="10"/>
      <c r="T310" s="3"/>
      <c r="U310" s="3"/>
    </row>
    <row r="311" spans="1:21" x14ac:dyDescent="0.2">
      <c r="A311" t="s">
        <v>17</v>
      </c>
      <c r="B311" s="10">
        <f>[2]Sheet1!A636</f>
        <v>81.478260869565204</v>
      </c>
      <c r="C311" s="10">
        <f>[2]Sheet1!B636</f>
        <v>62.686335403726694</v>
      </c>
      <c r="D311" s="10">
        <f>[3]Sheet1!C636</f>
        <v>80.923076923076934</v>
      </c>
      <c r="E311" s="10">
        <f>[3]Sheet1!D636</f>
        <v>64.967032967032964</v>
      </c>
      <c r="F311" s="10"/>
      <c r="G311" s="10"/>
      <c r="H311" s="10">
        <f>[3]Sheet1!G636</f>
        <v>85.948051948051926</v>
      </c>
      <c r="I311" s="10">
        <f>[3]Sheet1!H636</f>
        <v>68.857142857142833</v>
      </c>
      <c r="J311" s="10">
        <f>[1]Sheet1!I636</f>
        <v>89.428571428571416</v>
      </c>
      <c r="K311" s="10">
        <f>[1]Sheet1!J636</f>
        <v>67.089285714285708</v>
      </c>
      <c r="L311" s="10">
        <f>[3]Sheet1!K636</f>
        <v>82.938775510204081</v>
      </c>
      <c r="M311" s="10">
        <f>[3]Sheet1!L636</f>
        <v>63.714285714285715</v>
      </c>
      <c r="N311" s="10">
        <f>[3]Sheet1!M636</f>
        <v>92.952380952380949</v>
      </c>
      <c r="O311" s="10">
        <f>[3]Sheet1!N636</f>
        <v>72.476190476190467</v>
      </c>
      <c r="P311" s="10"/>
      <c r="Q311" s="10"/>
      <c r="R311" s="10"/>
      <c r="S311" s="10"/>
      <c r="T311" s="3"/>
      <c r="U311" s="3"/>
    </row>
    <row r="312" spans="1:21" x14ac:dyDescent="0.2">
      <c r="A312" t="s">
        <v>18</v>
      </c>
      <c r="B312" s="10"/>
      <c r="C312" s="10"/>
      <c r="D312" s="10"/>
      <c r="E312" s="10"/>
      <c r="F312" s="10"/>
      <c r="G312" s="10"/>
      <c r="H312" s="10"/>
      <c r="I312" s="10"/>
      <c r="J312" s="10">
        <f>[1]Sheet1!I637</f>
        <v>85.34693877551021</v>
      </c>
      <c r="K312" s="10">
        <f>[1]Sheet1!J637</f>
        <v>60.979591836734684</v>
      </c>
      <c r="L312" s="10"/>
      <c r="M312" s="10"/>
      <c r="N312" s="10"/>
      <c r="O312" s="10"/>
      <c r="P312" s="10">
        <f>[1]Sheet1!O637</f>
        <v>94.64625850340137</v>
      </c>
      <c r="Q312" s="10">
        <f>[1]Sheet1!P637</f>
        <v>63.948979591836739</v>
      </c>
      <c r="R312" s="10">
        <f>[1]Sheet1!Q637</f>
        <v>83.000000000000014</v>
      </c>
      <c r="S312" s="10">
        <f>[1]Sheet1!R637</f>
        <v>59.279761904761905</v>
      </c>
      <c r="T312" s="3"/>
      <c r="U312" s="3"/>
    </row>
    <row r="313" spans="1:21" ht="13.5" thickBot="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3"/>
      <c r="U313" s="20"/>
    </row>
    <row r="314" spans="1:21" ht="13.5" hidden="1" thickTop="1" x14ac:dyDescent="0.2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3"/>
      <c r="U314" s="6"/>
    </row>
    <row r="315" spans="1:21" ht="13.5" hidden="1" thickBot="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3"/>
      <c r="U315" s="6"/>
    </row>
    <row r="316" spans="1:21" ht="14.25" thickTop="1" thickBot="1" x14ac:dyDescent="0.25">
      <c r="A316" s="1" t="s">
        <v>131</v>
      </c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U316" s="2"/>
    </row>
    <row r="317" spans="1:21" x14ac:dyDescent="0.2">
      <c r="A317" t="s">
        <v>16</v>
      </c>
      <c r="B317" s="10"/>
      <c r="C317" s="10"/>
      <c r="D317" s="10"/>
      <c r="E317" s="10"/>
      <c r="F317" s="10">
        <f>[2]Sheet1!E642</f>
        <v>98.142857142857153</v>
      </c>
      <c r="G317" s="10">
        <f>[2]Sheet1!F642</f>
        <v>72.396103896103895</v>
      </c>
      <c r="H317" s="10"/>
      <c r="I317" s="10"/>
      <c r="J317" s="10">
        <f>[1]Sheet1!I642</f>
        <v>96.714285714285722</v>
      </c>
      <c r="K317" s="10">
        <f>[1]Sheet1!J642</f>
        <v>70.25</v>
      </c>
      <c r="L317" s="10"/>
      <c r="M317" s="10"/>
      <c r="N317" s="10"/>
      <c r="O317" s="10"/>
      <c r="P317" s="10"/>
      <c r="Q317" s="10"/>
      <c r="R317" s="10"/>
      <c r="S317" s="10"/>
      <c r="T317" s="3"/>
      <c r="U317" s="3"/>
    </row>
    <row r="318" spans="1:21" x14ac:dyDescent="0.2">
      <c r="A318" t="s">
        <v>17</v>
      </c>
      <c r="B318" s="10">
        <f>[2]Sheet1!A643</f>
        <v>79.955279503105601</v>
      </c>
      <c r="C318" s="10">
        <f>[2]Sheet1!B643</f>
        <v>60.228571428571421</v>
      </c>
      <c r="D318" s="10">
        <f>[3]Sheet1!C643</f>
        <v>75.978021978021985</v>
      </c>
      <c r="E318" s="10">
        <f>[3]Sheet1!D643</f>
        <v>61.219780219780212</v>
      </c>
      <c r="F318" s="10"/>
      <c r="G318" s="10"/>
      <c r="H318" s="10">
        <f>[3]Sheet1!G643</f>
        <v>84.233766233766247</v>
      </c>
      <c r="I318" s="10">
        <f>[3]Sheet1!H643</f>
        <v>65.32467532467534</v>
      </c>
      <c r="J318" s="10">
        <f>[1]Sheet1!I643</f>
        <v>89.982142857142861</v>
      </c>
      <c r="K318" s="10">
        <f>[1]Sheet1!J643</f>
        <v>66.160714285714292</v>
      </c>
      <c r="L318" s="10">
        <f>[3]Sheet1!K643</f>
        <v>75.061224489795919</v>
      </c>
      <c r="M318" s="10">
        <f>[3]Sheet1!L643</f>
        <v>60.938775510204081</v>
      </c>
      <c r="N318" s="10">
        <f>[3]Sheet1!M643</f>
        <v>91.174603174603192</v>
      </c>
      <c r="O318" s="10">
        <f>[3]Sheet1!N643</f>
        <v>66.984126984127002</v>
      </c>
      <c r="P318" s="10"/>
      <c r="Q318" s="10"/>
      <c r="R318" s="10"/>
      <c r="S318" s="10"/>
      <c r="T318" s="3"/>
      <c r="U318" s="3"/>
    </row>
    <row r="319" spans="1:21" x14ac:dyDescent="0.2">
      <c r="A319" t="s">
        <v>18</v>
      </c>
      <c r="B319" s="10"/>
      <c r="C319" s="10"/>
      <c r="D319" s="10"/>
      <c r="E319" s="10"/>
      <c r="F319" s="10"/>
      <c r="G319" s="10"/>
      <c r="H319" s="10"/>
      <c r="I319" s="10"/>
      <c r="J319" s="10">
        <f>[1]Sheet1!I644</f>
        <v>83.26530612244899</v>
      </c>
      <c r="K319" s="10">
        <f>[1]Sheet1!J644</f>
        <v>61.020408163265309</v>
      </c>
      <c r="L319" s="10"/>
      <c r="M319" s="10"/>
      <c r="N319" s="10"/>
      <c r="O319" s="10"/>
      <c r="P319" s="10">
        <f>[1]Sheet1!O644</f>
        <v>92.408163265306115</v>
      </c>
      <c r="Q319" s="10">
        <f>[1]Sheet1!P644</f>
        <v>62.108843537414977</v>
      </c>
      <c r="R319" s="10">
        <f>[1]Sheet1!Q644</f>
        <v>81.678571428571431</v>
      </c>
      <c r="S319" s="10">
        <f>[1]Sheet1!R644</f>
        <v>55.464285714285722</v>
      </c>
      <c r="T319" s="3"/>
      <c r="U319" s="3"/>
    </row>
    <row r="320" spans="1:21" ht="13.5" thickBot="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3"/>
      <c r="U320" s="20"/>
    </row>
    <row r="321" spans="1:21" ht="13.5" hidden="1" thickTop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3"/>
      <c r="U321" s="6"/>
    </row>
    <row r="322" spans="1:21" ht="13.5" hidden="1" thickBot="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3"/>
      <c r="U322" s="6"/>
    </row>
    <row r="323" spans="1:21" ht="14.25" thickTop="1" thickBot="1" x14ac:dyDescent="0.25">
      <c r="A323" s="1" t="s">
        <v>133</v>
      </c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U323" s="2"/>
    </row>
    <row r="324" spans="1:21" x14ac:dyDescent="0.2">
      <c r="A324" t="s">
        <v>16</v>
      </c>
      <c r="B324" s="10"/>
      <c r="C324" s="10"/>
      <c r="D324" s="10"/>
      <c r="E324" s="10"/>
      <c r="F324" s="10">
        <f>[2]Sheet1!E649</f>
        <v>97.266233766233782</v>
      </c>
      <c r="G324" s="10">
        <f>[2]Sheet1!F649</f>
        <v>72.6883116883117</v>
      </c>
      <c r="H324" s="10"/>
      <c r="I324" s="10"/>
      <c r="J324" s="10">
        <f>[1]Sheet1!I649</f>
        <v>94.071428571428555</v>
      </c>
      <c r="K324" s="10">
        <f>[1]Sheet1!J649</f>
        <v>67.642857142857139</v>
      </c>
      <c r="L324" s="10"/>
      <c r="M324" s="10"/>
      <c r="N324" s="10"/>
      <c r="O324" s="10"/>
      <c r="P324" s="10"/>
      <c r="Q324" s="10"/>
      <c r="R324" s="10"/>
      <c r="S324" s="10"/>
      <c r="T324" s="3"/>
      <c r="U324" s="3"/>
    </row>
    <row r="325" spans="1:21" x14ac:dyDescent="0.2">
      <c r="A325" t="s">
        <v>17</v>
      </c>
      <c r="B325" s="10">
        <f>[2]Sheet1!A650</f>
        <v>77.218633540372679</v>
      </c>
      <c r="C325" s="10">
        <f>[2]Sheet1!B650</f>
        <v>57.448447204968943</v>
      </c>
      <c r="D325" s="10">
        <f>[3]Sheet1!C650</f>
        <v>73.868131868131869</v>
      </c>
      <c r="E325" s="10">
        <f>[3]Sheet1!D650</f>
        <v>55.934065934065941</v>
      </c>
      <c r="F325" s="10"/>
      <c r="G325" s="10"/>
      <c r="H325" s="10">
        <f>[3]Sheet1!G650</f>
        <v>82.34415584415585</v>
      </c>
      <c r="I325" s="10">
        <f>[3]Sheet1!H650</f>
        <v>65.090909090909093</v>
      </c>
      <c r="J325" s="10">
        <f>[1]Sheet1!I650</f>
        <v>83.803571428571431</v>
      </c>
      <c r="K325" s="10">
        <f>[1]Sheet1!J650</f>
        <v>62.946428571428577</v>
      </c>
      <c r="L325" s="10">
        <f>[3]Sheet1!K650</f>
        <v>74.367346938775512</v>
      </c>
      <c r="M325" s="10">
        <f>[3]Sheet1!L650</f>
        <v>54.795918367346935</v>
      </c>
      <c r="N325" s="10">
        <f>[3]Sheet1!M650</f>
        <v>91.015873015873012</v>
      </c>
      <c r="O325" s="10">
        <f>[3]Sheet1!N650</f>
        <v>69.047619047619051</v>
      </c>
      <c r="P325" s="10"/>
      <c r="Q325" s="10"/>
      <c r="R325" s="10"/>
      <c r="S325" s="10"/>
      <c r="T325" s="3"/>
      <c r="U325" s="3"/>
    </row>
    <row r="326" spans="1:21" x14ac:dyDescent="0.2">
      <c r="A326" t="s">
        <v>18</v>
      </c>
      <c r="B326" s="10"/>
      <c r="C326" s="10"/>
      <c r="D326" s="10"/>
      <c r="E326" s="10"/>
      <c r="F326" s="10"/>
      <c r="G326" s="10"/>
      <c r="H326" s="10"/>
      <c r="I326" s="10"/>
      <c r="J326" s="10">
        <f>[1]Sheet1!I651</f>
        <v>79.632653061224488</v>
      </c>
      <c r="K326" s="10">
        <f>[1]Sheet1!J651</f>
        <v>56.693877551020414</v>
      </c>
      <c r="L326" s="10"/>
      <c r="M326" s="10"/>
      <c r="N326" s="10"/>
      <c r="O326" s="10"/>
      <c r="P326" s="10">
        <f>[1]Sheet1!O651</f>
        <v>89.034013605442155</v>
      </c>
      <c r="Q326" s="10">
        <f>[1]Sheet1!P651</f>
        <v>59.979591836734684</v>
      </c>
      <c r="R326" s="10">
        <f>[1]Sheet1!Q651</f>
        <v>80.035714285714278</v>
      </c>
      <c r="S326" s="10">
        <f>[1]Sheet1!R651</f>
        <v>55.476190476190474</v>
      </c>
      <c r="T326" s="3"/>
      <c r="U326" s="3"/>
    </row>
    <row r="327" spans="1:21" ht="13.5" thickBot="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3"/>
      <c r="U327" s="20"/>
    </row>
    <row r="328" spans="1:21" ht="13.5" hidden="1" thickTop="1" x14ac:dyDescent="0.2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3"/>
      <c r="U328" s="6"/>
    </row>
    <row r="329" spans="1:21" ht="13.5" hidden="1" thickBot="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3"/>
      <c r="U329" s="6"/>
    </row>
    <row r="330" spans="1:21" ht="14.25" thickTop="1" thickBot="1" x14ac:dyDescent="0.25">
      <c r="A330" s="1" t="s">
        <v>134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U330" s="2"/>
    </row>
    <row r="331" spans="1:21" x14ac:dyDescent="0.2">
      <c r="A331" t="s">
        <v>16</v>
      </c>
      <c r="B331" s="10"/>
      <c r="C331" s="10"/>
      <c r="D331" s="10"/>
      <c r="E331" s="10"/>
      <c r="F331" s="10">
        <f>[2]Sheet1!E656</f>
        <v>99.798701298701317</v>
      </c>
      <c r="G331" s="10">
        <f>[2]Sheet1!F656</f>
        <v>73.681818181818173</v>
      </c>
      <c r="H331" s="10"/>
      <c r="I331" s="10"/>
      <c r="J331" s="10">
        <f>[1]Sheet1!I656</f>
        <v>100.28571428571429</v>
      </c>
      <c r="K331" s="10">
        <f>[1]Sheet1!J656</f>
        <v>70.714285714285722</v>
      </c>
      <c r="L331" s="10"/>
      <c r="M331" s="10"/>
      <c r="N331" s="10"/>
      <c r="O331" s="10"/>
      <c r="P331" s="10"/>
      <c r="Q331" s="10"/>
      <c r="R331" s="10"/>
      <c r="S331" s="10"/>
      <c r="T331" s="3"/>
      <c r="U331" s="3"/>
    </row>
    <row r="332" spans="1:21" x14ac:dyDescent="0.2">
      <c r="A332" t="s">
        <v>17</v>
      </c>
      <c r="B332" s="10">
        <f>[2]Sheet1!A657</f>
        <v>82.248447204968954</v>
      </c>
      <c r="C332" s="10">
        <f>[2]Sheet1!B657</f>
        <v>63.105590062111787</v>
      </c>
      <c r="D332" s="10">
        <f>[3]Sheet1!C657</f>
        <v>80.170329670329664</v>
      </c>
      <c r="E332" s="10">
        <f>[3]Sheet1!D657</f>
        <v>63.241758241758241</v>
      </c>
      <c r="F332" s="10"/>
      <c r="G332" s="10"/>
      <c r="H332" s="10">
        <f>[3]Sheet1!G657</f>
        <v>81.918831168831147</v>
      </c>
      <c r="I332" s="10">
        <f>[3]Sheet1!H657</f>
        <v>66.331168831168824</v>
      </c>
      <c r="J332" s="10">
        <f>[1]Sheet1!I657</f>
        <v>91.464285714285722</v>
      </c>
      <c r="K332" s="10">
        <f>[1]Sheet1!J657</f>
        <v>66.035714285714292</v>
      </c>
      <c r="L332" s="10">
        <f>[3]Sheet1!K657</f>
        <v>79.795918367346943</v>
      </c>
      <c r="M332" s="10">
        <f>[3]Sheet1!L657</f>
        <v>57.938775510204081</v>
      </c>
      <c r="N332" s="10">
        <f>[3]Sheet1!M657</f>
        <v>93.825396825396822</v>
      </c>
      <c r="O332" s="10">
        <f>[3]Sheet1!N657</f>
        <v>70.888888888888886</v>
      </c>
      <c r="P332" s="10"/>
      <c r="Q332" s="10"/>
      <c r="R332" s="10"/>
      <c r="S332" s="10"/>
      <c r="T332" s="3"/>
      <c r="U332" s="3"/>
    </row>
    <row r="333" spans="1:21" x14ac:dyDescent="0.2">
      <c r="A333" t="s">
        <v>18</v>
      </c>
      <c r="B333" s="10"/>
      <c r="C333" s="10"/>
      <c r="D333" s="10"/>
      <c r="E333" s="10"/>
      <c r="F333" s="10"/>
      <c r="G333" s="10"/>
      <c r="H333" s="10"/>
      <c r="I333" s="10"/>
      <c r="J333" s="10">
        <f>[1]Sheet1!I658</f>
        <v>82.16326530612244</v>
      </c>
      <c r="K333" s="10">
        <f>[1]Sheet1!J658</f>
        <v>58.224489795918373</v>
      </c>
      <c r="L333" s="10"/>
      <c r="M333" s="10"/>
      <c r="N333" s="10"/>
      <c r="O333" s="10"/>
      <c r="P333" s="10">
        <f>[1]Sheet1!O658</f>
        <v>85.870748299319729</v>
      </c>
      <c r="Q333" s="10">
        <f>[1]Sheet1!P658</f>
        <v>58.955782312925173</v>
      </c>
      <c r="R333" s="10">
        <f>[1]Sheet1!Q658</f>
        <v>76.761904761904773</v>
      </c>
      <c r="S333" s="10">
        <f>[1]Sheet1!R658</f>
        <v>55.976190476190489</v>
      </c>
      <c r="T333" s="3"/>
      <c r="U333" s="3"/>
    </row>
    <row r="334" spans="1:21" ht="13.5" thickBot="1" x14ac:dyDescent="0.2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3"/>
      <c r="U334" s="38"/>
    </row>
    <row r="335" spans="1:21" s="19" customFormat="1" hidden="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"/>
      <c r="U335" s="6"/>
    </row>
    <row r="336" spans="1:21" s="19" customFormat="1" ht="13.5" hidden="1" thickBot="1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"/>
      <c r="U336" s="6"/>
    </row>
    <row r="337" spans="1:21" ht="13.5" thickBot="1" x14ac:dyDescent="0.25">
      <c r="A337" s="1" t="s">
        <v>135</v>
      </c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U337" s="2"/>
    </row>
    <row r="338" spans="1:21" x14ac:dyDescent="0.2">
      <c r="A338" t="s">
        <v>16</v>
      </c>
      <c r="B338" s="10"/>
      <c r="C338" s="10"/>
      <c r="D338" s="10"/>
      <c r="E338" s="10"/>
      <c r="F338" s="10">
        <f>[2]Sheet1!E663</f>
        <v>100.8961038961039</v>
      </c>
      <c r="G338" s="10">
        <f>[2]Sheet1!F663</f>
        <v>73.17532467532466</v>
      </c>
      <c r="H338" s="10"/>
      <c r="I338" s="10"/>
      <c r="J338" s="10">
        <f>[1]Sheet1!I663</f>
        <v>94.571428571428584</v>
      </c>
      <c r="K338" s="10">
        <f>[1]Sheet1!J663</f>
        <v>65.25</v>
      </c>
      <c r="L338" s="10"/>
      <c r="M338" s="10"/>
      <c r="N338" s="10"/>
      <c r="O338" s="10"/>
      <c r="P338" s="10"/>
      <c r="Q338" s="10"/>
      <c r="R338" s="10"/>
      <c r="S338" s="10"/>
      <c r="T338" s="3"/>
      <c r="U338" s="3"/>
    </row>
    <row r="339" spans="1:21" x14ac:dyDescent="0.2">
      <c r="A339" t="s">
        <v>17</v>
      </c>
      <c r="B339" s="10">
        <f>[2]Sheet1!A664</f>
        <v>79.217391304347842</v>
      </c>
      <c r="C339" s="10">
        <f>[2]Sheet1!B664</f>
        <v>58.062111801242253</v>
      </c>
      <c r="D339" s="10">
        <f>[3]Sheet1!C664</f>
        <v>76.164835164835168</v>
      </c>
      <c r="E339" s="10">
        <f>[3]Sheet1!D664</f>
        <v>58.076923076923066</v>
      </c>
      <c r="F339" s="10"/>
      <c r="G339" s="10"/>
      <c r="H339" s="10">
        <f>[3]Sheet1!G664</f>
        <v>78.714285714285722</v>
      </c>
      <c r="I339" s="10">
        <f>[3]Sheet1!H664</f>
        <v>65.964285714285722</v>
      </c>
      <c r="J339" s="10">
        <f>[1]Sheet1!I664</f>
        <v>86.660714285714263</v>
      </c>
      <c r="K339" s="10">
        <f>[1]Sheet1!J664</f>
        <v>60.946428571428577</v>
      </c>
      <c r="L339" s="10">
        <f>[3]Sheet1!K664</f>
        <v>73.755102040816311</v>
      </c>
      <c r="M339" s="10">
        <f>[3]Sheet1!L664</f>
        <v>54.795918367346943</v>
      </c>
      <c r="N339" s="10">
        <f>[3]Sheet1!M664</f>
        <v>86.825396825396822</v>
      </c>
      <c r="O339" s="10">
        <f>[3]Sheet1!N664</f>
        <v>68.968253968253961</v>
      </c>
      <c r="P339" s="10"/>
      <c r="Q339" s="10"/>
      <c r="R339" s="10"/>
      <c r="S339" s="10"/>
      <c r="T339" s="3"/>
      <c r="U339" s="3"/>
    </row>
    <row r="340" spans="1:21" x14ac:dyDescent="0.2">
      <c r="A340" t="s">
        <v>18</v>
      </c>
      <c r="B340" s="10"/>
      <c r="C340" s="10"/>
      <c r="D340" s="10"/>
      <c r="E340" s="10"/>
      <c r="F340" s="10"/>
      <c r="G340" s="10"/>
      <c r="H340" s="10"/>
      <c r="I340" s="10"/>
      <c r="J340" s="10">
        <f>[1]Sheet1!I665</f>
        <v>76.16326530612244</v>
      </c>
      <c r="K340" s="10">
        <f>[1]Sheet1!J665</f>
        <v>55.061224489795912</v>
      </c>
      <c r="L340" s="10"/>
      <c r="M340" s="10"/>
      <c r="N340" s="10"/>
      <c r="O340" s="10"/>
      <c r="P340" s="10">
        <f>[1]Sheet1!O665</f>
        <v>82.10884353741497</v>
      </c>
      <c r="Q340" s="10">
        <f>[1]Sheet1!P665</f>
        <v>55.115646258503396</v>
      </c>
      <c r="R340" s="10">
        <f>[1]Sheet1!Q665</f>
        <v>73.107142857142861</v>
      </c>
      <c r="S340" s="10">
        <f>[1]Sheet1!R665</f>
        <v>52.369047619047613</v>
      </c>
      <c r="T340" s="3"/>
      <c r="U340" s="3"/>
    </row>
    <row r="341" spans="1:21" ht="13.5" thickBot="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3"/>
      <c r="U341" s="38"/>
    </row>
    <row r="342" spans="1:21" hidden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3"/>
      <c r="U342" s="6"/>
    </row>
    <row r="343" spans="1:21" ht="13.5" hidden="1" thickBot="1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3"/>
      <c r="U343" s="6"/>
    </row>
    <row r="344" spans="1:21" ht="13.5" thickBot="1" x14ac:dyDescent="0.25">
      <c r="A344" s="1" t="s">
        <v>136</v>
      </c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U344" s="2"/>
    </row>
    <row r="345" spans="1:21" x14ac:dyDescent="0.2">
      <c r="A345" t="s">
        <v>16</v>
      </c>
      <c r="B345" s="10"/>
      <c r="C345" s="10"/>
      <c r="D345" s="10"/>
      <c r="E345" s="10"/>
      <c r="F345" s="10">
        <f>[2]Sheet1!E670</f>
        <v>93.915584415584448</v>
      </c>
      <c r="G345" s="10">
        <f>[2]Sheet1!F670</f>
        <v>71.246753246753258</v>
      </c>
      <c r="H345" s="10"/>
      <c r="I345" s="10"/>
      <c r="J345" s="10">
        <f>[1]Sheet1!I670</f>
        <v>93</v>
      </c>
      <c r="K345" s="10">
        <f>[1]Sheet1!J670</f>
        <v>62.5</v>
      </c>
      <c r="L345" s="10"/>
      <c r="M345" s="10"/>
      <c r="N345" s="10"/>
      <c r="O345" s="10"/>
      <c r="P345" s="10"/>
      <c r="Q345" s="10"/>
      <c r="R345" s="10"/>
      <c r="S345" s="10"/>
      <c r="T345" s="3"/>
      <c r="U345" s="3"/>
    </row>
    <row r="346" spans="1:21" x14ac:dyDescent="0.2">
      <c r="A346" t="s">
        <v>17</v>
      </c>
      <c r="B346" s="10">
        <f>[2]Sheet1!A671</f>
        <v>77.509316770186302</v>
      </c>
      <c r="C346" s="10">
        <f>[2]Sheet1!B671</f>
        <v>59.869565217391312</v>
      </c>
      <c r="D346" s="10">
        <f>[3]Sheet1!C671</f>
        <v>78.472527472527474</v>
      </c>
      <c r="E346" s="10">
        <f>[3]Sheet1!D671</f>
        <v>58.956043956043949</v>
      </c>
      <c r="F346" s="10"/>
      <c r="G346" s="10"/>
      <c r="H346" s="10">
        <f>[3]Sheet1!G671</f>
        <v>81.603896103896105</v>
      </c>
      <c r="I346" s="10">
        <f>[3]Sheet1!H671</f>
        <v>64.993506493506487</v>
      </c>
      <c r="J346" s="10">
        <f>[1]Sheet1!I671</f>
        <v>86.732142857142861</v>
      </c>
      <c r="K346" s="10">
        <f>[1]Sheet1!J671</f>
        <v>56.803571428571431</v>
      </c>
      <c r="L346" s="10">
        <f>[3]Sheet1!K671</f>
        <v>77.530612244897966</v>
      </c>
      <c r="M346" s="10">
        <f>[3]Sheet1!L671</f>
        <v>57.081632653061213</v>
      </c>
      <c r="N346" s="10">
        <f>[3]Sheet1!M671</f>
        <v>86.38095238095238</v>
      </c>
      <c r="O346" s="10">
        <f>[3]Sheet1!N671</f>
        <v>69.30158730158729</v>
      </c>
      <c r="P346" s="10"/>
      <c r="Q346" s="10"/>
      <c r="R346" s="10"/>
      <c r="S346" s="10"/>
      <c r="T346" s="3"/>
      <c r="U346" s="3"/>
    </row>
    <row r="347" spans="1:21" x14ac:dyDescent="0.2">
      <c r="A347" t="s">
        <v>18</v>
      </c>
      <c r="B347" s="10"/>
      <c r="C347" s="10"/>
      <c r="D347" s="10"/>
      <c r="E347" s="10"/>
      <c r="F347" s="10"/>
      <c r="G347" s="10"/>
      <c r="H347" s="10"/>
      <c r="I347" s="10"/>
      <c r="J347" s="10">
        <f>[1]Sheet1!I672</f>
        <v>79.102040816326522</v>
      </c>
      <c r="K347" s="10">
        <f>[1]Sheet1!J672</f>
        <v>47.714285714285715</v>
      </c>
      <c r="L347" s="10"/>
      <c r="M347" s="10"/>
      <c r="N347" s="10"/>
      <c r="O347" s="10"/>
      <c r="P347" s="10">
        <f>[1]Sheet1!O672</f>
        <v>86.877551020408163</v>
      </c>
      <c r="Q347" s="10">
        <f>[1]Sheet1!P672</f>
        <v>55.061224489795904</v>
      </c>
      <c r="R347" s="10">
        <f>[1]Sheet1!Q672</f>
        <v>79.19047619047619</v>
      </c>
      <c r="S347" s="10">
        <f>[1]Sheet1!R672</f>
        <v>55.702380952380956</v>
      </c>
      <c r="T347" s="3"/>
      <c r="U347" s="3"/>
    </row>
    <row r="348" spans="1:21" ht="13.5" thickBot="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3"/>
      <c r="U348" s="38"/>
    </row>
    <row r="349" spans="1:21" hidden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3"/>
      <c r="U349" s="6"/>
    </row>
    <row r="350" spans="1:21" ht="13.5" hidden="1" thickBot="1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3"/>
      <c r="U350" s="6"/>
    </row>
    <row r="351" spans="1:21" ht="13.5" thickBot="1" x14ac:dyDescent="0.25">
      <c r="A351" s="1" t="s">
        <v>137</v>
      </c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U351" s="2"/>
    </row>
    <row r="352" spans="1:21" x14ac:dyDescent="0.2">
      <c r="A352" t="s">
        <v>16</v>
      </c>
      <c r="B352" s="10"/>
      <c r="C352" s="10"/>
      <c r="D352" s="10"/>
      <c r="E352" s="10"/>
      <c r="F352" s="10">
        <f>[2]Sheet1!E677</f>
        <v>90.350649350649363</v>
      </c>
      <c r="G352" s="10">
        <f>[2]Sheet1!F677</f>
        <v>62.571428571428584</v>
      </c>
      <c r="H352" s="10"/>
      <c r="I352" s="10"/>
      <c r="J352" s="10">
        <f>[1]Sheet1!I677</f>
        <v>84.642857142857139</v>
      </c>
      <c r="K352" s="10">
        <f>[1]Sheet1!J677</f>
        <v>51.678571428571431</v>
      </c>
      <c r="L352" s="10"/>
      <c r="M352" s="10"/>
      <c r="N352" s="10"/>
      <c r="O352" s="10"/>
      <c r="P352" s="10"/>
      <c r="Q352" s="10"/>
      <c r="R352" s="10"/>
      <c r="S352" s="10"/>
      <c r="T352" s="3"/>
      <c r="U352" s="3"/>
    </row>
    <row r="353" spans="1:21" x14ac:dyDescent="0.2">
      <c r="A353" t="s">
        <v>17</v>
      </c>
      <c r="B353" s="10">
        <f>[2]Sheet1!A678</f>
        <v>71.621118012422343</v>
      </c>
      <c r="C353" s="10">
        <f>[2]Sheet1!B678</f>
        <v>48.298136645962735</v>
      </c>
      <c r="D353" s="10">
        <f>[3]Sheet1!C678</f>
        <v>71.934065934065927</v>
      </c>
      <c r="E353" s="10">
        <f>[3]Sheet1!D678</f>
        <v>53.153846153846153</v>
      </c>
      <c r="F353" s="10"/>
      <c r="G353" s="10"/>
      <c r="H353" s="10">
        <f>[3]Sheet1!G678</f>
        <v>76.850649350649363</v>
      </c>
      <c r="I353" s="10">
        <f>[3]Sheet1!H678</f>
        <v>60.298701298701296</v>
      </c>
      <c r="J353" s="10">
        <f>[1]Sheet1!I678</f>
        <v>79.303571428571416</v>
      </c>
      <c r="K353" s="10">
        <f>[1]Sheet1!J678</f>
        <v>48.660714285714285</v>
      </c>
      <c r="L353" s="10">
        <f>[3]Sheet1!K678</f>
        <v>73.204081632653057</v>
      </c>
      <c r="M353" s="10">
        <f>[3]Sheet1!L678</f>
        <v>54.530612244897959</v>
      </c>
      <c r="N353" s="10">
        <f>[3]Sheet1!M678</f>
        <v>83.095238095238088</v>
      </c>
      <c r="O353" s="10">
        <f>[3]Sheet1!N678</f>
        <v>58.61904761904762</v>
      </c>
      <c r="P353" s="10"/>
      <c r="Q353" s="10"/>
      <c r="R353" s="10"/>
      <c r="S353" s="10"/>
      <c r="T353" s="3"/>
      <c r="U353" s="3"/>
    </row>
    <row r="354" spans="1:21" x14ac:dyDescent="0.2">
      <c r="A354" t="s">
        <v>18</v>
      </c>
      <c r="B354" s="10"/>
      <c r="C354" s="10"/>
      <c r="D354" s="10"/>
      <c r="E354" s="10"/>
      <c r="F354" s="10"/>
      <c r="G354" s="10"/>
      <c r="H354" s="10"/>
      <c r="I354" s="10"/>
      <c r="J354" s="10">
        <f>[1]Sheet1!I679</f>
        <v>74.65306122448979</v>
      </c>
      <c r="K354" s="10">
        <f>[1]Sheet1!J679</f>
        <v>46</v>
      </c>
      <c r="L354" s="10"/>
      <c r="M354" s="10"/>
      <c r="N354" s="10"/>
      <c r="O354" s="10"/>
      <c r="P354" s="10">
        <f>[1]Sheet1!O679</f>
        <v>84.83673469387756</v>
      </c>
      <c r="Q354" s="10">
        <f>[1]Sheet1!P679</f>
        <v>55.653061224489797</v>
      </c>
      <c r="R354" s="10">
        <f>[1]Sheet1!Q679</f>
        <v>80</v>
      </c>
      <c r="S354" s="10">
        <f>[1]Sheet1!R679</f>
        <v>57.964285714285722</v>
      </c>
      <c r="T354" s="3"/>
      <c r="U354" s="3"/>
    </row>
    <row r="355" spans="1:21" ht="13.5" thickBot="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3"/>
      <c r="U355" s="38"/>
    </row>
    <row r="356" spans="1:21" hidden="1" x14ac:dyDescent="0.2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3"/>
      <c r="U356" s="6"/>
    </row>
    <row r="357" spans="1:21" ht="13.5" hidden="1" thickBot="1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3"/>
      <c r="U357" s="6"/>
    </row>
    <row r="358" spans="1:21" ht="13.5" thickBot="1" x14ac:dyDescent="0.25">
      <c r="A358" s="1" t="s">
        <v>138</v>
      </c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U358" s="2"/>
    </row>
    <row r="359" spans="1:21" x14ac:dyDescent="0.2">
      <c r="A359" t="s">
        <v>16</v>
      </c>
      <c r="B359" s="10"/>
      <c r="C359" s="10"/>
      <c r="D359" s="10"/>
      <c r="E359" s="10"/>
      <c r="F359" s="10">
        <f>[2]Sheet1!E684</f>
        <v>82.42532467532466</v>
      </c>
      <c r="G359" s="10">
        <f>[2]Sheet1!F684</f>
        <v>57.074675324675333</v>
      </c>
      <c r="H359" s="10"/>
      <c r="I359" s="10"/>
      <c r="J359" s="10">
        <f>[1]Sheet1!I684</f>
        <v>71.464285714285708</v>
      </c>
      <c r="K359" s="10">
        <f>[1]Sheet1!J684</f>
        <v>43.642857142857139</v>
      </c>
      <c r="L359" s="10"/>
      <c r="M359" s="10"/>
      <c r="N359" s="10"/>
      <c r="O359" s="10"/>
      <c r="P359" s="10"/>
      <c r="Q359" s="10"/>
      <c r="R359" s="10"/>
      <c r="S359" s="10"/>
      <c r="T359" s="3"/>
      <c r="U359" s="3"/>
    </row>
    <row r="360" spans="1:21" x14ac:dyDescent="0.2">
      <c r="A360" t="s">
        <v>17</v>
      </c>
      <c r="B360" s="10">
        <f>[2]Sheet1!A685</f>
        <v>64.269565217391303</v>
      </c>
      <c r="C360" s="10">
        <f>[2]Sheet1!B685</f>
        <v>45.140372670807444</v>
      </c>
      <c r="D360" s="10">
        <f>[3]Sheet1!C685</f>
        <v>64.615384615384613</v>
      </c>
      <c r="E360" s="10">
        <f>[3]Sheet1!D685</f>
        <v>47.417582417582416</v>
      </c>
      <c r="F360" s="10"/>
      <c r="G360" s="10"/>
      <c r="H360" s="10">
        <f>[3]Sheet1!G685</f>
        <v>75.918831168831176</v>
      </c>
      <c r="I360" s="10">
        <f>[3]Sheet1!H685</f>
        <v>60.448051948051948</v>
      </c>
      <c r="J360" s="10">
        <f>[1]Sheet1!I685</f>
        <v>67.821428571428569</v>
      </c>
      <c r="K360" s="10">
        <f>[1]Sheet1!J685</f>
        <v>41.5</v>
      </c>
      <c r="L360" s="10">
        <f>[3]Sheet1!K685</f>
        <v>64.16326530612244</v>
      </c>
      <c r="M360" s="10">
        <f>[3]Sheet1!L685</f>
        <v>44.938775510204081</v>
      </c>
      <c r="N360" s="10">
        <f>[3]Sheet1!M685</f>
        <v>78.047619047619037</v>
      </c>
      <c r="O360" s="10">
        <f>[3]Sheet1!N685</f>
        <v>57.253968253968246</v>
      </c>
      <c r="P360" s="10"/>
      <c r="Q360" s="10"/>
      <c r="R360" s="10"/>
      <c r="S360" s="10"/>
      <c r="T360" s="3"/>
      <c r="U360" s="3"/>
    </row>
    <row r="361" spans="1:21" x14ac:dyDescent="0.2">
      <c r="A361" t="s">
        <v>18</v>
      </c>
      <c r="B361" s="10"/>
      <c r="C361" s="10"/>
      <c r="D361" s="10"/>
      <c r="E361" s="10"/>
      <c r="F361" s="10"/>
      <c r="G361" s="10"/>
      <c r="H361" s="10"/>
      <c r="I361" s="10"/>
      <c r="J361" s="10">
        <f>[1]Sheet1!I686</f>
        <v>63.653061224489797</v>
      </c>
      <c r="K361" s="10">
        <f>[1]Sheet1!J686</f>
        <v>36.612244897959179</v>
      </c>
      <c r="L361" s="10"/>
      <c r="M361" s="10"/>
      <c r="N361" s="10"/>
      <c r="O361" s="10"/>
      <c r="P361" s="10">
        <f>[1]Sheet1!O686</f>
        <v>71.670068027210874</v>
      </c>
      <c r="Q361" s="10">
        <f>[1]Sheet1!P686</f>
        <v>43.738095238095234</v>
      </c>
      <c r="R361" s="10">
        <f>[1]Sheet1!Q686</f>
        <v>74.952380952380949</v>
      </c>
      <c r="S361" s="10">
        <f>[1]Sheet1!R686</f>
        <v>49.535714285714285</v>
      </c>
      <c r="T361" s="3"/>
      <c r="U361" s="3"/>
    </row>
    <row r="362" spans="1:21" ht="13.5" thickBot="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3"/>
      <c r="U362" s="38"/>
    </row>
    <row r="363" spans="1:21" hidden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3"/>
      <c r="U363" s="6"/>
    </row>
    <row r="364" spans="1:21" ht="13.5" hidden="1" thickBot="1" x14ac:dyDescent="0.2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3"/>
      <c r="U364" s="6"/>
    </row>
    <row r="365" spans="1:21" ht="13.5" thickBot="1" x14ac:dyDescent="0.25">
      <c r="A365" s="1" t="s">
        <v>139</v>
      </c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U365" s="2"/>
    </row>
    <row r="366" spans="1:21" x14ac:dyDescent="0.2">
      <c r="A366" t="s">
        <v>16</v>
      </c>
      <c r="B366" s="10"/>
      <c r="C366" s="10"/>
      <c r="D366" s="10"/>
      <c r="E366" s="10"/>
      <c r="F366" s="10">
        <f>[2]Sheet1!E691</f>
        <v>90.165584415584405</v>
      </c>
      <c r="G366" s="10">
        <f>[2]Sheet1!F691</f>
        <v>61.120129870129858</v>
      </c>
      <c r="H366" s="10"/>
      <c r="I366" s="10"/>
      <c r="J366" s="10">
        <f>[1]Sheet1!I691</f>
        <v>78.964285714285708</v>
      </c>
      <c r="K366" s="10">
        <f>[1]Sheet1!J691</f>
        <v>54.5</v>
      </c>
      <c r="L366" s="10"/>
      <c r="M366" s="10"/>
      <c r="N366" s="10"/>
      <c r="O366" s="10"/>
      <c r="P366" s="10"/>
      <c r="Q366" s="10"/>
      <c r="R366" s="10"/>
      <c r="S366" s="10"/>
      <c r="T366" s="3"/>
      <c r="U366" s="3"/>
    </row>
    <row r="367" spans="1:21" x14ac:dyDescent="0.2">
      <c r="A367" t="s">
        <v>17</v>
      </c>
      <c r="B367" s="10">
        <f>[2]Sheet1!A692</f>
        <v>71.165217391304353</v>
      </c>
      <c r="C367" s="10">
        <f>[2]Sheet1!B692</f>
        <v>50.449689440993787</v>
      </c>
      <c r="D367" s="10">
        <f>[3]Sheet1!C692</f>
        <v>68.505494505494511</v>
      </c>
      <c r="E367" s="10">
        <f>[3]Sheet1!D692</f>
        <v>47.494505494505496</v>
      </c>
      <c r="F367" s="10"/>
      <c r="G367" s="10"/>
      <c r="H367" s="10">
        <f>[3]Sheet1!G692</f>
        <v>76.607142857142833</v>
      </c>
      <c r="I367" s="10">
        <f>[3]Sheet1!H692</f>
        <v>58.396103896103881</v>
      </c>
      <c r="J367" s="10">
        <f>[1]Sheet1!I692</f>
        <v>74.392857142857139</v>
      </c>
      <c r="K367" s="10">
        <f>[1]Sheet1!J692</f>
        <v>48.839285714285715</v>
      </c>
      <c r="L367" s="10">
        <f>[3]Sheet1!K692</f>
        <v>66.387755102040813</v>
      </c>
      <c r="M367" s="10">
        <f>[3]Sheet1!L692</f>
        <v>43.571428571428577</v>
      </c>
      <c r="N367" s="10">
        <f>[3]Sheet1!M692</f>
        <v>82.841269841269835</v>
      </c>
      <c r="O367" s="10">
        <f>[3]Sheet1!N692</f>
        <v>57.206349206349209</v>
      </c>
      <c r="P367" s="10"/>
      <c r="Q367" s="10"/>
      <c r="R367" s="10"/>
      <c r="S367" s="10"/>
      <c r="T367" s="3"/>
      <c r="U367" s="3"/>
    </row>
    <row r="368" spans="1:21" x14ac:dyDescent="0.2">
      <c r="A368" t="s">
        <v>18</v>
      </c>
      <c r="B368" s="10"/>
      <c r="C368" s="10"/>
      <c r="D368" s="10"/>
      <c r="E368" s="10"/>
      <c r="F368" s="10"/>
      <c r="G368" s="10"/>
      <c r="H368" s="10"/>
      <c r="I368" s="10"/>
      <c r="J368" s="10">
        <f>[1]Sheet1!I693</f>
        <v>64.938775510204081</v>
      </c>
      <c r="K368" s="10">
        <f>[1]Sheet1!J693</f>
        <v>41.91836734693878</v>
      </c>
      <c r="L368" s="10"/>
      <c r="M368" s="10"/>
      <c r="N368" s="10"/>
      <c r="O368" s="10"/>
      <c r="P368" s="10">
        <f>[1]Sheet1!O693</f>
        <v>77.136054421768705</v>
      </c>
      <c r="Q368" s="10">
        <f>[1]Sheet1!P693</f>
        <v>49.85034013605442</v>
      </c>
      <c r="R368" s="10">
        <f>[1]Sheet1!Q693</f>
        <v>72.523809523809518</v>
      </c>
      <c r="S368" s="10">
        <f>[1]Sheet1!R693</f>
        <v>51.785714285714285</v>
      </c>
      <c r="T368" s="3"/>
      <c r="U368" s="3"/>
    </row>
    <row r="369" spans="1:21" ht="13.5" thickBot="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3"/>
      <c r="U369" s="38"/>
    </row>
    <row r="370" spans="1:21" hidden="1" x14ac:dyDescent="0.2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3"/>
      <c r="U370" s="6"/>
    </row>
    <row r="371" spans="1:21" s="19" customFormat="1" ht="13.5" hidden="1" thickBot="1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"/>
      <c r="U371" s="6"/>
    </row>
    <row r="372" spans="1:21" ht="13.5" thickBot="1" x14ac:dyDescent="0.25">
      <c r="A372" s="1" t="s">
        <v>140</v>
      </c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U372" s="2"/>
    </row>
    <row r="373" spans="1:21" x14ac:dyDescent="0.2">
      <c r="A373" t="s">
        <v>16</v>
      </c>
      <c r="B373" s="10"/>
      <c r="C373" s="10"/>
      <c r="D373" s="10"/>
      <c r="E373" s="10"/>
      <c r="F373" s="10">
        <f>[2]Sheet1!E698</f>
        <v>64.499999999999986</v>
      </c>
      <c r="G373" s="10">
        <f>[2]Sheet1!F698</f>
        <v>46.220779220779214</v>
      </c>
      <c r="H373" s="10"/>
      <c r="I373" s="10"/>
      <c r="J373" s="10">
        <f>[1]Sheet1!I698</f>
        <v>60.142857142857139</v>
      </c>
      <c r="K373" s="10">
        <f>[1]Sheet1!J698</f>
        <v>33.857142857142854</v>
      </c>
      <c r="L373" s="10"/>
      <c r="M373" s="10"/>
      <c r="N373" s="10"/>
      <c r="O373" s="10"/>
      <c r="P373" s="10"/>
      <c r="Q373" s="10"/>
      <c r="R373" s="10"/>
      <c r="S373" s="10"/>
      <c r="T373" s="3"/>
      <c r="U373" s="3"/>
    </row>
    <row r="374" spans="1:21" x14ac:dyDescent="0.2">
      <c r="A374" t="s">
        <v>17</v>
      </c>
      <c r="B374" s="10">
        <f>[2]Sheet1!A699</f>
        <v>56.993788819875768</v>
      </c>
      <c r="C374" s="10">
        <f>[2]Sheet1!B699</f>
        <v>34.111801242236027</v>
      </c>
      <c r="D374" s="10">
        <f>[3]Sheet1!C699</f>
        <v>57.64835164835165</v>
      </c>
      <c r="E374" s="10">
        <f>[3]Sheet1!D699</f>
        <v>39.626373626373621</v>
      </c>
      <c r="F374" s="10"/>
      <c r="G374" s="10"/>
      <c r="H374" s="10">
        <f>[3]Sheet1!G699</f>
        <v>68.331168831168824</v>
      </c>
      <c r="I374" s="10">
        <f>[3]Sheet1!H699</f>
        <v>48.12987012987012</v>
      </c>
      <c r="J374" s="10">
        <f>[1]Sheet1!I699</f>
        <v>58.607142857142861</v>
      </c>
      <c r="K374" s="10">
        <f>[1]Sheet1!J699</f>
        <v>31.214285714285715</v>
      </c>
      <c r="L374" s="10">
        <f>[3]Sheet1!K699</f>
        <v>57.428571428571431</v>
      </c>
      <c r="M374" s="10">
        <f>[3]Sheet1!L699</f>
        <v>38.897959183673471</v>
      </c>
      <c r="N374" s="10">
        <f>[3]Sheet1!M699</f>
        <v>66.365079365079367</v>
      </c>
      <c r="O374" s="10">
        <f>[3]Sheet1!N699</f>
        <v>40.904761904761905</v>
      </c>
      <c r="P374" s="10"/>
      <c r="Q374" s="10"/>
      <c r="R374" s="10"/>
      <c r="S374" s="10"/>
      <c r="T374" s="3"/>
      <c r="U374" s="3"/>
    </row>
    <row r="375" spans="1:21" x14ac:dyDescent="0.2">
      <c r="A375" t="s">
        <v>18</v>
      </c>
      <c r="B375" s="10"/>
      <c r="C375" s="10"/>
      <c r="D375" s="10"/>
      <c r="E375" s="10"/>
      <c r="F375" s="10"/>
      <c r="G375" s="10"/>
      <c r="H375" s="10"/>
      <c r="I375" s="10"/>
      <c r="J375" s="10">
        <f>[1]Sheet1!I700</f>
        <v>57.408163265306129</v>
      </c>
      <c r="K375" s="10">
        <f>[1]Sheet1!J700</f>
        <v>30.142857142857142</v>
      </c>
      <c r="L375" s="10"/>
      <c r="M375" s="10"/>
      <c r="N375" s="10"/>
      <c r="O375" s="10"/>
      <c r="P375" s="10">
        <f>[1]Sheet1!O700</f>
        <v>65.653061224489804</v>
      </c>
      <c r="Q375" s="10">
        <f>[1]Sheet1!P700</f>
        <v>40.877551020408156</v>
      </c>
      <c r="R375" s="10">
        <f>[1]Sheet1!Q700</f>
        <v>67.44047619047619</v>
      </c>
      <c r="S375" s="10">
        <f>[1]Sheet1!R700</f>
        <v>49.821428571428577</v>
      </c>
      <c r="T375" s="3"/>
      <c r="U375" s="3"/>
    </row>
    <row r="376" spans="1:21" ht="13.5" thickBot="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3"/>
      <c r="U376" s="38"/>
    </row>
    <row r="377" spans="1:21" s="19" customFormat="1" hidden="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"/>
      <c r="U377" s="6"/>
    </row>
    <row r="378" spans="1:21" s="19" customFormat="1" ht="13.5" hidden="1" thickBot="1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"/>
      <c r="U378" s="6"/>
    </row>
    <row r="379" spans="1:21" ht="13.5" thickBot="1" x14ac:dyDescent="0.25">
      <c r="A379" s="1" t="s">
        <v>141</v>
      </c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U379" s="2"/>
    </row>
    <row r="380" spans="1:21" x14ac:dyDescent="0.2">
      <c r="A380" t="s">
        <v>16</v>
      </c>
      <c r="B380" s="10"/>
      <c r="C380" s="10"/>
      <c r="D380" s="10"/>
      <c r="E380" s="10"/>
      <c r="F380" s="10">
        <f>[2]Sheet1!E705</f>
        <v>79.142857142857167</v>
      </c>
      <c r="G380" s="10">
        <f>[2]Sheet1!F705</f>
        <v>58.318181818181827</v>
      </c>
      <c r="H380" s="10"/>
      <c r="I380" s="10"/>
      <c r="J380" s="10">
        <f>[1]Sheet1!I705</f>
        <v>73.75</v>
      </c>
      <c r="K380" s="10">
        <f>[1]Sheet1!J705</f>
        <v>48.464285714285715</v>
      </c>
      <c r="L380" s="10"/>
      <c r="M380" s="10"/>
      <c r="N380" s="10"/>
      <c r="O380" s="10"/>
      <c r="P380" s="10"/>
      <c r="Q380" s="10"/>
      <c r="R380" s="10"/>
      <c r="S380" s="10"/>
      <c r="T380" s="3"/>
      <c r="U380" s="3"/>
    </row>
    <row r="381" spans="1:21" x14ac:dyDescent="0.2">
      <c r="A381" t="s">
        <v>17</v>
      </c>
      <c r="B381" s="10">
        <f>[2]Sheet1!A706</f>
        <v>67.385093167701868</v>
      </c>
      <c r="C381" s="10">
        <f>[2]Sheet1!B706</f>
        <v>46.565217391304351</v>
      </c>
      <c r="D381" s="10">
        <f>[3]Sheet1!C706</f>
        <v>65.637362637362642</v>
      </c>
      <c r="E381" s="10">
        <f>[3]Sheet1!D706</f>
        <v>48.681318681318672</v>
      </c>
      <c r="F381" s="10"/>
      <c r="G381" s="10"/>
      <c r="H381" s="10">
        <f>[3]Sheet1!G706</f>
        <v>75.649350649350637</v>
      </c>
      <c r="I381" s="10">
        <f>[3]Sheet1!H706</f>
        <v>49.714285714285708</v>
      </c>
      <c r="J381" s="10">
        <f>[1]Sheet1!I706</f>
        <v>72.535714285714278</v>
      </c>
      <c r="K381" s="10">
        <f>[1]Sheet1!J706</f>
        <v>45.535714285714285</v>
      </c>
      <c r="L381" s="10">
        <f>[3]Sheet1!K706</f>
        <v>64.244897959183675</v>
      </c>
      <c r="M381" s="10">
        <f>[3]Sheet1!L706</f>
        <v>45.061224489795926</v>
      </c>
      <c r="N381" s="10">
        <f>[3]Sheet1!M706</f>
        <v>78.682539682539669</v>
      </c>
      <c r="O381" s="10">
        <f>[3]Sheet1!N706</f>
        <v>49.682539682539684</v>
      </c>
      <c r="P381" s="10"/>
      <c r="Q381" s="10"/>
      <c r="R381" s="10"/>
      <c r="S381" s="10"/>
      <c r="T381" s="3"/>
      <c r="U381" s="3"/>
    </row>
    <row r="382" spans="1:21" x14ac:dyDescent="0.2">
      <c r="A382" t="s">
        <v>18</v>
      </c>
      <c r="B382" s="10"/>
      <c r="C382" s="10"/>
      <c r="D382" s="10"/>
      <c r="E382" s="10"/>
      <c r="F382" s="10"/>
      <c r="G382" s="10"/>
      <c r="H382" s="10"/>
      <c r="I382" s="10"/>
      <c r="J382" s="10">
        <f>[1]Sheet1!I707</f>
        <v>66.448979591836732</v>
      </c>
      <c r="K382" s="10">
        <f>[1]Sheet1!J707</f>
        <v>39.367346938775505</v>
      </c>
      <c r="L382" s="10"/>
      <c r="M382" s="10"/>
      <c r="N382" s="10"/>
      <c r="O382" s="10"/>
      <c r="P382" s="10">
        <f>[1]Sheet1!O707</f>
        <v>68.561224489795919</v>
      </c>
      <c r="Q382" s="10">
        <f>[1]Sheet1!P707</f>
        <v>41.442176870748291</v>
      </c>
      <c r="R382" s="10">
        <f>[1]Sheet1!Q707</f>
        <v>68.142857142857139</v>
      </c>
      <c r="S382" s="10">
        <f>[1]Sheet1!R707</f>
        <v>47.845238095238102</v>
      </c>
      <c r="T382" s="3"/>
      <c r="U382" s="3"/>
    </row>
    <row r="383" spans="1:21" ht="13.5" thickBot="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3"/>
      <c r="U383" s="38"/>
    </row>
    <row r="384" spans="1:21" s="19" customFormat="1" hidden="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"/>
      <c r="U384" s="6"/>
    </row>
    <row r="385" spans="1:21" s="19" customFormat="1" ht="13.5" hidden="1" thickBot="1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"/>
      <c r="U385" s="6"/>
    </row>
    <row r="386" spans="1:21" ht="13.5" thickBot="1" x14ac:dyDescent="0.25">
      <c r="A386" s="1" t="s">
        <v>142</v>
      </c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U386" s="2"/>
    </row>
    <row r="387" spans="1:21" x14ac:dyDescent="0.2">
      <c r="A387" t="s">
        <v>16</v>
      </c>
      <c r="B387" s="10"/>
      <c r="C387" s="10"/>
      <c r="D387" s="10"/>
      <c r="E387" s="10"/>
      <c r="F387" s="10">
        <f>[2]Sheet1!E712</f>
        <v>78.090909090909108</v>
      </c>
      <c r="G387" s="10">
        <f>[2]Sheet1!F712</f>
        <v>61.396103896103909</v>
      </c>
      <c r="H387" s="10"/>
      <c r="I387" s="10"/>
      <c r="J387" s="10">
        <f>[1]Sheet1!I712</f>
        <v>70.607142857142861</v>
      </c>
      <c r="K387" s="10">
        <f>[1]Sheet1!J712</f>
        <v>53</v>
      </c>
      <c r="L387" s="10"/>
      <c r="M387" s="10"/>
      <c r="N387" s="10"/>
      <c r="O387" s="10"/>
      <c r="P387" s="10"/>
      <c r="Q387" s="10"/>
      <c r="R387" s="10"/>
      <c r="S387" s="10"/>
      <c r="T387" s="3"/>
      <c r="U387" s="3"/>
    </row>
    <row r="388" spans="1:21" x14ac:dyDescent="0.2">
      <c r="A388" t="s">
        <v>17</v>
      </c>
      <c r="B388" s="10">
        <f>[2]Sheet1!A713</f>
        <v>70.155279503105589</v>
      </c>
      <c r="C388" s="10">
        <f>[2]Sheet1!B713</f>
        <v>51.478260869565204</v>
      </c>
      <c r="D388" s="10">
        <f>[3]Sheet1!C713</f>
        <v>66.373626373626379</v>
      </c>
      <c r="E388" s="10">
        <f>[3]Sheet1!D713</f>
        <v>44.549450549450547</v>
      </c>
      <c r="F388" s="10"/>
      <c r="G388" s="10"/>
      <c r="H388" s="10">
        <f>[3]Sheet1!G713</f>
        <v>73.178571428571431</v>
      </c>
      <c r="I388" s="10">
        <f>[3]Sheet1!H713</f>
        <v>53.262987012987018</v>
      </c>
      <c r="J388" s="10">
        <f>[1]Sheet1!I713</f>
        <v>70.732142857142861</v>
      </c>
      <c r="K388" s="10">
        <f>[1]Sheet1!J713</f>
        <v>50.767857142857146</v>
      </c>
      <c r="L388" s="10">
        <f>[3]Sheet1!K713</f>
        <v>64.693877551020407</v>
      </c>
      <c r="M388" s="10">
        <f>[3]Sheet1!L713</f>
        <v>39.204081632653065</v>
      </c>
      <c r="N388" s="10">
        <f>[3]Sheet1!M713</f>
        <v>79.92063492063491</v>
      </c>
      <c r="O388" s="10">
        <f>[3]Sheet1!N713</f>
        <v>55.634920634920633</v>
      </c>
      <c r="P388" s="10"/>
      <c r="Q388" s="10"/>
      <c r="R388" s="10"/>
      <c r="S388" s="10"/>
      <c r="T388" s="3"/>
      <c r="U388" s="3"/>
    </row>
    <row r="389" spans="1:21" x14ac:dyDescent="0.2">
      <c r="A389" t="s">
        <v>18</v>
      </c>
      <c r="B389" s="10"/>
      <c r="C389" s="10"/>
      <c r="D389" s="10"/>
      <c r="E389" s="10"/>
      <c r="F389" s="10"/>
      <c r="G389" s="10"/>
      <c r="H389" s="10"/>
      <c r="I389" s="10"/>
      <c r="J389" s="10">
        <f>[1]Sheet1!I714</f>
        <v>65.510204081632651</v>
      </c>
      <c r="K389" s="10">
        <f>[1]Sheet1!J714</f>
        <v>45.183673469387756</v>
      </c>
      <c r="L389" s="10"/>
      <c r="M389" s="10"/>
      <c r="N389" s="10"/>
      <c r="O389" s="10"/>
      <c r="P389" s="10">
        <f>[1]Sheet1!O714</f>
        <v>62.374149659863939</v>
      </c>
      <c r="Q389" s="10">
        <f>[1]Sheet1!P714</f>
        <v>40.999999999999986</v>
      </c>
      <c r="R389" s="10">
        <f>[1]Sheet1!Q714</f>
        <v>64.714285714285708</v>
      </c>
      <c r="S389" s="10">
        <f>[1]Sheet1!R714</f>
        <v>45.738095238095234</v>
      </c>
      <c r="T389" s="3"/>
      <c r="U389" s="3"/>
    </row>
    <row r="390" spans="1:21" ht="13.5" thickBot="1" x14ac:dyDescent="0.2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3"/>
      <c r="U390" s="38"/>
    </row>
    <row r="391" spans="1:21" s="19" customFormat="1" hidden="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"/>
      <c r="U391" s="6"/>
    </row>
    <row r="392" spans="1:21" s="19" customFormat="1" ht="13.5" hidden="1" thickBot="1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"/>
      <c r="U392" s="6"/>
    </row>
    <row r="393" spans="1:21" ht="13.5" thickBot="1" x14ac:dyDescent="0.25">
      <c r="A393" s="1" t="s">
        <v>143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U393" s="2"/>
    </row>
    <row r="394" spans="1:21" x14ac:dyDescent="0.2">
      <c r="A394" t="s">
        <v>16</v>
      </c>
      <c r="B394" s="10"/>
      <c r="C394" s="10"/>
      <c r="D394" s="10"/>
      <c r="E394" s="10"/>
      <c r="F394" s="10">
        <f>[2]Sheet1!E719</f>
        <v>78.720779220779221</v>
      </c>
      <c r="G394" s="10">
        <f>[2]Sheet1!F719</f>
        <v>59.610389610389603</v>
      </c>
      <c r="H394" s="10"/>
      <c r="I394" s="10"/>
      <c r="J394" s="10">
        <f>[1]Sheet1!I719</f>
        <v>68.428571428571431</v>
      </c>
      <c r="K394" s="10">
        <f>[1]Sheet1!J719</f>
        <v>50.357142857142861</v>
      </c>
      <c r="L394" s="10"/>
      <c r="M394" s="10"/>
      <c r="N394" s="10"/>
      <c r="O394" s="10"/>
      <c r="P394" s="10"/>
      <c r="Q394" s="10"/>
      <c r="R394" s="10"/>
      <c r="S394" s="10"/>
      <c r="T394" s="3"/>
      <c r="U394" s="3"/>
    </row>
    <row r="395" spans="1:21" x14ac:dyDescent="0.2">
      <c r="A395" t="s">
        <v>17</v>
      </c>
      <c r="B395" s="10">
        <f>[2]Sheet1!A720</f>
        <v>64.136645962732914</v>
      </c>
      <c r="C395" s="10">
        <f>[2]Sheet1!B720</f>
        <v>41.086956521739125</v>
      </c>
      <c r="D395" s="10">
        <f>[3]Sheet1!C720</f>
        <v>58.87912087912089</v>
      </c>
      <c r="E395" s="10">
        <f>[3]Sheet1!D720</f>
        <v>36.901098901098905</v>
      </c>
      <c r="F395" s="10"/>
      <c r="G395" s="10"/>
      <c r="H395" s="10">
        <f>[3]Sheet1!G720</f>
        <v>72.409090909090907</v>
      </c>
      <c r="I395" s="10">
        <f>[3]Sheet1!H720</f>
        <v>46.863636363636367</v>
      </c>
      <c r="J395" s="10">
        <f>[1]Sheet1!I720</f>
        <v>65.660714285714292</v>
      </c>
      <c r="K395" s="10">
        <f>[1]Sheet1!J720</f>
        <v>47.803571428571431</v>
      </c>
      <c r="L395" s="10">
        <f>[3]Sheet1!K720</f>
        <v>52.948979591836739</v>
      </c>
      <c r="M395" s="10">
        <f>[3]Sheet1!L720</f>
        <v>37.826530612244895</v>
      </c>
      <c r="N395" s="10">
        <f>[3]Sheet1!M720</f>
        <v>79.960317460317469</v>
      </c>
      <c r="O395" s="10">
        <f>[3]Sheet1!N720</f>
        <v>53.849206349206355</v>
      </c>
      <c r="P395" s="10"/>
      <c r="Q395" s="10"/>
      <c r="R395" s="10"/>
      <c r="S395" s="10"/>
      <c r="T395" s="3"/>
      <c r="U395" s="3"/>
    </row>
    <row r="396" spans="1:21" x14ac:dyDescent="0.2">
      <c r="A396" t="s">
        <v>18</v>
      </c>
      <c r="B396" s="10"/>
      <c r="C396" s="10"/>
      <c r="D396" s="10"/>
      <c r="E396" s="10"/>
      <c r="F396" s="10"/>
      <c r="G396" s="10"/>
      <c r="H396" s="10"/>
      <c r="I396" s="10"/>
      <c r="J396" s="10">
        <f>[1]Sheet1!I721</f>
        <v>55.857142857142854</v>
      </c>
      <c r="K396" s="10">
        <f>[1]Sheet1!J721</f>
        <v>43.04081632653061</v>
      </c>
      <c r="L396" s="10"/>
      <c r="M396" s="10"/>
      <c r="N396" s="10"/>
      <c r="O396" s="10"/>
      <c r="P396" s="10">
        <f>[1]Sheet1!O721</f>
        <v>55.251700680272108</v>
      </c>
      <c r="Q396" s="10">
        <f>[1]Sheet1!P721</f>
        <v>38.102040816326522</v>
      </c>
      <c r="R396" s="10">
        <f>[1]Sheet1!Q721</f>
        <v>59.678571428571438</v>
      </c>
      <c r="S396" s="10">
        <f>[1]Sheet1!R721</f>
        <v>44.630952380952372</v>
      </c>
      <c r="T396" s="3"/>
      <c r="U396" s="3"/>
    </row>
    <row r="397" spans="1:21" ht="13.5" thickBot="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3"/>
      <c r="U397" s="38"/>
    </row>
    <row r="398" spans="1:21" s="19" customFormat="1" hidden="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"/>
      <c r="U398" s="6"/>
    </row>
    <row r="399" spans="1:21" s="19" customFormat="1" ht="13.5" hidden="1" thickBot="1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"/>
      <c r="U399" s="6"/>
    </row>
    <row r="400" spans="1:21" ht="13.5" thickBot="1" x14ac:dyDescent="0.25">
      <c r="A400" s="1" t="s">
        <v>144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U400" s="2"/>
    </row>
    <row r="401" spans="1:21" x14ac:dyDescent="0.2">
      <c r="A401" t="s">
        <v>16</v>
      </c>
      <c r="B401" s="10"/>
      <c r="C401" s="10"/>
      <c r="D401" s="10"/>
      <c r="E401" s="10"/>
      <c r="F401" s="10">
        <f>[2]Sheet1!E726</f>
        <v>62.863636363636374</v>
      </c>
      <c r="G401" s="10">
        <f>[2]Sheet1!F726</f>
        <v>49.259740259740255</v>
      </c>
      <c r="H401" s="10"/>
      <c r="I401" s="10"/>
      <c r="J401" s="10">
        <f>[1]Sheet1!I726</f>
        <v>48.75</v>
      </c>
      <c r="K401" s="10">
        <f>[1]Sheet1!J726</f>
        <v>32.607142857142861</v>
      </c>
      <c r="L401" s="10"/>
      <c r="M401" s="10"/>
      <c r="N401" s="10"/>
      <c r="O401" s="10"/>
      <c r="P401" s="10"/>
      <c r="Q401" s="10"/>
      <c r="R401" s="10"/>
      <c r="S401" s="10"/>
      <c r="T401" s="3"/>
      <c r="U401" s="3"/>
    </row>
    <row r="402" spans="1:21" x14ac:dyDescent="0.2">
      <c r="A402" t="s">
        <v>17</v>
      </c>
      <c r="B402" s="10">
        <f>[2]Sheet1!A727</f>
        <v>56.54037267080745</v>
      </c>
      <c r="C402" s="10">
        <f>[2]Sheet1!B727</f>
        <v>39.670807453416153</v>
      </c>
      <c r="D402" s="10">
        <f>[3]Sheet1!C727</f>
        <v>58.263736263736263</v>
      </c>
      <c r="E402" s="10">
        <f>[3]Sheet1!D727</f>
        <v>38.626373626373628</v>
      </c>
      <c r="F402" s="10"/>
      <c r="G402" s="10"/>
      <c r="H402" s="10">
        <f>[3]Sheet1!G727</f>
        <v>71</v>
      </c>
      <c r="I402" s="10">
        <f>[3]Sheet1!H727</f>
        <v>51.435064935064929</v>
      </c>
      <c r="J402" s="10">
        <f>[1]Sheet1!I727</f>
        <v>48.160714285714285</v>
      </c>
      <c r="K402" s="10">
        <f>[1]Sheet1!J727</f>
        <v>32.125</v>
      </c>
      <c r="L402" s="10">
        <f>[3]Sheet1!K727</f>
        <v>55.673469387755105</v>
      </c>
      <c r="M402" s="10">
        <f>[3]Sheet1!L727</f>
        <v>39.428571428571431</v>
      </c>
      <c r="N402" s="10">
        <f>[3]Sheet1!M727</f>
        <v>71.809523809523796</v>
      </c>
      <c r="O402" s="10">
        <f>[3]Sheet1!N727</f>
        <v>54.555555555555557</v>
      </c>
      <c r="P402" s="10"/>
      <c r="Q402" s="10"/>
      <c r="R402" s="10"/>
      <c r="S402" s="10"/>
      <c r="T402" s="3"/>
      <c r="U402" s="3"/>
    </row>
    <row r="403" spans="1:21" x14ac:dyDescent="0.2">
      <c r="A403" t="s">
        <v>18</v>
      </c>
      <c r="B403" s="10"/>
      <c r="C403" s="10"/>
      <c r="D403" s="10"/>
      <c r="E403" s="10"/>
      <c r="F403" s="10"/>
      <c r="G403" s="10"/>
      <c r="H403" s="10"/>
      <c r="I403" s="10"/>
      <c r="J403" s="10">
        <f>[1]Sheet1!I728</f>
        <v>41.775510204081634</v>
      </c>
      <c r="K403" s="10">
        <f>[1]Sheet1!J728</f>
        <v>26.938775510204078</v>
      </c>
      <c r="L403" s="10"/>
      <c r="M403" s="10"/>
      <c r="N403" s="10"/>
      <c r="O403" s="10"/>
      <c r="P403" s="10">
        <f>[1]Sheet1!O728</f>
        <v>47.081632653061227</v>
      </c>
      <c r="Q403" s="10">
        <f>[1]Sheet1!P728</f>
        <v>28.489795918367342</v>
      </c>
      <c r="R403" s="10">
        <f>[1]Sheet1!Q728</f>
        <v>58.595238095238095</v>
      </c>
      <c r="S403" s="10">
        <f>[1]Sheet1!R728</f>
        <v>42.547619047619044</v>
      </c>
      <c r="T403" s="3"/>
      <c r="U403" s="3"/>
    </row>
    <row r="404" spans="1:21" ht="13.5" thickBot="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3"/>
      <c r="U404" s="38"/>
    </row>
    <row r="405" spans="1:21" s="19" customFormat="1" hidden="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"/>
      <c r="U405" s="6"/>
    </row>
    <row r="406" spans="1:21" s="19" customFormat="1" ht="13.5" hidden="1" thickBot="1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"/>
      <c r="U406" s="6"/>
    </row>
    <row r="407" spans="1:21" ht="13.5" thickBot="1" x14ac:dyDescent="0.25">
      <c r="A407" s="1" t="s">
        <v>145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U407" s="2"/>
    </row>
    <row r="408" spans="1:21" x14ac:dyDescent="0.2">
      <c r="A408" t="s">
        <v>16</v>
      </c>
      <c r="B408" s="10"/>
      <c r="C408" s="10"/>
      <c r="D408" s="10"/>
      <c r="E408" s="10"/>
      <c r="F408" s="10">
        <f>[2]Sheet1!E733</f>
        <v>57.974025974025977</v>
      </c>
      <c r="G408" s="10">
        <f>[2]Sheet1!F733</f>
        <v>38.227272727272727</v>
      </c>
      <c r="H408" s="10"/>
      <c r="I408" s="10"/>
      <c r="J408" s="10">
        <f>[1]Sheet1!I733</f>
        <v>38.071428571428569</v>
      </c>
      <c r="K408" s="10">
        <f>[1]Sheet1!J733</f>
        <v>20.071428571428573</v>
      </c>
      <c r="L408" s="10"/>
      <c r="M408" s="10"/>
      <c r="N408" s="10"/>
      <c r="O408" s="10"/>
      <c r="P408" s="10"/>
      <c r="Q408" s="10"/>
      <c r="R408" s="10"/>
      <c r="S408" s="10"/>
      <c r="T408" s="3"/>
      <c r="U408" s="3"/>
    </row>
    <row r="409" spans="1:21" x14ac:dyDescent="0.2">
      <c r="A409" t="s">
        <v>17</v>
      </c>
      <c r="B409" s="10">
        <f>[2]Sheet1!A734</f>
        <v>43.633540372670801</v>
      </c>
      <c r="C409" s="10">
        <f>[2]Sheet1!B734</f>
        <v>32.086956521739133</v>
      </c>
      <c r="D409" s="10">
        <f>[3]Sheet1!C734</f>
        <v>50.769230769230759</v>
      </c>
      <c r="E409" s="10">
        <f>[3]Sheet1!D734</f>
        <v>38.736263736263737</v>
      </c>
      <c r="F409" s="10"/>
      <c r="G409" s="10"/>
      <c r="H409" s="10">
        <f>[3]Sheet1!G734</f>
        <v>62.603896103896112</v>
      </c>
      <c r="I409" s="10">
        <f>[3]Sheet1!H734</f>
        <v>41.175324675324681</v>
      </c>
      <c r="J409" s="10">
        <f>[1]Sheet1!I734</f>
        <v>36.928571428571431</v>
      </c>
      <c r="K409" s="10">
        <f>[1]Sheet1!J734</f>
        <v>20.625</v>
      </c>
      <c r="L409" s="10">
        <f>[3]Sheet1!K734</f>
        <v>49.887755102040821</v>
      </c>
      <c r="M409" s="10">
        <f>[3]Sheet1!L734</f>
        <v>40.591836734693871</v>
      </c>
      <c r="N409" s="10">
        <f>[3]Sheet1!M734</f>
        <v>55.857142857142861</v>
      </c>
      <c r="O409" s="10">
        <f>[3]Sheet1!N734</f>
        <v>37.365079365079367</v>
      </c>
      <c r="P409" s="10"/>
      <c r="Q409" s="10"/>
      <c r="R409" s="10"/>
      <c r="S409" s="10"/>
      <c r="T409" s="3"/>
      <c r="U409" s="3"/>
    </row>
    <row r="410" spans="1:21" x14ac:dyDescent="0.2">
      <c r="A410" t="s">
        <v>18</v>
      </c>
      <c r="B410" s="10"/>
      <c r="C410" s="10"/>
      <c r="D410" s="10"/>
      <c r="E410" s="10"/>
      <c r="F410" s="10"/>
      <c r="G410" s="10"/>
      <c r="H410" s="10"/>
      <c r="I410" s="10"/>
      <c r="J410" s="10">
        <f>[1]Sheet1!I735</f>
        <v>28.122448979591837</v>
      </c>
      <c r="K410" s="10">
        <f>[1]Sheet1!J735</f>
        <v>17.306122448979593</v>
      </c>
      <c r="L410" s="10"/>
      <c r="M410" s="10"/>
      <c r="N410" s="10"/>
      <c r="O410" s="10"/>
      <c r="P410" s="10">
        <f>[1]Sheet1!O735</f>
        <v>37.748299319727884</v>
      </c>
      <c r="Q410" s="10">
        <f>[1]Sheet1!P735</f>
        <v>19.040816326530614</v>
      </c>
      <c r="R410" s="10">
        <f>[1]Sheet1!Q735</f>
        <v>50.107142857142854</v>
      </c>
      <c r="S410" s="10">
        <f>[1]Sheet1!R735</f>
        <v>32.357142857142854</v>
      </c>
      <c r="T410" s="3"/>
      <c r="U410" s="3"/>
    </row>
    <row r="411" spans="1:21" ht="13.5" thickBot="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3"/>
      <c r="U411" s="38"/>
    </row>
    <row r="412" spans="1:21" s="19" customFormat="1" hidden="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"/>
      <c r="U412" s="6"/>
    </row>
    <row r="413" spans="1:21" s="19" customFormat="1" ht="13.5" hidden="1" thickBot="1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"/>
      <c r="U413" s="6"/>
    </row>
    <row r="414" spans="1:21" ht="13.5" thickBot="1" x14ac:dyDescent="0.25">
      <c r="A414" s="1" t="s">
        <v>146</v>
      </c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U414" s="2"/>
    </row>
    <row r="415" spans="1:21" x14ac:dyDescent="0.2">
      <c r="A415" t="s">
        <v>16</v>
      </c>
      <c r="B415" s="10"/>
      <c r="C415" s="10"/>
      <c r="D415" s="10"/>
      <c r="E415" s="10"/>
      <c r="F415" s="10">
        <f>[2]Sheet1!E740</f>
        <v>55.47402597402597</v>
      </c>
      <c r="G415" s="10">
        <f>[2]Sheet1!F740</f>
        <v>36.207792207792217</v>
      </c>
      <c r="H415" s="10"/>
      <c r="I415" s="10"/>
      <c r="J415" s="10">
        <f>[1]Sheet1!I740</f>
        <v>44.107142857142861</v>
      </c>
      <c r="K415" s="10">
        <f>[1]Sheet1!J740</f>
        <v>20.678571428571431</v>
      </c>
      <c r="L415" s="10"/>
      <c r="M415" s="10"/>
      <c r="N415" s="10"/>
      <c r="O415" s="10"/>
      <c r="P415" s="10"/>
      <c r="Q415" s="10"/>
      <c r="R415" s="10"/>
      <c r="S415" s="10"/>
      <c r="T415" s="3"/>
      <c r="U415" s="3"/>
    </row>
    <row r="416" spans="1:21" x14ac:dyDescent="0.2">
      <c r="A416" t="s">
        <v>17</v>
      </c>
      <c r="B416" s="10">
        <f>[2]Sheet1!A741</f>
        <v>33</v>
      </c>
      <c r="C416" s="10">
        <f>[2]Sheet1!B741</f>
        <v>20.378881987577639</v>
      </c>
      <c r="D416" s="10">
        <f>[3]Sheet1!C741</f>
        <v>39.736263736263723</v>
      </c>
      <c r="E416" s="10">
        <f>[3]Sheet1!D741</f>
        <v>25.637362637362642</v>
      </c>
      <c r="F416" s="10"/>
      <c r="G416" s="10"/>
      <c r="H416" s="10">
        <f>[3]Sheet1!G741</f>
        <v>52.974025974025977</v>
      </c>
      <c r="I416" s="10">
        <f>[3]Sheet1!H741</f>
        <v>35.66233766233767</v>
      </c>
      <c r="J416" s="10">
        <f>[1]Sheet1!I741</f>
        <v>37.660714285714285</v>
      </c>
      <c r="K416" s="10">
        <f>[1]Sheet1!J741</f>
        <v>14.910714285714285</v>
      </c>
      <c r="L416" s="10">
        <f>[3]Sheet1!K741</f>
        <v>41.938775510204081</v>
      </c>
      <c r="M416" s="10">
        <f>[3]Sheet1!L741</f>
        <v>26.673469387755102</v>
      </c>
      <c r="N416" s="10">
        <f>[3]Sheet1!M741</f>
        <v>48.61904761904762</v>
      </c>
      <c r="O416" s="10">
        <f>[3]Sheet1!N741</f>
        <v>30.460317460317462</v>
      </c>
      <c r="P416" s="10"/>
      <c r="Q416" s="10"/>
      <c r="R416" s="10"/>
      <c r="S416" s="10"/>
      <c r="T416" s="3"/>
      <c r="U416" s="3"/>
    </row>
    <row r="417" spans="1:21" x14ac:dyDescent="0.2">
      <c r="A417" t="s">
        <v>18</v>
      </c>
      <c r="B417" s="10"/>
      <c r="C417" s="10"/>
      <c r="D417" s="10"/>
      <c r="E417" s="10"/>
      <c r="F417" s="10"/>
      <c r="G417" s="10"/>
      <c r="H417" s="10"/>
      <c r="I417" s="10"/>
      <c r="J417" s="10">
        <f>[1]Sheet1!I742</f>
        <v>27.612244897959183</v>
      </c>
      <c r="K417" s="10">
        <f>[1]Sheet1!J742</f>
        <v>9.2653061224489797</v>
      </c>
      <c r="L417" s="10"/>
      <c r="M417" s="10"/>
      <c r="N417" s="10"/>
      <c r="O417" s="10"/>
      <c r="P417" s="10">
        <f>[1]Sheet1!O742</f>
        <v>44.639455782312929</v>
      </c>
      <c r="Q417" s="10">
        <f>[1]Sheet1!P742</f>
        <v>22.231292517006807</v>
      </c>
      <c r="R417" s="10">
        <f>[1]Sheet1!Q742</f>
        <v>52.166666666666664</v>
      </c>
      <c r="S417" s="10">
        <f>[1]Sheet1!R742</f>
        <v>32.511904761904766</v>
      </c>
      <c r="T417" s="3"/>
      <c r="U417" s="3"/>
    </row>
    <row r="418" spans="1:21" ht="13.5" thickBot="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3"/>
      <c r="U418" s="38"/>
    </row>
    <row r="419" spans="1:21" s="19" customFormat="1" hidden="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"/>
      <c r="U419" s="6"/>
    </row>
    <row r="420" spans="1:21" s="19" customFormat="1" ht="13.5" hidden="1" thickBot="1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"/>
      <c r="U420" s="6"/>
    </row>
    <row r="421" spans="1:21" ht="13.5" thickBot="1" x14ac:dyDescent="0.25">
      <c r="A421" s="1" t="s">
        <v>147</v>
      </c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U421" s="2"/>
    </row>
    <row r="422" spans="1:21" x14ac:dyDescent="0.2">
      <c r="A422" t="s">
        <v>16</v>
      </c>
      <c r="B422" s="10"/>
      <c r="C422" s="10"/>
      <c r="D422" s="10"/>
      <c r="E422" s="10"/>
      <c r="F422" s="10">
        <f>[2]Sheet1!E747</f>
        <v>63.28571428571427</v>
      </c>
      <c r="G422" s="10">
        <f>[2]Sheet1!F747</f>
        <v>39.772727272727273</v>
      </c>
      <c r="H422" s="10"/>
      <c r="I422" s="10"/>
      <c r="J422" s="10">
        <f>[1]Sheet1!I747</f>
        <v>49.964285714285715</v>
      </c>
      <c r="K422" s="10">
        <f>[1]Sheet1!J747</f>
        <v>25.714285714285715</v>
      </c>
      <c r="L422" s="10"/>
      <c r="M422" s="10"/>
      <c r="N422" s="10"/>
      <c r="O422" s="10"/>
      <c r="P422" s="10"/>
      <c r="Q422" s="10"/>
      <c r="R422" s="10"/>
      <c r="S422" s="10"/>
      <c r="T422" s="3"/>
      <c r="U422" s="3"/>
    </row>
    <row r="423" spans="1:21" x14ac:dyDescent="0.2">
      <c r="A423" t="s">
        <v>17</v>
      </c>
      <c r="B423" s="10">
        <f>[2]Sheet1!A748</f>
        <v>41.0807453416149</v>
      </c>
      <c r="C423" s="10">
        <f>[2]Sheet1!B748</f>
        <v>29.540372670807454</v>
      </c>
      <c r="D423" s="10">
        <f>[3]Sheet1!C748</f>
        <v>44.681318681318672</v>
      </c>
      <c r="E423" s="10">
        <f>[3]Sheet1!D748</f>
        <v>31.604395604395602</v>
      </c>
      <c r="F423" s="10"/>
      <c r="G423" s="10"/>
      <c r="H423" s="10">
        <f>[3]Sheet1!G748</f>
        <v>59.525974025974008</v>
      </c>
      <c r="I423" s="10">
        <f>[3]Sheet1!H748</f>
        <v>40.63636363636364</v>
      </c>
      <c r="J423" s="10">
        <f>[1]Sheet1!I748</f>
        <v>44.214285714285715</v>
      </c>
      <c r="K423" s="10">
        <f>[1]Sheet1!J748</f>
        <v>23.642857142857142</v>
      </c>
      <c r="L423" s="10">
        <f>[3]Sheet1!K748</f>
        <v>42.918367346938773</v>
      </c>
      <c r="M423" s="10">
        <f>[3]Sheet1!L748</f>
        <v>27.938775510204088</v>
      </c>
      <c r="N423" s="10">
        <f>[3]Sheet1!M748</f>
        <v>57.555555555555557</v>
      </c>
      <c r="O423" s="10">
        <f>[3]Sheet1!N748</f>
        <v>37.904761904761905</v>
      </c>
      <c r="P423" s="10"/>
      <c r="Q423" s="10"/>
      <c r="R423" s="10"/>
      <c r="S423" s="10"/>
      <c r="T423" s="3"/>
      <c r="U423" s="3"/>
    </row>
    <row r="424" spans="1:21" x14ac:dyDescent="0.2">
      <c r="A424" t="s">
        <v>18</v>
      </c>
      <c r="B424" s="10"/>
      <c r="C424" s="10"/>
      <c r="D424" s="10"/>
      <c r="E424" s="10"/>
      <c r="F424" s="10"/>
      <c r="G424" s="10"/>
      <c r="H424" s="10"/>
      <c r="I424" s="10"/>
      <c r="J424" s="10">
        <f>[1]Sheet1!I749</f>
        <v>34.836734693877546</v>
      </c>
      <c r="K424" s="10">
        <f>[1]Sheet1!J749</f>
        <v>18.061224489795915</v>
      </c>
      <c r="L424" s="10"/>
      <c r="M424" s="10"/>
      <c r="N424" s="10"/>
      <c r="O424" s="10"/>
      <c r="P424" s="10">
        <f>[1]Sheet1!O749</f>
        <v>49.80952380952381</v>
      </c>
      <c r="Q424" s="10">
        <f>[1]Sheet1!P749</f>
        <v>27.496598639455783</v>
      </c>
      <c r="R424" s="10">
        <f>[1]Sheet1!Q749</f>
        <v>52.452380952380956</v>
      </c>
      <c r="S424" s="10">
        <f>[1]Sheet1!R749</f>
        <v>38.583333333333336</v>
      </c>
      <c r="T424" s="3"/>
      <c r="U424" s="3"/>
    </row>
    <row r="425" spans="1:21" ht="13.5" thickBot="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3"/>
      <c r="U425" s="38"/>
    </row>
    <row r="426" spans="1:21" s="19" customFormat="1" hidden="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"/>
      <c r="U426" s="6"/>
    </row>
    <row r="427" spans="1:21" s="19" customFormat="1" ht="13.5" hidden="1" thickBot="1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"/>
      <c r="U427" s="6"/>
    </row>
    <row r="428" spans="1:21" ht="13.5" thickBot="1" x14ac:dyDescent="0.25">
      <c r="A428" s="1" t="s">
        <v>148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U428" s="2"/>
    </row>
    <row r="429" spans="1:21" x14ac:dyDescent="0.2">
      <c r="A429" t="s">
        <v>16</v>
      </c>
      <c r="B429" s="10"/>
      <c r="C429" s="10"/>
      <c r="D429" s="10"/>
      <c r="E429" s="10"/>
      <c r="F429" s="10">
        <f>[2]Sheet1!E754</f>
        <v>52.214285714285715</v>
      </c>
      <c r="G429" s="10">
        <f>[2]Sheet1!F754</f>
        <v>35.058441558441558</v>
      </c>
      <c r="H429" s="10"/>
      <c r="I429" s="10"/>
      <c r="J429" s="10">
        <f>[1]Sheet1!I754</f>
        <v>44</v>
      </c>
      <c r="K429" s="10">
        <f>[1]Sheet1!J754</f>
        <v>22.892857142857142</v>
      </c>
      <c r="L429" s="10"/>
      <c r="M429" s="10"/>
      <c r="N429" s="10"/>
      <c r="O429" s="10"/>
      <c r="P429" s="10"/>
      <c r="Q429" s="10"/>
      <c r="R429" s="10"/>
      <c r="S429" s="10"/>
      <c r="T429" s="3"/>
      <c r="U429" s="3"/>
    </row>
    <row r="430" spans="1:21" x14ac:dyDescent="0.2">
      <c r="A430" t="s">
        <v>17</v>
      </c>
      <c r="B430" s="10">
        <f>[2]Sheet1!A755</f>
        <v>31.720496894409941</v>
      </c>
      <c r="C430" s="10">
        <f>[2]Sheet1!B755</f>
        <v>17.906832298136649</v>
      </c>
      <c r="D430" s="10">
        <f>[3]Sheet1!C755</f>
        <v>36.340659340659336</v>
      </c>
      <c r="E430" s="10">
        <f>[3]Sheet1!D755</f>
        <v>20.285714285714285</v>
      </c>
      <c r="F430" s="10"/>
      <c r="G430" s="10"/>
      <c r="H430" s="10">
        <f>[3]Sheet1!G755</f>
        <v>52.220779220779221</v>
      </c>
      <c r="I430" s="10">
        <f>[3]Sheet1!H755</f>
        <v>32.61038961038961</v>
      </c>
      <c r="J430" s="10">
        <f>[1]Sheet1!I755</f>
        <v>36.928571428571431</v>
      </c>
      <c r="K430" s="10">
        <f>[1]Sheet1!J755</f>
        <v>18.571428571428573</v>
      </c>
      <c r="L430" s="10">
        <f>[3]Sheet1!K755</f>
        <v>36.510204081632658</v>
      </c>
      <c r="M430" s="10">
        <f>[3]Sheet1!L755</f>
        <v>18.551020408163264</v>
      </c>
      <c r="N430" s="10">
        <f>[3]Sheet1!M755</f>
        <v>48.07936507936509</v>
      </c>
      <c r="O430" s="10">
        <f>[3]Sheet1!N755</f>
        <v>29.333333333333332</v>
      </c>
      <c r="P430" s="10"/>
      <c r="Q430" s="10"/>
      <c r="R430" s="10"/>
      <c r="S430" s="10"/>
      <c r="T430" s="3"/>
      <c r="U430" s="3"/>
    </row>
    <row r="431" spans="1:21" x14ac:dyDescent="0.2">
      <c r="A431" t="s">
        <v>18</v>
      </c>
      <c r="B431" s="10"/>
      <c r="C431" s="10"/>
      <c r="D431" s="10"/>
      <c r="E431" s="10"/>
      <c r="F431" s="10"/>
      <c r="G431" s="10"/>
      <c r="H431" s="10"/>
      <c r="I431" s="10"/>
      <c r="J431" s="10">
        <f>[1]Sheet1!I756</f>
        <v>28.571428571428573</v>
      </c>
      <c r="K431" s="10">
        <f>[1]Sheet1!J756</f>
        <v>8.8979591836734695</v>
      </c>
      <c r="L431" s="10"/>
      <c r="M431" s="10"/>
      <c r="N431" s="10"/>
      <c r="O431" s="10"/>
      <c r="P431" s="10">
        <f>[1]Sheet1!O756</f>
        <v>49.755102040816318</v>
      </c>
      <c r="Q431" s="10">
        <f>[1]Sheet1!P756</f>
        <v>26.880952380952376</v>
      </c>
      <c r="R431" s="10">
        <f>[1]Sheet1!Q756</f>
        <v>51.607142857142861</v>
      </c>
      <c r="S431" s="10">
        <f>[1]Sheet1!R756</f>
        <v>38.63095238095238</v>
      </c>
      <c r="T431" s="3"/>
      <c r="U431" s="3"/>
    </row>
    <row r="432" spans="1:21" ht="13.5" thickBot="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3"/>
      <c r="U432" s="38"/>
    </row>
    <row r="433" spans="1:21" s="19" customFormat="1" hidden="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"/>
      <c r="U433" s="6"/>
    </row>
    <row r="434" spans="1:21" s="19" customFormat="1" ht="13.5" hidden="1" thickBot="1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"/>
      <c r="U434" s="6"/>
    </row>
    <row r="435" spans="1:21" ht="13.5" thickBot="1" x14ac:dyDescent="0.25">
      <c r="A435" s="1" t="s">
        <v>149</v>
      </c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U435" s="2"/>
    </row>
    <row r="436" spans="1:21" x14ac:dyDescent="0.2">
      <c r="A436" t="s">
        <v>16</v>
      </c>
      <c r="B436" s="10"/>
      <c r="C436" s="10"/>
      <c r="D436" s="10"/>
      <c r="E436" s="10"/>
      <c r="F436" s="10">
        <f>[2]Sheet1!E761</f>
        <v>54.603896103896098</v>
      </c>
      <c r="G436" s="10">
        <f>[2]Sheet1!F761</f>
        <v>32.701298701298704</v>
      </c>
      <c r="H436" s="10"/>
      <c r="I436" s="10"/>
      <c r="J436" s="10">
        <f>[1]Sheet1!I761</f>
        <v>30.357142857142858</v>
      </c>
      <c r="K436" s="10">
        <f>[1]Sheet1!J761</f>
        <v>12.357142857142858</v>
      </c>
      <c r="L436" s="10"/>
      <c r="M436" s="10"/>
      <c r="N436" s="10"/>
      <c r="O436" s="10"/>
      <c r="P436" s="10"/>
      <c r="Q436" s="10"/>
      <c r="R436" s="10"/>
      <c r="S436" s="10"/>
      <c r="T436" s="3"/>
      <c r="U436" s="3"/>
    </row>
    <row r="437" spans="1:21" x14ac:dyDescent="0.2">
      <c r="A437" t="s">
        <v>17</v>
      </c>
      <c r="B437" s="10">
        <f>[2]Sheet1!A762</f>
        <v>29.09937888198758</v>
      </c>
      <c r="C437" s="10">
        <f>[2]Sheet1!B762</f>
        <v>12.602484472049689</v>
      </c>
      <c r="D437" s="10">
        <f>[3]Sheet1!C762</f>
        <v>38.582417582417577</v>
      </c>
      <c r="E437" s="10">
        <f>[3]Sheet1!D762</f>
        <v>21.670329670329672</v>
      </c>
      <c r="F437" s="10"/>
      <c r="G437" s="10"/>
      <c r="H437" s="10">
        <f>[3]Sheet1!G762</f>
        <v>56.84415584415585</v>
      </c>
      <c r="I437" s="10">
        <f>[3]Sheet1!H762</f>
        <v>41.168831168831169</v>
      </c>
      <c r="J437" s="10">
        <f>[1]Sheet1!I762</f>
        <v>24.607142857142858</v>
      </c>
      <c r="K437" s="10">
        <f>[1]Sheet1!J762</f>
        <v>6.3928571428571423</v>
      </c>
      <c r="L437" s="10">
        <f>[3]Sheet1!K762</f>
        <v>34.87755102040817</v>
      </c>
      <c r="M437" s="10">
        <f>[3]Sheet1!L762</f>
        <v>16.918367346938776</v>
      </c>
      <c r="N437" s="10">
        <f>[3]Sheet1!M762</f>
        <v>52.698412698412696</v>
      </c>
      <c r="O437" s="10">
        <f>[3]Sheet1!N762</f>
        <v>34.079365079365083</v>
      </c>
      <c r="P437" s="10"/>
      <c r="Q437" s="10"/>
      <c r="R437" s="10"/>
      <c r="S437" s="10"/>
      <c r="T437" s="3"/>
      <c r="U437" s="3"/>
    </row>
    <row r="438" spans="1:21" x14ac:dyDescent="0.2">
      <c r="A438" t="s">
        <v>18</v>
      </c>
      <c r="B438" s="10"/>
      <c r="C438" s="10"/>
      <c r="D438" s="10"/>
      <c r="E438" s="10"/>
      <c r="F438" s="10"/>
      <c r="G438" s="10"/>
      <c r="H438" s="10"/>
      <c r="I438" s="10"/>
      <c r="J438" s="10">
        <f>[1]Sheet1!I763</f>
        <v>11.938775510204081</v>
      </c>
      <c r="K438" s="10">
        <f>[1]Sheet1!J763</f>
        <v>-6.0612244897959187</v>
      </c>
      <c r="L438" s="10"/>
      <c r="M438" s="10"/>
      <c r="N438" s="10"/>
      <c r="O438" s="10"/>
      <c r="P438" s="10">
        <f>[1]Sheet1!O763</f>
        <v>40.034013605442176</v>
      </c>
      <c r="Q438" s="10">
        <f>[1]Sheet1!P763</f>
        <v>21.387755102040817</v>
      </c>
      <c r="R438" s="10">
        <f>[1]Sheet1!Q763</f>
        <v>48.059523809523803</v>
      </c>
      <c r="S438" s="10">
        <f>[1]Sheet1!R763</f>
        <v>37.333333333333336</v>
      </c>
      <c r="T438" s="3"/>
      <c r="U438" s="3"/>
    </row>
    <row r="439" spans="1:21" ht="13.5" thickBot="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3"/>
      <c r="U439" s="38"/>
    </row>
    <row r="440" spans="1:21" s="19" customFormat="1" hidden="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"/>
      <c r="U440" s="6"/>
    </row>
    <row r="441" spans="1:21" s="19" customFormat="1" ht="13.5" hidden="1" thickBot="1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"/>
      <c r="U441" s="6"/>
    </row>
    <row r="442" spans="1:21" ht="13.5" thickBot="1" x14ac:dyDescent="0.25">
      <c r="A442" s="1" t="s">
        <v>150</v>
      </c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U442" s="2"/>
    </row>
    <row r="443" spans="1:21" x14ac:dyDescent="0.2">
      <c r="A443" t="s">
        <v>16</v>
      </c>
      <c r="B443" s="10"/>
      <c r="C443" s="10"/>
      <c r="D443" s="10"/>
      <c r="E443" s="10"/>
      <c r="F443" s="10">
        <f>[2]Sheet1!E768</f>
        <v>53.532467532467528</v>
      </c>
      <c r="G443" s="10">
        <f>[2]Sheet1!F768</f>
        <v>29.863636363636363</v>
      </c>
      <c r="H443" s="10"/>
      <c r="I443" s="10"/>
      <c r="J443" s="10">
        <f>[1]Sheet1!I768</f>
        <v>29.964285714285715</v>
      </c>
      <c r="K443" s="10">
        <f>[1]Sheet1!J768</f>
        <v>8.6785714285714288</v>
      </c>
      <c r="L443" s="10"/>
      <c r="M443" s="10"/>
      <c r="N443" s="10"/>
      <c r="O443" s="10"/>
      <c r="P443" s="10"/>
      <c r="Q443" s="10"/>
      <c r="R443" s="10"/>
      <c r="S443" s="10"/>
      <c r="T443" s="3"/>
      <c r="U443" s="3"/>
    </row>
    <row r="444" spans="1:21" x14ac:dyDescent="0.2">
      <c r="A444" t="s">
        <v>17</v>
      </c>
      <c r="B444" s="10">
        <f>[2]Sheet1!A769</f>
        <v>26.049689440993788</v>
      </c>
      <c r="C444" s="10">
        <f>[2]Sheet1!B769</f>
        <v>7.8633540372670812</v>
      </c>
      <c r="D444" s="10">
        <f>[3]Sheet1!C769</f>
        <v>37.483516483516482</v>
      </c>
      <c r="E444" s="10">
        <f>[3]Sheet1!D769</f>
        <v>21.791208791208792</v>
      </c>
      <c r="F444" s="10"/>
      <c r="G444" s="10"/>
      <c r="H444" s="10">
        <f>[3]Sheet1!G769</f>
        <v>51.350649350649341</v>
      </c>
      <c r="I444" s="10">
        <f>[3]Sheet1!H769</f>
        <v>31.571428571428569</v>
      </c>
      <c r="J444" s="10">
        <f>[1]Sheet1!I769</f>
        <v>24.017857142857142</v>
      </c>
      <c r="K444" s="10">
        <f>[1]Sheet1!J769</f>
        <v>4.2321428571428577</v>
      </c>
      <c r="L444" s="10">
        <f>[3]Sheet1!K769</f>
        <v>38.673469387755105</v>
      </c>
      <c r="M444" s="10">
        <f>[3]Sheet1!L769</f>
        <v>22.816326530612248</v>
      </c>
      <c r="N444" s="10">
        <f>[3]Sheet1!M769</f>
        <v>44.761904761904759</v>
      </c>
      <c r="O444" s="10">
        <f>[3]Sheet1!N769</f>
        <v>24.142857142857142</v>
      </c>
      <c r="P444" s="10"/>
      <c r="Q444" s="10"/>
      <c r="R444" s="10"/>
      <c r="S444" s="10"/>
      <c r="T444" s="3"/>
      <c r="U444" s="3"/>
    </row>
    <row r="445" spans="1:21" x14ac:dyDescent="0.2">
      <c r="A445" t="s">
        <v>18</v>
      </c>
      <c r="B445" s="10"/>
      <c r="C445" s="10"/>
      <c r="D445" s="10"/>
      <c r="E445" s="10"/>
      <c r="F445" s="10"/>
      <c r="G445" s="10"/>
      <c r="H445" s="10"/>
      <c r="I445" s="10"/>
      <c r="J445" s="10">
        <f>[1]Sheet1!I770</f>
        <v>14.63265306122449</v>
      </c>
      <c r="K445" s="10">
        <f>[1]Sheet1!J770</f>
        <v>-2.9591836734693873</v>
      </c>
      <c r="L445" s="10"/>
      <c r="M445" s="10"/>
      <c r="N445" s="10"/>
      <c r="O445" s="10"/>
      <c r="P445" s="10">
        <f>[1]Sheet1!O770</f>
        <v>45.081632653061227</v>
      </c>
      <c r="Q445" s="10">
        <f>[1]Sheet1!P770</f>
        <v>19.666666666666668</v>
      </c>
      <c r="R445" s="10">
        <f>[1]Sheet1!Q770</f>
        <v>53.11904761904762</v>
      </c>
      <c r="S445" s="10">
        <f>[1]Sheet1!R770</f>
        <v>35.892857142857146</v>
      </c>
      <c r="T445" s="3"/>
      <c r="U445" s="3"/>
    </row>
    <row r="446" spans="1:21" ht="13.5" thickBot="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3"/>
      <c r="U446" s="38"/>
    </row>
    <row r="447" spans="1:21" s="19" customFormat="1" hidden="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"/>
      <c r="U447" s="6"/>
    </row>
    <row r="448" spans="1:21" s="19" customFormat="1" ht="13.5" hidden="1" thickBot="1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"/>
      <c r="U448" s="6"/>
    </row>
    <row r="449" spans="1:21" ht="13.5" thickBot="1" x14ac:dyDescent="0.25">
      <c r="A449" s="1" t="s">
        <v>151</v>
      </c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U449" s="2"/>
    </row>
    <row r="450" spans="1:21" x14ac:dyDescent="0.2">
      <c r="A450" t="s">
        <v>16</v>
      </c>
      <c r="B450" s="10"/>
      <c r="C450" s="10"/>
      <c r="D450" s="10"/>
      <c r="E450" s="10"/>
      <c r="F450" s="10">
        <f>[2]Sheet1!E775</f>
        <v>46.175324675324674</v>
      </c>
      <c r="G450" s="10">
        <f>[2]Sheet1!F775</f>
        <v>31.34415584415585</v>
      </c>
      <c r="H450" s="10"/>
      <c r="I450" s="10"/>
      <c r="J450" s="10">
        <f>[1]Sheet1!I775</f>
        <v>27.821428571428569</v>
      </c>
      <c r="K450" s="10">
        <f>[1]Sheet1!J775</f>
        <v>8.0714285714285712</v>
      </c>
      <c r="L450" s="10"/>
      <c r="M450" s="10"/>
      <c r="N450" s="10"/>
      <c r="O450" s="10"/>
      <c r="P450" s="10"/>
      <c r="Q450" s="10"/>
      <c r="R450" s="10"/>
      <c r="S450" s="10"/>
      <c r="T450" s="3"/>
      <c r="U450" s="3"/>
    </row>
    <row r="451" spans="1:21" x14ac:dyDescent="0.2">
      <c r="A451" t="s">
        <v>17</v>
      </c>
      <c r="B451" s="10">
        <f>[2]Sheet1!A776</f>
        <v>17.572670807453417</v>
      </c>
      <c r="C451" s="10">
        <f>[2]Sheet1!B776</f>
        <v>0.24099378881987535</v>
      </c>
      <c r="D451" s="10">
        <f>[3]Sheet1!C776</f>
        <v>25.373626373626376</v>
      </c>
      <c r="E451" s="10">
        <f>[3]Sheet1!D776</f>
        <v>11.604395604395604</v>
      </c>
      <c r="F451" s="10"/>
      <c r="G451" s="10"/>
      <c r="H451" s="10">
        <f>[3]Sheet1!G776</f>
        <v>47.474025974025977</v>
      </c>
      <c r="I451" s="10">
        <f>[3]Sheet1!H776</f>
        <v>30.538961038961045</v>
      </c>
      <c r="J451" s="10">
        <f>[1]Sheet1!I776</f>
        <v>21.214285714285715</v>
      </c>
      <c r="K451" s="10">
        <f>[1]Sheet1!J776</f>
        <v>1.9464285714285716</v>
      </c>
      <c r="L451" s="10">
        <f>[3]Sheet1!K776</f>
        <v>26.77551020408163</v>
      </c>
      <c r="M451" s="10">
        <f>[3]Sheet1!L776</f>
        <v>12.387755102040817</v>
      </c>
      <c r="N451" s="10">
        <f>[3]Sheet1!M776</f>
        <v>40.888888888888893</v>
      </c>
      <c r="O451" s="10">
        <f>[3]Sheet1!N776</f>
        <v>25.49206349206349</v>
      </c>
      <c r="P451" s="10"/>
      <c r="Q451" s="10"/>
      <c r="R451" s="10"/>
      <c r="S451" s="10"/>
      <c r="T451" s="3"/>
      <c r="U451" s="3"/>
    </row>
    <row r="452" spans="1:21" x14ac:dyDescent="0.2">
      <c r="A452" t="s">
        <v>18</v>
      </c>
      <c r="B452" s="10"/>
      <c r="C452" s="10"/>
      <c r="D452" s="10"/>
      <c r="E452" s="10"/>
      <c r="F452" s="10"/>
      <c r="G452" s="10"/>
      <c r="H452" s="10"/>
      <c r="I452" s="10"/>
      <c r="J452" s="10">
        <f>[1]Sheet1!I777</f>
        <v>11.979591836734695</v>
      </c>
      <c r="K452" s="10">
        <f>[1]Sheet1!J777</f>
        <v>-4.2448979591836737</v>
      </c>
      <c r="L452" s="10"/>
      <c r="M452" s="10"/>
      <c r="N452" s="10"/>
      <c r="O452" s="10"/>
      <c r="P452" s="10">
        <f>[1]Sheet1!O777</f>
        <v>43.666666666666664</v>
      </c>
      <c r="Q452" s="10">
        <f>[1]Sheet1!P777</f>
        <v>22.61904761904762</v>
      </c>
      <c r="R452" s="10">
        <f>[1]Sheet1!Q777</f>
        <v>51.440476190476183</v>
      </c>
      <c r="S452" s="10">
        <f>[1]Sheet1!R777</f>
        <v>36.69047619047619</v>
      </c>
      <c r="T452" s="3"/>
      <c r="U452" s="3"/>
    </row>
    <row r="453" spans="1:21" ht="13.5" thickBot="1" x14ac:dyDescent="0.2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3"/>
      <c r="U453" s="38"/>
    </row>
    <row r="454" spans="1:21" s="19" customFormat="1" hidden="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"/>
      <c r="U454" s="6"/>
    </row>
    <row r="455" spans="1:21" s="19" customFormat="1" ht="13.5" hidden="1" thickBot="1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"/>
      <c r="U455" s="6"/>
    </row>
    <row r="456" spans="1:21" ht="13.5" thickBot="1" x14ac:dyDescent="0.25">
      <c r="A456" s="1" t="s">
        <v>152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U456" s="2"/>
    </row>
    <row r="457" spans="1:21" x14ac:dyDescent="0.2">
      <c r="A457" t="s">
        <v>16</v>
      </c>
      <c r="B457" s="10"/>
      <c r="C457" s="10"/>
      <c r="D457" s="10"/>
      <c r="E457" s="10"/>
      <c r="F457" s="10">
        <f>[2]Sheet1!E782</f>
        <v>43.694805194805198</v>
      </c>
      <c r="G457" s="10">
        <f>[2]Sheet1!F782</f>
        <v>25.467532467532465</v>
      </c>
      <c r="H457" s="10"/>
      <c r="I457" s="10"/>
      <c r="J457" s="10">
        <f>[1]Sheet1!I782</f>
        <v>31.178571428571431</v>
      </c>
      <c r="K457" s="10">
        <f>[1]Sheet1!J782</f>
        <v>10.035714285714286</v>
      </c>
      <c r="L457" s="10"/>
      <c r="M457" s="10"/>
      <c r="N457" s="10"/>
      <c r="O457" s="10"/>
      <c r="P457" s="10"/>
      <c r="Q457" s="10"/>
      <c r="R457" s="10"/>
      <c r="S457" s="10"/>
      <c r="T457" s="3"/>
      <c r="U457" s="3"/>
    </row>
    <row r="458" spans="1:21" x14ac:dyDescent="0.2">
      <c r="A458" t="s">
        <v>17</v>
      </c>
      <c r="B458" s="10">
        <f>[2]Sheet1!A783</f>
        <v>25.265838509316772</v>
      </c>
      <c r="C458" s="10">
        <f>[2]Sheet1!B783</f>
        <v>10.535403726708076</v>
      </c>
      <c r="D458" s="10">
        <f>[3]Sheet1!C783</f>
        <v>27.560439560439555</v>
      </c>
      <c r="E458" s="10">
        <f>[3]Sheet1!D783</f>
        <v>15.956043956043954</v>
      </c>
      <c r="F458" s="10"/>
      <c r="G458" s="10"/>
      <c r="H458" s="10">
        <f>[3]Sheet1!G783</f>
        <v>41.81818181818182</v>
      </c>
      <c r="I458" s="10">
        <f>[3]Sheet1!H783</f>
        <v>23.876623376623378</v>
      </c>
      <c r="J458" s="10">
        <f>[1]Sheet1!I783</f>
        <v>27.321428571428569</v>
      </c>
      <c r="K458" s="10">
        <f>[1]Sheet1!J783</f>
        <v>7.3928571428571423</v>
      </c>
      <c r="L458" s="10">
        <f>[3]Sheet1!K783</f>
        <v>30.510204081632651</v>
      </c>
      <c r="M458" s="10">
        <f>[3]Sheet1!L783</f>
        <v>14.448979591836734</v>
      </c>
      <c r="N458" s="10">
        <f>[3]Sheet1!M783</f>
        <v>35.730158730158728</v>
      </c>
      <c r="O458" s="10">
        <f>[3]Sheet1!N783</f>
        <v>18.301587301587301</v>
      </c>
      <c r="P458" s="10"/>
      <c r="Q458" s="10"/>
      <c r="R458" s="10"/>
      <c r="S458" s="10"/>
      <c r="T458" s="3"/>
      <c r="U458" s="3"/>
    </row>
    <row r="459" spans="1:21" x14ac:dyDescent="0.2">
      <c r="A459" t="s">
        <v>18</v>
      </c>
      <c r="B459" s="10"/>
      <c r="C459" s="10"/>
      <c r="D459" s="10"/>
      <c r="E459" s="10"/>
      <c r="F459" s="10"/>
      <c r="G459" s="10"/>
      <c r="H459" s="10"/>
      <c r="I459" s="10"/>
      <c r="J459" s="10">
        <f>[1]Sheet1!I784</f>
        <v>22.95918367346939</v>
      </c>
      <c r="K459" s="10">
        <f>[1]Sheet1!J784</f>
        <v>3.3877551020408161</v>
      </c>
      <c r="L459" s="10"/>
      <c r="M459" s="10"/>
      <c r="N459" s="10"/>
      <c r="O459" s="10"/>
      <c r="P459" s="10">
        <f>[1]Sheet1!O784</f>
        <v>45.557823129251702</v>
      </c>
      <c r="Q459" s="10">
        <f>[1]Sheet1!P784</f>
        <v>23.421768707482993</v>
      </c>
      <c r="R459" s="10">
        <f>[1]Sheet1!Q784</f>
        <v>53.797619047619044</v>
      </c>
      <c r="S459" s="10">
        <f>[1]Sheet1!R784</f>
        <v>36.202380952380949</v>
      </c>
      <c r="T459" s="3"/>
      <c r="U459" s="3"/>
    </row>
    <row r="460" spans="1:21" ht="13.5" thickBot="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3"/>
      <c r="U460" s="38"/>
    </row>
    <row r="461" spans="1:21" s="19" customFormat="1" hidden="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"/>
      <c r="U461" s="6"/>
    </row>
    <row r="462" spans="1:21" s="19" customFormat="1" ht="13.5" hidden="1" thickBot="1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"/>
      <c r="U462" s="6"/>
    </row>
    <row r="463" spans="1:21" ht="13.5" thickBot="1" x14ac:dyDescent="0.25">
      <c r="A463" s="1" t="s">
        <v>153</v>
      </c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U463" s="2"/>
    </row>
    <row r="464" spans="1:21" x14ac:dyDescent="0.2">
      <c r="A464" t="s">
        <v>16</v>
      </c>
      <c r="B464" s="10"/>
      <c r="C464" s="10"/>
      <c r="D464" s="10"/>
      <c r="E464" s="10"/>
      <c r="F464" s="10">
        <f>[2]Sheet1!E789</f>
        <v>57.532467532467535</v>
      </c>
      <c r="G464" s="10">
        <f>[2]Sheet1!F789</f>
        <v>34.168831168831161</v>
      </c>
      <c r="H464" s="10"/>
      <c r="I464" s="10"/>
      <c r="J464" s="10">
        <f>[1]Sheet1!I789</f>
        <v>48.678571428571431</v>
      </c>
      <c r="K464" s="10">
        <f>[1]Sheet1!J789</f>
        <v>25.285714285714285</v>
      </c>
      <c r="L464" s="10"/>
      <c r="M464" s="10"/>
      <c r="N464" s="10"/>
      <c r="O464" s="10"/>
      <c r="P464" s="10"/>
      <c r="Q464" s="10"/>
      <c r="R464" s="10"/>
      <c r="S464" s="10"/>
      <c r="T464" s="3"/>
      <c r="U464" s="3"/>
    </row>
    <row r="465" spans="1:21" x14ac:dyDescent="0.2">
      <c r="A465" t="s">
        <v>17</v>
      </c>
      <c r="B465" s="10">
        <f>[2]Sheet1!A790</f>
        <v>32.149068322981364</v>
      </c>
      <c r="C465" s="10">
        <f>[2]Sheet1!B790</f>
        <v>16.559006211180122</v>
      </c>
      <c r="D465" s="10">
        <f>[3]Sheet1!C790</f>
        <v>34.868131868131869</v>
      </c>
      <c r="E465" s="10">
        <f>[3]Sheet1!D790</f>
        <v>21.472527472527474</v>
      </c>
      <c r="F465" s="10"/>
      <c r="G465" s="10"/>
      <c r="H465" s="10">
        <f>[3]Sheet1!G790</f>
        <v>52.967532467532465</v>
      </c>
      <c r="I465" s="10">
        <f>[3]Sheet1!H790</f>
        <v>29.149350649350648</v>
      </c>
      <c r="J465" s="10">
        <f>[1]Sheet1!I790</f>
        <v>42.982142857142861</v>
      </c>
      <c r="K465" s="10">
        <f>[1]Sheet1!J790</f>
        <v>20.446428571428569</v>
      </c>
      <c r="L465" s="10">
        <f>[3]Sheet1!K790</f>
        <v>32.857142857142854</v>
      </c>
      <c r="M465" s="10">
        <f>[3]Sheet1!L790</f>
        <v>15.775510204081636</v>
      </c>
      <c r="N465" s="10">
        <f>[3]Sheet1!M790</f>
        <v>49.222222222222221</v>
      </c>
      <c r="O465" s="10">
        <f>[3]Sheet1!N790</f>
        <v>26.079365079365076</v>
      </c>
      <c r="P465" s="10"/>
      <c r="Q465" s="10"/>
      <c r="R465" s="10"/>
      <c r="S465" s="10"/>
      <c r="T465" s="3"/>
      <c r="U465" s="3"/>
    </row>
    <row r="466" spans="1:21" x14ac:dyDescent="0.2">
      <c r="A466" t="s">
        <v>18</v>
      </c>
      <c r="B466" s="10"/>
      <c r="C466" s="10"/>
      <c r="D466" s="10"/>
      <c r="E466" s="10"/>
      <c r="F466" s="10"/>
      <c r="G466" s="10"/>
      <c r="H466" s="10"/>
      <c r="I466" s="10"/>
      <c r="J466" s="10">
        <f>[1]Sheet1!I791</f>
        <v>36.08163265306122</v>
      </c>
      <c r="K466" s="10">
        <f>[1]Sheet1!J791</f>
        <v>18.102040816326532</v>
      </c>
      <c r="L466" s="10"/>
      <c r="M466" s="10"/>
      <c r="N466" s="10"/>
      <c r="O466" s="10"/>
      <c r="P466" s="10">
        <f>[1]Sheet1!O791</f>
        <v>48.346938775510203</v>
      </c>
      <c r="Q466" s="10">
        <f>[1]Sheet1!P791</f>
        <v>25.496598639455783</v>
      </c>
      <c r="R466" s="10">
        <f>[1]Sheet1!Q791</f>
        <v>52.202380952380956</v>
      </c>
      <c r="S466" s="10">
        <f>[1]Sheet1!R791</f>
        <v>37.5</v>
      </c>
      <c r="T466" s="3"/>
      <c r="U466" s="3"/>
    </row>
    <row r="467" spans="1:21" ht="13.5" thickBot="1" x14ac:dyDescent="0.2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3"/>
      <c r="U467" s="38"/>
    </row>
    <row r="468" spans="1:21" s="19" customFormat="1" hidden="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"/>
      <c r="U468" s="6"/>
    </row>
    <row r="469" spans="1:21" s="19" customFormat="1" ht="13.5" hidden="1" thickBot="1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"/>
      <c r="U469" s="6"/>
    </row>
    <row r="470" spans="1:21" ht="13.5" thickBot="1" x14ac:dyDescent="0.25">
      <c r="A470" s="1" t="s">
        <v>154</v>
      </c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U470" s="2"/>
    </row>
    <row r="471" spans="1:21" x14ac:dyDescent="0.2">
      <c r="A471" t="s">
        <v>16</v>
      </c>
      <c r="B471" s="10"/>
      <c r="C471" s="10"/>
      <c r="D471" s="10"/>
      <c r="E471" s="10"/>
      <c r="F471" s="10">
        <f>[2]Sheet1!E796</f>
        <v>51.79220779220779</v>
      </c>
      <c r="G471" s="10">
        <f>[2]Sheet1!F796</f>
        <v>37.70779220779221</v>
      </c>
      <c r="H471" s="10"/>
      <c r="I471" s="10"/>
      <c r="J471" s="10">
        <f>[1]Sheet1!I796</f>
        <v>38.821428571428569</v>
      </c>
      <c r="K471" s="10">
        <f>[1]Sheet1!J796</f>
        <v>22.214285714285715</v>
      </c>
      <c r="L471" s="10"/>
      <c r="M471" s="10"/>
      <c r="N471" s="10"/>
      <c r="O471" s="10"/>
      <c r="P471" s="10"/>
      <c r="Q471" s="10"/>
      <c r="R471" s="10"/>
      <c r="S471" s="10"/>
      <c r="T471" s="3"/>
      <c r="U471" s="3"/>
    </row>
    <row r="472" spans="1:21" x14ac:dyDescent="0.2">
      <c r="A472" t="s">
        <v>17</v>
      </c>
      <c r="B472" s="10">
        <f>[2]Sheet1!A797</f>
        <v>33.757763975155285</v>
      </c>
      <c r="C472" s="10">
        <f>[2]Sheet1!B797</f>
        <v>25.881987577639755</v>
      </c>
      <c r="D472" s="10">
        <f>[3]Sheet1!C797</f>
        <v>38.252747252747255</v>
      </c>
      <c r="E472" s="10">
        <f>[3]Sheet1!D797</f>
        <v>26.241758241758244</v>
      </c>
      <c r="F472" s="10"/>
      <c r="G472" s="10"/>
      <c r="H472" s="10">
        <f>[3]Sheet1!G797</f>
        <v>57.097402597402599</v>
      </c>
      <c r="I472" s="10">
        <f>[3]Sheet1!H797</f>
        <v>40.279220779220786</v>
      </c>
      <c r="J472" s="10">
        <f>[1]Sheet1!I797</f>
        <v>35.785714285714285</v>
      </c>
      <c r="K472" s="10">
        <f>[1]Sheet1!J797</f>
        <v>22.535714285714285</v>
      </c>
      <c r="L472" s="10">
        <f>[3]Sheet1!K797</f>
        <v>34.632653061224495</v>
      </c>
      <c r="M472" s="10">
        <f>[3]Sheet1!L797</f>
        <v>17.173469387755102</v>
      </c>
      <c r="N472" s="10">
        <f>[3]Sheet1!M797</f>
        <v>49.555555555555557</v>
      </c>
      <c r="O472" s="10">
        <f>[3]Sheet1!N797</f>
        <v>37.38095238095238</v>
      </c>
      <c r="P472" s="10"/>
      <c r="Q472" s="10"/>
      <c r="R472" s="10"/>
      <c r="S472" s="10"/>
      <c r="T472" s="3"/>
      <c r="U472" s="3"/>
    </row>
    <row r="473" spans="1:21" x14ac:dyDescent="0.2">
      <c r="A473" t="s">
        <v>18</v>
      </c>
      <c r="B473" s="10"/>
      <c r="C473" s="10"/>
      <c r="D473" s="10"/>
      <c r="E473" s="10"/>
      <c r="F473" s="10"/>
      <c r="G473" s="10"/>
      <c r="H473" s="10"/>
      <c r="I473" s="10"/>
      <c r="J473" s="10">
        <f>[1]Sheet1!I798</f>
        <v>27.918367346938776</v>
      </c>
      <c r="K473" s="10">
        <f>[1]Sheet1!J798</f>
        <v>13.59183673469388</v>
      </c>
      <c r="L473" s="10"/>
      <c r="M473" s="10"/>
      <c r="N473" s="10"/>
      <c r="O473" s="10"/>
      <c r="P473" s="10">
        <f>[1]Sheet1!O798</f>
        <v>37.50340136054421</v>
      </c>
      <c r="Q473" s="10">
        <f>[1]Sheet1!P798</f>
        <v>19.632653061224488</v>
      </c>
      <c r="R473" s="10">
        <f>[1]Sheet1!Q798</f>
        <v>47.916666666666664</v>
      </c>
      <c r="S473" s="10">
        <f>[1]Sheet1!R798</f>
        <v>34.511904761904759</v>
      </c>
      <c r="T473" s="3"/>
      <c r="U473" s="3"/>
    </row>
    <row r="474" spans="1:21" ht="13.5" thickBot="1" x14ac:dyDescent="0.2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3"/>
      <c r="U474" s="38"/>
    </row>
    <row r="475" spans="1:21" s="19" customFormat="1" hidden="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"/>
      <c r="U475" s="6"/>
    </row>
    <row r="476" spans="1:21" s="19" customFormat="1" ht="13.5" hidden="1" thickBot="1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"/>
      <c r="U476" s="6"/>
    </row>
    <row r="477" spans="1:21" ht="13.5" thickBot="1" x14ac:dyDescent="0.25">
      <c r="A477" s="1" t="s">
        <v>155</v>
      </c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U477" s="2"/>
    </row>
    <row r="478" spans="1:21" x14ac:dyDescent="0.2">
      <c r="A478" t="s">
        <v>16</v>
      </c>
      <c r="B478" s="10"/>
      <c r="C478" s="10"/>
      <c r="D478" s="10"/>
      <c r="E478" s="10"/>
      <c r="F478" s="10">
        <f>[2]Sheet1!E803</f>
        <v>52.876623376623385</v>
      </c>
      <c r="G478" s="10">
        <f>[2]Sheet1!F803</f>
        <v>30.655844155844157</v>
      </c>
      <c r="H478" s="10"/>
      <c r="I478" s="10"/>
      <c r="J478" s="10">
        <f>[1]Sheet1!I803</f>
        <v>39.607142857142861</v>
      </c>
      <c r="K478" s="10">
        <f>[1]Sheet1!J803</f>
        <v>15.714285714285715</v>
      </c>
      <c r="L478" s="10"/>
      <c r="M478" s="10"/>
      <c r="N478" s="10"/>
      <c r="O478" s="10"/>
      <c r="P478" s="10"/>
      <c r="Q478" s="10"/>
      <c r="R478" s="10"/>
      <c r="S478" s="10"/>
      <c r="T478" s="3"/>
      <c r="U478" s="3"/>
    </row>
    <row r="479" spans="1:21" x14ac:dyDescent="0.2">
      <c r="A479" t="s">
        <v>17</v>
      </c>
      <c r="B479" s="10">
        <f>[2]Sheet1!A804</f>
        <v>28.248447204968944</v>
      </c>
      <c r="C479" s="10">
        <f>[2]Sheet1!B804</f>
        <v>14.621118012422357</v>
      </c>
      <c r="D479" s="10">
        <f>[3]Sheet1!C804</f>
        <v>33.802197802197803</v>
      </c>
      <c r="E479" s="10">
        <f>[3]Sheet1!D804</f>
        <v>19.989010989010985</v>
      </c>
      <c r="F479" s="10"/>
      <c r="G479" s="10"/>
      <c r="H479" s="10">
        <f>[3]Sheet1!G804</f>
        <v>52.194805194805191</v>
      </c>
      <c r="I479" s="10">
        <f>[3]Sheet1!H804</f>
        <v>32.31818181818182</v>
      </c>
      <c r="J479" s="10">
        <f>[1]Sheet1!I804</f>
        <v>34.214285714285715</v>
      </c>
      <c r="K479" s="10">
        <f>[1]Sheet1!J804</f>
        <v>11.535714285714285</v>
      </c>
      <c r="L479" s="10">
        <f>[3]Sheet1!K804</f>
        <v>33.408163265306122</v>
      </c>
      <c r="M479" s="10">
        <f>[3]Sheet1!L804</f>
        <v>15.244897959183675</v>
      </c>
      <c r="N479" s="10">
        <f>[3]Sheet1!M804</f>
        <v>46.238095238095234</v>
      </c>
      <c r="O479" s="10">
        <f>[3]Sheet1!N804</f>
        <v>25.999999999999996</v>
      </c>
      <c r="P479" s="10"/>
      <c r="Q479" s="10"/>
      <c r="R479" s="10"/>
      <c r="S479" s="10"/>
      <c r="T479" s="3"/>
      <c r="U479" s="3"/>
    </row>
    <row r="480" spans="1:21" x14ac:dyDescent="0.2">
      <c r="A480" t="s">
        <v>18</v>
      </c>
      <c r="B480" s="10"/>
      <c r="C480" s="10"/>
      <c r="D480" s="10"/>
      <c r="E480" s="10"/>
      <c r="F480" s="10"/>
      <c r="G480" s="10"/>
      <c r="H480" s="10"/>
      <c r="I480" s="10"/>
      <c r="J480" s="10">
        <f>[1]Sheet1!I805</f>
        <v>25.265306122448983</v>
      </c>
      <c r="K480" s="10">
        <f>[1]Sheet1!J805</f>
        <v>2.4285714285714284</v>
      </c>
      <c r="L480" s="10"/>
      <c r="M480" s="10"/>
      <c r="N480" s="10"/>
      <c r="O480" s="10"/>
      <c r="P480" s="10">
        <f>[1]Sheet1!O805</f>
        <v>42.999999999999993</v>
      </c>
      <c r="Q480" s="10">
        <f>[1]Sheet1!P805</f>
        <v>22.244897959183668</v>
      </c>
      <c r="R480" s="10">
        <f>[1]Sheet1!Q805</f>
        <v>51.238095238095241</v>
      </c>
      <c r="S480" s="10">
        <f>[1]Sheet1!R805</f>
        <v>37.30952380952381</v>
      </c>
      <c r="T480" s="3"/>
      <c r="U480" s="3"/>
    </row>
    <row r="481" spans="1:21" ht="13.5" thickBot="1" x14ac:dyDescent="0.2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3"/>
      <c r="U481" s="38"/>
    </row>
    <row r="482" spans="1:21" s="19" customFormat="1" hidden="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"/>
      <c r="U482" s="6"/>
    </row>
    <row r="483" spans="1:21" s="19" customFormat="1" ht="13.5" hidden="1" thickBot="1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"/>
      <c r="U483" s="6"/>
    </row>
    <row r="484" spans="1:21" ht="13.5" thickBot="1" x14ac:dyDescent="0.25">
      <c r="A484" s="1" t="s">
        <v>156</v>
      </c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U484" s="2"/>
    </row>
    <row r="485" spans="1:21" x14ac:dyDescent="0.2">
      <c r="A485" t="s">
        <v>16</v>
      </c>
      <c r="B485" s="10"/>
      <c r="C485" s="10"/>
      <c r="D485" s="10"/>
      <c r="E485" s="10"/>
      <c r="F485" s="10">
        <f>[2]Sheet1!E810</f>
        <v>57.873376623376615</v>
      </c>
      <c r="G485" s="10">
        <f>[2]Sheet1!F810</f>
        <v>39.259740259740255</v>
      </c>
      <c r="H485" s="10"/>
      <c r="I485" s="10"/>
      <c r="J485" s="10">
        <f>[1]Sheet1!I810</f>
        <v>35.714285714285708</v>
      </c>
      <c r="K485" s="10">
        <f>[1]Sheet1!J810</f>
        <v>22.357142857142858</v>
      </c>
      <c r="L485" s="10"/>
      <c r="M485" s="10"/>
      <c r="N485" s="10"/>
      <c r="O485" s="10"/>
      <c r="P485" s="10"/>
      <c r="Q485" s="10"/>
      <c r="R485" s="10"/>
      <c r="S485" s="10"/>
      <c r="T485" s="3"/>
      <c r="U485" s="3"/>
    </row>
    <row r="486" spans="1:21" x14ac:dyDescent="0.2">
      <c r="A486" t="s">
        <v>17</v>
      </c>
      <c r="B486" s="10">
        <f>[2]Sheet1!A811</f>
        <v>33.450310559006212</v>
      </c>
      <c r="C486" s="10">
        <f>[2]Sheet1!B811</f>
        <v>20.633540372670808</v>
      </c>
      <c r="D486" s="10">
        <f>[3]Sheet1!C811</f>
        <v>38.813186813186817</v>
      </c>
      <c r="E486" s="10">
        <f>[3]Sheet1!D811</f>
        <v>26.065934065934066</v>
      </c>
      <c r="F486" s="10"/>
      <c r="G486" s="10"/>
      <c r="H486" s="10">
        <f>[3]Sheet1!G811</f>
        <v>59.068181818181827</v>
      </c>
      <c r="I486" s="10">
        <f>[3]Sheet1!H811</f>
        <v>37.896103896103902</v>
      </c>
      <c r="J486" s="10">
        <f>[1]Sheet1!I811</f>
        <v>34.285714285714285</v>
      </c>
      <c r="K486" s="10">
        <f>[1]Sheet1!J811</f>
        <v>18.749999999999996</v>
      </c>
      <c r="L486" s="10">
        <f>[3]Sheet1!K811</f>
        <v>36.612244897959179</v>
      </c>
      <c r="M486" s="10">
        <f>[3]Sheet1!L811</f>
        <v>19.571428571428573</v>
      </c>
      <c r="N486" s="10">
        <f>[3]Sheet1!M811</f>
        <v>56.650793650793645</v>
      </c>
      <c r="O486" s="10">
        <f>[3]Sheet1!N811</f>
        <v>34.920634920634917</v>
      </c>
      <c r="P486" s="10"/>
      <c r="Q486" s="10"/>
      <c r="R486" s="10"/>
      <c r="S486" s="10"/>
      <c r="T486" s="3"/>
      <c r="U486" s="3"/>
    </row>
    <row r="487" spans="1:21" x14ac:dyDescent="0.2">
      <c r="A487" t="s">
        <v>18</v>
      </c>
      <c r="B487" s="10"/>
      <c r="C487" s="10"/>
      <c r="D487" s="10"/>
      <c r="E487" s="10"/>
      <c r="F487" s="10"/>
      <c r="G487" s="10"/>
      <c r="H487" s="10"/>
      <c r="I487" s="10"/>
      <c r="J487" s="10">
        <f>[1]Sheet1!I812</f>
        <v>27.081632653061224</v>
      </c>
      <c r="K487" s="10">
        <f>[1]Sheet1!J812</f>
        <v>7.6122448979591839</v>
      </c>
      <c r="L487" s="10"/>
      <c r="M487" s="10"/>
      <c r="N487" s="10"/>
      <c r="O487" s="10"/>
      <c r="P487" s="10">
        <f>[1]Sheet1!O812</f>
        <v>38.401360544217681</v>
      </c>
      <c r="Q487" s="10">
        <f>[1]Sheet1!P812</f>
        <v>20.826530612244895</v>
      </c>
      <c r="R487" s="10">
        <f>[1]Sheet1!Q812</f>
        <v>50.816666666666663</v>
      </c>
      <c r="S487" s="10">
        <f>[1]Sheet1!R812</f>
        <v>34.13095238095238</v>
      </c>
      <c r="T487" s="3"/>
      <c r="U487" s="3"/>
    </row>
    <row r="488" spans="1:21" ht="13.5" thickBot="1" x14ac:dyDescent="0.2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3"/>
      <c r="U488" s="38"/>
    </row>
    <row r="489" spans="1:21" s="19" customFormat="1" hidden="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"/>
      <c r="U489" s="6"/>
    </row>
    <row r="490" spans="1:21" s="19" customFormat="1" ht="13.5" hidden="1" thickBot="1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"/>
      <c r="U490" s="6"/>
    </row>
    <row r="491" spans="1:21" ht="13.5" thickBot="1" x14ac:dyDescent="0.25">
      <c r="A491" s="1" t="s">
        <v>157</v>
      </c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U491" s="2"/>
    </row>
    <row r="492" spans="1:21" x14ac:dyDescent="0.2">
      <c r="A492" t="s">
        <v>16</v>
      </c>
      <c r="B492" s="10"/>
      <c r="C492" s="10"/>
      <c r="D492" s="10"/>
      <c r="E492" s="10"/>
      <c r="F492" s="10">
        <f>[2]Sheet1!E817</f>
        <v>64.532467532467521</v>
      </c>
      <c r="G492" s="10">
        <f>[2]Sheet1!F817</f>
        <v>39.064935064935071</v>
      </c>
      <c r="H492" s="10"/>
      <c r="I492" s="10"/>
      <c r="J492" s="10">
        <f>[1]Sheet1!I817</f>
        <v>47.857142857142854</v>
      </c>
      <c r="K492" s="10">
        <f>[1]Sheet1!J817</f>
        <v>24.678571428571431</v>
      </c>
      <c r="L492" s="10"/>
      <c r="M492" s="10"/>
      <c r="N492" s="10"/>
      <c r="O492" s="10"/>
      <c r="P492" s="10"/>
      <c r="Q492" s="10"/>
      <c r="R492" s="10"/>
      <c r="S492" s="10"/>
      <c r="T492" s="3"/>
      <c r="U492" s="3"/>
    </row>
    <row r="493" spans="1:21" x14ac:dyDescent="0.2">
      <c r="A493" t="s">
        <v>17</v>
      </c>
      <c r="B493" s="10">
        <f>[2]Sheet1!A818</f>
        <v>35.695652173913047</v>
      </c>
      <c r="C493" s="10">
        <f>[2]Sheet1!B818</f>
        <v>22.155279503105586</v>
      </c>
      <c r="D493" s="10">
        <f>[3]Sheet1!C818</f>
        <v>37.560439560439562</v>
      </c>
      <c r="E493" s="10">
        <f>[3]Sheet1!D818</f>
        <v>25.010989010989007</v>
      </c>
      <c r="F493" s="10"/>
      <c r="G493" s="10"/>
      <c r="H493" s="10">
        <f>[3]Sheet1!G818</f>
        <v>57.298701298701296</v>
      </c>
      <c r="I493" s="10">
        <f>[3]Sheet1!H818</f>
        <v>36.058441558441558</v>
      </c>
      <c r="J493" s="10">
        <f>[1]Sheet1!I818</f>
        <v>40.267857142857139</v>
      </c>
      <c r="K493" s="10">
        <f>[1]Sheet1!J818</f>
        <v>20.142857142857142</v>
      </c>
      <c r="L493" s="10">
        <f>[3]Sheet1!K818</f>
        <v>34.775510204081634</v>
      </c>
      <c r="M493" s="10">
        <f>[3]Sheet1!L818</f>
        <v>20.979591836734691</v>
      </c>
      <c r="N493" s="10">
        <f>[3]Sheet1!M818</f>
        <v>57.126984126984134</v>
      </c>
      <c r="O493" s="10">
        <f>[3]Sheet1!N818</f>
        <v>31.396825396825403</v>
      </c>
      <c r="P493" s="10"/>
      <c r="Q493" s="10"/>
      <c r="R493" s="10"/>
      <c r="S493" s="10"/>
      <c r="T493" s="3"/>
      <c r="U493" s="3"/>
    </row>
    <row r="494" spans="1:21" x14ac:dyDescent="0.2">
      <c r="A494" t="s">
        <v>18</v>
      </c>
      <c r="B494" s="10"/>
      <c r="C494" s="10"/>
      <c r="D494" s="10"/>
      <c r="E494" s="10"/>
      <c r="F494" s="10"/>
      <c r="G494" s="10"/>
      <c r="H494" s="10"/>
      <c r="I494" s="10"/>
      <c r="J494" s="10">
        <f>[1]Sheet1!I819</f>
        <v>25.738095238095237</v>
      </c>
      <c r="K494" s="10">
        <f>[1]Sheet1!J819</f>
        <v>8.816326530612244</v>
      </c>
      <c r="L494" s="10"/>
      <c r="M494" s="10"/>
      <c r="N494" s="10"/>
      <c r="O494" s="10"/>
      <c r="P494" s="10">
        <f>[1]Sheet1!O819</f>
        <v>46.414965986394563</v>
      </c>
      <c r="Q494" s="10">
        <f>[1]Sheet1!P819</f>
        <v>25.272108843537413</v>
      </c>
      <c r="R494" s="10">
        <f>[1]Sheet1!Q819</f>
        <v>53.111904761904761</v>
      </c>
      <c r="S494" s="10">
        <f>[1]Sheet1!R819</f>
        <v>36.566666666666663</v>
      </c>
      <c r="T494" s="3"/>
      <c r="U494" s="3"/>
    </row>
    <row r="495" spans="1:21" ht="13.5" thickBot="1" x14ac:dyDescent="0.2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3"/>
      <c r="U495" s="38"/>
    </row>
    <row r="496" spans="1:21" s="19" customFormat="1" hidden="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"/>
      <c r="U496" s="6"/>
    </row>
    <row r="497" spans="1:21" s="19" customFormat="1" ht="13.5" hidden="1" thickBot="1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"/>
      <c r="U497" s="6"/>
    </row>
    <row r="498" spans="1:21" ht="13.5" thickBot="1" x14ac:dyDescent="0.25">
      <c r="A498" s="1" t="s">
        <v>158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U498" s="2"/>
    </row>
    <row r="499" spans="1:21" x14ac:dyDescent="0.2">
      <c r="A499" t="s">
        <v>16</v>
      </c>
      <c r="B499" s="10"/>
      <c r="C499" s="10"/>
      <c r="D499" s="10"/>
      <c r="E499" s="10"/>
      <c r="F499" s="10">
        <f>[2]Sheet1!E824</f>
        <v>60.415584415584405</v>
      </c>
      <c r="G499" s="10">
        <f>[2]Sheet1!F824</f>
        <v>42.558441558441558</v>
      </c>
      <c r="H499" s="10"/>
      <c r="I499" s="10"/>
      <c r="J499" s="10">
        <f>[1]Sheet1!I824</f>
        <v>33.535714285714285</v>
      </c>
      <c r="K499" s="10">
        <f>[1]Sheet1!J824</f>
        <v>17.25</v>
      </c>
      <c r="L499" s="10"/>
      <c r="M499" s="10"/>
      <c r="N499" s="10"/>
      <c r="O499" s="10"/>
      <c r="P499" s="10"/>
      <c r="Q499" s="10"/>
      <c r="R499" s="10"/>
      <c r="S499" s="10"/>
      <c r="T499" s="3"/>
      <c r="U499" s="3"/>
    </row>
    <row r="500" spans="1:21" x14ac:dyDescent="0.2">
      <c r="A500" t="s">
        <v>17</v>
      </c>
      <c r="B500" s="10">
        <f>[2]Sheet1!A825</f>
        <v>37.888198757763973</v>
      </c>
      <c r="C500" s="10">
        <f>[2]Sheet1!B825</f>
        <v>23.229813664596271</v>
      </c>
      <c r="D500" s="10">
        <f>[3]Sheet1!C825</f>
        <v>43.747252747252745</v>
      </c>
      <c r="E500" s="10">
        <f>[3]Sheet1!D825</f>
        <v>25.58241758241758</v>
      </c>
      <c r="F500" s="10"/>
      <c r="G500" s="10"/>
      <c r="H500" s="10">
        <f>[3]Sheet1!G825</f>
        <v>62.201298701298704</v>
      </c>
      <c r="I500" s="10">
        <f>[3]Sheet1!H825</f>
        <v>44.922077922077925</v>
      </c>
      <c r="J500" s="10">
        <f>[1]Sheet1!I825</f>
        <v>32.089285714285715</v>
      </c>
      <c r="K500" s="10">
        <f>[1]Sheet1!J825</f>
        <v>14.839285714285715</v>
      </c>
      <c r="L500" s="10">
        <f>[3]Sheet1!K825</f>
        <v>38.224489795918366</v>
      </c>
      <c r="M500" s="10">
        <f>[3]Sheet1!L825</f>
        <v>18.489795918367346</v>
      </c>
      <c r="N500" s="10">
        <f>[3]Sheet1!M825</f>
        <v>59.476190476190482</v>
      </c>
      <c r="O500" s="10">
        <f>[3]Sheet1!N825</f>
        <v>43.063492063492063</v>
      </c>
      <c r="P500" s="10"/>
      <c r="Q500" s="10"/>
      <c r="R500" s="10"/>
      <c r="S500" s="10"/>
      <c r="T500" s="3"/>
      <c r="U500" s="3"/>
    </row>
    <row r="501" spans="1:21" x14ac:dyDescent="0.2">
      <c r="A501" t="s">
        <v>18</v>
      </c>
      <c r="B501" s="10"/>
      <c r="C501" s="10"/>
      <c r="D501" s="10"/>
      <c r="E501" s="10"/>
      <c r="F501" s="10"/>
      <c r="G501" s="10"/>
      <c r="H501" s="10"/>
      <c r="I501" s="10"/>
      <c r="J501" s="10">
        <f>[1]Sheet1!I826</f>
        <v>15.489795918367346</v>
      </c>
      <c r="K501" s="10">
        <f>[1]Sheet1!J826</f>
        <v>-4.1632653061224492</v>
      </c>
      <c r="L501" s="10"/>
      <c r="M501" s="10"/>
      <c r="N501" s="10"/>
      <c r="O501" s="10"/>
      <c r="P501" s="10">
        <f>[1]Sheet1!O826</f>
        <v>41.074829931972786</v>
      </c>
      <c r="Q501" s="10">
        <f>[1]Sheet1!P826</f>
        <v>18.80952380952381</v>
      </c>
      <c r="R501" s="10">
        <f>[1]Sheet1!Q826</f>
        <v>49.25</v>
      </c>
      <c r="S501" s="10">
        <f>[1]Sheet1!R826</f>
        <v>34.000000000000007</v>
      </c>
      <c r="T501" s="3"/>
      <c r="U501" s="3"/>
    </row>
    <row r="502" spans="1:21" ht="13.5" thickBot="1" x14ac:dyDescent="0.2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3"/>
      <c r="U502" s="38"/>
    </row>
    <row r="503" spans="1:21" s="19" customFormat="1" hidden="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"/>
      <c r="U503" s="6"/>
    </row>
    <row r="504" spans="1:21" s="19" customFormat="1" ht="13.5" hidden="1" thickBot="1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"/>
      <c r="U504" s="6"/>
    </row>
    <row r="505" spans="1:21" ht="13.5" thickBot="1" x14ac:dyDescent="0.25">
      <c r="A505" s="1" t="s">
        <v>159</v>
      </c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U505" s="2"/>
    </row>
    <row r="506" spans="1:21" x14ac:dyDescent="0.2">
      <c r="A506" t="s">
        <v>16</v>
      </c>
      <c r="B506" s="10"/>
      <c r="C506" s="10"/>
      <c r="D506" s="10"/>
      <c r="E506" s="10"/>
      <c r="F506" s="10">
        <f>[2]Sheet1!E831</f>
        <v>61.03896103896102</v>
      </c>
      <c r="G506" s="10">
        <f>[2]Sheet1!F831</f>
        <v>38.79220779220779</v>
      </c>
      <c r="H506" s="10"/>
      <c r="I506" s="10"/>
      <c r="J506" s="10">
        <f>[1]Sheet1!I831</f>
        <v>38.357142857142861</v>
      </c>
      <c r="K506" s="10">
        <f>[1]Sheet1!J831</f>
        <v>20.321428571428573</v>
      </c>
      <c r="L506" s="10"/>
      <c r="M506" s="10"/>
      <c r="N506" s="10"/>
      <c r="O506" s="10"/>
      <c r="P506" s="10"/>
      <c r="Q506" s="10"/>
      <c r="R506" s="10"/>
      <c r="S506" s="10"/>
      <c r="T506" s="3"/>
      <c r="U506" s="3"/>
    </row>
    <row r="507" spans="1:21" x14ac:dyDescent="0.2">
      <c r="A507" t="s">
        <v>17</v>
      </c>
      <c r="B507" s="10">
        <f>[2]Sheet1!A832</f>
        <v>31.87577639751553</v>
      </c>
      <c r="C507" s="10">
        <f>[2]Sheet1!B832</f>
        <v>16.63975155279503</v>
      </c>
      <c r="D507" s="10">
        <f>[3]Sheet1!C832</f>
        <v>37.692307692307693</v>
      </c>
      <c r="E507" s="10">
        <f>[3]Sheet1!D832</f>
        <v>21.054945054945055</v>
      </c>
      <c r="F507" s="10"/>
      <c r="G507" s="10"/>
      <c r="H507" s="10">
        <f>[3]Sheet1!G832</f>
        <v>61.538961038961027</v>
      </c>
      <c r="I507" s="10">
        <f>[3]Sheet1!H832</f>
        <v>40.902597402597401</v>
      </c>
      <c r="J507" s="10">
        <f>[1]Sheet1!I832</f>
        <v>32.214285714285715</v>
      </c>
      <c r="K507" s="10">
        <f>[1]Sheet1!J832</f>
        <v>14.964285714285714</v>
      </c>
      <c r="L507" s="10">
        <f>[3]Sheet1!K832</f>
        <v>35.714285714285708</v>
      </c>
      <c r="M507" s="10">
        <f>[3]Sheet1!L832</f>
        <v>15.632653061224492</v>
      </c>
      <c r="N507" s="10">
        <f>[3]Sheet1!M832</f>
        <v>58.349206349206348</v>
      </c>
      <c r="O507" s="10">
        <f>[3]Sheet1!N832</f>
        <v>36.952380952380949</v>
      </c>
      <c r="P507" s="10"/>
      <c r="Q507" s="10"/>
      <c r="R507" s="10"/>
      <c r="S507" s="10"/>
      <c r="T507" s="3"/>
      <c r="U507" s="3"/>
    </row>
    <row r="508" spans="1:21" x14ac:dyDescent="0.2">
      <c r="A508" t="s">
        <v>18</v>
      </c>
      <c r="B508" s="10"/>
      <c r="C508" s="10"/>
      <c r="D508" s="10"/>
      <c r="E508" s="10"/>
      <c r="F508" s="10"/>
      <c r="G508" s="10"/>
      <c r="H508" s="10"/>
      <c r="I508" s="10"/>
      <c r="J508" s="10">
        <f>[1]Sheet1!I833</f>
        <v>18.877551020408163</v>
      </c>
      <c r="K508" s="10">
        <f>[1]Sheet1!J833</f>
        <v>-0.81632653061224547</v>
      </c>
      <c r="L508" s="10"/>
      <c r="M508" s="10"/>
      <c r="N508" s="10"/>
      <c r="O508" s="10"/>
      <c r="P508" s="10">
        <f>[1]Sheet1!O833</f>
        <v>49.551020408163268</v>
      </c>
      <c r="Q508" s="10">
        <f>[1]Sheet1!P833</f>
        <v>27.401360544217688</v>
      </c>
      <c r="R508" s="10">
        <f>[1]Sheet1!Q833</f>
        <v>53.309523809523817</v>
      </c>
      <c r="S508" s="10">
        <f>[1]Sheet1!R833</f>
        <v>39.75</v>
      </c>
      <c r="T508" s="3"/>
      <c r="U508" s="3"/>
    </row>
    <row r="509" spans="1:21" ht="13.5" thickBot="1" x14ac:dyDescent="0.2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3"/>
      <c r="U509" s="38"/>
    </row>
    <row r="510" spans="1:21" s="19" customFormat="1" hidden="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"/>
      <c r="U510" s="6"/>
    </row>
    <row r="511" spans="1:21" s="19" customFormat="1" ht="13.5" hidden="1" thickBot="1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"/>
      <c r="U511" s="6"/>
    </row>
    <row r="512" spans="1:21" ht="13.5" thickBot="1" x14ac:dyDescent="0.25">
      <c r="A512" s="1" t="s">
        <v>160</v>
      </c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U512" s="2"/>
    </row>
    <row r="513" spans="1:21" x14ac:dyDescent="0.2">
      <c r="A513" t="s">
        <v>16</v>
      </c>
      <c r="B513" s="10"/>
      <c r="C513" s="10"/>
      <c r="D513" s="10"/>
      <c r="E513" s="10"/>
      <c r="F513" s="10">
        <f>[2]Sheet1!E838</f>
        <v>63.37012987012988</v>
      </c>
      <c r="G513" s="10">
        <f>[2]Sheet1!F838</f>
        <v>45.441558441558442</v>
      </c>
      <c r="H513" s="10"/>
      <c r="I513" s="10"/>
      <c r="J513" s="10">
        <f>[1]Sheet1!I838</f>
        <v>40.178571428571431</v>
      </c>
      <c r="K513" s="10">
        <f>[1]Sheet1!J838</f>
        <v>24.035714285714285</v>
      </c>
      <c r="L513" s="10"/>
      <c r="M513" s="10"/>
      <c r="N513" s="10"/>
      <c r="O513" s="10"/>
      <c r="P513" s="10"/>
      <c r="Q513" s="10"/>
      <c r="R513" s="10"/>
      <c r="S513" s="10"/>
      <c r="T513" s="3"/>
      <c r="U513" s="3"/>
    </row>
    <row r="514" spans="1:21" x14ac:dyDescent="0.2">
      <c r="A514" t="s">
        <v>17</v>
      </c>
      <c r="B514" s="10">
        <f>[2]Sheet1!A839</f>
        <v>39.521739130434774</v>
      </c>
      <c r="C514" s="10">
        <f>[2]Sheet1!B839</f>
        <v>22.602484472049685</v>
      </c>
      <c r="D514" s="10">
        <f>[3]Sheet1!C839</f>
        <v>39.53846153846154</v>
      </c>
      <c r="E514" s="10">
        <f>[3]Sheet1!D839</f>
        <v>24.076923076923077</v>
      </c>
      <c r="F514" s="10"/>
      <c r="G514" s="10"/>
      <c r="H514" s="10">
        <f>[3]Sheet1!G839</f>
        <v>64.79220779220779</v>
      </c>
      <c r="I514" s="10">
        <f>[3]Sheet1!H839</f>
        <v>45.305194805194802</v>
      </c>
      <c r="J514" s="10">
        <f>[1]Sheet1!I839</f>
        <v>36.125</v>
      </c>
      <c r="K514" s="10">
        <f>[1]Sheet1!J839</f>
        <v>18.839285714285715</v>
      </c>
      <c r="L514" s="10">
        <f>[3]Sheet1!K839</f>
        <v>34.816326530612244</v>
      </c>
      <c r="M514" s="10">
        <f>[3]Sheet1!L839</f>
        <v>19.836734693877553</v>
      </c>
      <c r="N514" s="10">
        <f>[3]Sheet1!M839</f>
        <v>62.603174603174594</v>
      </c>
      <c r="O514" s="10">
        <f>[3]Sheet1!N839</f>
        <v>44.047619047619051</v>
      </c>
      <c r="P514" s="10"/>
      <c r="Q514" s="10"/>
      <c r="R514" s="10"/>
      <c r="S514" s="10"/>
      <c r="T514" s="3"/>
      <c r="U514" s="3"/>
    </row>
    <row r="515" spans="1:21" x14ac:dyDescent="0.2">
      <c r="A515" t="s">
        <v>18</v>
      </c>
      <c r="B515" s="10"/>
      <c r="C515" s="10"/>
      <c r="D515" s="10"/>
      <c r="E515" s="10"/>
      <c r="F515" s="10"/>
      <c r="G515" s="10"/>
      <c r="H515" s="10"/>
      <c r="I515" s="10"/>
      <c r="J515" s="10">
        <f>[1]Sheet1!I840</f>
        <v>23.775510204081634</v>
      </c>
      <c r="K515" s="10">
        <f>[1]Sheet1!J840</f>
        <v>3.2244897959183674</v>
      </c>
      <c r="L515" s="10"/>
      <c r="M515" s="10"/>
      <c r="N515" s="10"/>
      <c r="O515" s="10"/>
      <c r="P515" s="10">
        <f>[1]Sheet1!O840</f>
        <v>44.292517006802726</v>
      </c>
      <c r="Q515" s="10">
        <f>[1]Sheet1!P840</f>
        <v>25.673469387755102</v>
      </c>
      <c r="R515" s="10">
        <f>[1]Sheet1!Q840</f>
        <v>54.214285714285722</v>
      </c>
      <c r="S515" s="10">
        <f>[1]Sheet1!R840</f>
        <v>35.916666666666664</v>
      </c>
      <c r="T515" s="3"/>
      <c r="U515" s="3"/>
    </row>
    <row r="516" spans="1:21" ht="13.5" thickBot="1" x14ac:dyDescent="0.2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3"/>
      <c r="U516" s="38"/>
    </row>
    <row r="517" spans="1:21" s="19" customFormat="1" hidden="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"/>
      <c r="U517" s="6"/>
    </row>
    <row r="518" spans="1:21" s="19" customFormat="1" ht="13.5" hidden="1" thickBot="1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"/>
      <c r="U518" s="6"/>
    </row>
    <row r="519" spans="1:21" ht="13.5" thickBot="1" x14ac:dyDescent="0.25">
      <c r="A519" s="1" t="s">
        <v>161</v>
      </c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U519" s="2"/>
    </row>
    <row r="520" spans="1:21" x14ac:dyDescent="0.2">
      <c r="A520" t="s">
        <v>16</v>
      </c>
      <c r="B520" s="10"/>
      <c r="C520" s="10"/>
      <c r="D520" s="10"/>
      <c r="E520" s="10"/>
      <c r="F520" s="10">
        <f>[2]Sheet1!E845</f>
        <v>63.045454545454533</v>
      </c>
      <c r="G520" s="10">
        <f>[2]Sheet1!F845</f>
        <v>42.175324675324681</v>
      </c>
      <c r="H520" s="10"/>
      <c r="I520" s="10"/>
      <c r="J520" s="10">
        <f>[1]Sheet1!I845</f>
        <v>47.392857142857146</v>
      </c>
      <c r="K520" s="10">
        <f>[1]Sheet1!J845</f>
        <v>26.785714285714285</v>
      </c>
      <c r="L520" s="10"/>
      <c r="M520" s="10"/>
      <c r="N520" s="10"/>
      <c r="O520" s="10"/>
      <c r="P520" s="10"/>
      <c r="Q520" s="10"/>
      <c r="R520" s="10"/>
      <c r="S520" s="10"/>
      <c r="T520" s="3"/>
      <c r="U520" s="3"/>
    </row>
    <row r="521" spans="1:21" x14ac:dyDescent="0.2">
      <c r="A521" t="s">
        <v>17</v>
      </c>
      <c r="B521" s="10">
        <f>[2]Sheet1!A846</f>
        <v>37.906832298136635</v>
      </c>
      <c r="C521" s="10">
        <f>[2]Sheet1!B846</f>
        <v>24.745341614906827</v>
      </c>
      <c r="D521" s="10">
        <f>[3]Sheet1!C846</f>
        <v>37.368131868131869</v>
      </c>
      <c r="E521" s="10">
        <f>[3]Sheet1!D846</f>
        <v>25.510989010989007</v>
      </c>
      <c r="F521" s="10"/>
      <c r="G521" s="10"/>
      <c r="H521" s="10">
        <f>[3]Sheet1!G846</f>
        <v>59.051948051948052</v>
      </c>
      <c r="I521" s="10">
        <f>[3]Sheet1!H846</f>
        <v>41.064935064935071</v>
      </c>
      <c r="J521" s="10">
        <f>[1]Sheet1!I846</f>
        <v>42.5</v>
      </c>
      <c r="K521" s="10">
        <f>[1]Sheet1!J846</f>
        <v>23.5</v>
      </c>
      <c r="L521" s="10">
        <f>[3]Sheet1!K846</f>
        <v>31.81632653061224</v>
      </c>
      <c r="M521" s="10">
        <f>[3]Sheet1!L846</f>
        <v>20.18367346938776</v>
      </c>
      <c r="N521" s="10">
        <f>[3]Sheet1!M846</f>
        <v>57.079365079365076</v>
      </c>
      <c r="O521" s="10">
        <f>[3]Sheet1!N846</f>
        <v>38.920634920634924</v>
      </c>
      <c r="P521" s="10"/>
      <c r="Q521" s="10"/>
      <c r="R521" s="10"/>
      <c r="S521" s="10"/>
      <c r="T521" s="3"/>
      <c r="U521" s="3"/>
    </row>
    <row r="522" spans="1:21" x14ac:dyDescent="0.2">
      <c r="A522" t="s">
        <v>18</v>
      </c>
      <c r="B522" s="10"/>
      <c r="C522" s="10"/>
      <c r="D522" s="10"/>
      <c r="E522" s="10"/>
      <c r="F522" s="10"/>
      <c r="G522" s="10"/>
      <c r="H522" s="10"/>
      <c r="I522" s="10"/>
      <c r="J522" s="10">
        <f>[1]Sheet1!I847</f>
        <v>33.204081632653065</v>
      </c>
      <c r="K522" s="10">
        <f>[1]Sheet1!J847</f>
        <v>14.306122448979592</v>
      </c>
      <c r="L522" s="10"/>
      <c r="M522" s="10"/>
      <c r="N522" s="10"/>
      <c r="O522" s="10"/>
      <c r="P522" s="10">
        <f>[1]Sheet1!O847</f>
        <v>54.482993197278923</v>
      </c>
      <c r="Q522" s="10">
        <f>[1]Sheet1!P847</f>
        <v>31.482993197278908</v>
      </c>
      <c r="R522" s="10">
        <f>[1]Sheet1!Q847</f>
        <v>57.86904761904762</v>
      </c>
      <c r="S522" s="10">
        <f>[1]Sheet1!R847</f>
        <v>40.571428571428569</v>
      </c>
      <c r="T522" s="3"/>
      <c r="U522" s="3"/>
    </row>
    <row r="523" spans="1:21" ht="13.5" thickBot="1" x14ac:dyDescent="0.2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3"/>
      <c r="U523" s="38"/>
    </row>
    <row r="524" spans="1:21" s="19" customFormat="1" hidden="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"/>
      <c r="U524" s="6"/>
    </row>
    <row r="525" spans="1:21" s="19" customFormat="1" ht="13.5" hidden="1" thickBot="1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"/>
      <c r="U525" s="6"/>
    </row>
    <row r="526" spans="1:21" ht="13.5" thickBot="1" x14ac:dyDescent="0.25">
      <c r="A526" s="1" t="s">
        <v>162</v>
      </c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U526" s="2"/>
    </row>
    <row r="527" spans="1:21" x14ac:dyDescent="0.2">
      <c r="A527" t="s">
        <v>16</v>
      </c>
      <c r="B527" s="10"/>
      <c r="C527" s="10"/>
      <c r="D527" s="10"/>
      <c r="E527" s="10"/>
      <c r="F527" s="10">
        <f>[2]Sheet1!E852</f>
        <v>67.36363636363636</v>
      </c>
      <c r="G527" s="10">
        <f>[2]Sheet1!F852</f>
        <v>45.584415584415581</v>
      </c>
      <c r="H527" s="10"/>
      <c r="I527" s="10"/>
      <c r="J527" s="10">
        <f>[1]Sheet1!I852</f>
        <v>55.75</v>
      </c>
      <c r="K527" s="10">
        <f>[1]Sheet1!J852</f>
        <v>32.464285714285715</v>
      </c>
      <c r="L527" s="10"/>
      <c r="M527" s="10"/>
      <c r="N527" s="10"/>
      <c r="O527" s="10"/>
      <c r="P527" s="10"/>
      <c r="Q527" s="10"/>
      <c r="R527" s="10"/>
      <c r="S527" s="10"/>
      <c r="T527" s="3"/>
      <c r="U527" s="3"/>
    </row>
    <row r="528" spans="1:21" x14ac:dyDescent="0.2">
      <c r="A528" t="s">
        <v>17</v>
      </c>
      <c r="B528" s="10">
        <f>[2]Sheet1!A853</f>
        <v>44.841614906832298</v>
      </c>
      <c r="C528" s="10">
        <f>[2]Sheet1!B853</f>
        <v>27.913043478260871</v>
      </c>
      <c r="D528" s="10">
        <f>[3]Sheet1!C853</f>
        <v>44.450549450549453</v>
      </c>
      <c r="E528" s="10">
        <f>[3]Sheet1!D853</f>
        <v>28.692307692307686</v>
      </c>
      <c r="F528" s="10"/>
      <c r="G528" s="10"/>
      <c r="H528" s="10">
        <f>[3]Sheet1!G853</f>
        <v>64.987012987012974</v>
      </c>
      <c r="I528" s="10">
        <f>[3]Sheet1!H853</f>
        <v>44.275974025974023</v>
      </c>
      <c r="J528" s="10">
        <f>[1]Sheet1!I853</f>
        <v>48.142857142857146</v>
      </c>
      <c r="K528" s="10">
        <f>[1]Sheet1!J853</f>
        <v>28.892857142857139</v>
      </c>
      <c r="L528" s="10">
        <f>[3]Sheet1!K853</f>
        <v>41.612244897959179</v>
      </c>
      <c r="M528" s="10">
        <f>[3]Sheet1!L853</f>
        <v>27.30612244897959</v>
      </c>
      <c r="N528" s="10">
        <f>[3]Sheet1!M853</f>
        <v>62.38095238095238</v>
      </c>
      <c r="O528" s="10">
        <f>[3]Sheet1!N853</f>
        <v>40.634920634920633</v>
      </c>
      <c r="P528" s="10"/>
      <c r="Q528" s="10"/>
      <c r="R528" s="10"/>
      <c r="S528" s="10"/>
      <c r="T528" s="3"/>
      <c r="U528" s="3"/>
    </row>
    <row r="529" spans="1:21" x14ac:dyDescent="0.2">
      <c r="A529" t="s">
        <v>18</v>
      </c>
      <c r="B529" s="10"/>
      <c r="C529" s="10"/>
      <c r="D529" s="10"/>
      <c r="E529" s="10"/>
      <c r="F529" s="10"/>
      <c r="G529" s="10"/>
      <c r="H529" s="10"/>
      <c r="I529" s="10"/>
      <c r="J529" s="10">
        <f>[1]Sheet1!I854</f>
        <v>35.91836734693878</v>
      </c>
      <c r="K529" s="10">
        <f>[1]Sheet1!J854</f>
        <v>19.632653061224488</v>
      </c>
      <c r="L529" s="10"/>
      <c r="M529" s="10"/>
      <c r="N529" s="10"/>
      <c r="O529" s="10"/>
      <c r="P529" s="10">
        <f>[1]Sheet1!O854</f>
        <v>52.687074829931966</v>
      </c>
      <c r="Q529" s="10">
        <f>[1]Sheet1!P854</f>
        <v>31.360544217687075</v>
      </c>
      <c r="R529" s="10">
        <f>[1]Sheet1!Q854</f>
        <v>57.869047619047613</v>
      </c>
      <c r="S529" s="10">
        <f>[1]Sheet1!R854</f>
        <v>40.559523809523803</v>
      </c>
      <c r="T529" s="3"/>
      <c r="U529" s="3"/>
    </row>
    <row r="530" spans="1:21" ht="13.5" thickBot="1" x14ac:dyDescent="0.2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3"/>
      <c r="U530" s="38"/>
    </row>
    <row r="531" spans="1:21" s="19" customFormat="1" hidden="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"/>
      <c r="U531" s="6"/>
    </row>
    <row r="532" spans="1:21" s="19" customFormat="1" ht="13.5" hidden="1" thickBot="1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"/>
      <c r="U532" s="6"/>
    </row>
    <row r="533" spans="1:21" ht="13.5" thickBot="1" x14ac:dyDescent="0.25">
      <c r="A533" s="1" t="s">
        <v>163</v>
      </c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U533" s="2"/>
    </row>
    <row r="534" spans="1:21" x14ac:dyDescent="0.2">
      <c r="A534" t="s">
        <v>16</v>
      </c>
      <c r="B534" s="10"/>
      <c r="C534" s="10"/>
      <c r="D534" s="10"/>
      <c r="E534" s="10"/>
      <c r="F534" s="10">
        <f>[2]Sheet1!E859</f>
        <v>64.110389610389618</v>
      </c>
      <c r="G534" s="10">
        <f>[2]Sheet1!F859</f>
        <v>41.012987012987004</v>
      </c>
      <c r="H534" s="10"/>
      <c r="I534" s="10"/>
      <c r="J534" s="10">
        <f>[1]Sheet1!I859</f>
        <v>54.642857142857139</v>
      </c>
      <c r="K534" s="10">
        <f>[1]Sheet1!J859</f>
        <v>31.678571428571431</v>
      </c>
      <c r="L534" s="10"/>
      <c r="M534" s="10"/>
      <c r="N534" s="10"/>
      <c r="O534" s="10"/>
      <c r="P534" s="10"/>
      <c r="Q534" s="10"/>
      <c r="R534" s="10"/>
      <c r="S534" s="10"/>
      <c r="T534" s="3"/>
      <c r="U534" s="3"/>
    </row>
    <row r="535" spans="1:21" x14ac:dyDescent="0.2">
      <c r="A535" t="s">
        <v>17</v>
      </c>
      <c r="B535" s="10">
        <f>[2]Sheet1!A860</f>
        <v>46.937888198757769</v>
      </c>
      <c r="C535" s="10">
        <f>[2]Sheet1!B860</f>
        <v>27.211180124223599</v>
      </c>
      <c r="D535" s="10">
        <f>[3]Sheet1!C860</f>
        <v>45.637362637362642</v>
      </c>
      <c r="E535" s="10">
        <f>[3]Sheet1!D860</f>
        <v>31.329670329670328</v>
      </c>
      <c r="F535" s="10"/>
      <c r="G535" s="10"/>
      <c r="H535" s="10">
        <f>[3]Sheet1!G860</f>
        <v>59.506493506493506</v>
      </c>
      <c r="I535" s="10">
        <f>[3]Sheet1!H860</f>
        <v>44.116883116883123</v>
      </c>
      <c r="J535" s="10">
        <f>[1]Sheet1!I860</f>
        <v>51.053571428571431</v>
      </c>
      <c r="K535" s="10">
        <f>[1]Sheet1!J860</f>
        <v>28.660714285714285</v>
      </c>
      <c r="L535" s="10">
        <f>[3]Sheet1!K860</f>
        <v>45.367346938775505</v>
      </c>
      <c r="M535" s="10">
        <f>[3]Sheet1!L860</f>
        <v>30.102040816326532</v>
      </c>
      <c r="N535" s="10">
        <f>[3]Sheet1!M860</f>
        <v>56.365079365079367</v>
      </c>
      <c r="O535" s="10">
        <f>[3]Sheet1!N860</f>
        <v>39.603174603174608</v>
      </c>
      <c r="P535" s="10"/>
      <c r="Q535" s="10"/>
      <c r="R535" s="10"/>
      <c r="S535" s="10"/>
      <c r="T535" s="3"/>
      <c r="U535" s="3"/>
    </row>
    <row r="536" spans="1:21" x14ac:dyDescent="0.2">
      <c r="A536" t="s">
        <v>18</v>
      </c>
      <c r="B536" s="10"/>
      <c r="C536" s="10"/>
      <c r="D536" s="10"/>
      <c r="E536" s="10"/>
      <c r="F536" s="10"/>
      <c r="G536" s="10"/>
      <c r="H536" s="10"/>
      <c r="I536" s="10"/>
      <c r="J536" s="10">
        <f>[1]Sheet1!I861</f>
        <v>42.306122448979593</v>
      </c>
      <c r="K536" s="10">
        <f>[1]Sheet1!J861</f>
        <v>23.897959183673468</v>
      </c>
      <c r="L536" s="10"/>
      <c r="M536" s="10"/>
      <c r="N536" s="10"/>
      <c r="O536" s="10"/>
      <c r="P536" s="10">
        <f>[1]Sheet1!O861</f>
        <v>61.727891156462583</v>
      </c>
      <c r="Q536" s="10">
        <f>[1]Sheet1!P861</f>
        <v>35.568027210884345</v>
      </c>
      <c r="R536" s="10">
        <f>[1]Sheet1!Q861</f>
        <v>62.833333333333321</v>
      </c>
      <c r="S536" s="10">
        <f>[1]Sheet1!R861</f>
        <v>42.773809523809518</v>
      </c>
      <c r="T536" s="3"/>
      <c r="U536" s="3"/>
    </row>
    <row r="537" spans="1:21" ht="13.5" thickBot="1" x14ac:dyDescent="0.2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3"/>
      <c r="U537" s="38"/>
    </row>
    <row r="538" spans="1:21" s="19" customFormat="1" hidden="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"/>
      <c r="U538" s="6"/>
    </row>
    <row r="539" spans="1:21" s="19" customFormat="1" ht="13.5" hidden="1" thickBot="1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"/>
      <c r="U539" s="6"/>
    </row>
    <row r="540" spans="1:21" ht="13.5" thickBot="1" x14ac:dyDescent="0.25">
      <c r="A540" s="1" t="s">
        <v>164</v>
      </c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U540" s="2"/>
    </row>
    <row r="541" spans="1:21" x14ac:dyDescent="0.2">
      <c r="A541" t="s">
        <v>16</v>
      </c>
      <c r="B541" s="10"/>
      <c r="C541" s="10"/>
      <c r="D541" s="10"/>
      <c r="E541" s="10"/>
      <c r="F541" s="10">
        <f>[2]Sheet1!E866</f>
        <v>59.905844155844143</v>
      </c>
      <c r="G541" s="10">
        <f>[2]Sheet1!F866</f>
        <v>43.834415584415588</v>
      </c>
      <c r="H541" s="10"/>
      <c r="I541" s="10"/>
      <c r="J541" s="10">
        <f>[1]Sheet1!I866</f>
        <v>47.75</v>
      </c>
      <c r="K541" s="10">
        <f>[1]Sheet1!J866</f>
        <v>29.142857142857142</v>
      </c>
      <c r="L541" s="10"/>
      <c r="M541" s="10"/>
      <c r="N541" s="10"/>
      <c r="O541" s="10"/>
      <c r="P541" s="10"/>
      <c r="Q541" s="10"/>
      <c r="R541" s="10"/>
      <c r="S541" s="10"/>
      <c r="T541" s="3"/>
      <c r="U541" s="3"/>
    </row>
    <row r="542" spans="1:21" x14ac:dyDescent="0.2">
      <c r="A542" t="s">
        <v>17</v>
      </c>
      <c r="B542" s="10">
        <f>[2]Sheet1!A867</f>
        <v>40.279503105590059</v>
      </c>
      <c r="C542" s="10">
        <f>[2]Sheet1!B867</f>
        <v>22.652173913043477</v>
      </c>
      <c r="D542" s="10">
        <f>[3]Sheet1!C867</f>
        <v>42.417582417582416</v>
      </c>
      <c r="E542" s="10">
        <f>[3]Sheet1!D867</f>
        <v>26.527472527472529</v>
      </c>
      <c r="F542" s="10"/>
      <c r="G542" s="10"/>
      <c r="H542" s="10">
        <f>[3]Sheet1!G867</f>
        <v>60.491341991341983</v>
      </c>
      <c r="I542" s="10">
        <f>[3]Sheet1!H867</f>
        <v>39.662337662337663</v>
      </c>
      <c r="J542" s="10">
        <f>[1]Sheet1!I867</f>
        <v>43.446428571428569</v>
      </c>
      <c r="K542" s="10">
        <f>[1]Sheet1!J867</f>
        <v>25.375</v>
      </c>
      <c r="L542" s="10">
        <f>[3]Sheet1!K867</f>
        <v>41.387755102040806</v>
      </c>
      <c r="M542" s="10">
        <f>[3]Sheet1!L867</f>
        <v>26.34693877551021</v>
      </c>
      <c r="N542" s="10">
        <f>[3]Sheet1!M867</f>
        <v>57.67460317460317</v>
      </c>
      <c r="O542" s="10">
        <f>[3]Sheet1!N867</f>
        <v>36.412698412698411</v>
      </c>
      <c r="P542" s="10"/>
      <c r="Q542" s="10"/>
      <c r="R542" s="10"/>
      <c r="S542" s="10"/>
      <c r="T542" s="3"/>
      <c r="U542" s="3"/>
    </row>
    <row r="543" spans="1:21" x14ac:dyDescent="0.2">
      <c r="A543" t="s">
        <v>18</v>
      </c>
      <c r="B543" s="10"/>
      <c r="C543" s="10"/>
      <c r="D543" s="10"/>
      <c r="E543" s="10"/>
      <c r="F543" s="10"/>
      <c r="G543" s="10"/>
      <c r="H543" s="10"/>
      <c r="I543" s="10"/>
      <c r="J543" s="10">
        <f>[1]Sheet1!I868</f>
        <v>34.224489795918366</v>
      </c>
      <c r="K543" s="10">
        <f>[1]Sheet1!J868</f>
        <v>17.489795918367346</v>
      </c>
      <c r="L543" s="10"/>
      <c r="M543" s="10"/>
      <c r="N543" s="10"/>
      <c r="O543" s="10"/>
      <c r="P543" s="10">
        <f>[1]Sheet1!O868</f>
        <v>59.897959183673478</v>
      </c>
      <c r="Q543" s="10">
        <f>[1]Sheet1!P868</f>
        <v>37.448979591836732</v>
      </c>
      <c r="R543" s="10">
        <f>[1]Sheet1!Q868</f>
        <v>62.083333333333336</v>
      </c>
      <c r="S543" s="10">
        <f>[1]Sheet1!R868</f>
        <v>44.5</v>
      </c>
      <c r="T543" s="3"/>
      <c r="U543" s="3"/>
    </row>
    <row r="544" spans="1:21" ht="13.5" thickBot="1" x14ac:dyDescent="0.2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3"/>
      <c r="U544" s="38"/>
    </row>
    <row r="545" spans="1:21" s="19" customFormat="1" hidden="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"/>
      <c r="U545" s="6"/>
    </row>
    <row r="546" spans="1:21" s="19" customFormat="1" ht="13.5" hidden="1" thickBot="1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"/>
      <c r="U546" s="6"/>
    </row>
    <row r="547" spans="1:21" ht="13.5" thickBot="1" x14ac:dyDescent="0.25">
      <c r="A547" s="1" t="s">
        <v>168</v>
      </c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U547" s="2"/>
    </row>
    <row r="548" spans="1:21" x14ac:dyDescent="0.2">
      <c r="A548" t="s">
        <v>16</v>
      </c>
      <c r="B548" s="10"/>
      <c r="C548" s="10"/>
      <c r="D548" s="10"/>
      <c r="E548" s="10"/>
      <c r="F548" s="10">
        <f>[2]Sheet1!E873</f>
        <v>76.948051948051955</v>
      </c>
      <c r="G548" s="10">
        <f>[2]Sheet1!F873</f>
        <v>55.818181818181806</v>
      </c>
      <c r="H548" s="10"/>
      <c r="I548" s="10"/>
      <c r="J548" s="10">
        <f>[1]Sheet1!I873</f>
        <v>62.535714285714285</v>
      </c>
      <c r="K548" s="10">
        <f>[1]Sheet1!J873</f>
        <v>40.678571428571431</v>
      </c>
      <c r="L548" s="10"/>
      <c r="M548" s="10"/>
      <c r="N548" s="10"/>
      <c r="O548" s="10"/>
      <c r="P548" s="10"/>
      <c r="Q548" s="10"/>
      <c r="R548" s="10"/>
      <c r="S548" s="10"/>
      <c r="T548" s="3"/>
      <c r="U548" s="3"/>
    </row>
    <row r="549" spans="1:21" x14ac:dyDescent="0.2">
      <c r="A549" t="s">
        <v>17</v>
      </c>
      <c r="B549" s="10">
        <f>[2]Sheet1!A874</f>
        <v>53.677018633540378</v>
      </c>
      <c r="C549" s="10">
        <f>[2]Sheet1!B874</f>
        <v>32.515527950310549</v>
      </c>
      <c r="D549" s="10">
        <f>[3]Sheet1!C874</f>
        <v>47.671428571428578</v>
      </c>
      <c r="E549" s="10">
        <f>[3]Sheet1!D874</f>
        <v>32.747252747252745</v>
      </c>
      <c r="F549" s="10"/>
      <c r="G549" s="10"/>
      <c r="H549" s="10">
        <f>[3]Sheet1!G874</f>
        <v>64.902597402597408</v>
      </c>
      <c r="I549" s="10">
        <f>[3]Sheet1!H874</f>
        <v>46.928571428571438</v>
      </c>
      <c r="J549" s="10">
        <f>[1]Sheet1!I874</f>
        <v>58.982142857142861</v>
      </c>
      <c r="K549" s="10">
        <f>[1]Sheet1!J874</f>
        <v>37.5</v>
      </c>
      <c r="L549" s="10">
        <f>[3]Sheet1!K874</f>
        <v>44.857142857142854</v>
      </c>
      <c r="M549" s="10">
        <f>[3]Sheet1!L874</f>
        <v>31.04081632653061</v>
      </c>
      <c r="N549" s="10">
        <f>[3]Sheet1!M874</f>
        <v>66.19047619047619</v>
      </c>
      <c r="O549" s="10">
        <f>[3]Sheet1!N874</f>
        <v>49.492063492063494</v>
      </c>
      <c r="P549" s="10"/>
      <c r="Q549" s="10"/>
      <c r="R549" s="10"/>
      <c r="S549" s="10"/>
      <c r="T549" s="3"/>
      <c r="U549" s="3"/>
    </row>
    <row r="550" spans="1:21" x14ac:dyDescent="0.2">
      <c r="A550" t="s">
        <v>18</v>
      </c>
      <c r="B550" s="10"/>
      <c r="C550" s="10"/>
      <c r="D550" s="10"/>
      <c r="E550" s="10"/>
      <c r="F550" s="10"/>
      <c r="G550" s="10"/>
      <c r="H550" s="10"/>
      <c r="I550" s="10"/>
      <c r="J550" s="10">
        <f>[1]Sheet1!I875</f>
        <v>46.489795918367342</v>
      </c>
      <c r="K550" s="10">
        <f>[1]Sheet1!J875</f>
        <v>29.693877551020403</v>
      </c>
      <c r="L550" s="10"/>
      <c r="M550" s="10"/>
      <c r="N550" s="10"/>
      <c r="O550" s="10"/>
      <c r="P550" s="10">
        <f>[1]Sheet1!O875</f>
        <v>61.687074829931966</v>
      </c>
      <c r="Q550" s="10">
        <f>[1]Sheet1!P875</f>
        <v>37.523809523809518</v>
      </c>
      <c r="R550" s="10">
        <f>[1]Sheet1!Q875</f>
        <v>60.071428571428577</v>
      </c>
      <c r="S550" s="10">
        <f>[1]Sheet1!R875</f>
        <v>41.535714285714292</v>
      </c>
      <c r="T550" s="3"/>
      <c r="U550" s="3"/>
    </row>
    <row r="551" spans="1:21" ht="13.5" thickBot="1" x14ac:dyDescent="0.2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3"/>
      <c r="U551" s="38"/>
    </row>
    <row r="552" spans="1:21" s="19" customFormat="1" hidden="1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"/>
      <c r="U552" s="6"/>
    </row>
    <row r="553" spans="1:21" s="19" customFormat="1" ht="13.5" hidden="1" thickBot="1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"/>
      <c r="U553" s="6"/>
    </row>
    <row r="554" spans="1:21" ht="13.5" thickBot="1" x14ac:dyDescent="0.25">
      <c r="A554" s="1" t="s">
        <v>167</v>
      </c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U554" s="2"/>
    </row>
    <row r="555" spans="1:21" x14ac:dyDescent="0.2">
      <c r="A555" t="s">
        <v>16</v>
      </c>
      <c r="B555" s="10"/>
      <c r="C555" s="10"/>
      <c r="D555" s="10"/>
      <c r="E555" s="10"/>
      <c r="F555" s="10">
        <f>[2]Sheet1!E880</f>
        <v>80.694805194805198</v>
      </c>
      <c r="G555" s="10">
        <f>[2]Sheet1!F880</f>
        <v>61.34415584415585</v>
      </c>
      <c r="H555" s="10"/>
      <c r="I555" s="10"/>
      <c r="J555" s="10">
        <f>[1]Sheet1!I880</f>
        <v>71.321428571428569</v>
      </c>
      <c r="K555" s="10">
        <f>[1]Sheet1!J880</f>
        <v>49.035714285714285</v>
      </c>
      <c r="L555" s="10"/>
      <c r="M555" s="10"/>
      <c r="N555" s="10"/>
      <c r="O555" s="10"/>
      <c r="P555" s="10"/>
      <c r="Q555" s="10"/>
      <c r="R555" s="10"/>
      <c r="S555" s="10"/>
      <c r="T555" s="3"/>
      <c r="U555" s="3"/>
    </row>
    <row r="556" spans="1:21" x14ac:dyDescent="0.2">
      <c r="A556" t="s">
        <v>17</v>
      </c>
      <c r="B556" s="10">
        <f>[2]Sheet1!A881</f>
        <v>70.024844720496887</v>
      </c>
      <c r="C556" s="10">
        <f>[2]Sheet1!B881</f>
        <v>49.813664596273284</v>
      </c>
      <c r="D556" s="10">
        <f>[3]Sheet1!C881</f>
        <v>61.823076923076918</v>
      </c>
      <c r="E556" s="10">
        <f>[3]Sheet1!D881</f>
        <v>43.904395604395603</v>
      </c>
      <c r="F556" s="10"/>
      <c r="G556" s="10"/>
      <c r="H556" s="10">
        <f>[3]Sheet1!G881</f>
        <v>78.402597402597408</v>
      </c>
      <c r="I556" s="10">
        <f>[3]Sheet1!H881</f>
        <v>56.29220779220779</v>
      </c>
      <c r="J556" s="10">
        <f>[1]Sheet1!I881</f>
        <v>69.321428571428569</v>
      </c>
      <c r="K556" s="10">
        <f>[1]Sheet1!J881</f>
        <v>46.339285714285708</v>
      </c>
      <c r="L556" s="10">
        <f>[3]Sheet1!K881</f>
        <v>51.12244897959183</v>
      </c>
      <c r="M556" s="10">
        <f>[3]Sheet1!L881</f>
        <v>36.632653061224481</v>
      </c>
      <c r="N556" s="10">
        <f>[3]Sheet1!M881</f>
        <v>80.952380952380963</v>
      </c>
      <c r="O556" s="10">
        <f>[3]Sheet1!N881</f>
        <v>61.936507936507923</v>
      </c>
      <c r="P556" s="10"/>
      <c r="Q556" s="10"/>
      <c r="R556" s="10"/>
      <c r="S556" s="10"/>
      <c r="T556" s="3"/>
      <c r="U556" s="3"/>
    </row>
    <row r="557" spans="1:21" x14ac:dyDescent="0.2">
      <c r="A557" t="s">
        <v>18</v>
      </c>
      <c r="B557" s="10"/>
      <c r="C557" s="10"/>
      <c r="D557" s="10"/>
      <c r="E557" s="10"/>
      <c r="F557" s="10"/>
      <c r="G557" s="10"/>
      <c r="H557" s="10"/>
      <c r="I557" s="10"/>
      <c r="J557" s="10">
        <f>[1]Sheet1!I882</f>
        <v>52.224489795918373</v>
      </c>
      <c r="K557" s="10">
        <f>[1]Sheet1!J882</f>
        <v>34.714285714285715</v>
      </c>
      <c r="L557" s="10"/>
      <c r="M557" s="10"/>
      <c r="N557" s="10"/>
      <c r="O557" s="10"/>
      <c r="P557" s="10">
        <f>[1]Sheet1!O882</f>
        <v>54.306122448979586</v>
      </c>
      <c r="Q557" s="10">
        <f>[1]Sheet1!P882</f>
        <v>34.19047619047619</v>
      </c>
      <c r="R557" s="10">
        <f>[1]Sheet1!Q882</f>
        <v>55.047619047619058</v>
      </c>
      <c r="S557" s="10">
        <f>[1]Sheet1!R882</f>
        <v>39.261904761904766</v>
      </c>
      <c r="T557" s="3"/>
      <c r="U557" s="3"/>
    </row>
    <row r="558" spans="1:21" ht="13.5" thickBot="1" x14ac:dyDescent="0.2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3"/>
      <c r="U558" s="38"/>
    </row>
    <row r="559" spans="1:21" s="19" customFormat="1" hidden="1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"/>
      <c r="U559" s="6"/>
    </row>
    <row r="560" spans="1:21" s="19" customFormat="1" ht="13.5" hidden="1" thickBot="1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"/>
      <c r="U560" s="6"/>
    </row>
    <row r="561" spans="1:21" ht="13.5" thickBot="1" x14ac:dyDescent="0.25">
      <c r="A561" s="1" t="s">
        <v>169</v>
      </c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U561" s="2"/>
    </row>
    <row r="562" spans="1:21" x14ac:dyDescent="0.2">
      <c r="A562" t="s">
        <v>16</v>
      </c>
      <c r="B562" s="10"/>
      <c r="C562" s="10"/>
      <c r="D562" s="10"/>
      <c r="E562" s="10"/>
      <c r="F562" s="10">
        <f>[2]Sheet1!E887</f>
        <v>76.389610389610382</v>
      </c>
      <c r="G562" s="10">
        <f>[2]Sheet1!F887</f>
        <v>54.220779220779221</v>
      </c>
      <c r="H562" s="10"/>
      <c r="I562" s="10"/>
      <c r="J562" s="10">
        <f>[1]Sheet1!I887</f>
        <v>64.785714285714278</v>
      </c>
      <c r="K562" s="10">
        <f>[1]Sheet1!J887</f>
        <v>38.392857142857146</v>
      </c>
      <c r="L562" s="10"/>
      <c r="M562" s="10"/>
      <c r="N562" s="10"/>
      <c r="O562" s="10"/>
      <c r="P562" s="10"/>
      <c r="Q562" s="10"/>
      <c r="R562" s="10"/>
      <c r="S562" s="10"/>
      <c r="T562" s="3"/>
      <c r="U562" s="3"/>
    </row>
    <row r="563" spans="1:21" x14ac:dyDescent="0.2">
      <c r="A563" t="s">
        <v>17</v>
      </c>
      <c r="B563" s="10">
        <f>[2]Sheet1!A888</f>
        <v>55.08695652173914</v>
      </c>
      <c r="C563" s="10">
        <f>[2]Sheet1!B888</f>
        <v>34.093167701863351</v>
      </c>
      <c r="D563" s="10">
        <f>[3]Sheet1!C888</f>
        <v>56.117582417582419</v>
      </c>
      <c r="E563" s="10">
        <f>[3]Sheet1!D888</f>
        <v>37.541758241758245</v>
      </c>
      <c r="F563" s="10"/>
      <c r="G563" s="10"/>
      <c r="H563" s="10">
        <f>[3]Sheet1!G888</f>
        <v>69.688311688311686</v>
      </c>
      <c r="I563" s="10">
        <f>[3]Sheet1!H888</f>
        <v>48.915584415584405</v>
      </c>
      <c r="J563" s="10">
        <f>[1]Sheet1!I888</f>
        <v>62.767857142857146</v>
      </c>
      <c r="K563" s="10">
        <f>[1]Sheet1!J888</f>
        <v>35.803571428571423</v>
      </c>
      <c r="L563" s="10">
        <f>[3]Sheet1!K888</f>
        <v>56</v>
      </c>
      <c r="M563" s="10">
        <f>[3]Sheet1!L888</f>
        <v>34.877551020408156</v>
      </c>
      <c r="N563" s="10">
        <f>[3]Sheet1!M888</f>
        <v>69.301587301587304</v>
      </c>
      <c r="O563" s="10">
        <f>[3]Sheet1!N888</f>
        <v>48.238095238095234</v>
      </c>
      <c r="P563" s="10"/>
      <c r="Q563" s="10"/>
      <c r="R563" s="10"/>
      <c r="S563" s="10"/>
      <c r="T563" s="3"/>
      <c r="U563" s="3"/>
    </row>
    <row r="564" spans="1:21" x14ac:dyDescent="0.2">
      <c r="A564" t="s">
        <v>18</v>
      </c>
      <c r="B564" s="10"/>
      <c r="C564" s="10"/>
      <c r="D564" s="10"/>
      <c r="E564" s="10"/>
      <c r="F564" s="10"/>
      <c r="G564" s="10"/>
      <c r="H564" s="10"/>
      <c r="I564" s="10"/>
      <c r="J564" s="10">
        <f>[1]Sheet1!I889</f>
        <v>54.795918367346935</v>
      </c>
      <c r="K564" s="10">
        <f>[1]Sheet1!J889</f>
        <v>28.714285714285715</v>
      </c>
      <c r="L564" s="10"/>
      <c r="M564" s="10"/>
      <c r="N564" s="10"/>
      <c r="O564" s="10"/>
      <c r="P564" s="10">
        <f>[1]Sheet1!O889</f>
        <v>67.479591836734699</v>
      </c>
      <c r="Q564" s="10">
        <f>[1]Sheet1!P889</f>
        <v>38.465986394557831</v>
      </c>
      <c r="R564" s="10">
        <f>[1]Sheet1!Q889</f>
        <v>62.154761904761905</v>
      </c>
      <c r="S564" s="10">
        <f>[1]Sheet1!R889</f>
        <v>42.654761904761905</v>
      </c>
      <c r="T564" s="3"/>
      <c r="U564" s="3"/>
    </row>
    <row r="565" spans="1:21" ht="13.5" thickBot="1" x14ac:dyDescent="0.2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3"/>
      <c r="U565" s="38"/>
    </row>
    <row r="566" spans="1:21" s="19" customFormat="1" hidden="1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"/>
      <c r="U566" s="6"/>
    </row>
    <row r="567" spans="1:21" s="19" customFormat="1" ht="13.5" hidden="1" thickBot="1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"/>
      <c r="U567" s="6"/>
    </row>
    <row r="568" spans="1:21" ht="13.5" thickBot="1" x14ac:dyDescent="0.25">
      <c r="A568" s="1" t="s">
        <v>170</v>
      </c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U568" s="2"/>
    </row>
    <row r="569" spans="1:21" x14ac:dyDescent="0.2">
      <c r="A569" t="s">
        <v>16</v>
      </c>
      <c r="B569" s="10"/>
      <c r="C569" s="10"/>
      <c r="D569" s="10"/>
      <c r="E569" s="10"/>
      <c r="F569" s="10">
        <f>[2]Sheet1!E894</f>
        <v>78.857142857142833</v>
      </c>
      <c r="G569" s="10">
        <f>[2]Sheet1!F894</f>
        <v>56.461038961038959</v>
      </c>
      <c r="H569" s="10"/>
      <c r="I569" s="10"/>
      <c r="J569" s="10">
        <f>[1]Sheet1!I894</f>
        <v>75.25</v>
      </c>
      <c r="K569" s="10">
        <f>[1]Sheet1!J894</f>
        <v>46.500000000000007</v>
      </c>
      <c r="L569" s="10"/>
      <c r="M569" s="10"/>
      <c r="N569" s="10"/>
      <c r="O569" s="10"/>
      <c r="P569" s="10"/>
      <c r="Q569" s="10"/>
      <c r="R569" s="10"/>
      <c r="S569" s="10"/>
      <c r="T569" s="3"/>
      <c r="U569" s="3"/>
    </row>
    <row r="570" spans="1:21" x14ac:dyDescent="0.2">
      <c r="A570" t="s">
        <v>17</v>
      </c>
      <c r="B570" s="10">
        <f>[2]Sheet1!A895</f>
        <v>66.577639751552795</v>
      </c>
      <c r="C570" s="10">
        <f>[2]Sheet1!B895</f>
        <v>45.161490683229829</v>
      </c>
      <c r="D570" s="10">
        <f>[3]Sheet1!C895</f>
        <v>69.991208791208791</v>
      </c>
      <c r="E570" s="10">
        <f>[3]Sheet1!D895</f>
        <v>45.308791208791213</v>
      </c>
      <c r="F570" s="10"/>
      <c r="G570" s="10"/>
      <c r="H570" s="10">
        <f>[3]Sheet1!G895</f>
        <v>73.941558441558428</v>
      </c>
      <c r="I570" s="10">
        <f>[3]Sheet1!H895</f>
        <v>51.79220779220779</v>
      </c>
      <c r="J570" s="10">
        <f>[1]Sheet1!I895</f>
        <v>73.482142857142847</v>
      </c>
      <c r="K570" s="10">
        <f>[1]Sheet1!J895</f>
        <v>44.955357142857139</v>
      </c>
      <c r="L570" s="10">
        <f>[3]Sheet1!K895</f>
        <v>68.244897959183675</v>
      </c>
      <c r="M570" s="10">
        <f>[3]Sheet1!L895</f>
        <v>41.448979591836732</v>
      </c>
      <c r="N570" s="10">
        <f>[3]Sheet1!M895</f>
        <v>75.698412698412696</v>
      </c>
      <c r="O570" s="10">
        <f>[3]Sheet1!N895</f>
        <v>52.634920634920633</v>
      </c>
      <c r="P570" s="10"/>
      <c r="Q570" s="10"/>
      <c r="R570" s="10"/>
      <c r="S570" s="10"/>
      <c r="T570" s="3"/>
      <c r="U570" s="3"/>
    </row>
    <row r="571" spans="1:21" x14ac:dyDescent="0.2">
      <c r="A571" t="s">
        <v>18</v>
      </c>
      <c r="B571" s="10"/>
      <c r="C571" s="10"/>
      <c r="D571" s="10"/>
      <c r="E571" s="10"/>
      <c r="F571" s="10"/>
      <c r="G571" s="10"/>
      <c r="H571" s="10"/>
      <c r="I571" s="10"/>
      <c r="J571" s="10">
        <f>[1]Sheet1!I896</f>
        <v>59.938775510204088</v>
      </c>
      <c r="K571" s="10">
        <f>[1]Sheet1!J896</f>
        <v>36.326530612244895</v>
      </c>
      <c r="L571" s="10"/>
      <c r="M571" s="10"/>
      <c r="N571" s="10"/>
      <c r="O571" s="10"/>
      <c r="P571" s="10">
        <f>[1]Sheet1!O896</f>
        <v>66.986394557823132</v>
      </c>
      <c r="Q571" s="10">
        <f>[1]Sheet1!P896</f>
        <v>40.10884353741497</v>
      </c>
      <c r="R571" s="10">
        <f>[1]Sheet1!Q896</f>
        <v>67.821428571428569</v>
      </c>
      <c r="S571" s="10">
        <f>[1]Sheet1!R896</f>
        <v>45.86904761904762</v>
      </c>
      <c r="T571" s="3"/>
      <c r="U571" s="3"/>
    </row>
    <row r="572" spans="1:21" ht="13.5" thickBot="1" x14ac:dyDescent="0.2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3"/>
      <c r="U572" s="38"/>
    </row>
    <row r="573" spans="1:21" s="19" customFormat="1" hidden="1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"/>
      <c r="U573" s="6"/>
    </row>
    <row r="574" spans="1:21" s="19" customFormat="1" ht="13.5" hidden="1" thickBot="1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"/>
      <c r="U574" s="6"/>
    </row>
    <row r="575" spans="1:21" ht="13.5" thickBot="1" x14ac:dyDescent="0.25">
      <c r="A575" s="1" t="s">
        <v>171</v>
      </c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U575" s="2"/>
    </row>
    <row r="576" spans="1:21" x14ac:dyDescent="0.2">
      <c r="A576" t="s">
        <v>16</v>
      </c>
      <c r="B576" s="10"/>
      <c r="C576" s="10"/>
      <c r="D576" s="10"/>
      <c r="E576" s="10"/>
      <c r="F576" s="10">
        <f>[2]Sheet1!E901</f>
        <v>82.707792207792195</v>
      </c>
      <c r="G576" s="10">
        <f>[2]Sheet1!F901</f>
        <v>58.629870129870135</v>
      </c>
      <c r="H576" s="10"/>
      <c r="I576" s="10"/>
      <c r="J576" s="10">
        <f>[1]Sheet1!I901</f>
        <v>79.75</v>
      </c>
      <c r="K576" s="10">
        <f>[1]Sheet1!J901</f>
        <v>56.035714285714285</v>
      </c>
      <c r="L576" s="10"/>
      <c r="M576" s="10"/>
      <c r="N576" s="10"/>
      <c r="O576" s="10"/>
      <c r="P576" s="10"/>
      <c r="Q576" s="10"/>
      <c r="R576" s="10"/>
      <c r="S576" s="10"/>
      <c r="T576" s="3"/>
      <c r="U576" s="3"/>
    </row>
    <row r="577" spans="1:21" x14ac:dyDescent="0.2">
      <c r="A577" t="s">
        <v>17</v>
      </c>
      <c r="B577" s="10">
        <f>[2]Sheet1!A902</f>
        <v>71.801242236024834</v>
      </c>
      <c r="C577" s="10">
        <f>[2]Sheet1!B902</f>
        <v>46.478260869565219</v>
      </c>
      <c r="D577" s="10">
        <f>[3]Sheet1!C902</f>
        <v>75.15384615384616</v>
      </c>
      <c r="E577" s="10">
        <f>[3]Sheet1!D902</f>
        <v>45.428571428571431</v>
      </c>
      <c r="F577" s="10"/>
      <c r="G577" s="10"/>
      <c r="H577" s="10">
        <f>[3]Sheet1!G902</f>
        <v>74.928571428571431</v>
      </c>
      <c r="I577" s="10">
        <f>[3]Sheet1!H902</f>
        <v>51.83766233766233</v>
      </c>
      <c r="J577" s="10">
        <f>[1]Sheet1!I902</f>
        <v>78.133928571428555</v>
      </c>
      <c r="K577" s="10">
        <f>[1]Sheet1!J902</f>
        <v>54.678571428571431</v>
      </c>
      <c r="L577" s="10">
        <f>[3]Sheet1!K902</f>
        <v>74.204081632653043</v>
      </c>
      <c r="M577" s="10">
        <f>[3]Sheet1!L902</f>
        <v>42.408163265306122</v>
      </c>
      <c r="N577" s="10">
        <f>[3]Sheet1!M902</f>
        <v>81.238095238095241</v>
      </c>
      <c r="O577" s="10">
        <f>[3]Sheet1!N902</f>
        <v>53.777777777777771</v>
      </c>
      <c r="P577" s="10"/>
      <c r="Q577" s="10"/>
      <c r="R577" s="10"/>
      <c r="S577" s="10"/>
      <c r="T577" s="3"/>
      <c r="U577" s="3"/>
    </row>
    <row r="578" spans="1:21" x14ac:dyDescent="0.2">
      <c r="A578" t="s">
        <v>18</v>
      </c>
      <c r="B578" s="10"/>
      <c r="C578" s="10"/>
      <c r="D578" s="10"/>
      <c r="E578" s="10"/>
      <c r="F578" s="10"/>
      <c r="G578" s="10"/>
      <c r="H578" s="10"/>
      <c r="I578" s="10"/>
      <c r="J578" s="10">
        <f>[1]Sheet1!I903</f>
        <v>73.693877551020407</v>
      </c>
      <c r="K578" s="10">
        <f>[1]Sheet1!J903</f>
        <v>49.020408163265309</v>
      </c>
      <c r="L578" s="10"/>
      <c r="M578" s="10"/>
      <c r="N578" s="10"/>
      <c r="O578" s="10"/>
      <c r="P578" s="10">
        <f>[1]Sheet1!O903</f>
        <v>71.061224489795933</v>
      </c>
      <c r="Q578" s="10">
        <f>[1]Sheet1!P903</f>
        <v>44.149659863945573</v>
      </c>
      <c r="R578" s="10">
        <f>[1]Sheet1!Q903</f>
        <v>65.321428571428569</v>
      </c>
      <c r="S578" s="10">
        <f>[1]Sheet1!R903</f>
        <v>45.892857142857139</v>
      </c>
      <c r="T578" s="3"/>
      <c r="U578" s="3"/>
    </row>
    <row r="579" spans="1:21" ht="13.5" thickBot="1" x14ac:dyDescent="0.2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3"/>
      <c r="U579" s="38"/>
    </row>
    <row r="580" spans="1:21" hidden="1" x14ac:dyDescent="0.2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3"/>
      <c r="U580" s="6"/>
    </row>
    <row r="581" spans="1:21" ht="13.5" hidden="1" thickBot="1" x14ac:dyDescent="0.2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3"/>
      <c r="U581" s="6"/>
    </row>
    <row r="582" spans="1:21" ht="13.5" thickBot="1" x14ac:dyDescent="0.25">
      <c r="A582" s="1" t="s">
        <v>172</v>
      </c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U582" s="2"/>
    </row>
    <row r="583" spans="1:21" x14ac:dyDescent="0.2">
      <c r="A583" t="s">
        <v>16</v>
      </c>
      <c r="B583" s="10"/>
      <c r="C583" s="10"/>
      <c r="D583" s="10"/>
      <c r="E583" s="10"/>
      <c r="F583" s="10">
        <f>[2]Sheet1!E908</f>
        <v>82.058441558441558</v>
      </c>
      <c r="G583" s="10">
        <f>[2]Sheet1!F908</f>
        <v>61.136363636363626</v>
      </c>
      <c r="H583" s="10"/>
      <c r="I583" s="10"/>
      <c r="J583" s="10">
        <f>[1]Sheet1!I908</f>
        <v>75.5</v>
      </c>
      <c r="K583" s="10">
        <f>[1]Sheet1!J908</f>
        <v>53.785714285714292</v>
      </c>
      <c r="L583" s="10"/>
      <c r="M583" s="10"/>
      <c r="N583" s="10"/>
      <c r="O583" s="10"/>
      <c r="P583" s="10"/>
      <c r="Q583" s="10"/>
      <c r="R583" s="10"/>
      <c r="S583" s="10"/>
      <c r="T583" s="3"/>
      <c r="U583" s="3"/>
    </row>
    <row r="584" spans="1:21" x14ac:dyDescent="0.2">
      <c r="A584" t="s">
        <v>17</v>
      </c>
      <c r="B584" s="10">
        <f>[2]Sheet1!A909</f>
        <v>71.055900621117999</v>
      </c>
      <c r="C584" s="10">
        <f>[2]Sheet1!B909</f>
        <v>49.975155279503099</v>
      </c>
      <c r="D584" s="10">
        <f>[3]Sheet1!C909</f>
        <v>74.032967032967036</v>
      </c>
      <c r="E584" s="10">
        <f>[3]Sheet1!D909</f>
        <v>49.085714285714289</v>
      </c>
      <c r="F584" s="10"/>
      <c r="G584" s="10"/>
      <c r="H584" s="10">
        <f>[3]Sheet1!G909</f>
        <v>75.79220779220779</v>
      </c>
      <c r="I584" s="10">
        <f>[3]Sheet1!H909</f>
        <v>55.084415584415588</v>
      </c>
      <c r="J584" s="10">
        <f>[1]Sheet1!I909</f>
        <v>73.589285714285694</v>
      </c>
      <c r="K584" s="10">
        <f>[1]Sheet1!J909</f>
        <v>51.803571428571423</v>
      </c>
      <c r="L584" s="10">
        <f>[3]Sheet1!K909</f>
        <v>72</v>
      </c>
      <c r="M584" s="10">
        <f>[3]Sheet1!L909</f>
        <v>42.95918367346939</v>
      </c>
      <c r="N584" s="10">
        <f>[3]Sheet1!M909</f>
        <v>80.206349206349202</v>
      </c>
      <c r="O584" s="10">
        <f>[3]Sheet1!N909</f>
        <v>58.63492063492064</v>
      </c>
      <c r="P584" s="10"/>
      <c r="Q584" s="10"/>
      <c r="R584" s="10"/>
      <c r="S584" s="10"/>
      <c r="T584" s="3"/>
      <c r="U584" s="3"/>
    </row>
    <row r="585" spans="1:21" x14ac:dyDescent="0.2">
      <c r="A585" t="s">
        <v>18</v>
      </c>
      <c r="B585" s="10"/>
      <c r="C585" s="10"/>
      <c r="D585" s="10"/>
      <c r="E585" s="10"/>
      <c r="F585" s="10"/>
      <c r="G585" s="10"/>
      <c r="H585" s="10"/>
      <c r="I585" s="10"/>
      <c r="J585" s="10">
        <f>[1]Sheet1!I910</f>
        <v>65.91836734693878</v>
      </c>
      <c r="K585" s="10">
        <f>[1]Sheet1!J910</f>
        <v>44.91836734693878</v>
      </c>
      <c r="L585" s="10"/>
      <c r="M585" s="10"/>
      <c r="N585" s="10"/>
      <c r="O585" s="10"/>
      <c r="P585" s="10">
        <f>[1]Sheet1!O910</f>
        <v>75.061224489795919</v>
      </c>
      <c r="Q585" s="10">
        <f>[1]Sheet1!P910</f>
        <v>44.401360544217688</v>
      </c>
      <c r="R585" s="10">
        <f>[1]Sheet1!Q910</f>
        <v>74.416666666666657</v>
      </c>
      <c r="S585" s="10">
        <f>[1]Sheet1!R910</f>
        <v>47.86904761904762</v>
      </c>
      <c r="T585" s="3"/>
      <c r="U585" s="3"/>
    </row>
    <row r="586" spans="1:21" ht="13.5" thickBot="1" x14ac:dyDescent="0.2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3"/>
      <c r="U586" s="38"/>
    </row>
    <row r="587" spans="1:21" hidden="1" x14ac:dyDescent="0.2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3"/>
      <c r="U587" s="6"/>
    </row>
    <row r="588" spans="1:21" ht="13.5" hidden="1" thickBot="1" x14ac:dyDescent="0.2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3"/>
      <c r="U588" s="6"/>
    </row>
    <row r="589" spans="1:21" ht="13.5" thickBot="1" x14ac:dyDescent="0.25">
      <c r="A589" s="1" t="s">
        <v>173</v>
      </c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U589" s="2"/>
    </row>
    <row r="590" spans="1:21" x14ac:dyDescent="0.2">
      <c r="A590" t="s">
        <v>16</v>
      </c>
      <c r="B590" s="10"/>
      <c r="C590" s="10"/>
      <c r="D590" s="10"/>
      <c r="E590" s="10"/>
      <c r="F590" s="10">
        <f>[2]Sheet1!E915</f>
        <v>86.5</v>
      </c>
      <c r="G590" s="10">
        <f>[2]Sheet1!F915</f>
        <v>63.983766233766225</v>
      </c>
      <c r="H590" s="10"/>
      <c r="I590" s="10"/>
      <c r="J590" s="10">
        <f>[1]Sheet1!I915</f>
        <v>84.535714285714292</v>
      </c>
      <c r="K590" s="10">
        <f>[1]Sheet1!J915</f>
        <v>59.464285714285708</v>
      </c>
      <c r="L590" s="10"/>
      <c r="M590" s="10"/>
      <c r="N590" s="10"/>
      <c r="O590" s="10"/>
      <c r="P590" s="10"/>
      <c r="Q590" s="10"/>
      <c r="R590" s="10"/>
      <c r="S590" s="10"/>
      <c r="T590" s="3"/>
      <c r="U590" s="3"/>
    </row>
    <row r="591" spans="1:21" x14ac:dyDescent="0.2">
      <c r="A591" t="s">
        <v>17</v>
      </c>
      <c r="B591" s="10">
        <f>[2]Sheet1!A916</f>
        <v>68.198757763975138</v>
      </c>
      <c r="C591" s="10">
        <f>[2]Sheet1!B916</f>
        <v>47.51552795031057</v>
      </c>
      <c r="D591" s="10">
        <f>[3]Sheet1!C916</f>
        <v>69.889010989010984</v>
      </c>
      <c r="E591" s="10">
        <f>[3]Sheet1!D916</f>
        <v>47.460439560439561</v>
      </c>
      <c r="F591" s="10"/>
      <c r="G591" s="10"/>
      <c r="H591" s="10">
        <f>[3]Sheet1!G916</f>
        <v>77.641774891774901</v>
      </c>
      <c r="I591" s="10">
        <f>[3]Sheet1!H916</f>
        <v>55.876623376623371</v>
      </c>
      <c r="J591" s="10">
        <f>[1]Sheet1!I916</f>
        <v>81.625</v>
      </c>
      <c r="K591" s="10">
        <f>[1]Sheet1!J916</f>
        <v>57.196428571428569</v>
      </c>
      <c r="L591" s="10">
        <f>[3]Sheet1!K916</f>
        <v>67.877551020408163</v>
      </c>
      <c r="M591" s="10">
        <f>[3]Sheet1!L916</f>
        <v>47.571428571428569</v>
      </c>
      <c r="N591" s="10">
        <f>[3]Sheet1!M916</f>
        <v>83.658730158730165</v>
      </c>
      <c r="O591" s="10">
        <f>[3]Sheet1!N916</f>
        <v>58.460317460317455</v>
      </c>
      <c r="P591" s="10"/>
      <c r="Q591" s="10"/>
      <c r="R591" s="10"/>
      <c r="S591" s="10"/>
      <c r="T591" s="3"/>
      <c r="U591" s="3"/>
    </row>
    <row r="592" spans="1:21" x14ac:dyDescent="0.2">
      <c r="A592" t="s">
        <v>18</v>
      </c>
      <c r="B592" s="10"/>
      <c r="C592" s="10"/>
      <c r="D592" s="10"/>
      <c r="E592" s="10"/>
      <c r="F592" s="10"/>
      <c r="G592" s="10"/>
      <c r="H592" s="10"/>
      <c r="I592" s="10"/>
      <c r="J592" s="10">
        <f>[1]Sheet1!I917</f>
        <v>77.224489795918359</v>
      </c>
      <c r="K592" s="10">
        <f>[1]Sheet1!J917</f>
        <v>50.163265306122454</v>
      </c>
      <c r="L592" s="10"/>
      <c r="M592" s="10"/>
      <c r="N592" s="10"/>
      <c r="O592" s="10"/>
      <c r="P592" s="10">
        <f>[1]Sheet1!O917</f>
        <v>81.727891156462576</v>
      </c>
      <c r="Q592" s="10">
        <f>[1]Sheet1!P917</f>
        <v>52.489795918367342</v>
      </c>
      <c r="R592" s="10">
        <f>[1]Sheet1!Q917</f>
        <v>70.226190476190467</v>
      </c>
      <c r="S592" s="10">
        <f>[1]Sheet1!R917</f>
        <v>50.571428571428562</v>
      </c>
      <c r="T592" s="3"/>
      <c r="U592" s="3"/>
    </row>
    <row r="593" spans="1:21" ht="13.5" thickBot="1" x14ac:dyDescent="0.2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3"/>
      <c r="U593" s="38"/>
    </row>
    <row r="594" spans="1:21" hidden="1" x14ac:dyDescent="0.2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3"/>
      <c r="U594" s="6"/>
    </row>
    <row r="595" spans="1:21" ht="13.5" hidden="1" thickBot="1" x14ac:dyDescent="0.2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3"/>
      <c r="U595" s="6"/>
    </row>
    <row r="596" spans="1:21" ht="13.5" thickBot="1" x14ac:dyDescent="0.25">
      <c r="A596" s="1" t="s">
        <v>174</v>
      </c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U596" s="2"/>
    </row>
    <row r="597" spans="1:21" x14ac:dyDescent="0.2">
      <c r="A597" t="s">
        <v>16</v>
      </c>
      <c r="B597" s="10"/>
      <c r="C597" s="10"/>
      <c r="D597" s="10"/>
      <c r="E597" s="10"/>
      <c r="F597" s="10">
        <f>[2]Sheet1!E922</f>
        <v>84.870129870129873</v>
      </c>
      <c r="G597" s="10">
        <f>[2]Sheet1!F922</f>
        <v>60.87012987012988</v>
      </c>
      <c r="H597" s="10"/>
      <c r="I597" s="10"/>
      <c r="J597" s="10">
        <f>[1]Sheet1!I922</f>
        <v>72.392857142857139</v>
      </c>
      <c r="K597" s="10">
        <f>[1]Sheet1!J922</f>
        <v>49.25</v>
      </c>
      <c r="L597" s="10"/>
      <c r="M597" s="10"/>
      <c r="N597" s="10"/>
      <c r="O597" s="10"/>
      <c r="P597" s="10"/>
      <c r="Q597" s="10"/>
      <c r="R597" s="10"/>
      <c r="S597" s="10"/>
      <c r="T597" s="3"/>
      <c r="U597" s="3"/>
    </row>
    <row r="598" spans="1:21" x14ac:dyDescent="0.2">
      <c r="A598" t="s">
        <v>17</v>
      </c>
      <c r="B598" s="10">
        <f>[2]Sheet1!A923</f>
        <v>66.242236024844729</v>
      </c>
      <c r="C598" s="10">
        <f>[2]Sheet1!B923</f>
        <v>48.925465838509325</v>
      </c>
      <c r="D598" s="10">
        <f>[3]Sheet1!C923</f>
        <v>68.329670329670321</v>
      </c>
      <c r="E598" s="10">
        <f>[3]Sheet1!D923</f>
        <v>53.329670329670343</v>
      </c>
      <c r="F598" s="10"/>
      <c r="G598" s="10"/>
      <c r="H598" s="10">
        <f>[3]Sheet1!G923</f>
        <v>79.577922077922068</v>
      </c>
      <c r="I598" s="10">
        <f>[3]Sheet1!H923</f>
        <v>59.454545454545467</v>
      </c>
      <c r="J598" s="10">
        <f>[1]Sheet1!I923</f>
        <v>69.035714285714292</v>
      </c>
      <c r="K598" s="10">
        <f>[1]Sheet1!J923</f>
        <v>48.928571428571431</v>
      </c>
      <c r="L598" s="10">
        <f>[3]Sheet1!K923</f>
        <v>64.24489795918366</v>
      </c>
      <c r="M598" s="10">
        <f>[3]Sheet1!L923</f>
        <v>49.755102040816325</v>
      </c>
      <c r="N598" s="10">
        <f>[3]Sheet1!M923</f>
        <v>80.682539682539669</v>
      </c>
      <c r="O598" s="10">
        <f>[3]Sheet1!N923</f>
        <v>60.714285714285715</v>
      </c>
      <c r="P598" s="10"/>
      <c r="Q598" s="10"/>
      <c r="R598" s="10"/>
      <c r="S598" s="10"/>
      <c r="T598" s="3"/>
      <c r="U598" s="3"/>
    </row>
    <row r="599" spans="1:21" x14ac:dyDescent="0.2">
      <c r="A599" t="s">
        <v>18</v>
      </c>
      <c r="B599" s="10"/>
      <c r="C599" s="10"/>
      <c r="D599" s="10"/>
      <c r="E599" s="10"/>
      <c r="F599" s="10"/>
      <c r="G599" s="10"/>
      <c r="H599" s="10"/>
      <c r="I599" s="10"/>
      <c r="J599" s="10">
        <f>[1]Sheet1!I924</f>
        <v>64.34693877551021</v>
      </c>
      <c r="K599" s="10">
        <f>[1]Sheet1!J924</f>
        <v>44.142857142857146</v>
      </c>
      <c r="L599" s="10"/>
      <c r="M599" s="10"/>
      <c r="N599" s="10"/>
      <c r="O599" s="10"/>
      <c r="P599" s="10">
        <f>[1]Sheet1!O924</f>
        <v>80.659863945578238</v>
      </c>
      <c r="Q599" s="10">
        <f>[1]Sheet1!P924</f>
        <v>49.442176870748298</v>
      </c>
      <c r="R599" s="10">
        <f>[1]Sheet1!Q924</f>
        <v>79.345238095238102</v>
      </c>
      <c r="S599" s="10">
        <f>[1]Sheet1!R924</f>
        <v>52.523809523809526</v>
      </c>
      <c r="T599" s="3"/>
      <c r="U599" s="3"/>
    </row>
    <row r="600" spans="1:21" ht="13.5" thickBot="1" x14ac:dyDescent="0.2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3"/>
      <c r="U600" s="38"/>
    </row>
    <row r="601" spans="1:21" hidden="1" x14ac:dyDescent="0.2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3"/>
      <c r="U601" s="6"/>
    </row>
    <row r="602" spans="1:21" ht="13.5" hidden="1" thickBot="1" x14ac:dyDescent="0.2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3"/>
      <c r="U602" s="6"/>
    </row>
    <row r="603" spans="1:21" ht="13.5" thickBot="1" x14ac:dyDescent="0.25">
      <c r="A603" s="1" t="s">
        <v>175</v>
      </c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U603" s="2"/>
    </row>
    <row r="604" spans="1:21" x14ac:dyDescent="0.2">
      <c r="A604" t="s">
        <v>16</v>
      </c>
      <c r="B604" s="10"/>
      <c r="C604" s="10"/>
      <c r="D604" s="10"/>
      <c r="E604" s="10"/>
      <c r="F604" s="10">
        <f>[2]Sheet1!E929</f>
        <v>87.318181818181813</v>
      </c>
      <c r="G604" s="10">
        <f>[2]Sheet1!F929</f>
        <v>65.506493506493513</v>
      </c>
      <c r="H604" s="10"/>
      <c r="I604" s="10"/>
      <c r="J604" s="10">
        <f>[1]Sheet1!I929</f>
        <v>75.035714285714278</v>
      </c>
      <c r="K604" s="10">
        <f>[1]Sheet1!J929</f>
        <v>51.464285714285708</v>
      </c>
      <c r="L604" s="10"/>
      <c r="M604" s="10"/>
      <c r="N604" s="10"/>
      <c r="O604" s="10"/>
      <c r="P604" s="10"/>
      <c r="Q604" s="10"/>
      <c r="R604" s="10"/>
      <c r="S604" s="10"/>
      <c r="T604" s="3"/>
      <c r="U604" s="3"/>
    </row>
    <row r="605" spans="1:21" x14ac:dyDescent="0.2">
      <c r="A605" t="s">
        <v>17</v>
      </c>
      <c r="B605" s="10">
        <f>[2]Sheet1!A930</f>
        <v>61.925465838509325</v>
      </c>
      <c r="C605" s="10">
        <f>[2]Sheet1!B930</f>
        <v>43.819875776397517</v>
      </c>
      <c r="D605" s="10">
        <f>[3]Sheet1!C930</f>
        <v>66.648351648351664</v>
      </c>
      <c r="E605" s="10">
        <f>[3]Sheet1!D930</f>
        <v>50.385714285714286</v>
      </c>
      <c r="F605" s="10"/>
      <c r="G605" s="10"/>
      <c r="H605" s="10">
        <f>[3]Sheet1!G930</f>
        <v>78.266233766233768</v>
      </c>
      <c r="I605" s="10">
        <f>[3]Sheet1!H930</f>
        <v>59.032467532467528</v>
      </c>
      <c r="J605" s="10">
        <f>[1]Sheet1!I930</f>
        <v>70.964285714285722</v>
      </c>
      <c r="K605" s="10">
        <f>[1]Sheet1!J930</f>
        <v>49.875</v>
      </c>
      <c r="L605" s="10">
        <f>[3]Sheet1!K930</f>
        <v>65.244897959183689</v>
      </c>
      <c r="M605" s="10">
        <f>[3]Sheet1!L930</f>
        <v>48.95918367346939</v>
      </c>
      <c r="N605" s="10">
        <f>[3]Sheet1!M930</f>
        <v>79.746031746031747</v>
      </c>
      <c r="O605" s="10">
        <f>[3]Sheet1!N930</f>
        <v>59.809523809523803</v>
      </c>
      <c r="P605" s="10"/>
      <c r="Q605" s="10"/>
      <c r="R605" s="10"/>
      <c r="S605" s="10"/>
      <c r="T605" s="3"/>
      <c r="U605" s="3"/>
    </row>
    <row r="606" spans="1:21" x14ac:dyDescent="0.2">
      <c r="A606" t="s">
        <v>18</v>
      </c>
      <c r="B606" s="10"/>
      <c r="C606" s="10"/>
      <c r="D606" s="10"/>
      <c r="E606" s="10"/>
      <c r="F606" s="10"/>
      <c r="G606" s="10"/>
      <c r="H606" s="10"/>
      <c r="I606" s="10"/>
      <c r="J606" s="10">
        <f>[1]Sheet1!I931</f>
        <v>69.836734693877546</v>
      </c>
      <c r="K606" s="10">
        <f>[1]Sheet1!J931</f>
        <v>47.816326530612244</v>
      </c>
      <c r="L606" s="10"/>
      <c r="M606" s="10"/>
      <c r="N606" s="10"/>
      <c r="O606" s="10"/>
      <c r="P606" s="10">
        <f>[1]Sheet1!O931</f>
        <v>84.680272108843539</v>
      </c>
      <c r="Q606" s="10">
        <f>[1]Sheet1!P931</f>
        <v>54.367346938775512</v>
      </c>
      <c r="R606" s="10">
        <f>[1]Sheet1!Q931</f>
        <v>77.261904761904745</v>
      </c>
      <c r="S606" s="10">
        <f>[1]Sheet1!R931</f>
        <v>51.392857142857139</v>
      </c>
      <c r="T606" s="3"/>
      <c r="U606" s="3"/>
    </row>
    <row r="607" spans="1:21" ht="13.5" thickBot="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3"/>
      <c r="U607" s="38"/>
    </row>
    <row r="608" spans="1:21" hidden="1" x14ac:dyDescent="0.2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3"/>
      <c r="U608" s="6"/>
    </row>
    <row r="609" spans="1:21" ht="13.5" hidden="1" thickBot="1" x14ac:dyDescent="0.2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3"/>
      <c r="U609" s="6"/>
    </row>
    <row r="610" spans="1:21" ht="13.5" thickBot="1" x14ac:dyDescent="0.25">
      <c r="A610" s="1" t="s">
        <v>176</v>
      </c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U610" s="2"/>
    </row>
    <row r="611" spans="1:21" x14ac:dyDescent="0.2">
      <c r="A611" t="s">
        <v>16</v>
      </c>
      <c r="B611" s="10"/>
      <c r="C611" s="10"/>
      <c r="D611" s="10"/>
      <c r="E611" s="10"/>
      <c r="F611" s="10">
        <f>[2]Sheet1!E936</f>
        <v>90.318181818181813</v>
      </c>
      <c r="G611" s="10">
        <f>[2]Sheet1!F936</f>
        <v>69.772727272727266</v>
      </c>
      <c r="H611" s="10"/>
      <c r="I611" s="10"/>
      <c r="J611" s="10">
        <f>[1]Sheet1!I936</f>
        <v>76.392857142857139</v>
      </c>
      <c r="K611" s="10">
        <f>[1]Sheet1!J936</f>
        <v>56.285714285714285</v>
      </c>
      <c r="L611" s="10"/>
      <c r="M611" s="10"/>
      <c r="N611" s="10"/>
      <c r="O611" s="10"/>
      <c r="P611" s="10"/>
      <c r="Q611" s="10"/>
      <c r="R611" s="10"/>
      <c r="S611" s="10"/>
      <c r="T611" s="3"/>
      <c r="U611" s="3"/>
    </row>
    <row r="612" spans="1:21" x14ac:dyDescent="0.2">
      <c r="A612" t="s">
        <v>17</v>
      </c>
      <c r="B612" s="10">
        <f>[2]Sheet1!A937</f>
        <v>62.080745341614907</v>
      </c>
      <c r="C612" s="10">
        <f>[2]Sheet1!B937</f>
        <v>47.875776397515516</v>
      </c>
      <c r="D612" s="10">
        <f>[3]Sheet1!C937</f>
        <v>70.285714285714278</v>
      </c>
      <c r="E612" s="10">
        <f>[3]Sheet1!D937</f>
        <v>52.814285714285724</v>
      </c>
      <c r="F612" s="10"/>
      <c r="G612" s="10"/>
      <c r="H612" s="10">
        <f>[3]Sheet1!G937</f>
        <v>81.259740259740255</v>
      </c>
      <c r="I612" s="10">
        <f>[3]Sheet1!H937</f>
        <v>63.753246753246756</v>
      </c>
      <c r="J612" s="10">
        <f>[1]Sheet1!I937</f>
        <v>72.178571428571416</v>
      </c>
      <c r="K612" s="10">
        <f>[1]Sheet1!J937</f>
        <v>53.535714285714285</v>
      </c>
      <c r="L612" s="10">
        <f>[3]Sheet1!K937</f>
        <v>70.591836734693885</v>
      </c>
      <c r="M612" s="10">
        <f>[3]Sheet1!L937</f>
        <v>51.775510204081627</v>
      </c>
      <c r="N612" s="10">
        <f>[3]Sheet1!M937</f>
        <v>82.317460317460316</v>
      </c>
      <c r="O612" s="10">
        <f>[3]Sheet1!N937</f>
        <v>64.079365079365076</v>
      </c>
      <c r="P612" s="10"/>
      <c r="Q612" s="10"/>
      <c r="R612" s="10"/>
      <c r="S612" s="10"/>
      <c r="T612" s="3"/>
      <c r="U612" s="3"/>
    </row>
    <row r="613" spans="1:21" x14ac:dyDescent="0.2">
      <c r="A613" t="s">
        <v>18</v>
      </c>
      <c r="B613" s="10"/>
      <c r="C613" s="10"/>
      <c r="D613" s="10"/>
      <c r="E613" s="10"/>
      <c r="F613" s="10"/>
      <c r="G613" s="10"/>
      <c r="H613" s="10"/>
      <c r="I613" s="10"/>
      <c r="J613" s="10">
        <f>[1]Sheet1!I938</f>
        <v>67.020408163265301</v>
      </c>
      <c r="K613" s="10">
        <f>[1]Sheet1!J938</f>
        <v>48.244897959183675</v>
      </c>
      <c r="L613" s="10"/>
      <c r="M613" s="10"/>
      <c r="N613" s="10"/>
      <c r="O613" s="10"/>
      <c r="P613" s="10">
        <f>[1]Sheet1!O938</f>
        <v>81.394557823129247</v>
      </c>
      <c r="Q613" s="10">
        <f>[1]Sheet1!P938</f>
        <v>52.197278911564624</v>
      </c>
      <c r="R613" s="10">
        <f>[1]Sheet1!Q938</f>
        <v>71.726190476190467</v>
      </c>
      <c r="S613" s="10">
        <f>[1]Sheet1!R938</f>
        <v>51.392857142857132</v>
      </c>
      <c r="T613" s="3"/>
      <c r="U613" s="3"/>
    </row>
    <row r="614" spans="1:21" ht="13.5" thickBot="1" x14ac:dyDescent="0.2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3"/>
      <c r="U614" s="38"/>
    </row>
    <row r="615" spans="1:21" hidden="1" x14ac:dyDescent="0.2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3"/>
      <c r="U615" s="6"/>
    </row>
    <row r="616" spans="1:21" ht="13.5" hidden="1" thickBot="1" x14ac:dyDescent="0.2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3"/>
      <c r="U616" s="6"/>
    </row>
    <row r="617" spans="1:21" ht="13.5" thickBot="1" x14ac:dyDescent="0.25">
      <c r="A617" s="1" t="s">
        <v>177</v>
      </c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U617" s="2"/>
    </row>
    <row r="618" spans="1:21" x14ac:dyDescent="0.2">
      <c r="A618" t="s">
        <v>16</v>
      </c>
      <c r="B618" s="10"/>
      <c r="C618" s="10"/>
      <c r="D618" s="10"/>
      <c r="E618" s="10"/>
      <c r="F618" s="10">
        <f>[2]Sheet1!E943</f>
        <v>92.272727272727266</v>
      </c>
      <c r="G618" s="10">
        <f>[2]Sheet1!F943</f>
        <v>71.181818181818187</v>
      </c>
      <c r="H618" s="10"/>
      <c r="I618" s="10"/>
      <c r="J618" s="10">
        <f>[1]Sheet1!I943</f>
        <v>87.607142857142861</v>
      </c>
      <c r="K618" s="10">
        <f>[1]Sheet1!J943</f>
        <v>63.714285714285722</v>
      </c>
      <c r="L618" s="10"/>
      <c r="M618" s="10"/>
      <c r="N618" s="10"/>
      <c r="O618" s="10"/>
      <c r="P618" s="10"/>
      <c r="Q618" s="10"/>
      <c r="R618" s="10"/>
      <c r="S618" s="10"/>
      <c r="T618" s="3"/>
      <c r="U618" s="3"/>
    </row>
    <row r="619" spans="1:21" x14ac:dyDescent="0.2">
      <c r="A619" t="s">
        <v>17</v>
      </c>
      <c r="B619" s="10">
        <f>[2]Sheet1!A944</f>
        <v>79.559006211180147</v>
      </c>
      <c r="C619" s="10">
        <f>[2]Sheet1!B944</f>
        <v>56.869565217391312</v>
      </c>
      <c r="D619" s="10">
        <f>[3]Sheet1!C944</f>
        <v>81.394505494505495</v>
      </c>
      <c r="E619" s="10">
        <f>[3]Sheet1!D944</f>
        <v>58.57032967032967</v>
      </c>
      <c r="F619" s="10"/>
      <c r="G619" s="10"/>
      <c r="H619" s="10">
        <f>[3]Sheet1!G944</f>
        <v>82.792207792207776</v>
      </c>
      <c r="I619" s="10">
        <f>[3]Sheet1!H944</f>
        <v>65.681818181818187</v>
      </c>
      <c r="J619" s="10">
        <f>[1]Sheet1!I944</f>
        <v>86.285714285714278</v>
      </c>
      <c r="K619" s="10">
        <f>[1]Sheet1!J944</f>
        <v>63.232142857142854</v>
      </c>
      <c r="L619" s="10">
        <f>[3]Sheet1!K944</f>
        <v>78.897959183673464</v>
      </c>
      <c r="M619" s="10">
        <f>[3]Sheet1!L944</f>
        <v>55.755102040816325</v>
      </c>
      <c r="N619" s="10">
        <f>[3]Sheet1!M944</f>
        <v>85.825396825396837</v>
      </c>
      <c r="O619" s="10">
        <f>[3]Sheet1!N944</f>
        <v>67.015873015872998</v>
      </c>
      <c r="P619" s="10"/>
      <c r="Q619" s="10"/>
      <c r="R619" s="10"/>
      <c r="S619" s="10"/>
      <c r="T619" s="3"/>
      <c r="U619" s="3"/>
    </row>
    <row r="620" spans="1:21" x14ac:dyDescent="0.2">
      <c r="A620" t="s">
        <v>18</v>
      </c>
      <c r="B620" s="10"/>
      <c r="C620" s="10"/>
      <c r="D620" s="10"/>
      <c r="E620" s="10"/>
      <c r="F620" s="10"/>
      <c r="G620" s="10"/>
      <c r="H620" s="10"/>
      <c r="I620" s="10"/>
      <c r="J620" s="10">
        <f>[1]Sheet1!I945</f>
        <v>78.877551020408163</v>
      </c>
      <c r="K620" s="10">
        <f>[1]Sheet1!J945</f>
        <v>56.551020408163261</v>
      </c>
      <c r="L620" s="10"/>
      <c r="M620" s="10"/>
      <c r="N620" s="10"/>
      <c r="O620" s="10"/>
      <c r="P620" s="10">
        <f>[1]Sheet1!O945</f>
        <v>83.952380952380935</v>
      </c>
      <c r="Q620" s="10">
        <f>[1]Sheet1!P945</f>
        <v>54.006802721088448</v>
      </c>
      <c r="R620" s="10">
        <f>[1]Sheet1!Q945</f>
        <v>73.154761904761912</v>
      </c>
      <c r="S620" s="10">
        <f>[1]Sheet1!R945</f>
        <v>52.392857142857146</v>
      </c>
      <c r="T620" s="3"/>
      <c r="U620" s="3"/>
    </row>
    <row r="621" spans="1:21" ht="13.5" thickBot="1" x14ac:dyDescent="0.2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3"/>
      <c r="U621" s="38"/>
    </row>
    <row r="622" spans="1:21" hidden="1" x14ac:dyDescent="0.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3"/>
      <c r="U622" s="6"/>
    </row>
    <row r="623" spans="1:21" ht="13.5" hidden="1" thickBot="1" x14ac:dyDescent="0.2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3"/>
      <c r="U623" s="6"/>
    </row>
    <row r="624" spans="1:21" ht="13.5" thickBot="1" x14ac:dyDescent="0.25">
      <c r="A624" s="1" t="s">
        <v>178</v>
      </c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U624" s="2"/>
    </row>
    <row r="625" spans="1:21" x14ac:dyDescent="0.2">
      <c r="A625" t="s">
        <v>16</v>
      </c>
      <c r="B625" s="10"/>
      <c r="C625" s="10"/>
      <c r="D625" s="10"/>
      <c r="E625" s="10"/>
      <c r="F625" s="10">
        <f>[2]Sheet1!E950</f>
        <v>91.915584415584419</v>
      </c>
      <c r="G625" s="10">
        <f>[2]Sheet1!F950</f>
        <v>68.545454545454547</v>
      </c>
      <c r="H625" s="10"/>
      <c r="I625" s="10"/>
      <c r="J625" s="10">
        <f>[1]Sheet1!I950</f>
        <v>85.178571428571445</v>
      </c>
      <c r="K625" s="10">
        <f>[1]Sheet1!J950</f>
        <v>60.214285714285708</v>
      </c>
      <c r="L625" s="10"/>
      <c r="M625" s="10"/>
      <c r="N625" s="10"/>
      <c r="O625" s="10"/>
      <c r="P625" s="10"/>
      <c r="Q625" s="10"/>
      <c r="R625" s="10"/>
      <c r="S625" s="10"/>
      <c r="T625" s="3"/>
      <c r="U625" s="3"/>
    </row>
    <row r="626" spans="1:21" x14ac:dyDescent="0.2">
      <c r="A626" t="s">
        <v>17</v>
      </c>
      <c r="B626" s="10">
        <f>[2]Sheet1!A951</f>
        <v>77.565217391304344</v>
      </c>
      <c r="C626" s="10">
        <f>[2]Sheet1!B951</f>
        <v>58.180124223602483</v>
      </c>
      <c r="D626" s="10">
        <f>[3]Sheet1!C951</f>
        <v>82.825274725274738</v>
      </c>
      <c r="E626" s="10">
        <f>[3]Sheet1!D951</f>
        <v>64.470329670329676</v>
      </c>
      <c r="F626" s="10"/>
      <c r="G626" s="10"/>
      <c r="H626" s="10">
        <f>[3]Sheet1!G951</f>
        <v>84.285714285714278</v>
      </c>
      <c r="I626" s="10">
        <f>[3]Sheet1!H951</f>
        <v>65.694805194805198</v>
      </c>
      <c r="J626" s="10">
        <f>[1]Sheet1!I951</f>
        <v>82.839285714285722</v>
      </c>
      <c r="K626" s="10">
        <f>[1]Sheet1!J951</f>
        <v>59.160714285714292</v>
      </c>
      <c r="L626" s="10">
        <f>[3]Sheet1!K951</f>
        <v>83</v>
      </c>
      <c r="M626" s="10">
        <f>[3]Sheet1!L951</f>
        <v>63.653061224489797</v>
      </c>
      <c r="N626" s="10">
        <f>[3]Sheet1!M951</f>
        <v>88.634920634920633</v>
      </c>
      <c r="O626" s="10">
        <f>[3]Sheet1!N951</f>
        <v>67.349206349206369</v>
      </c>
      <c r="P626" s="10"/>
      <c r="Q626" s="10"/>
      <c r="R626" s="10"/>
      <c r="S626" s="10"/>
      <c r="T626" s="3"/>
      <c r="U626" s="3"/>
    </row>
    <row r="627" spans="1:21" x14ac:dyDescent="0.2">
      <c r="A627" t="s">
        <v>18</v>
      </c>
      <c r="B627" s="10"/>
      <c r="C627" s="10"/>
      <c r="D627" s="10"/>
      <c r="E627" s="10"/>
      <c r="F627" s="10"/>
      <c r="G627" s="10"/>
      <c r="H627" s="10"/>
      <c r="I627" s="10"/>
      <c r="J627" s="10">
        <f>[1]Sheet1!I952</f>
        <v>74.571428571428569</v>
      </c>
      <c r="K627" s="10">
        <f>[1]Sheet1!J952</f>
        <v>50.979591836734691</v>
      </c>
      <c r="L627" s="10"/>
      <c r="M627" s="10"/>
      <c r="N627" s="10"/>
      <c r="O627" s="10"/>
      <c r="P627" s="10">
        <f>[1]Sheet1!O952</f>
        <v>87.782312925170046</v>
      </c>
      <c r="Q627" s="10">
        <f>[1]Sheet1!P952</f>
        <v>55.06802721088436</v>
      </c>
      <c r="R627" s="10">
        <f>[1]Sheet1!Q952</f>
        <v>81.547619047619051</v>
      </c>
      <c r="S627" s="10">
        <f>[1]Sheet1!R952</f>
        <v>54.059523809523803</v>
      </c>
      <c r="T627" s="3"/>
      <c r="U627" s="3"/>
    </row>
    <row r="628" spans="1:21" ht="13.5" thickBot="1" x14ac:dyDescent="0.2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3"/>
      <c r="U628" s="38"/>
    </row>
    <row r="629" spans="1:21" ht="12" hidden="1" customHeight="1" x14ac:dyDescent="0.2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3"/>
      <c r="U629" s="6"/>
    </row>
    <row r="630" spans="1:21" ht="13.5" hidden="1" thickBot="1" x14ac:dyDescent="0.2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3"/>
      <c r="U630" s="6"/>
    </row>
    <row r="631" spans="1:21" ht="13.5" thickBot="1" x14ac:dyDescent="0.25">
      <c r="A631" s="1" t="s">
        <v>179</v>
      </c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U631" s="2"/>
    </row>
    <row r="632" spans="1:21" x14ac:dyDescent="0.2">
      <c r="A632" t="s">
        <v>16</v>
      </c>
      <c r="B632" s="10"/>
      <c r="C632" s="10"/>
      <c r="D632" s="10"/>
      <c r="E632" s="10"/>
      <c r="F632" s="10">
        <f>[2]Sheet1!E957</f>
        <v>91.253246753246742</v>
      </c>
      <c r="G632" s="10">
        <f>[2]Sheet1!F957</f>
        <v>68.668831168831176</v>
      </c>
      <c r="H632" s="10"/>
      <c r="I632" s="10"/>
      <c r="J632" s="10">
        <f>[1]Sheet1!I957</f>
        <v>89.071428571428584</v>
      </c>
      <c r="K632" s="10">
        <f>[1]Sheet1!J957</f>
        <v>63.892857142857139</v>
      </c>
      <c r="L632" s="10"/>
      <c r="M632" s="10"/>
      <c r="N632" s="10"/>
      <c r="O632" s="10"/>
      <c r="P632" s="10"/>
      <c r="Q632" s="10"/>
      <c r="R632" s="10"/>
      <c r="S632" s="10"/>
      <c r="T632" s="3"/>
      <c r="U632" s="3"/>
    </row>
    <row r="633" spans="1:21" x14ac:dyDescent="0.2">
      <c r="A633" t="s">
        <v>17</v>
      </c>
      <c r="B633" s="10">
        <f>[2]Sheet1!A958</f>
        <v>76.919254658385086</v>
      </c>
      <c r="C633" s="10">
        <f>[2]Sheet1!B958</f>
        <v>55.527950310558992</v>
      </c>
      <c r="D633" s="10">
        <f>[3]Sheet1!C958</f>
        <v>81.713186813186823</v>
      </c>
      <c r="E633" s="10">
        <f>[3]Sheet1!D958</f>
        <v>62.330769230769235</v>
      </c>
      <c r="F633" s="10"/>
      <c r="G633" s="10"/>
      <c r="H633" s="10">
        <f>[3]Sheet1!G958</f>
        <v>81.688311688311671</v>
      </c>
      <c r="I633" s="10">
        <f>[3]Sheet1!H958</f>
        <v>64.577922077922082</v>
      </c>
      <c r="J633" s="10">
        <f>[1]Sheet1!I958</f>
        <v>86.732142857142861</v>
      </c>
      <c r="K633" s="10">
        <f>[1]Sheet1!J958</f>
        <v>62.767857142857139</v>
      </c>
      <c r="L633" s="10">
        <f>[3]Sheet1!K958</f>
        <v>82.336734693877546</v>
      </c>
      <c r="M633" s="10">
        <f>[3]Sheet1!L958</f>
        <v>63.795918367346935</v>
      </c>
      <c r="N633" s="10">
        <f>[3]Sheet1!M958</f>
        <v>84.380952380952394</v>
      </c>
      <c r="O633" s="10">
        <f>[3]Sheet1!N958</f>
        <v>63.82539682539683</v>
      </c>
      <c r="P633" s="10"/>
      <c r="Q633" s="10"/>
      <c r="R633" s="10"/>
      <c r="S633" s="10"/>
      <c r="T633" s="3"/>
      <c r="U633" s="3"/>
    </row>
    <row r="634" spans="1:21" x14ac:dyDescent="0.2">
      <c r="A634" t="s">
        <v>18</v>
      </c>
      <c r="B634" s="10"/>
      <c r="C634" s="10"/>
      <c r="D634" s="10"/>
      <c r="E634" s="10"/>
      <c r="F634" s="10"/>
      <c r="G634" s="10"/>
      <c r="H634" s="10"/>
      <c r="I634" s="10"/>
      <c r="J634" s="10">
        <f>[1]Sheet1!I959</f>
        <v>86.989795918367363</v>
      </c>
      <c r="K634" s="10">
        <f>[1]Sheet1!J959</f>
        <v>62.214285714285715</v>
      </c>
      <c r="L634" s="10"/>
      <c r="M634" s="10"/>
      <c r="N634" s="10"/>
      <c r="O634" s="10"/>
      <c r="P634" s="10">
        <f>[1]Sheet1!O959</f>
        <v>90.170068027210874</v>
      </c>
      <c r="Q634" s="10">
        <f>[1]Sheet1!P959</f>
        <v>61.653061224489797</v>
      </c>
      <c r="R634" s="10">
        <f>[1]Sheet1!Q959</f>
        <v>74.464285714285708</v>
      </c>
      <c r="S634" s="10">
        <f>[1]Sheet1!R959</f>
        <v>54.660714285714285</v>
      </c>
      <c r="T634" s="3"/>
      <c r="U634" s="3"/>
    </row>
    <row r="635" spans="1:21" ht="13.5" thickBot="1" x14ac:dyDescent="0.2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3"/>
      <c r="U635" s="38"/>
    </row>
    <row r="636" spans="1:21" hidden="1" x14ac:dyDescent="0.2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3"/>
      <c r="U636" s="6"/>
    </row>
    <row r="637" spans="1:21" ht="13.5" hidden="1" thickBot="1" x14ac:dyDescent="0.2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3"/>
      <c r="U637" s="6"/>
    </row>
    <row r="638" spans="1:21" ht="13.5" thickBot="1" x14ac:dyDescent="0.25">
      <c r="A638" s="1" t="s">
        <v>180</v>
      </c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U638" s="2"/>
    </row>
    <row r="639" spans="1:21" x14ac:dyDescent="0.2">
      <c r="A639" t="s">
        <v>16</v>
      </c>
      <c r="B639" s="10"/>
      <c r="C639" s="10"/>
      <c r="D639" s="10"/>
      <c r="E639" s="10"/>
      <c r="F639" s="10">
        <f>[2]Sheet1!E964</f>
        <v>91.753246753246771</v>
      </c>
      <c r="G639" s="10">
        <f>[2]Sheet1!F964</f>
        <v>70.915584415584419</v>
      </c>
      <c r="H639" s="10"/>
      <c r="I639" s="10"/>
      <c r="J639" s="10">
        <f>[1]Sheet1!I964</f>
        <v>91.035714285714292</v>
      </c>
      <c r="K639" s="10">
        <f>[1]Sheet1!J964</f>
        <v>67.535714285714292</v>
      </c>
      <c r="L639" s="10"/>
      <c r="M639" s="10"/>
      <c r="N639" s="10"/>
      <c r="O639" s="10"/>
      <c r="P639" s="10"/>
      <c r="Q639" s="10"/>
      <c r="R639" s="10"/>
      <c r="S639" s="10"/>
      <c r="T639" s="3"/>
      <c r="U639" s="3"/>
    </row>
    <row r="640" spans="1:21" x14ac:dyDescent="0.2">
      <c r="A640" t="s">
        <v>17</v>
      </c>
      <c r="B640" s="10">
        <f>[2]Sheet1!A965</f>
        <v>76.055900621118013</v>
      </c>
      <c r="C640" s="10">
        <f>[2]Sheet1!B965</f>
        <v>55.329192546583862</v>
      </c>
      <c r="D640" s="10">
        <f>[3]Sheet1!C965</f>
        <v>80.559340659340634</v>
      </c>
      <c r="E640" s="10">
        <f>[3]Sheet1!D965</f>
        <v>60.639560439560441</v>
      </c>
      <c r="F640" s="10"/>
      <c r="G640" s="10"/>
      <c r="H640" s="10">
        <f>[3]Sheet1!G965</f>
        <v>83.993506493506501</v>
      </c>
      <c r="I640" s="10">
        <f>[3]Sheet1!H965</f>
        <v>67.136363636363654</v>
      </c>
      <c r="J640" s="10">
        <f>[1]Sheet1!I965</f>
        <v>86.678571428571416</v>
      </c>
      <c r="K640" s="10">
        <f>[1]Sheet1!J965</f>
        <v>62.714285714285708</v>
      </c>
      <c r="L640" s="10">
        <f>[3]Sheet1!K965</f>
        <v>79.510204081632665</v>
      </c>
      <c r="M640" s="10">
        <f>[3]Sheet1!L965</f>
        <v>59.122448979591844</v>
      </c>
      <c r="N640" s="10">
        <f>[3]Sheet1!M965</f>
        <v>86.888888888888886</v>
      </c>
      <c r="O640" s="10">
        <f>[3]Sheet1!N965</f>
        <v>68.968253968253975</v>
      </c>
      <c r="P640" s="10"/>
      <c r="Q640" s="10"/>
      <c r="R640" s="10"/>
      <c r="S640" s="10"/>
      <c r="T640" s="3"/>
      <c r="U640" s="3"/>
    </row>
    <row r="641" spans="1:21" x14ac:dyDescent="0.2">
      <c r="A641" t="s">
        <v>18</v>
      </c>
      <c r="B641" s="10"/>
      <c r="C641" s="10"/>
      <c r="D641" s="10"/>
      <c r="E641" s="10"/>
      <c r="F641" s="10"/>
      <c r="G641" s="10"/>
      <c r="H641" s="10"/>
      <c r="I641" s="10"/>
      <c r="J641" s="10">
        <f>[1]Sheet1!I966</f>
        <v>80.632653061224488</v>
      </c>
      <c r="K641" s="10">
        <f>[1]Sheet1!J966</f>
        <v>56.285714285714285</v>
      </c>
      <c r="L641" s="10"/>
      <c r="M641" s="10"/>
      <c r="N641" s="10"/>
      <c r="O641" s="10"/>
      <c r="P641" s="10">
        <f>[1]Sheet1!O966</f>
        <v>96.489795918367349</v>
      </c>
      <c r="Q641" s="10">
        <f>[1]Sheet1!P966</f>
        <v>64.714285714285708</v>
      </c>
      <c r="R641" s="10">
        <f>[1]Sheet1!Q966</f>
        <v>83.892857142857153</v>
      </c>
      <c r="S641" s="10">
        <f>[1]Sheet1!R966</f>
        <v>57.488095238095241</v>
      </c>
      <c r="T641" s="3"/>
      <c r="U641" s="3"/>
    </row>
    <row r="642" spans="1:21" ht="13.5" thickBot="1" x14ac:dyDescent="0.25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3"/>
      <c r="U642" s="38"/>
    </row>
    <row r="643" spans="1:21" hidden="1" x14ac:dyDescent="0.2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3"/>
      <c r="U643" s="6"/>
    </row>
    <row r="644" spans="1:21" ht="13.5" hidden="1" thickBot="1" x14ac:dyDescent="0.25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3"/>
      <c r="U644" s="6"/>
    </row>
    <row r="645" spans="1:21" ht="13.5" thickBot="1" x14ac:dyDescent="0.25">
      <c r="A645" s="1" t="s">
        <v>181</v>
      </c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U645" s="2"/>
    </row>
    <row r="646" spans="1:21" x14ac:dyDescent="0.2">
      <c r="A646" t="s">
        <v>16</v>
      </c>
      <c r="B646" s="10"/>
      <c r="C646" s="10"/>
      <c r="D646" s="10"/>
      <c r="E646" s="10"/>
      <c r="F646" s="10">
        <f>[2]Sheet1!E971</f>
        <v>97.331168831168824</v>
      </c>
      <c r="G646" s="10">
        <f>[2]Sheet1!F971</f>
        <v>74.194805194805198</v>
      </c>
      <c r="H646" s="10"/>
      <c r="I646" s="10"/>
      <c r="J646" s="10">
        <f>[1]Sheet1!I971</f>
        <v>95.892857142857139</v>
      </c>
      <c r="K646" s="10">
        <f>[1]Sheet1!J971</f>
        <v>71.642857142857139</v>
      </c>
      <c r="L646" s="10"/>
      <c r="M646" s="10"/>
      <c r="N646" s="10"/>
      <c r="O646" s="10"/>
      <c r="P646" s="10"/>
      <c r="Q646" s="10"/>
      <c r="R646" s="10"/>
      <c r="S646" s="10"/>
      <c r="T646" s="3"/>
      <c r="U646" s="3"/>
    </row>
    <row r="647" spans="1:21" x14ac:dyDescent="0.2">
      <c r="A647" t="s">
        <v>17</v>
      </c>
      <c r="B647" s="10">
        <f>[2]Sheet1!A972</f>
        <v>79.391304347826079</v>
      </c>
      <c r="C647" s="10">
        <f>[2]Sheet1!B972</f>
        <v>56.975155279503113</v>
      </c>
      <c r="D647" s="10">
        <f>[3]Sheet1!C972</f>
        <v>79.659340659340643</v>
      </c>
      <c r="E647" s="10">
        <f>[3]Sheet1!D972</f>
        <v>60.230769230769219</v>
      </c>
      <c r="F647" s="10"/>
      <c r="G647" s="10"/>
      <c r="H647" s="10">
        <f>[3]Sheet1!G972</f>
        <v>84.967532467532465</v>
      </c>
      <c r="I647" s="10">
        <f>[3]Sheet1!H972</f>
        <v>67.103896103896105</v>
      </c>
      <c r="J647" s="10">
        <f>[1]Sheet1!I972</f>
        <v>90.642857142857153</v>
      </c>
      <c r="K647" s="10">
        <f>[1]Sheet1!J972</f>
        <v>67.321428571428569</v>
      </c>
      <c r="L647" s="10">
        <f>[3]Sheet1!K972</f>
        <v>76.816326530612258</v>
      </c>
      <c r="M647" s="10">
        <f>[3]Sheet1!L972</f>
        <v>59.244897959183675</v>
      </c>
      <c r="N647" s="10">
        <f>[3]Sheet1!M972</f>
        <v>91.095238095238102</v>
      </c>
      <c r="O647" s="10">
        <f>[3]Sheet1!N972</f>
        <v>71.190476190476204</v>
      </c>
      <c r="P647" s="10"/>
      <c r="Q647" s="10"/>
      <c r="R647" s="10"/>
      <c r="S647" s="10"/>
      <c r="T647" s="3"/>
      <c r="U647" s="3"/>
    </row>
    <row r="648" spans="1:21" x14ac:dyDescent="0.2">
      <c r="A648" t="s">
        <v>18</v>
      </c>
      <c r="B648" s="10"/>
      <c r="C648" s="10"/>
      <c r="D648" s="10"/>
      <c r="E648" s="10"/>
      <c r="F648" s="10"/>
      <c r="G648" s="10"/>
      <c r="H648" s="10"/>
      <c r="I648" s="10"/>
      <c r="J648" s="10">
        <f>[1]Sheet1!I973</f>
        <v>86.204081632653043</v>
      </c>
      <c r="K648" s="10">
        <f>[1]Sheet1!J973</f>
        <v>62.469387755102034</v>
      </c>
      <c r="L648" s="10"/>
      <c r="M648" s="10"/>
      <c r="N648" s="10"/>
      <c r="O648" s="10"/>
      <c r="P648" s="10">
        <f>[1]Sheet1!O973</f>
        <v>91.136054421768705</v>
      </c>
      <c r="Q648" s="10">
        <f>[1]Sheet1!P973</f>
        <v>64.557823129251716</v>
      </c>
      <c r="R648" s="10">
        <f>[1]Sheet1!Q973</f>
        <v>82.19047619047619</v>
      </c>
      <c r="S648" s="10">
        <f>[1]Sheet1!R973</f>
        <v>57.702380952380942</v>
      </c>
      <c r="T648" s="3"/>
      <c r="U648" s="3"/>
    </row>
    <row r="649" spans="1:21" ht="13.5" thickBot="1" x14ac:dyDescent="0.25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3"/>
      <c r="U649" s="38"/>
    </row>
    <row r="650" spans="1:21" hidden="1" x14ac:dyDescent="0.2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3"/>
      <c r="U650" s="6"/>
    </row>
    <row r="651" spans="1:21" ht="13.5" hidden="1" thickBot="1" x14ac:dyDescent="0.25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3"/>
      <c r="U651" s="6"/>
    </row>
    <row r="652" spans="1:21" ht="13.5" thickBot="1" x14ac:dyDescent="0.25">
      <c r="A652" s="1" t="s">
        <v>182</v>
      </c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U652" s="2"/>
    </row>
    <row r="653" spans="1:21" x14ac:dyDescent="0.2">
      <c r="A653" t="s">
        <v>16</v>
      </c>
      <c r="B653" s="10"/>
      <c r="C653" s="10"/>
      <c r="D653" s="10"/>
      <c r="E653" s="10"/>
      <c r="F653" s="10">
        <f>[2]Sheet1!E978</f>
        <v>96.499999999999986</v>
      </c>
      <c r="G653" s="10">
        <f>[2]Sheet1!F978</f>
        <v>75.142857142857153</v>
      </c>
      <c r="H653" s="10"/>
      <c r="I653" s="10"/>
      <c r="J653" s="10">
        <f>[1]Sheet1!I978</f>
        <v>91.357142857142861</v>
      </c>
      <c r="K653" s="10">
        <f>[1]Sheet1!J978</f>
        <v>69</v>
      </c>
      <c r="L653" s="10"/>
      <c r="M653" s="10"/>
      <c r="N653" s="10"/>
      <c r="O653" s="10"/>
      <c r="P653" s="10"/>
      <c r="Q653" s="10"/>
      <c r="R653" s="10"/>
      <c r="S653" s="10"/>
      <c r="T653" s="3"/>
      <c r="U653" s="3"/>
    </row>
    <row r="654" spans="1:21" x14ac:dyDescent="0.2">
      <c r="A654" t="s">
        <v>17</v>
      </c>
      <c r="B654" s="10">
        <f>[2]Sheet1!A979</f>
        <v>81.136645962732928</v>
      </c>
      <c r="C654" s="10">
        <f>[2]Sheet1!B979</f>
        <v>59.006211180124225</v>
      </c>
      <c r="D654" s="10">
        <f>[3]Sheet1!C979</f>
        <v>80.670329670329679</v>
      </c>
      <c r="E654" s="10">
        <f>[3]Sheet1!D979</f>
        <v>61.045054945054943</v>
      </c>
      <c r="F654" s="10"/>
      <c r="G654" s="10"/>
      <c r="H654" s="10">
        <f>[3]Sheet1!G979</f>
        <v>83.201298701298683</v>
      </c>
      <c r="I654" s="10">
        <f>[3]Sheet1!H979</f>
        <v>65.298701298701289</v>
      </c>
      <c r="J654" s="10">
        <f>[1]Sheet1!I979</f>
        <v>88.321428571428555</v>
      </c>
      <c r="K654" s="10">
        <f>[1]Sheet1!J979</f>
        <v>65.946428571428569</v>
      </c>
      <c r="L654" s="10">
        <f>[3]Sheet1!K979</f>
        <v>76.571428571428555</v>
      </c>
      <c r="M654" s="10">
        <f>[3]Sheet1!L979</f>
        <v>58.306122448979586</v>
      </c>
      <c r="N654" s="10">
        <f>[3]Sheet1!M979</f>
        <v>88.111111111111128</v>
      </c>
      <c r="O654" s="10">
        <f>[3]Sheet1!N979</f>
        <v>67.857142857142847</v>
      </c>
      <c r="P654" s="10"/>
      <c r="Q654" s="10"/>
      <c r="R654" s="10"/>
      <c r="S654" s="10"/>
      <c r="T654" s="3"/>
      <c r="U654" s="3"/>
    </row>
    <row r="655" spans="1:21" x14ac:dyDescent="0.2">
      <c r="A655" t="s">
        <v>18</v>
      </c>
      <c r="B655" s="10"/>
      <c r="C655" s="10"/>
      <c r="D655" s="10"/>
      <c r="E655" s="10"/>
      <c r="F655" s="10"/>
      <c r="G655" s="10"/>
      <c r="H655" s="10"/>
      <c r="I655" s="10"/>
      <c r="J655" s="10">
        <f>[1]Sheet1!I980</f>
        <v>87.510204081632651</v>
      </c>
      <c r="K655" s="10">
        <f>[1]Sheet1!J980</f>
        <v>63.714285714285708</v>
      </c>
      <c r="L655" s="10"/>
      <c r="M655" s="10"/>
      <c r="N655" s="10"/>
      <c r="O655" s="10"/>
      <c r="P655" s="10">
        <f>[1]Sheet1!O980</f>
        <v>89.102040816326536</v>
      </c>
      <c r="Q655" s="10">
        <f>[1]Sheet1!P980</f>
        <v>61.612244897959172</v>
      </c>
      <c r="R655" s="10">
        <f>[1]Sheet1!Q980</f>
        <v>75.690476190476176</v>
      </c>
      <c r="S655" s="10">
        <f>[1]Sheet1!R980</f>
        <v>55.297619047619044</v>
      </c>
      <c r="T655" s="3"/>
      <c r="U655" s="3"/>
    </row>
    <row r="656" spans="1:21" ht="13.5" thickBot="1" x14ac:dyDescent="0.25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3"/>
      <c r="U656" s="38"/>
    </row>
    <row r="657" spans="1:21" hidden="1" x14ac:dyDescent="0.2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3"/>
      <c r="U657" s="6"/>
    </row>
    <row r="658" spans="1:21" ht="13.5" hidden="1" thickBot="1" x14ac:dyDescent="0.25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3"/>
      <c r="U658" s="6"/>
    </row>
    <row r="659" spans="1:21" ht="13.5" thickBot="1" x14ac:dyDescent="0.25">
      <c r="H659" s="57" t="s">
        <v>27</v>
      </c>
      <c r="I659" s="58"/>
      <c r="J659" s="57" t="s">
        <v>29</v>
      </c>
      <c r="K659" s="58"/>
      <c r="P659" s="57" t="s">
        <v>31</v>
      </c>
      <c r="Q659" s="58"/>
    </row>
    <row r="660" spans="1:21" ht="13.5" thickBot="1" x14ac:dyDescent="0.25">
      <c r="A660" s="1" t="s">
        <v>24</v>
      </c>
      <c r="B660" s="42" t="s">
        <v>36</v>
      </c>
      <c r="C660" s="43"/>
      <c r="D660" s="42" t="s">
        <v>0</v>
      </c>
      <c r="E660" s="43"/>
      <c r="F660" s="42" t="s">
        <v>1</v>
      </c>
      <c r="G660" s="43"/>
      <c r="H660" s="44" t="s">
        <v>28</v>
      </c>
      <c r="I660" s="45"/>
      <c r="J660" s="44" t="s">
        <v>30</v>
      </c>
      <c r="K660" s="45"/>
      <c r="L660" s="42" t="s">
        <v>2</v>
      </c>
      <c r="M660" s="43"/>
      <c r="N660" s="42" t="s">
        <v>3</v>
      </c>
      <c r="O660" s="43"/>
      <c r="P660" s="44" t="s">
        <v>32</v>
      </c>
      <c r="Q660" s="45"/>
      <c r="R660" s="42" t="s">
        <v>4</v>
      </c>
      <c r="S660" s="43"/>
      <c r="T660" s="13"/>
    </row>
    <row r="661" spans="1:21" ht="13.5" thickBot="1" x14ac:dyDescent="0.25">
      <c r="A661" s="1" t="s">
        <v>23</v>
      </c>
      <c r="B661" s="40">
        <v>44194756</v>
      </c>
      <c r="C661" s="41"/>
      <c r="D661" s="40">
        <v>38291763</v>
      </c>
      <c r="E661" s="41"/>
      <c r="F661" s="40">
        <v>30013597</v>
      </c>
      <c r="G661" s="41"/>
      <c r="H661" s="40">
        <v>48944678</v>
      </c>
      <c r="I661" s="41"/>
      <c r="J661" s="40">
        <v>18694626</v>
      </c>
      <c r="K661" s="41"/>
      <c r="L661" s="40">
        <v>13429862</v>
      </c>
      <c r="M661" s="41"/>
      <c r="N661" s="40">
        <v>16471211</v>
      </c>
      <c r="O661" s="41"/>
      <c r="P661" s="40">
        <v>16813233</v>
      </c>
      <c r="Q661" s="41"/>
      <c r="R661" s="40">
        <v>43444798</v>
      </c>
      <c r="S661" s="41"/>
      <c r="T661" s="15"/>
      <c r="U661" s="11" t="s">
        <v>33</v>
      </c>
    </row>
    <row r="662" spans="1:21" ht="13.5" thickBot="1" x14ac:dyDescent="0.25">
      <c r="A662" s="1" t="s">
        <v>25</v>
      </c>
      <c r="B662" s="42" t="s">
        <v>5</v>
      </c>
      <c r="C662" s="43"/>
      <c r="D662" s="42" t="s">
        <v>6</v>
      </c>
      <c r="E662" s="43"/>
      <c r="F662" s="42" t="s">
        <v>7</v>
      </c>
      <c r="G662" s="43"/>
      <c r="H662" s="42" t="s">
        <v>8</v>
      </c>
      <c r="I662" s="43"/>
      <c r="J662" s="42" t="s">
        <v>9</v>
      </c>
      <c r="K662" s="43"/>
      <c r="L662" s="42" t="s">
        <v>10</v>
      </c>
      <c r="M662" s="43"/>
      <c r="N662" s="42" t="s">
        <v>11</v>
      </c>
      <c r="O662" s="43"/>
      <c r="P662" s="42" t="s">
        <v>12</v>
      </c>
      <c r="Q662" s="43"/>
      <c r="R662" s="42" t="s">
        <v>13</v>
      </c>
      <c r="S662" s="43"/>
      <c r="T662" s="14"/>
      <c r="U662" s="4" t="s">
        <v>34</v>
      </c>
    </row>
    <row r="663" spans="1:21" ht="13.5" thickBot="1" x14ac:dyDescent="0.25">
      <c r="B663" s="8" t="s">
        <v>14</v>
      </c>
      <c r="C663" s="8" t="s">
        <v>15</v>
      </c>
      <c r="D663" s="8" t="s">
        <v>14</v>
      </c>
      <c r="E663" s="8" t="s">
        <v>15</v>
      </c>
      <c r="F663" s="8" t="s">
        <v>14</v>
      </c>
      <c r="G663" s="8" t="s">
        <v>15</v>
      </c>
      <c r="H663" s="8" t="s">
        <v>14</v>
      </c>
      <c r="I663" s="8" t="s">
        <v>15</v>
      </c>
      <c r="J663" s="8" t="s">
        <v>14</v>
      </c>
      <c r="K663" s="8" t="s">
        <v>15</v>
      </c>
      <c r="L663" s="8" t="s">
        <v>14</v>
      </c>
      <c r="M663" s="8" t="s">
        <v>15</v>
      </c>
      <c r="N663" s="8" t="s">
        <v>14</v>
      </c>
      <c r="O663" s="8" t="s">
        <v>15</v>
      </c>
      <c r="P663" s="8" t="s">
        <v>14</v>
      </c>
      <c r="Q663" s="8" t="s">
        <v>15</v>
      </c>
      <c r="R663" s="8" t="s">
        <v>14</v>
      </c>
      <c r="S663" s="8" t="s">
        <v>15</v>
      </c>
      <c r="T663" s="16"/>
      <c r="U663" s="12" t="s">
        <v>35</v>
      </c>
    </row>
    <row r="664" spans="1:21" ht="13.5" thickBot="1" x14ac:dyDescent="0.25">
      <c r="A664" s="1" t="s">
        <v>183</v>
      </c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U664" s="2"/>
    </row>
    <row r="665" spans="1:21" x14ac:dyDescent="0.2">
      <c r="A665" t="s">
        <v>16</v>
      </c>
      <c r="B665" s="10"/>
      <c r="C665" s="10"/>
      <c r="D665" s="10"/>
      <c r="E665" s="10"/>
      <c r="F665" s="10">
        <f>[2]Sheet1!E985</f>
        <v>98.207792207792224</v>
      </c>
      <c r="G665" s="10">
        <f>[2]Sheet1!F985</f>
        <v>75.616883116883116</v>
      </c>
      <c r="H665" s="10"/>
      <c r="I665" s="10"/>
      <c r="J665" s="10">
        <f>[1]Sheet1!I985</f>
        <v>94.75</v>
      </c>
      <c r="K665" s="10">
        <f>[1]Sheet1!J985</f>
        <v>73.035714285714278</v>
      </c>
      <c r="L665" s="10"/>
      <c r="M665" s="10"/>
      <c r="N665" s="10"/>
      <c r="O665" s="10"/>
      <c r="P665" s="10"/>
      <c r="Q665" s="10"/>
      <c r="R665" s="10"/>
      <c r="S665" s="10"/>
      <c r="T665" s="3"/>
      <c r="U665" s="3"/>
    </row>
    <row r="666" spans="1:21" x14ac:dyDescent="0.2">
      <c r="A666" t="s">
        <v>17</v>
      </c>
      <c r="B666" s="10">
        <f>[2]Sheet1!A986</f>
        <v>82.863354037267086</v>
      </c>
      <c r="C666" s="10">
        <f>[2]Sheet1!B986</f>
        <v>65.248447204968926</v>
      </c>
      <c r="D666" s="10">
        <f>[3]Sheet1!C986</f>
        <v>86.164835164835139</v>
      </c>
      <c r="E666" s="10">
        <f>[3]Sheet1!D986</f>
        <v>65.11978021978021</v>
      </c>
      <c r="F666" s="10"/>
      <c r="G666" s="10"/>
      <c r="H666" s="10">
        <f>[3]Sheet1!G986</f>
        <v>82.863636363636374</v>
      </c>
      <c r="I666" s="10">
        <f>[3]Sheet1!H986</f>
        <v>67.097402597402592</v>
      </c>
      <c r="J666" s="10">
        <f>[1]Sheet1!I986</f>
        <v>90.857142857142875</v>
      </c>
      <c r="K666" s="10">
        <f>[1]Sheet1!J986</f>
        <v>70.25</v>
      </c>
      <c r="L666" s="10">
        <f>[3]Sheet1!K986</f>
        <v>85.897959183673478</v>
      </c>
      <c r="M666" s="10">
        <f>[3]Sheet1!L986</f>
        <v>62.714285714285708</v>
      </c>
      <c r="N666" s="10">
        <f>[3]Sheet1!M986</f>
        <v>89.333333333333314</v>
      </c>
      <c r="O666" s="10">
        <f>[3]Sheet1!N986</f>
        <v>71.936507936507937</v>
      </c>
      <c r="P666" s="10"/>
      <c r="Q666" s="10"/>
      <c r="R666" s="10"/>
      <c r="S666" s="10"/>
      <c r="T666" s="3"/>
      <c r="U666" s="3"/>
    </row>
    <row r="667" spans="1:21" x14ac:dyDescent="0.2">
      <c r="A667" t="s">
        <v>18</v>
      </c>
      <c r="B667" s="10"/>
      <c r="C667" s="10"/>
      <c r="D667" s="10"/>
      <c r="E667" s="10"/>
      <c r="F667" s="10"/>
      <c r="G667" s="10"/>
      <c r="H667" s="10"/>
      <c r="I667" s="10"/>
      <c r="J667" s="10">
        <f>[1]Sheet1!I987</f>
        <v>83.948979591836732</v>
      </c>
      <c r="K667" s="10">
        <f>[1]Sheet1!J987</f>
        <v>64.387755102040828</v>
      </c>
      <c r="L667" s="10"/>
      <c r="M667" s="10"/>
      <c r="N667" s="10"/>
      <c r="O667" s="10"/>
      <c r="P667" s="10">
        <f>[1]Sheet1!O987</f>
        <v>90.802721088435376</v>
      </c>
      <c r="Q667" s="10">
        <f>[1]Sheet1!P987</f>
        <v>61.959183673469383</v>
      </c>
      <c r="R667" s="10">
        <f>[1]Sheet1!Q987</f>
        <v>79.928571428571431</v>
      </c>
      <c r="S667" s="10">
        <f>[1]Sheet1!R987</f>
        <v>57.11904761904762</v>
      </c>
      <c r="T667" s="3"/>
      <c r="U667" s="3"/>
    </row>
    <row r="668" spans="1:21" ht="13.5" thickBot="1" x14ac:dyDescent="0.25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3"/>
      <c r="U668" s="38"/>
    </row>
    <row r="669" spans="1:21" hidden="1" x14ac:dyDescent="0.2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3"/>
      <c r="U669" s="6"/>
    </row>
    <row r="670" spans="1:21" ht="13.5" hidden="1" thickBot="1" x14ac:dyDescent="0.25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3"/>
      <c r="U670" s="6"/>
    </row>
    <row r="671" spans="1:21" ht="13.5" thickBot="1" x14ac:dyDescent="0.25">
      <c r="A671" s="1" t="s">
        <v>184</v>
      </c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U671" s="2"/>
    </row>
    <row r="672" spans="1:21" x14ac:dyDescent="0.2">
      <c r="A672" t="s">
        <v>16</v>
      </c>
      <c r="B672" s="10"/>
      <c r="C672" s="10"/>
      <c r="D672" s="10"/>
      <c r="E672" s="10"/>
      <c r="F672" s="10">
        <f>[2]Sheet1!E992</f>
        <v>96.772727272727266</v>
      </c>
      <c r="G672" s="10">
        <f>[2]Sheet1!F992</f>
        <v>75.850649350649348</v>
      </c>
      <c r="H672" s="10"/>
      <c r="I672" s="10"/>
      <c r="J672" s="10">
        <f>[1]Sheet1!I992</f>
        <v>94.25</v>
      </c>
      <c r="K672" s="10">
        <f>[1]Sheet1!J992</f>
        <v>72.214285714285708</v>
      </c>
      <c r="L672" s="10"/>
      <c r="M672" s="10"/>
      <c r="N672" s="10"/>
      <c r="O672" s="10"/>
      <c r="P672" s="10"/>
      <c r="Q672" s="10"/>
      <c r="R672" s="10"/>
      <c r="S672" s="10"/>
      <c r="T672" s="3"/>
      <c r="U672" s="3"/>
    </row>
    <row r="673" spans="1:21" x14ac:dyDescent="0.2">
      <c r="A673" t="s">
        <v>17</v>
      </c>
      <c r="B673" s="10">
        <f>[2]Sheet1!A993</f>
        <v>81.782608695652172</v>
      </c>
      <c r="C673" s="10">
        <f>[2]Sheet1!B993</f>
        <v>62.534161490683225</v>
      </c>
      <c r="D673" s="10">
        <f>[3]Sheet1!C993</f>
        <v>81.714285714285708</v>
      </c>
      <c r="E673" s="10">
        <f>[3]Sheet1!D993</f>
        <v>60.241758241758241</v>
      </c>
      <c r="F673" s="10"/>
      <c r="G673" s="10"/>
      <c r="H673" s="10">
        <f>[3]Sheet1!G993</f>
        <v>80.623376623376615</v>
      </c>
      <c r="I673" s="10">
        <f>[3]Sheet1!H993</f>
        <v>66.077922077922082</v>
      </c>
      <c r="J673" s="10">
        <f>[1]Sheet1!I993</f>
        <v>91.375</v>
      </c>
      <c r="K673" s="10">
        <f>[1]Sheet1!J993</f>
        <v>70.875</v>
      </c>
      <c r="L673" s="10">
        <f>[3]Sheet1!K993</f>
        <v>80.775510204081641</v>
      </c>
      <c r="M673" s="10">
        <f>[3]Sheet1!L993</f>
        <v>55.489795918367349</v>
      </c>
      <c r="N673" s="10">
        <f>[3]Sheet1!M993</f>
        <v>88.952380952380963</v>
      </c>
      <c r="O673" s="10">
        <f>[3]Sheet1!N993</f>
        <v>72.07936507936509</v>
      </c>
      <c r="P673" s="10"/>
      <c r="Q673" s="10"/>
      <c r="R673" s="10"/>
      <c r="S673" s="10"/>
      <c r="T673" s="3"/>
      <c r="U673" s="3"/>
    </row>
    <row r="674" spans="1:21" x14ac:dyDescent="0.2">
      <c r="A674" t="s">
        <v>18</v>
      </c>
      <c r="B674" s="10"/>
      <c r="C674" s="10"/>
      <c r="D674" s="10"/>
      <c r="E674" s="10"/>
      <c r="F674" s="10"/>
      <c r="G674" s="10"/>
      <c r="H674" s="10"/>
      <c r="I674" s="10"/>
      <c r="J674" s="10">
        <f>[1]Sheet1!I994</f>
        <v>84.897959183673478</v>
      </c>
      <c r="K674" s="10">
        <f>[1]Sheet1!J994</f>
        <v>64.673469387755091</v>
      </c>
      <c r="L674" s="10"/>
      <c r="M674" s="10"/>
      <c r="N674" s="10"/>
      <c r="O674" s="10"/>
      <c r="P674" s="10">
        <f>[1]Sheet1!O994</f>
        <v>91.115646258503389</v>
      </c>
      <c r="Q674" s="10">
        <f>[1]Sheet1!P994</f>
        <v>61.979591836734699</v>
      </c>
      <c r="R674" s="10">
        <f>[1]Sheet1!Q994</f>
        <v>77.952380952380963</v>
      </c>
      <c r="S674" s="10">
        <f>[1]Sheet1!R994</f>
        <v>56.523809523809526</v>
      </c>
      <c r="T674" s="3"/>
      <c r="U674" s="3"/>
    </row>
    <row r="675" spans="1:21" ht="13.5" thickBot="1" x14ac:dyDescent="0.2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3"/>
      <c r="U675" s="38"/>
    </row>
    <row r="676" spans="1:21" hidden="1" x14ac:dyDescent="0.2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3"/>
      <c r="U676" s="6"/>
    </row>
    <row r="677" spans="1:21" ht="13.5" hidden="1" thickBot="1" x14ac:dyDescent="0.2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3"/>
      <c r="U677" s="6"/>
    </row>
    <row r="678" spans="1:21" ht="13.5" thickBot="1" x14ac:dyDescent="0.25">
      <c r="A678" s="1" t="s">
        <v>185</v>
      </c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U678" s="2"/>
    </row>
    <row r="679" spans="1:21" x14ac:dyDescent="0.2">
      <c r="A679" t="s">
        <v>16</v>
      </c>
      <c r="B679" s="10"/>
      <c r="C679" s="10"/>
      <c r="D679" s="10"/>
      <c r="E679" s="10"/>
      <c r="F679" s="10">
        <f>[2]Sheet1!E999</f>
        <v>96.649350649350652</v>
      </c>
      <c r="G679" s="10">
        <f>[2]Sheet1!F999</f>
        <v>73.298701298701289</v>
      </c>
      <c r="H679" s="10"/>
      <c r="I679" s="10"/>
      <c r="J679" s="10">
        <f>[1]Sheet1!I999</f>
        <v>96.642857142857139</v>
      </c>
      <c r="K679" s="10">
        <f>[1]Sheet1!J999</f>
        <v>70.357142857142861</v>
      </c>
      <c r="L679" s="10"/>
      <c r="M679" s="10"/>
      <c r="N679" s="10"/>
      <c r="O679" s="10"/>
      <c r="P679" s="10"/>
      <c r="Q679" s="10"/>
      <c r="R679" s="10"/>
      <c r="S679" s="10"/>
      <c r="T679" s="3"/>
      <c r="U679" s="3"/>
    </row>
    <row r="680" spans="1:21" x14ac:dyDescent="0.2">
      <c r="A680" t="s">
        <v>17</v>
      </c>
      <c r="B680" s="10">
        <f>[2]Sheet1!A1000</f>
        <v>86.111801242236012</v>
      </c>
      <c r="C680" s="10">
        <f>[2]Sheet1!B1000</f>
        <v>65.006211180124225</v>
      </c>
      <c r="D680" s="10">
        <f>[3]Sheet1!C1000</f>
        <v>91.351648351648365</v>
      </c>
      <c r="E680" s="10">
        <f>[3]Sheet1!D1000</f>
        <v>70.230769230769241</v>
      </c>
      <c r="F680" s="10"/>
      <c r="G680" s="10"/>
      <c r="H680" s="10">
        <f>[3]Sheet1!G1000</f>
        <v>85.487012987012989</v>
      </c>
      <c r="I680" s="10">
        <f>[3]Sheet1!H1000</f>
        <v>68.532467532467535</v>
      </c>
      <c r="J680" s="10">
        <f>[1]Sheet1!I1000</f>
        <v>93.232142857142861</v>
      </c>
      <c r="K680" s="10">
        <f>[1]Sheet1!J1000</f>
        <v>69.339285714285708</v>
      </c>
      <c r="L680" s="10">
        <f>[3]Sheet1!K1000</f>
        <v>89.142857142857139</v>
      </c>
      <c r="M680" s="10">
        <f>[3]Sheet1!L1000</f>
        <v>69.265306122448976</v>
      </c>
      <c r="N680" s="10">
        <f>[3]Sheet1!M1000</f>
        <v>89.333333333333314</v>
      </c>
      <c r="O680" s="10">
        <f>[3]Sheet1!N1000</f>
        <v>72.841269841269835</v>
      </c>
      <c r="P680" s="10"/>
      <c r="Q680" s="10"/>
      <c r="R680" s="10"/>
      <c r="S680" s="10"/>
      <c r="T680" s="3"/>
      <c r="U680" s="3"/>
    </row>
    <row r="681" spans="1:21" x14ac:dyDescent="0.2">
      <c r="A681" t="s">
        <v>18</v>
      </c>
      <c r="B681" s="10"/>
      <c r="C681" s="10"/>
      <c r="D681" s="10"/>
      <c r="E681" s="10"/>
      <c r="F681" s="10"/>
      <c r="G681" s="10"/>
      <c r="H681" s="10"/>
      <c r="I681" s="10"/>
      <c r="J681" s="10">
        <f>[1]Sheet1!I1001</f>
        <v>91.551020408163268</v>
      </c>
      <c r="K681" s="10">
        <f>[1]Sheet1!J1001</f>
        <v>67.795918367346943</v>
      </c>
      <c r="L681" s="10"/>
      <c r="M681" s="10"/>
      <c r="N681" s="10"/>
      <c r="O681" s="10"/>
      <c r="P681" s="10">
        <f>[1]Sheet1!O1001</f>
        <v>93.102040816326536</v>
      </c>
      <c r="Q681" s="10">
        <f>[1]Sheet1!P1001</f>
        <v>64.727891156462576</v>
      </c>
      <c r="R681" s="10">
        <f>[1]Sheet1!Q1001</f>
        <v>82.607142857142847</v>
      </c>
      <c r="S681" s="10">
        <f>[1]Sheet1!R1001</f>
        <v>58.75</v>
      </c>
      <c r="T681" s="3"/>
      <c r="U681" s="3"/>
    </row>
    <row r="682" spans="1:21" ht="13.5" thickBot="1" x14ac:dyDescent="0.25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3"/>
      <c r="U682" s="38"/>
    </row>
    <row r="683" spans="1:21" hidden="1" x14ac:dyDescent="0.2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3"/>
      <c r="U683" s="6"/>
    </row>
    <row r="684" spans="1:21" ht="13.5" hidden="1" thickBot="1" x14ac:dyDescent="0.25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3"/>
      <c r="U684" s="6"/>
    </row>
    <row r="685" spans="1:21" ht="13.5" thickBot="1" x14ac:dyDescent="0.25">
      <c r="A685" s="1" t="s">
        <v>186</v>
      </c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U685" s="2"/>
    </row>
    <row r="686" spans="1:21" x14ac:dyDescent="0.2">
      <c r="A686" t="s">
        <v>16</v>
      </c>
      <c r="B686" s="10"/>
      <c r="C686" s="10"/>
      <c r="D686" s="10"/>
      <c r="E686" s="10"/>
      <c r="F686" s="10">
        <f>[2]Sheet1!E1006</f>
        <v>94.259740259740269</v>
      </c>
      <c r="G686" s="10">
        <f>[2]Sheet1!F1006</f>
        <v>73.590909090909093</v>
      </c>
      <c r="H686" s="10"/>
      <c r="I686" s="10"/>
      <c r="J686" s="10">
        <f>[1]Sheet1!I1006</f>
        <v>87.214285714285722</v>
      </c>
      <c r="K686" s="10">
        <f>[1]Sheet1!J1006</f>
        <v>63.071428571428569</v>
      </c>
      <c r="L686" s="10"/>
      <c r="M686" s="10"/>
      <c r="N686" s="10"/>
      <c r="O686" s="10"/>
      <c r="P686" s="10"/>
      <c r="Q686" s="10"/>
      <c r="R686" s="10"/>
      <c r="S686" s="10"/>
      <c r="T686" s="3"/>
      <c r="U686" s="3"/>
    </row>
    <row r="687" spans="1:21" x14ac:dyDescent="0.2">
      <c r="A687" t="s">
        <v>17</v>
      </c>
      <c r="B687" s="10">
        <f>[2]Sheet1!A1007</f>
        <v>76.48447204968943</v>
      </c>
      <c r="C687" s="10">
        <f>[2]Sheet1!B1007</f>
        <v>57.304347826086953</v>
      </c>
      <c r="D687" s="10">
        <f>[3]Sheet1!C1007</f>
        <v>83.164835164835168</v>
      </c>
      <c r="E687" s="10">
        <f>[3]Sheet1!D1007</f>
        <v>65.208791208791226</v>
      </c>
      <c r="F687" s="10"/>
      <c r="G687" s="10"/>
      <c r="H687" s="10">
        <f>[3]Sheet1!G1007</f>
        <v>85.214285714285694</v>
      </c>
      <c r="I687" s="10">
        <f>[3]Sheet1!H1007</f>
        <v>69.415584415584419</v>
      </c>
      <c r="J687" s="10">
        <f>[1]Sheet1!I1007</f>
        <v>82.696428571428569</v>
      </c>
      <c r="K687" s="10">
        <f>[1]Sheet1!J1007</f>
        <v>60.553571428571438</v>
      </c>
      <c r="L687" s="10">
        <f>[3]Sheet1!K1007</f>
        <v>80.979591836734699</v>
      </c>
      <c r="M687" s="10">
        <f>[3]Sheet1!L1007</f>
        <v>62.530612244897952</v>
      </c>
      <c r="N687" s="10">
        <f>[3]Sheet1!M1007</f>
        <v>87.238095238095241</v>
      </c>
      <c r="O687" s="10">
        <f>[3]Sheet1!N1007</f>
        <v>71.031746031746039</v>
      </c>
      <c r="P687" s="10"/>
      <c r="Q687" s="10"/>
      <c r="R687" s="10"/>
      <c r="S687" s="10"/>
      <c r="T687" s="3"/>
      <c r="U687" s="3"/>
    </row>
    <row r="688" spans="1:21" x14ac:dyDescent="0.2">
      <c r="A688" t="s">
        <v>18</v>
      </c>
      <c r="B688" s="10"/>
      <c r="C688" s="10"/>
      <c r="D688" s="10"/>
      <c r="E688" s="10"/>
      <c r="F688" s="10"/>
      <c r="G688" s="10"/>
      <c r="H688" s="10"/>
      <c r="I688" s="10"/>
      <c r="J688" s="10">
        <f>[1]Sheet1!I1008</f>
        <v>79.142857142857139</v>
      </c>
      <c r="K688" s="10">
        <f>[1]Sheet1!J1008</f>
        <v>54.755102040816325</v>
      </c>
      <c r="L688" s="10"/>
      <c r="M688" s="10"/>
      <c r="N688" s="10"/>
      <c r="O688" s="10"/>
      <c r="P688" s="10">
        <f>[1]Sheet1!O1008</f>
        <v>90.306122448979593</v>
      </c>
      <c r="Q688" s="10">
        <f>[1]Sheet1!P1008</f>
        <v>62.510204081632658</v>
      </c>
      <c r="R688" s="10">
        <f>[1]Sheet1!Q1008</f>
        <v>83.702380952380963</v>
      </c>
      <c r="S688" s="10">
        <f>[1]Sheet1!R1008</f>
        <v>59.226190476190482</v>
      </c>
      <c r="T688" s="3"/>
      <c r="U688" s="3"/>
    </row>
    <row r="689" spans="1:21" x14ac:dyDescent="0.2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3"/>
      <c r="U689" s="38"/>
    </row>
    <row r="690" spans="1:21" ht="13.5" thickBot="1" x14ac:dyDescent="0.25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3"/>
      <c r="U690" s="6"/>
    </row>
    <row r="691" spans="1:21" ht="13.5" thickBot="1" x14ac:dyDescent="0.25">
      <c r="A691" s="1" t="s">
        <v>187</v>
      </c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U691" s="2"/>
    </row>
    <row r="692" spans="1:21" x14ac:dyDescent="0.2">
      <c r="A692" t="s">
        <v>16</v>
      </c>
      <c r="B692" s="10"/>
      <c r="C692" s="10"/>
      <c r="D692" s="10"/>
      <c r="E692" s="10"/>
      <c r="F692" s="10">
        <f>[2]Sheet1!E1013</f>
        <v>95.155844155844164</v>
      </c>
      <c r="G692" s="10">
        <f>[2]Sheet1!F1013</f>
        <v>72.753246753246742</v>
      </c>
      <c r="H692" s="10"/>
      <c r="I692" s="10"/>
      <c r="J692" s="10">
        <f>[1]Sheet1!I1013</f>
        <v>91.535714285714278</v>
      </c>
      <c r="K692" s="10">
        <f>[1]Sheet1!J1013</f>
        <v>64.142857142857139</v>
      </c>
      <c r="L692" s="10"/>
      <c r="M692" s="10"/>
      <c r="N692" s="10"/>
      <c r="O692" s="10"/>
      <c r="P692" s="10"/>
      <c r="Q692" s="10"/>
      <c r="R692" s="10"/>
      <c r="S692" s="10"/>
      <c r="T692" s="3"/>
      <c r="U692" s="3"/>
    </row>
    <row r="693" spans="1:21" x14ac:dyDescent="0.2">
      <c r="A693" t="s">
        <v>17</v>
      </c>
      <c r="B693" s="10">
        <f>[2]Sheet1!A1014</f>
        <v>74.745341614906849</v>
      </c>
      <c r="C693" s="10">
        <f>[2]Sheet1!B1014</f>
        <v>57.360248447204967</v>
      </c>
      <c r="D693" s="10">
        <f>[3]Sheet1!C1014</f>
        <v>81.439560439560438</v>
      </c>
      <c r="E693" s="10">
        <f>[3]Sheet1!D1014</f>
        <v>64.516483516483532</v>
      </c>
      <c r="F693" s="10"/>
      <c r="G693" s="10"/>
      <c r="H693" s="10">
        <f>[3]Sheet1!G1014</f>
        <v>84.876623376623385</v>
      </c>
      <c r="I693" s="10">
        <f>[3]Sheet1!H1014</f>
        <v>67.36363636363636</v>
      </c>
      <c r="J693" s="10">
        <f>[1]Sheet1!I1014</f>
        <v>86.464285714285708</v>
      </c>
      <c r="K693" s="10">
        <f>[1]Sheet1!J1014</f>
        <v>61.767857142857146</v>
      </c>
      <c r="L693" s="10">
        <f>[3]Sheet1!K1014</f>
        <v>81.224489795918359</v>
      </c>
      <c r="M693" s="10">
        <f>[3]Sheet1!L1014</f>
        <v>63.673469387755112</v>
      </c>
      <c r="N693" s="10">
        <f>[3]Sheet1!M1014</f>
        <v>88.515873015873012</v>
      </c>
      <c r="O693" s="10">
        <f>[3]Sheet1!N1014</f>
        <v>68.19047619047619</v>
      </c>
      <c r="P693" s="10"/>
      <c r="Q693" s="10"/>
      <c r="R693" s="10"/>
      <c r="S693" s="10"/>
      <c r="T693" s="3"/>
      <c r="U693" s="3"/>
    </row>
    <row r="694" spans="1:21" x14ac:dyDescent="0.2">
      <c r="A694" t="s">
        <v>18</v>
      </c>
      <c r="B694" s="10"/>
      <c r="C694" s="10"/>
      <c r="D694" s="10"/>
      <c r="E694" s="10"/>
      <c r="F694" s="10"/>
      <c r="G694" s="10"/>
      <c r="H694" s="10"/>
      <c r="I694" s="10"/>
      <c r="J694" s="10">
        <f>[1]Sheet1!I1015</f>
        <v>82.857142857142861</v>
      </c>
      <c r="K694" s="10">
        <f>[1]Sheet1!J1015</f>
        <v>57.428571428571431</v>
      </c>
      <c r="L694" s="10"/>
      <c r="M694" s="10"/>
      <c r="N694" s="10"/>
      <c r="O694" s="10"/>
      <c r="P694" s="10">
        <f>[1]Sheet1!O1015</f>
        <v>91.03877551020409</v>
      </c>
      <c r="Q694" s="10">
        <f>[1]Sheet1!P1015</f>
        <v>60.802040816326532</v>
      </c>
      <c r="R694" s="10">
        <f>[1]Sheet1!Q1015</f>
        <v>77.380952380952394</v>
      </c>
      <c r="S694" s="10">
        <f>[1]Sheet1!R1015</f>
        <v>56.928571428571423</v>
      </c>
      <c r="T694" s="3"/>
      <c r="U694" s="3"/>
    </row>
    <row r="695" spans="1:21" x14ac:dyDescent="0.2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3"/>
      <c r="U695" s="38"/>
    </row>
    <row r="696" spans="1:21" ht="13.5" thickBot="1" x14ac:dyDescent="0.25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3"/>
      <c r="U696" s="6"/>
    </row>
    <row r="697" spans="1:21" ht="13.5" thickBot="1" x14ac:dyDescent="0.25">
      <c r="A697" s="1" t="s">
        <v>188</v>
      </c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U697" s="2"/>
    </row>
    <row r="698" spans="1:21" x14ac:dyDescent="0.2">
      <c r="A698" t="s">
        <v>16</v>
      </c>
      <c r="B698" s="10"/>
      <c r="C698" s="10"/>
      <c r="D698" s="10"/>
      <c r="E698" s="10"/>
      <c r="F698" s="10">
        <f>[2]Sheet1!E1020</f>
        <v>89.850649350649348</v>
      </c>
      <c r="G698" s="10">
        <f>[2]Sheet1!F1020</f>
        <v>71.266233766233753</v>
      </c>
      <c r="H698" s="10"/>
      <c r="I698" s="10"/>
      <c r="J698" s="10">
        <f>[1]Sheet1!I1020</f>
        <v>88.535714285714292</v>
      </c>
      <c r="K698" s="10">
        <f>[1]Sheet1!J1020</f>
        <v>64.928571428571431</v>
      </c>
      <c r="L698" s="10"/>
      <c r="M698" s="10"/>
      <c r="N698" s="10"/>
      <c r="O698" s="10"/>
      <c r="P698" s="10"/>
      <c r="Q698" s="10"/>
      <c r="R698" s="10"/>
      <c r="S698" s="10"/>
      <c r="T698" s="3"/>
      <c r="U698" s="3"/>
    </row>
    <row r="699" spans="1:21" x14ac:dyDescent="0.2">
      <c r="A699" t="s">
        <v>17</v>
      </c>
      <c r="B699" s="10">
        <f>[2]Sheet1!A1021</f>
        <v>78.0807453416149</v>
      </c>
      <c r="C699" s="10">
        <f>[2]Sheet1!B1021</f>
        <v>59.173913043478272</v>
      </c>
      <c r="D699" s="10">
        <f>[3]Sheet1!C1021</f>
        <v>81.868131868131869</v>
      </c>
      <c r="E699" s="10">
        <f>[3]Sheet1!D1021</f>
        <v>61.45054945054946</v>
      </c>
      <c r="F699" s="10"/>
      <c r="G699" s="10"/>
      <c r="H699" s="10">
        <f>[3]Sheet1!G1021</f>
        <v>84.928571428571431</v>
      </c>
      <c r="I699" s="10">
        <f>[3]Sheet1!H1021</f>
        <v>67.318181818181827</v>
      </c>
      <c r="J699" s="10">
        <f>[1]Sheet1!I1021</f>
        <v>86.017857142857125</v>
      </c>
      <c r="K699" s="10">
        <f>[1]Sheet1!J1021</f>
        <v>61.678571428571431</v>
      </c>
      <c r="L699" s="10">
        <f>[3]Sheet1!K1021</f>
        <v>79.489795918367349</v>
      </c>
      <c r="M699" s="10">
        <f>[3]Sheet1!L1021</f>
        <v>58.857142857142854</v>
      </c>
      <c r="N699" s="10">
        <f>[3]Sheet1!M1021</f>
        <v>87.761904761904759</v>
      </c>
      <c r="O699" s="10">
        <f>[3]Sheet1!N1021</f>
        <v>69.936507936507937</v>
      </c>
      <c r="P699" s="10"/>
      <c r="Q699" s="10"/>
      <c r="R699" s="10"/>
      <c r="S699" s="10"/>
      <c r="T699" s="3"/>
      <c r="U699" s="3"/>
    </row>
    <row r="700" spans="1:21" x14ac:dyDescent="0.2">
      <c r="A700" t="s">
        <v>18</v>
      </c>
      <c r="B700" s="10"/>
      <c r="C700" s="10"/>
      <c r="D700" s="10"/>
      <c r="E700" s="10"/>
      <c r="F700" s="10"/>
      <c r="G700" s="10"/>
      <c r="H700" s="10"/>
      <c r="I700" s="10"/>
      <c r="J700" s="10">
        <f>[1]Sheet1!I1022</f>
        <v>83.428571428571431</v>
      </c>
      <c r="K700" s="10">
        <f>[1]Sheet1!J1022</f>
        <v>57.530612244897959</v>
      </c>
      <c r="L700" s="10"/>
      <c r="M700" s="10"/>
      <c r="N700" s="10"/>
      <c r="O700" s="10"/>
      <c r="P700" s="10">
        <f>[1]Sheet1!O1022</f>
        <v>92.122448979591852</v>
      </c>
      <c r="Q700" s="10">
        <f>[1]Sheet1!P1022</f>
        <v>59.458503401360545</v>
      </c>
      <c r="R700" s="10">
        <f>[1]Sheet1!Q1022</f>
        <v>82.261904761904759</v>
      </c>
      <c r="S700" s="10">
        <f>[1]Sheet1!R1022</f>
        <v>56.89285714285716</v>
      </c>
      <c r="T700" s="3"/>
      <c r="U700" s="3"/>
    </row>
    <row r="701" spans="1:21" ht="13.5" thickBot="1" x14ac:dyDescent="0.25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3"/>
      <c r="U701" s="38"/>
    </row>
    <row r="702" spans="1:21" ht="13.5" hidden="1" thickBot="1" x14ac:dyDescent="0.25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3"/>
      <c r="U702" s="6"/>
    </row>
    <row r="703" spans="1:21" ht="13.5" thickBot="1" x14ac:dyDescent="0.25">
      <c r="A703" s="1" t="s">
        <v>189</v>
      </c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U703" s="2"/>
    </row>
    <row r="704" spans="1:21" x14ac:dyDescent="0.2">
      <c r="A704" t="s">
        <v>16</v>
      </c>
      <c r="B704" s="10"/>
      <c r="C704" s="10"/>
      <c r="D704" s="10"/>
      <c r="E704" s="10"/>
      <c r="F704" s="10">
        <f>[2]Sheet1!E1027</f>
        <v>88.544805194805207</v>
      </c>
      <c r="G704" s="10">
        <f>[2]Sheet1!F1027</f>
        <v>70.305844155844156</v>
      </c>
      <c r="H704" s="10"/>
      <c r="I704" s="10"/>
      <c r="J704" s="10">
        <f>[1]Sheet1!I1027</f>
        <v>87.464285714285708</v>
      </c>
      <c r="K704" s="10">
        <f>[1]Sheet1!J1027</f>
        <v>63.321428571428569</v>
      </c>
      <c r="L704" s="10"/>
      <c r="M704" s="10"/>
      <c r="N704" s="10"/>
      <c r="O704" s="10"/>
      <c r="P704" s="10"/>
      <c r="Q704" s="10"/>
      <c r="R704" s="10"/>
      <c r="S704" s="10"/>
      <c r="T704" s="3"/>
      <c r="U704" s="3"/>
    </row>
    <row r="705" spans="1:21" x14ac:dyDescent="0.2">
      <c r="A705" t="s">
        <v>17</v>
      </c>
      <c r="B705" s="10">
        <f>[2]Sheet1!A1028</f>
        <v>75.347826086956516</v>
      </c>
      <c r="C705" s="10">
        <f>[2]Sheet1!B1028</f>
        <v>53.124223602484463</v>
      </c>
      <c r="D705" s="10">
        <f>[3]Sheet1!C1028</f>
        <v>77.198901098901104</v>
      </c>
      <c r="E705" s="10">
        <f>[3]Sheet1!D1028</f>
        <v>56.2956043956044</v>
      </c>
      <c r="F705" s="10"/>
      <c r="G705" s="10"/>
      <c r="H705" s="10">
        <f>[3]Sheet1!G1028</f>
        <v>81.545454545454518</v>
      </c>
      <c r="I705" s="10">
        <f>[3]Sheet1!H1028</f>
        <v>66.870129870129873</v>
      </c>
      <c r="J705" s="10">
        <f>[1]Sheet1!I1028</f>
        <v>86.303571428571416</v>
      </c>
      <c r="K705" s="10">
        <f>[1]Sheet1!J1028</f>
        <v>60.999999999999993</v>
      </c>
      <c r="L705" s="10">
        <f>[3]Sheet1!K1028</f>
        <v>75.959183673469383</v>
      </c>
      <c r="M705" s="10">
        <f>[3]Sheet1!L1028</f>
        <v>53.693877551020407</v>
      </c>
      <c r="N705" s="10">
        <f>[3]Sheet1!M1028</f>
        <v>83.858730158730154</v>
      </c>
      <c r="O705" s="10">
        <f>[3]Sheet1!N1028</f>
        <v>69.476190476190482</v>
      </c>
      <c r="P705" s="10"/>
      <c r="Q705" s="10"/>
      <c r="R705" s="10"/>
      <c r="S705" s="10"/>
      <c r="T705" s="3"/>
      <c r="U705" s="3"/>
    </row>
    <row r="706" spans="1:21" x14ac:dyDescent="0.2">
      <c r="A706" t="s">
        <v>18</v>
      </c>
      <c r="B706" s="10"/>
      <c r="C706" s="10"/>
      <c r="D706" s="10"/>
      <c r="E706" s="10"/>
      <c r="F706" s="10"/>
      <c r="G706" s="10"/>
      <c r="H706" s="10"/>
      <c r="I706" s="10"/>
      <c r="J706" s="10">
        <f>[1]Sheet1!I1029</f>
        <v>83.87959183673469</v>
      </c>
      <c r="K706" s="10">
        <f>[1]Sheet1!J1029</f>
        <v>56.387755102040821</v>
      </c>
      <c r="L706" s="10"/>
      <c r="M706" s="10"/>
      <c r="N706" s="10"/>
      <c r="O706" s="10"/>
      <c r="P706" s="10">
        <f>[1]Sheet1!O1029</f>
        <v>89.161904761904765</v>
      </c>
      <c r="Q706" s="10">
        <f>[1]Sheet1!P1029</f>
        <v>59.40884353741496</v>
      </c>
      <c r="R706" s="10">
        <f>[1]Sheet1!Q1029</f>
        <v>78.394047619047626</v>
      </c>
      <c r="S706" s="10">
        <f>[1]Sheet1!R1029</f>
        <v>56.463095238095242</v>
      </c>
      <c r="T706" s="3"/>
      <c r="U706" s="3"/>
    </row>
    <row r="707" spans="1:21" ht="13.5" thickBot="1" x14ac:dyDescent="0.25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3"/>
      <c r="U707" s="38"/>
    </row>
    <row r="708" spans="1:21" ht="13.5" hidden="1" thickBot="1" x14ac:dyDescent="0.25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3"/>
      <c r="U708" s="6"/>
    </row>
    <row r="709" spans="1:21" ht="13.5" thickBot="1" x14ac:dyDescent="0.25">
      <c r="A709" s="1" t="s">
        <v>190</v>
      </c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U709" s="2"/>
    </row>
    <row r="710" spans="1:21" x14ac:dyDescent="0.2">
      <c r="A710" t="s">
        <v>16</v>
      </c>
      <c r="B710" s="10"/>
      <c r="C710" s="10"/>
      <c r="D710" s="10"/>
      <c r="E710" s="10"/>
      <c r="F710" s="10">
        <f>[2]Sheet1!E1034</f>
        <v>87.207792207792195</v>
      </c>
      <c r="G710" s="10">
        <f>[2]Sheet1!F1034</f>
        <v>66.461038961038966</v>
      </c>
      <c r="H710" s="10"/>
      <c r="I710" s="10"/>
      <c r="J710" s="10">
        <f>[1]Sheet1!I1034</f>
        <v>80.678571428571416</v>
      </c>
      <c r="K710" s="10">
        <f>[1]Sheet1!J1034</f>
        <v>54.357142857142861</v>
      </c>
      <c r="L710" s="10"/>
      <c r="M710" s="10"/>
      <c r="N710" s="10"/>
      <c r="O710" s="10"/>
      <c r="P710" s="10"/>
      <c r="Q710" s="10"/>
      <c r="R710" s="10"/>
      <c r="S710" s="10"/>
      <c r="T710" s="3"/>
      <c r="U710" s="3"/>
    </row>
    <row r="711" spans="1:21" x14ac:dyDescent="0.2">
      <c r="A711" t="s">
        <v>17</v>
      </c>
      <c r="B711" s="10">
        <f>[2]Sheet1!A1035</f>
        <v>76.124223602484463</v>
      </c>
      <c r="C711" s="10">
        <f>[2]Sheet1!B1035</f>
        <v>55.888198757763973</v>
      </c>
      <c r="D711" s="10">
        <f>[3]Sheet1!C1035</f>
        <v>81.95604395604397</v>
      </c>
      <c r="E711" s="10">
        <f>[3]Sheet1!D1035</f>
        <v>58.857142857142861</v>
      </c>
      <c r="F711" s="10"/>
      <c r="G711" s="10"/>
      <c r="H711" s="10">
        <f>[3]Sheet1!G1035</f>
        <v>80.564935064935057</v>
      </c>
      <c r="I711" s="10">
        <f>[3]Sheet1!H1035</f>
        <v>64.266233766233753</v>
      </c>
      <c r="J711" s="10">
        <f>[1]Sheet1!I1035</f>
        <v>78.785714285714278</v>
      </c>
      <c r="K711" s="10">
        <f>[1]Sheet1!J1035</f>
        <v>54.964285714285715</v>
      </c>
      <c r="L711" s="10">
        <f>[3]Sheet1!K1035</f>
        <v>82.102040816326536</v>
      </c>
      <c r="M711" s="10">
        <f>[3]Sheet1!L1035</f>
        <v>57.408163265306122</v>
      </c>
      <c r="N711" s="10">
        <f>[3]Sheet1!M1035</f>
        <v>86.539682539682545</v>
      </c>
      <c r="O711" s="10">
        <f>[3]Sheet1!N1035</f>
        <v>67.444444444444443</v>
      </c>
      <c r="P711" s="10"/>
      <c r="Q711" s="10"/>
      <c r="R711" s="10"/>
      <c r="S711" s="10"/>
      <c r="T711" s="3"/>
      <c r="U711" s="3"/>
    </row>
    <row r="712" spans="1:21" x14ac:dyDescent="0.2">
      <c r="A712" t="s">
        <v>18</v>
      </c>
      <c r="B712" s="10"/>
      <c r="C712" s="10"/>
      <c r="D712" s="10"/>
      <c r="E712" s="10"/>
      <c r="F712" s="10"/>
      <c r="G712" s="10"/>
      <c r="H712" s="10"/>
      <c r="I712" s="10"/>
      <c r="J712" s="10">
        <f>[1]Sheet1!I1036</f>
        <v>70.551020408163268</v>
      </c>
      <c r="K712" s="10">
        <f>[1]Sheet1!J1036</f>
        <v>49.224489795918373</v>
      </c>
      <c r="L712" s="10"/>
      <c r="M712" s="10"/>
      <c r="N712" s="10"/>
      <c r="O712" s="10"/>
      <c r="P712" s="10">
        <f>[1]Sheet1!O1036</f>
        <v>81.788435374149671</v>
      </c>
      <c r="Q712" s="10">
        <f>[1]Sheet1!P1036</f>
        <v>51.978911564625854</v>
      </c>
      <c r="R712" s="10">
        <f>[1]Sheet1!Q1036</f>
        <v>79.773809523809518</v>
      </c>
      <c r="S712" s="10">
        <f>[1]Sheet1!R1036</f>
        <v>42.238095238095241</v>
      </c>
      <c r="T712" s="3"/>
      <c r="U712" s="3"/>
    </row>
    <row r="713" spans="1:21" ht="13.5" thickBot="1" x14ac:dyDescent="0.25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3"/>
      <c r="U713" s="38"/>
    </row>
    <row r="714" spans="1:21" ht="13.5" hidden="1" thickBot="1" x14ac:dyDescent="0.25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3"/>
      <c r="U714" s="6"/>
    </row>
    <row r="715" spans="1:21" ht="13.5" thickBot="1" x14ac:dyDescent="0.25">
      <c r="A715" s="1" t="s">
        <v>191</v>
      </c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U715" s="2"/>
    </row>
    <row r="716" spans="1:21" x14ac:dyDescent="0.2">
      <c r="A716" t="s">
        <v>16</v>
      </c>
      <c r="B716" s="10"/>
      <c r="C716" s="10"/>
      <c r="D716" s="10"/>
      <c r="E716" s="10"/>
      <c r="F716" s="10">
        <f>[2]Sheet1!E1041</f>
        <v>87.694805194805198</v>
      </c>
      <c r="G716" s="10">
        <f>[2]Sheet1!F1041</f>
        <v>68.529220779220793</v>
      </c>
      <c r="H716" s="10"/>
      <c r="I716" s="10"/>
      <c r="J716" s="10">
        <f>[1]Sheet1!I1041</f>
        <v>74.214285714285722</v>
      </c>
      <c r="K716" s="10">
        <f>[1]Sheet1!J1041</f>
        <v>57.642857142857146</v>
      </c>
      <c r="L716" s="10"/>
      <c r="M716" s="10"/>
      <c r="N716" s="10"/>
      <c r="O716" s="10"/>
      <c r="P716" s="10"/>
      <c r="Q716" s="10"/>
      <c r="R716" s="10"/>
      <c r="S716" s="10"/>
      <c r="T716" s="3"/>
      <c r="U716" s="3"/>
    </row>
    <row r="717" spans="1:21" x14ac:dyDescent="0.2">
      <c r="A717" t="s">
        <v>17</v>
      </c>
      <c r="B717" s="10">
        <f>[2]Sheet1!A1042</f>
        <v>66.627329192546583</v>
      </c>
      <c r="C717" s="10">
        <f>[2]Sheet1!B1042</f>
        <v>48.875776397515537</v>
      </c>
      <c r="D717" s="10">
        <f>[3]Sheet1!C1042</f>
        <v>72.483516483516482</v>
      </c>
      <c r="E717" s="10">
        <f>[3]Sheet1!D1042</f>
        <v>51.121978021978016</v>
      </c>
      <c r="F717" s="10"/>
      <c r="G717" s="10"/>
      <c r="H717" s="10">
        <f>[3]Sheet1!G1042</f>
        <v>76.487012987012974</v>
      </c>
      <c r="I717" s="10">
        <f>[3]Sheet1!H1042</f>
        <v>57.824675324675326</v>
      </c>
      <c r="J717" s="10">
        <f>[1]Sheet1!I1042</f>
        <v>72.392857142857139</v>
      </c>
      <c r="K717" s="10">
        <f>[1]Sheet1!J1042</f>
        <v>55.410714285714285</v>
      </c>
      <c r="L717" s="10">
        <f>[3]Sheet1!K1042</f>
        <v>70.73469387755101</v>
      </c>
      <c r="M717" s="10">
        <f>[3]Sheet1!L1042</f>
        <v>48.653061224489797</v>
      </c>
      <c r="N717" s="10">
        <f>[3]Sheet1!M1042</f>
        <v>81.095238095238102</v>
      </c>
      <c r="O717" s="10">
        <f>[3]Sheet1!N1042</f>
        <v>60.777777777777764</v>
      </c>
      <c r="P717" s="10"/>
      <c r="Q717" s="10"/>
      <c r="R717" s="10"/>
      <c r="S717" s="10"/>
      <c r="T717" s="3"/>
      <c r="U717" s="3"/>
    </row>
    <row r="718" spans="1:21" x14ac:dyDescent="0.2">
      <c r="A718" t="s">
        <v>18</v>
      </c>
      <c r="B718" s="10"/>
      <c r="C718" s="10"/>
      <c r="D718" s="10"/>
      <c r="E718" s="10"/>
      <c r="F718" s="10"/>
      <c r="G718" s="10"/>
      <c r="H718" s="10"/>
      <c r="I718" s="10"/>
      <c r="J718" s="10">
        <f>[1]Sheet1!I1043</f>
        <v>64.183673469387756</v>
      </c>
      <c r="K718" s="10">
        <f>[1]Sheet1!J1043</f>
        <v>50.408163265306129</v>
      </c>
      <c r="L718" s="10"/>
      <c r="M718" s="10"/>
      <c r="N718" s="10"/>
      <c r="O718" s="10"/>
      <c r="P718" s="10">
        <f>[1]Sheet1!O1043</f>
        <v>82.426530612244903</v>
      </c>
      <c r="Q718" s="10">
        <f>[1]Sheet1!P1043</f>
        <v>54.293877551020422</v>
      </c>
      <c r="R718" s="10">
        <f>[1]Sheet1!Q1043</f>
        <v>77.547619047619065</v>
      </c>
      <c r="S718" s="10">
        <f>[1]Sheet1!R1043</f>
        <v>55.095238095238095</v>
      </c>
      <c r="T718" s="3"/>
      <c r="U718" s="3"/>
    </row>
    <row r="719" spans="1:21" ht="13.5" thickBot="1" x14ac:dyDescent="0.25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3"/>
      <c r="U719" s="38"/>
    </row>
    <row r="720" spans="1:21" hidden="1" x14ac:dyDescent="0.2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3"/>
      <c r="U720" s="6"/>
    </row>
    <row r="721" spans="1:21" ht="13.5" hidden="1" thickBot="1" x14ac:dyDescent="0.25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3"/>
      <c r="U721" s="6"/>
    </row>
    <row r="722" spans="1:21" ht="13.5" thickBot="1" x14ac:dyDescent="0.25">
      <c r="A722" s="1" t="s">
        <v>192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U722" s="2"/>
    </row>
    <row r="723" spans="1:21" x14ac:dyDescent="0.2">
      <c r="A723" t="s">
        <v>16</v>
      </c>
      <c r="B723" s="10"/>
      <c r="C723" s="10"/>
      <c r="D723" s="10"/>
      <c r="E723" s="10"/>
      <c r="F723" s="10">
        <f>[2]Sheet1!E1048</f>
        <v>81.298701298701317</v>
      </c>
      <c r="G723" s="10">
        <f>[2]Sheet1!F1048</f>
        <v>58.753246753246771</v>
      </c>
      <c r="H723" s="10"/>
      <c r="I723" s="10"/>
      <c r="J723" s="10">
        <f>[1]Sheet1!I1048</f>
        <v>74.642857142857139</v>
      </c>
      <c r="K723" s="10">
        <f>[1]Sheet1!J1048</f>
        <v>48.392857142857139</v>
      </c>
      <c r="L723" s="10"/>
      <c r="M723" s="10"/>
      <c r="N723" s="10"/>
      <c r="O723" s="10"/>
      <c r="P723" s="10"/>
      <c r="Q723" s="10"/>
      <c r="R723" s="10"/>
      <c r="S723" s="10"/>
      <c r="T723" s="3"/>
      <c r="U723" s="3"/>
    </row>
    <row r="724" spans="1:21" x14ac:dyDescent="0.2">
      <c r="A724" t="s">
        <v>17</v>
      </c>
      <c r="B724" s="10">
        <f>[2]Sheet1!A1049</f>
        <v>61.403726708074544</v>
      </c>
      <c r="C724" s="10">
        <f>[2]Sheet1!B1049</f>
        <v>44.720496894409941</v>
      </c>
      <c r="D724" s="10">
        <f>[3]Sheet1!C1049</f>
        <v>69.869230769230768</v>
      </c>
      <c r="E724" s="10">
        <f>[3]Sheet1!D1049</f>
        <v>53.296703296703292</v>
      </c>
      <c r="F724" s="10"/>
      <c r="G724" s="10"/>
      <c r="H724" s="10">
        <f>[3]Sheet1!G1049</f>
        <v>76.733766233766232</v>
      </c>
      <c r="I724" s="10">
        <f>[3]Sheet1!H1049</f>
        <v>59.357142857142847</v>
      </c>
      <c r="J724" s="10">
        <f>[1]Sheet1!I1049</f>
        <v>72.196428571428569</v>
      </c>
      <c r="K724" s="10">
        <f>[1]Sheet1!J1049</f>
        <v>44.892857142857139</v>
      </c>
      <c r="L724" s="10">
        <f>[3]Sheet1!K1049</f>
        <v>72.285714285714292</v>
      </c>
      <c r="M724" s="10">
        <f>[3]Sheet1!L1049</f>
        <v>56.224489795918366</v>
      </c>
      <c r="N724" s="10">
        <f>[3]Sheet1!M1049</f>
        <v>77.873015873015873</v>
      </c>
      <c r="O724" s="10">
        <f>[3]Sheet1!N1049</f>
        <v>54.158730158730151</v>
      </c>
      <c r="P724" s="10"/>
      <c r="Q724" s="10"/>
      <c r="R724" s="10"/>
      <c r="S724" s="10"/>
      <c r="T724" s="3"/>
      <c r="U724" s="3"/>
    </row>
    <row r="725" spans="1:21" x14ac:dyDescent="0.2">
      <c r="A725" t="s">
        <v>18</v>
      </c>
      <c r="B725" s="10"/>
      <c r="C725" s="10"/>
      <c r="D725" s="10"/>
      <c r="E725" s="10"/>
      <c r="F725" s="10"/>
      <c r="G725" s="10"/>
      <c r="H725" s="10"/>
      <c r="I725" s="10"/>
      <c r="J725" s="10">
        <f>[1]Sheet1!I1050</f>
        <v>68.122448979591837</v>
      </c>
      <c r="K725" s="10">
        <f>[1]Sheet1!J1050</f>
        <v>39.734693877551024</v>
      </c>
      <c r="L725" s="10"/>
      <c r="M725" s="10"/>
      <c r="N725" s="10"/>
      <c r="O725" s="10"/>
      <c r="P725" s="10">
        <f>[1]Sheet1!O1050</f>
        <v>87.591836734693857</v>
      </c>
      <c r="Q725" s="10">
        <f>[1]Sheet1!P1050</f>
        <v>53.155782312925169</v>
      </c>
      <c r="R725" s="10">
        <f>[1]Sheet1!Q1050</f>
        <v>75.621428571428581</v>
      </c>
      <c r="S725" s="10">
        <f>[1]Sheet1!R1050</f>
        <v>53.841666666666669</v>
      </c>
      <c r="T725" s="3"/>
      <c r="U725" s="3"/>
    </row>
    <row r="726" spans="1:21" ht="13.5" thickBot="1" x14ac:dyDescent="0.25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3"/>
      <c r="U726" s="38"/>
    </row>
    <row r="727" spans="1:21" hidden="1" x14ac:dyDescent="0.2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3"/>
      <c r="U727" s="6"/>
    </row>
    <row r="728" spans="1:21" ht="13.5" hidden="1" thickBot="1" x14ac:dyDescent="0.25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3"/>
      <c r="U728" s="6"/>
    </row>
    <row r="729" spans="1:21" ht="13.5" thickBot="1" x14ac:dyDescent="0.25">
      <c r="A729" s="1" t="s">
        <v>193</v>
      </c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U729" s="2"/>
    </row>
    <row r="730" spans="1:21" x14ac:dyDescent="0.2">
      <c r="A730" t="s">
        <v>16</v>
      </c>
      <c r="B730" s="10"/>
      <c r="C730" s="10"/>
      <c r="D730" s="10"/>
      <c r="E730" s="10"/>
      <c r="F730" s="10">
        <f>[2]Sheet1!E1055</f>
        <v>81.792207792207805</v>
      </c>
      <c r="G730" s="10">
        <f>[2]Sheet1!F1055</f>
        <v>55.383116883116877</v>
      </c>
      <c r="H730" s="10"/>
      <c r="I730" s="10"/>
      <c r="J730" s="10">
        <f>[1]Sheet1!I1055</f>
        <v>77.785714285714292</v>
      </c>
      <c r="K730" s="10">
        <f>[1]Sheet1!J1055</f>
        <v>50.142857142857139</v>
      </c>
      <c r="L730" s="10"/>
      <c r="M730" s="10"/>
      <c r="N730" s="10"/>
      <c r="O730" s="10"/>
      <c r="P730" s="10"/>
      <c r="Q730" s="10"/>
      <c r="R730" s="10"/>
      <c r="S730" s="10"/>
      <c r="T730" s="3"/>
      <c r="U730" s="3"/>
    </row>
    <row r="731" spans="1:21" x14ac:dyDescent="0.2">
      <c r="A731" t="s">
        <v>17</v>
      </c>
      <c r="B731" s="10">
        <f>[2]Sheet1!A1056</f>
        <v>67.521739130434796</v>
      </c>
      <c r="C731" s="10">
        <f>[2]Sheet1!B1056</f>
        <v>44.962732919254655</v>
      </c>
      <c r="D731" s="10">
        <f>[3]Sheet1!C1056</f>
        <v>69.252747252747255</v>
      </c>
      <c r="E731" s="10">
        <f>[3]Sheet1!D1056</f>
        <v>48.736263736263737</v>
      </c>
      <c r="F731" s="10"/>
      <c r="G731" s="10"/>
      <c r="H731" s="10">
        <f>[3]Sheet1!G1056</f>
        <v>73.370129870129873</v>
      </c>
      <c r="I731" s="10">
        <f>[3]Sheet1!H1056</f>
        <v>52.168831168831169</v>
      </c>
      <c r="J731" s="10">
        <f>[1]Sheet1!I1056</f>
        <v>75.232142857142875</v>
      </c>
      <c r="K731" s="10">
        <f>[1]Sheet1!J1056</f>
        <v>48</v>
      </c>
      <c r="L731" s="10">
        <f>[3]Sheet1!K1056</f>
        <v>67.979591836734684</v>
      </c>
      <c r="M731" s="10">
        <f>[3]Sheet1!L1056</f>
        <v>46.653061224489804</v>
      </c>
      <c r="N731" s="10">
        <f>[3]Sheet1!M1056</f>
        <v>77.666666666666671</v>
      </c>
      <c r="O731" s="10">
        <f>[3]Sheet1!N1056</f>
        <v>50.17460317460317</v>
      </c>
      <c r="P731" s="10"/>
      <c r="Q731" s="10"/>
      <c r="R731" s="10"/>
      <c r="S731" s="10"/>
      <c r="T731" s="3"/>
      <c r="U731" s="3"/>
    </row>
    <row r="732" spans="1:21" x14ac:dyDescent="0.2">
      <c r="A732" t="s">
        <v>18</v>
      </c>
      <c r="B732" s="10"/>
      <c r="C732" s="10"/>
      <c r="D732" s="10"/>
      <c r="E732" s="10"/>
      <c r="F732" s="10"/>
      <c r="G732" s="10"/>
      <c r="H732" s="10"/>
      <c r="I732" s="10"/>
      <c r="J732" s="10">
        <f>[1]Sheet1!I1057</f>
        <v>71.673469387755091</v>
      </c>
      <c r="K732" s="10">
        <f>[1]Sheet1!J1057</f>
        <v>44.306122448979593</v>
      </c>
      <c r="L732" s="10"/>
      <c r="M732" s="10"/>
      <c r="N732" s="10"/>
      <c r="O732" s="10"/>
      <c r="P732" s="10">
        <f>[1]Sheet1!O1057</f>
        <v>81.034693877551021</v>
      </c>
      <c r="Q732" s="10">
        <f>[1]Sheet1!P1057</f>
        <v>51.251700680272108</v>
      </c>
      <c r="R732" s="10">
        <f>[1]Sheet1!Q1057</f>
        <v>78.619047619047606</v>
      </c>
      <c r="S732" s="10">
        <f>[1]Sheet1!R1057</f>
        <v>51.392857142857139</v>
      </c>
      <c r="T732" s="3"/>
      <c r="U732" s="3"/>
    </row>
    <row r="733" spans="1:21" ht="13.5" thickBot="1" x14ac:dyDescent="0.25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3"/>
      <c r="U733" s="38"/>
    </row>
    <row r="734" spans="1:21" hidden="1" x14ac:dyDescent="0.2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3"/>
      <c r="U734" s="6"/>
    </row>
    <row r="735" spans="1:21" ht="13.5" hidden="1" thickBot="1" x14ac:dyDescent="0.2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3"/>
      <c r="U735" s="6"/>
    </row>
    <row r="736" spans="1:21" ht="13.5" thickBot="1" x14ac:dyDescent="0.25">
      <c r="A736" s="39" t="s">
        <v>194</v>
      </c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U736" s="2"/>
    </row>
    <row r="737" spans="1:21" x14ac:dyDescent="0.2">
      <c r="A737" t="s">
        <v>16</v>
      </c>
      <c r="B737" s="10"/>
      <c r="C737" s="10"/>
      <c r="D737" s="10"/>
      <c r="E737" s="10"/>
      <c r="F737" s="10">
        <f>[2]Sheet1!E1062</f>
        <v>77.48051948051949</v>
      </c>
      <c r="G737" s="10">
        <f>[2]Sheet1!F1062</f>
        <v>56.50064935064934</v>
      </c>
      <c r="H737" s="10"/>
      <c r="I737" s="10"/>
      <c r="J737" s="10">
        <f>[1]Sheet1!I1062</f>
        <v>69.142857142857139</v>
      </c>
      <c r="K737" s="10">
        <f>[1]Sheet1!J1062</f>
        <v>44.714285714285722</v>
      </c>
      <c r="L737" s="10"/>
      <c r="M737" s="10"/>
      <c r="N737" s="10"/>
      <c r="O737" s="10"/>
      <c r="P737" s="10"/>
      <c r="Q737" s="10"/>
      <c r="R737" s="10"/>
      <c r="S737" s="10"/>
      <c r="T737" s="3"/>
      <c r="U737" s="3"/>
    </row>
    <row r="738" spans="1:21" x14ac:dyDescent="0.2">
      <c r="A738" t="s">
        <v>17</v>
      </c>
      <c r="B738" s="10">
        <f>[2]Sheet1!A1063</f>
        <v>60.664596273291934</v>
      </c>
      <c r="C738" s="10">
        <f>[2]Sheet1!B1063</f>
        <v>41.968944099378881</v>
      </c>
      <c r="D738" s="10">
        <f>[3]Sheet1!C1063</f>
        <v>63.867032967032983</v>
      </c>
      <c r="E738" s="10">
        <f>[3]Sheet1!D1063</f>
        <v>42.054945054945058</v>
      </c>
      <c r="F738" s="10"/>
      <c r="G738" s="10"/>
      <c r="H738" s="10">
        <f>[3]Sheet1!G1063</f>
        <v>72.461038961038952</v>
      </c>
      <c r="I738" s="10">
        <f>[3]Sheet1!H1063</f>
        <v>52.020779220779225</v>
      </c>
      <c r="J738" s="10">
        <f>[1]Sheet1!I1063</f>
        <v>58.232142857142868</v>
      </c>
      <c r="K738" s="10">
        <f>[1]Sheet1!J1063</f>
        <v>37.339285714285715</v>
      </c>
      <c r="L738" s="10">
        <f>[3]Sheet1!K1063</f>
        <v>65.387755102040813</v>
      </c>
      <c r="M738" s="10">
        <f>[3]Sheet1!L1063</f>
        <v>41.755102040816325</v>
      </c>
      <c r="N738" s="10">
        <f>[3]Sheet1!M1063</f>
        <v>74.1142857142857</v>
      </c>
      <c r="O738" s="10">
        <f>[3]Sheet1!N1063</f>
        <v>50.109523809523814</v>
      </c>
      <c r="P738" s="10"/>
      <c r="Q738" s="10"/>
      <c r="R738" s="10"/>
      <c r="S738" s="10"/>
      <c r="T738" s="3"/>
      <c r="U738" s="3"/>
    </row>
    <row r="739" spans="1:21" x14ac:dyDescent="0.2">
      <c r="A739" t="s">
        <v>18</v>
      </c>
      <c r="B739" s="10"/>
      <c r="C739" s="10"/>
      <c r="D739" s="10"/>
      <c r="E739" s="10"/>
      <c r="F739" s="10"/>
      <c r="G739" s="10"/>
      <c r="H739" s="10"/>
      <c r="I739" s="10"/>
      <c r="J739" s="10">
        <f>[1]Sheet1!I1064</f>
        <v>60.593877551020412</v>
      </c>
      <c r="K739" s="10">
        <f>[1]Sheet1!J1064</f>
        <v>35.348979591836738</v>
      </c>
      <c r="L739" s="10"/>
      <c r="M739" s="10"/>
      <c r="N739" s="10"/>
      <c r="O739" s="10"/>
      <c r="P739" s="10">
        <f>[1]Sheet1!O1064</f>
        <v>69.128571428571419</v>
      </c>
      <c r="Q739" s="10">
        <f>[1]Sheet1!P1064</f>
        <v>43.465986394557817</v>
      </c>
      <c r="R739" s="10">
        <f>[1]Sheet1!Q1064</f>
        <v>67.298809523809538</v>
      </c>
      <c r="S739" s="10">
        <f>[1]Sheet1!R1064</f>
        <v>48.297619047619044</v>
      </c>
      <c r="T739" s="3"/>
      <c r="U739" s="3"/>
    </row>
    <row r="740" spans="1:21" ht="13.5" thickBot="1" x14ac:dyDescent="0.25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3"/>
      <c r="U740" s="38"/>
    </row>
    <row r="741" spans="1:21" hidden="1" x14ac:dyDescent="0.2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3"/>
      <c r="U741" s="6"/>
    </row>
    <row r="742" spans="1:21" ht="13.5" hidden="1" thickBot="1" x14ac:dyDescent="0.25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3"/>
      <c r="U742" s="6"/>
    </row>
    <row r="743" spans="1:21" ht="13.5" thickBot="1" x14ac:dyDescent="0.25">
      <c r="A743" s="39" t="s">
        <v>195</v>
      </c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U743" s="2"/>
    </row>
    <row r="744" spans="1:21" x14ac:dyDescent="0.2">
      <c r="A744" t="s">
        <v>16</v>
      </c>
      <c r="B744" s="10"/>
      <c r="C744" s="10"/>
      <c r="D744" s="10"/>
      <c r="E744" s="10"/>
      <c r="F744" s="10">
        <f>[2]Sheet1!E1069</f>
        <v>75.298701298701303</v>
      </c>
      <c r="G744" s="10">
        <f>[2]Sheet1!F1069</f>
        <v>48.785714285714285</v>
      </c>
      <c r="H744" s="10"/>
      <c r="I744" s="10"/>
      <c r="J744" s="10">
        <f>[1]Sheet1!I1069</f>
        <v>63.464285714285715</v>
      </c>
      <c r="K744" s="10">
        <f>[1]Sheet1!J1069</f>
        <v>39.428571428571431</v>
      </c>
      <c r="L744" s="10"/>
      <c r="M744" s="10"/>
      <c r="N744" s="10"/>
      <c r="O744" s="10"/>
      <c r="P744" s="10"/>
      <c r="Q744" s="10"/>
      <c r="R744" s="10"/>
      <c r="S744" s="10"/>
      <c r="T744" s="3"/>
      <c r="U744" s="3"/>
    </row>
    <row r="745" spans="1:21" x14ac:dyDescent="0.2">
      <c r="A745" t="s">
        <v>17</v>
      </c>
      <c r="B745" s="10">
        <f>[2]Sheet1!A1070</f>
        <v>57.229813664596271</v>
      </c>
      <c r="C745" s="10">
        <f>[2]Sheet1!B1070</f>
        <v>41.086956521739133</v>
      </c>
      <c r="D745" s="10">
        <f>[3]Sheet1!C1070</f>
        <v>64.406593406593402</v>
      </c>
      <c r="E745" s="10">
        <f>[3]Sheet1!D1070</f>
        <v>35.626373626373628</v>
      </c>
      <c r="F745" s="10"/>
      <c r="G745" s="10"/>
      <c r="H745" s="10">
        <f>[3]Sheet1!G1070</f>
        <v>72.077922077922068</v>
      </c>
      <c r="I745" s="10">
        <f>[3]Sheet1!H1070</f>
        <v>52.714285714285715</v>
      </c>
      <c r="J745" s="10">
        <f>[1]Sheet1!I1070</f>
        <v>53.107142857142861</v>
      </c>
      <c r="K745" s="10">
        <f>[1]Sheet1!J1070</f>
        <v>32.446428571428577</v>
      </c>
      <c r="L745" s="10">
        <f>[3]Sheet1!K1070</f>
        <v>63.775510204081634</v>
      </c>
      <c r="M745" s="10">
        <f>[3]Sheet1!L1070</f>
        <v>45.469387755102041</v>
      </c>
      <c r="N745" s="10">
        <f>[3]Sheet1!M1070</f>
        <v>71.174603174603163</v>
      </c>
      <c r="O745" s="10">
        <f>[3]Sheet1!N1070</f>
        <v>49.682539682539684</v>
      </c>
      <c r="P745" s="10"/>
      <c r="Q745" s="10"/>
      <c r="R745" s="10"/>
      <c r="S745" s="10"/>
      <c r="T745" s="3"/>
      <c r="U745" s="3"/>
    </row>
    <row r="746" spans="1:21" x14ac:dyDescent="0.2">
      <c r="A746" t="s">
        <v>18</v>
      </c>
      <c r="B746" s="10"/>
      <c r="C746" s="10"/>
      <c r="D746" s="10"/>
      <c r="E746" s="10"/>
      <c r="F746" s="10"/>
      <c r="G746" s="10"/>
      <c r="H746" s="10"/>
      <c r="I746" s="10"/>
      <c r="J746" s="10">
        <f>[1]Sheet1!I1071</f>
        <v>55.367346938775519</v>
      </c>
      <c r="K746" s="10">
        <f>[1]Sheet1!J1071</f>
        <v>34.653061224489797</v>
      </c>
      <c r="L746" s="10"/>
      <c r="M746" s="10"/>
      <c r="N746" s="10"/>
      <c r="O746" s="10"/>
      <c r="P746" s="10">
        <f>[1]Sheet1!O1071</f>
        <v>68.890476190476193</v>
      </c>
      <c r="Q746" s="10">
        <f>[1]Sheet1!P1071</f>
        <v>39.761904761904759</v>
      </c>
      <c r="R746" s="10">
        <f>[1]Sheet1!Q1071</f>
        <v>70.857142857142861</v>
      </c>
      <c r="S746" s="10">
        <f>[1]Sheet1!R1071</f>
        <v>48.035714285714299</v>
      </c>
      <c r="T746" s="3"/>
      <c r="U746" s="3"/>
    </row>
    <row r="747" spans="1:21" ht="13.5" thickBot="1" x14ac:dyDescent="0.25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3"/>
      <c r="U747" s="38"/>
    </row>
    <row r="748" spans="1:21" hidden="1" x14ac:dyDescent="0.2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3"/>
      <c r="U748" s="6"/>
    </row>
    <row r="749" spans="1:21" ht="13.5" hidden="1" thickBot="1" x14ac:dyDescent="0.25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3"/>
      <c r="U749" s="6"/>
    </row>
    <row r="750" spans="1:21" ht="13.5" thickBot="1" x14ac:dyDescent="0.25">
      <c r="A750" s="39" t="s">
        <v>196</v>
      </c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U750" s="2"/>
    </row>
    <row r="751" spans="1:21" x14ac:dyDescent="0.2">
      <c r="A751" t="s">
        <v>16</v>
      </c>
      <c r="B751" s="10"/>
      <c r="C751" s="10"/>
      <c r="D751" s="10"/>
      <c r="E751" s="10"/>
      <c r="F751" s="10">
        <f>[2]Sheet1!E1076</f>
        <v>81.389610389610397</v>
      </c>
      <c r="G751" s="10">
        <f>[2]Sheet1!F1076</f>
        <v>56.500000000000007</v>
      </c>
      <c r="H751" s="10"/>
      <c r="I751" s="10"/>
      <c r="J751" s="10">
        <f>[1]Sheet1!I1076</f>
        <v>69.714285714285708</v>
      </c>
      <c r="K751" s="10">
        <f>[1]Sheet1!J1076</f>
        <v>43.321428571428569</v>
      </c>
      <c r="L751" s="10"/>
      <c r="M751" s="10"/>
      <c r="N751" s="10"/>
      <c r="O751" s="10"/>
      <c r="P751" s="10"/>
      <c r="Q751" s="10"/>
      <c r="R751" s="10"/>
      <c r="S751" s="10"/>
      <c r="T751" s="3"/>
      <c r="U751" s="3"/>
    </row>
    <row r="752" spans="1:21" x14ac:dyDescent="0.2">
      <c r="A752" t="s">
        <v>17</v>
      </c>
      <c r="B752" s="10">
        <f>[2]Sheet1!A1077</f>
        <v>61.055900621117999</v>
      </c>
      <c r="C752" s="10">
        <f>[2]Sheet1!B1077</f>
        <v>43.78881987577639</v>
      </c>
      <c r="D752" s="10">
        <f>[3]Sheet1!C1077</f>
        <v>70.219780219780219</v>
      </c>
      <c r="E752" s="10">
        <f>[3]Sheet1!D1077</f>
        <v>47.582417582417584</v>
      </c>
      <c r="F752" s="10"/>
      <c r="G752" s="10"/>
      <c r="H752" s="10">
        <f>[3]Sheet1!G1077</f>
        <v>77.298701298701289</v>
      </c>
      <c r="I752" s="10">
        <f>[3]Sheet1!H1077</f>
        <v>55.149350649350644</v>
      </c>
      <c r="J752" s="10">
        <f>[1]Sheet1!I1077</f>
        <v>56.946428571428569</v>
      </c>
      <c r="K752" s="10">
        <f>[1]Sheet1!J1077</f>
        <v>36.017857142857139</v>
      </c>
      <c r="L752" s="10">
        <f>[3]Sheet1!K1077</f>
        <v>67.163265306122454</v>
      </c>
      <c r="M752" s="10">
        <f>[3]Sheet1!L1077</f>
        <v>43.530612244897959</v>
      </c>
      <c r="N752" s="10">
        <f>[3]Sheet1!M1077</f>
        <v>77.904761904761898</v>
      </c>
      <c r="O752" s="10">
        <f>[3]Sheet1!N1077</f>
        <v>51.333333333333343</v>
      </c>
      <c r="P752" s="10"/>
      <c r="Q752" s="10"/>
      <c r="R752" s="10"/>
      <c r="S752" s="10"/>
      <c r="T752" s="3"/>
      <c r="U752" s="3"/>
    </row>
    <row r="753" spans="1:21" x14ac:dyDescent="0.2">
      <c r="A753" t="s">
        <v>18</v>
      </c>
      <c r="B753" s="10"/>
      <c r="C753" s="10"/>
      <c r="D753" s="10"/>
      <c r="E753" s="10"/>
      <c r="F753" s="10"/>
      <c r="G753" s="10"/>
      <c r="H753" s="10"/>
      <c r="I753" s="10"/>
      <c r="J753" s="10">
        <f>[1]Sheet1!I1078</f>
        <v>55.632653061224481</v>
      </c>
      <c r="K753" s="10">
        <f>[1]Sheet1!J1078</f>
        <v>33.040816326530617</v>
      </c>
      <c r="L753" s="10"/>
      <c r="M753" s="10"/>
      <c r="N753" s="10"/>
      <c r="O753" s="10"/>
      <c r="P753" s="10">
        <f>[1]Sheet1!O1078</f>
        <v>68.278231292517006</v>
      </c>
      <c r="Q753" s="10">
        <f>[1]Sheet1!P1078</f>
        <v>39.878911564625852</v>
      </c>
      <c r="R753" s="10">
        <f>[1]Sheet1!Q1078</f>
        <v>64.928571428571431</v>
      </c>
      <c r="S753" s="10">
        <f>[1]Sheet1!R1078</f>
        <v>46.357142857142861</v>
      </c>
      <c r="T753" s="3"/>
      <c r="U753" s="3"/>
    </row>
    <row r="754" spans="1:21" ht="13.5" thickBot="1" x14ac:dyDescent="0.25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3"/>
      <c r="U754" s="38"/>
    </row>
    <row r="755" spans="1:21" hidden="1" x14ac:dyDescent="0.2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3"/>
      <c r="U755" s="6"/>
    </row>
    <row r="756" spans="1:21" ht="13.5" hidden="1" thickBot="1" x14ac:dyDescent="0.25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3"/>
      <c r="U756" s="6"/>
    </row>
    <row r="757" spans="1:21" ht="13.5" thickBot="1" x14ac:dyDescent="0.25">
      <c r="A757" s="39" t="s">
        <v>197</v>
      </c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U757" s="2"/>
    </row>
    <row r="758" spans="1:21" x14ac:dyDescent="0.2">
      <c r="A758" t="s">
        <v>16</v>
      </c>
      <c r="B758" s="10"/>
      <c r="C758" s="10"/>
      <c r="D758" s="10"/>
      <c r="E758" s="10"/>
      <c r="F758" s="10">
        <f>[2]Sheet1!E1083</f>
        <v>75.415584415584419</v>
      </c>
      <c r="G758" s="10">
        <f>[2]Sheet1!F1083</f>
        <v>49.915584415584426</v>
      </c>
      <c r="H758" s="10"/>
      <c r="I758" s="10"/>
      <c r="J758" s="10">
        <f>[1]Sheet1!I1083</f>
        <v>68.571428571428569</v>
      </c>
      <c r="K758" s="10">
        <f>[1]Sheet1!J1083</f>
        <v>43.392857142857139</v>
      </c>
      <c r="L758" s="10"/>
      <c r="M758" s="10"/>
      <c r="N758" s="10"/>
      <c r="O758" s="10"/>
      <c r="P758" s="10"/>
      <c r="Q758" s="10"/>
      <c r="R758" s="10"/>
      <c r="S758" s="10"/>
      <c r="T758" s="3"/>
      <c r="U758" s="3"/>
    </row>
    <row r="759" spans="1:21" x14ac:dyDescent="0.2">
      <c r="A759" t="s">
        <v>17</v>
      </c>
      <c r="B759" s="10">
        <f>[2]Sheet1!A1084</f>
        <v>55.149068322981371</v>
      </c>
      <c r="C759" s="10">
        <f>[2]Sheet1!B1084</f>
        <v>39.423602484472056</v>
      </c>
      <c r="D759" s="10">
        <f>[3]Sheet1!C1084</f>
        <v>55.296703296703299</v>
      </c>
      <c r="E759" s="10">
        <f>[3]Sheet1!D1084</f>
        <v>37.262637362637356</v>
      </c>
      <c r="F759" s="10"/>
      <c r="G759" s="10"/>
      <c r="H759" s="10">
        <f>[3]Sheet1!G1084</f>
        <v>65.129220779220773</v>
      </c>
      <c r="I759" s="10">
        <f>[3]Sheet1!H1084</f>
        <v>42.519480519480517</v>
      </c>
      <c r="J759" s="10">
        <f>[1]Sheet1!I1084</f>
        <v>54.928571428571431</v>
      </c>
      <c r="K759" s="10">
        <f>[1]Sheet1!J1084</f>
        <v>33.178571428571431</v>
      </c>
      <c r="L759" s="10">
        <f>[3]Sheet1!K1084</f>
        <v>54.306122448979586</v>
      </c>
      <c r="M759" s="10">
        <f>[3]Sheet1!L1084</f>
        <v>33.571428571428569</v>
      </c>
      <c r="N759" s="10">
        <f>[3]Sheet1!M1084</f>
        <v>66.192063492063482</v>
      </c>
      <c r="O759" s="10">
        <f>[3]Sheet1!N1084</f>
        <v>37.890476190476193</v>
      </c>
      <c r="P759" s="10"/>
      <c r="Q759" s="10"/>
      <c r="R759" s="10"/>
      <c r="S759" s="10"/>
      <c r="T759" s="3"/>
      <c r="U759" s="3"/>
    </row>
    <row r="760" spans="1:21" x14ac:dyDescent="0.2">
      <c r="A760" t="s">
        <v>18</v>
      </c>
      <c r="B760" s="10"/>
      <c r="C760" s="10"/>
      <c r="D760" s="10"/>
      <c r="E760" s="10"/>
      <c r="F760" s="10"/>
      <c r="G760" s="10"/>
      <c r="H760" s="10"/>
      <c r="I760" s="10"/>
      <c r="J760" s="10">
        <f>[1]Sheet1!I1085</f>
        <v>54.979591836734691</v>
      </c>
      <c r="K760" s="10">
        <f>[1]Sheet1!J1085</f>
        <v>33.510204081632651</v>
      </c>
      <c r="L760" s="10"/>
      <c r="M760" s="10"/>
      <c r="N760" s="10"/>
      <c r="O760" s="10"/>
      <c r="P760" s="10">
        <f>[1]Sheet1!O1085</f>
        <v>70.186394557823149</v>
      </c>
      <c r="Q760" s="10">
        <f>[1]Sheet1!P1085</f>
        <v>42.843537414965986</v>
      </c>
      <c r="R760" s="10">
        <f>[1]Sheet1!Q1085</f>
        <v>61.309523809523817</v>
      </c>
      <c r="S760" s="10">
        <f>[1]Sheet1!R1085</f>
        <v>47.61904761904762</v>
      </c>
      <c r="T760" s="3"/>
      <c r="U760" s="3"/>
    </row>
    <row r="761" spans="1:21" ht="13.5" thickBot="1" x14ac:dyDescent="0.25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3"/>
      <c r="U761" s="38"/>
    </row>
    <row r="762" spans="1:21" hidden="1" x14ac:dyDescent="0.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3"/>
      <c r="U762" s="6"/>
    </row>
    <row r="763" spans="1:21" ht="13.5" hidden="1" thickBot="1" x14ac:dyDescent="0.25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3"/>
      <c r="U763" s="6"/>
    </row>
    <row r="764" spans="1:21" ht="13.5" thickBot="1" x14ac:dyDescent="0.25">
      <c r="A764" s="39" t="s">
        <v>198</v>
      </c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U764" s="2"/>
    </row>
    <row r="765" spans="1:21" x14ac:dyDescent="0.2">
      <c r="A765" t="s">
        <v>16</v>
      </c>
      <c r="B765" s="10"/>
      <c r="C765" s="10"/>
      <c r="D765" s="10"/>
      <c r="E765" s="10"/>
      <c r="F765" s="10">
        <f>[2]Sheet1!E1090</f>
        <v>77.473376623376623</v>
      </c>
      <c r="G765" s="10">
        <f>[2]Sheet1!F1090</f>
        <v>53.668181818181807</v>
      </c>
      <c r="H765" s="10"/>
      <c r="I765" s="10"/>
      <c r="J765" s="10">
        <f>[1]Sheet1!I1090</f>
        <v>70.749999999999986</v>
      </c>
      <c r="K765" s="10">
        <f>[1]Sheet1!J1090</f>
        <v>43.928571428571423</v>
      </c>
      <c r="L765" s="10"/>
      <c r="M765" s="10"/>
      <c r="N765" s="10"/>
      <c r="O765" s="10"/>
      <c r="P765" s="10"/>
      <c r="Q765" s="10"/>
      <c r="R765" s="10"/>
      <c r="S765" s="10"/>
      <c r="T765" s="3"/>
      <c r="U765" s="3"/>
    </row>
    <row r="766" spans="1:21" x14ac:dyDescent="0.2">
      <c r="A766" t="s">
        <v>17</v>
      </c>
      <c r="B766" s="10">
        <f>[2]Sheet1!A1091</f>
        <v>60.484472049689423</v>
      </c>
      <c r="C766" s="10">
        <f>[2]Sheet1!B1091</f>
        <v>36.54037267080745</v>
      </c>
      <c r="D766" s="10">
        <f>[3]Sheet1!C1091</f>
        <v>60.099999999999987</v>
      </c>
      <c r="E766" s="10">
        <f>[3]Sheet1!D1091</f>
        <v>41.604395604395606</v>
      </c>
      <c r="F766" s="10"/>
      <c r="G766" s="10"/>
      <c r="H766" s="10">
        <f>[3]Sheet1!G1091</f>
        <v>70.668831168831161</v>
      </c>
      <c r="I766" s="10">
        <f>[3]Sheet1!H1091</f>
        <v>46.675324675324688</v>
      </c>
      <c r="J766" s="10">
        <f>[1]Sheet1!I1091</f>
        <v>58.053571428571423</v>
      </c>
      <c r="K766" s="10">
        <f>[1]Sheet1!J1091</f>
        <v>33.589285714285715</v>
      </c>
      <c r="L766" s="10">
        <f>[3]Sheet1!K1091</f>
        <v>57.306122448979593</v>
      </c>
      <c r="M766" s="10">
        <f>[3]Sheet1!L1091</f>
        <v>39.775510204081634</v>
      </c>
      <c r="N766" s="10">
        <f>[3]Sheet1!M1091</f>
        <v>74.095238095238102</v>
      </c>
      <c r="O766" s="10">
        <f>[3]Sheet1!N1091</f>
        <v>45.904761904761905</v>
      </c>
      <c r="P766" s="10"/>
      <c r="Q766" s="10"/>
      <c r="R766" s="10"/>
      <c r="S766" s="10"/>
      <c r="T766" s="3"/>
      <c r="U766" s="3"/>
    </row>
    <row r="767" spans="1:21" x14ac:dyDescent="0.2">
      <c r="A767" t="s">
        <v>18</v>
      </c>
      <c r="B767" s="10"/>
      <c r="C767" s="10"/>
      <c r="D767" s="10"/>
      <c r="E767" s="10"/>
      <c r="F767" s="10"/>
      <c r="G767" s="10"/>
      <c r="H767" s="10"/>
      <c r="I767" s="10"/>
      <c r="J767" s="10">
        <f>[1]Sheet1!I1092</f>
        <v>62.244897959183682</v>
      </c>
      <c r="K767" s="10">
        <f>[1]Sheet1!J1092</f>
        <v>33.448979591836732</v>
      </c>
      <c r="L767" s="10"/>
      <c r="M767" s="10"/>
      <c r="N767" s="10"/>
      <c r="O767" s="10"/>
      <c r="P767" s="10">
        <f>[1]Sheet1!O1092</f>
        <v>66.035374149659859</v>
      </c>
      <c r="Q767" s="10">
        <f>[1]Sheet1!P1092</f>
        <v>39.589795918367344</v>
      </c>
      <c r="R767" s="10">
        <f>[1]Sheet1!Q1092</f>
        <v>62.345238095238095</v>
      </c>
      <c r="S767" s="10">
        <f>[1]Sheet1!R1092</f>
        <v>44.49404761904762</v>
      </c>
      <c r="T767" s="3"/>
      <c r="U767" s="3"/>
    </row>
    <row r="768" spans="1:21" ht="13.5" thickBot="1" x14ac:dyDescent="0.25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3"/>
      <c r="U768" s="38"/>
    </row>
    <row r="769" spans="1:21" hidden="1" x14ac:dyDescent="0.2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3"/>
      <c r="U769" s="6"/>
    </row>
    <row r="770" spans="1:21" ht="13.5" hidden="1" thickBot="1" x14ac:dyDescent="0.25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3"/>
      <c r="U770" s="6"/>
    </row>
    <row r="771" spans="1:21" ht="13.5" thickBot="1" x14ac:dyDescent="0.25">
      <c r="A771" s="39" t="s">
        <v>199</v>
      </c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U771" s="2"/>
    </row>
    <row r="772" spans="1:21" x14ac:dyDescent="0.2">
      <c r="A772" t="s">
        <v>16</v>
      </c>
      <c r="B772" s="10"/>
      <c r="C772" s="10"/>
      <c r="D772" s="10"/>
      <c r="E772" s="10"/>
      <c r="F772" s="10">
        <f>[2]Sheet1!E1097</f>
        <v>70.305194805194802</v>
      </c>
      <c r="G772" s="10">
        <f>[2]Sheet1!F1097</f>
        <v>51.265584415584406</v>
      </c>
      <c r="H772" s="10"/>
      <c r="I772" s="10"/>
      <c r="J772" s="10">
        <f>[1]Sheet1!I1097</f>
        <v>65.035714285714292</v>
      </c>
      <c r="K772" s="10">
        <f>[1]Sheet1!J1097</f>
        <v>39.392857142857139</v>
      </c>
      <c r="L772" s="10"/>
      <c r="M772" s="10"/>
      <c r="N772" s="10"/>
      <c r="O772" s="10"/>
      <c r="P772" s="10"/>
      <c r="Q772" s="10"/>
      <c r="R772" s="10"/>
      <c r="S772" s="10"/>
      <c r="T772" s="3"/>
      <c r="U772" s="3"/>
    </row>
    <row r="773" spans="1:21" x14ac:dyDescent="0.2">
      <c r="A773" t="s">
        <v>17</v>
      </c>
      <c r="B773" s="10">
        <f>[2]Sheet1!A1098</f>
        <v>56.354037267080741</v>
      </c>
      <c r="C773" s="10">
        <f>[2]Sheet1!B1098</f>
        <v>35.870186335403723</v>
      </c>
      <c r="D773" s="10">
        <f>[3]Sheet1!C1098</f>
        <v>54.098901098901102</v>
      </c>
      <c r="E773" s="10">
        <f>[3]Sheet1!D1098</f>
        <v>34.38461538461538</v>
      </c>
      <c r="F773" s="10"/>
      <c r="G773" s="10"/>
      <c r="H773" s="10">
        <f>[3]Sheet1!G1098</f>
        <v>66.370129870129873</v>
      </c>
      <c r="I773" s="10">
        <f>[3]Sheet1!H1098</f>
        <v>42.537012987012986</v>
      </c>
      <c r="J773" s="10">
        <f>[1]Sheet1!I1098</f>
        <v>54.553571428571423</v>
      </c>
      <c r="K773" s="10">
        <f>[1]Sheet1!J1098</f>
        <v>31.81964285714286</v>
      </c>
      <c r="L773" s="10">
        <f>[3]Sheet1!K1098</f>
        <v>49.510204081632651</v>
      </c>
      <c r="M773" s="10">
        <f>[3]Sheet1!L1098</f>
        <v>30.018367346938778</v>
      </c>
      <c r="N773" s="10">
        <f>[3]Sheet1!M1098</f>
        <v>68.412698412698418</v>
      </c>
      <c r="O773" s="10">
        <f>[3]Sheet1!N1098</f>
        <v>41.661904761904758</v>
      </c>
      <c r="P773" s="10"/>
      <c r="Q773" s="10"/>
      <c r="R773" s="10"/>
      <c r="S773" s="10"/>
      <c r="T773" s="3"/>
      <c r="U773" s="3"/>
    </row>
    <row r="774" spans="1:21" x14ac:dyDescent="0.2">
      <c r="A774" t="s">
        <v>18</v>
      </c>
      <c r="B774" s="10"/>
      <c r="C774" s="10"/>
      <c r="D774" s="10"/>
      <c r="E774" s="10"/>
      <c r="F774" s="10"/>
      <c r="G774" s="10"/>
      <c r="H774" s="10"/>
      <c r="I774" s="10"/>
      <c r="J774" s="10">
        <f>[1]Sheet1!I1099</f>
        <v>61.020408163265301</v>
      </c>
      <c r="K774" s="10">
        <f>[1]Sheet1!J1099</f>
        <v>33.673469387755105</v>
      </c>
      <c r="L774" s="10"/>
      <c r="M774" s="10"/>
      <c r="N774" s="10"/>
      <c r="O774" s="10"/>
      <c r="P774" s="10">
        <f>[1]Sheet1!O1099</f>
        <v>63.441496598639461</v>
      </c>
      <c r="Q774" s="10">
        <f>[1]Sheet1!P1099</f>
        <v>37.583673469387769</v>
      </c>
      <c r="R774" s="10">
        <f>[1]Sheet1!Q1099</f>
        <v>61.821428571428562</v>
      </c>
      <c r="S774" s="10">
        <f>[1]Sheet1!R1099</f>
        <v>46.36785714285714</v>
      </c>
      <c r="T774" s="3"/>
      <c r="U774" s="3"/>
    </row>
    <row r="775" spans="1:21" ht="13.5" thickBot="1" x14ac:dyDescent="0.2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3"/>
      <c r="U775" s="38"/>
    </row>
    <row r="776" spans="1:21" hidden="1" x14ac:dyDescent="0.2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3"/>
      <c r="U776" s="6"/>
    </row>
    <row r="777" spans="1:21" ht="13.5" hidden="1" thickBot="1" x14ac:dyDescent="0.25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3"/>
      <c r="U777" s="6"/>
    </row>
    <row r="778" spans="1:21" ht="13.5" thickBot="1" x14ac:dyDescent="0.25">
      <c r="A778" s="39" t="s">
        <v>200</v>
      </c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U778" s="2"/>
    </row>
    <row r="779" spans="1:21" x14ac:dyDescent="0.2">
      <c r="A779" t="s">
        <v>16</v>
      </c>
      <c r="B779" s="10"/>
      <c r="C779" s="10"/>
      <c r="D779" s="10"/>
      <c r="E779" s="10"/>
      <c r="F779" s="10">
        <f>[2]Sheet1!E1104</f>
        <v>68.064935064935071</v>
      </c>
      <c r="G779" s="10">
        <f>[2]Sheet1!F1104</f>
        <v>47.571428571428577</v>
      </c>
      <c r="H779" s="10"/>
      <c r="I779" s="10"/>
      <c r="J779" s="10">
        <f>[1]Sheet1!I1104</f>
        <v>56.035714285714285</v>
      </c>
      <c r="K779" s="10">
        <f>[1]Sheet1!J1104</f>
        <v>35.357142857142861</v>
      </c>
      <c r="L779" s="10"/>
      <c r="M779" s="10"/>
      <c r="N779" s="10"/>
      <c r="O779" s="10"/>
      <c r="P779" s="10"/>
      <c r="Q779" s="10"/>
      <c r="R779" s="10"/>
      <c r="S779" s="10"/>
      <c r="T779" s="3"/>
      <c r="U779" s="3"/>
    </row>
    <row r="780" spans="1:21" x14ac:dyDescent="0.2">
      <c r="A780" t="s">
        <v>17</v>
      </c>
      <c r="B780" s="10">
        <f>[2]Sheet1!A1105</f>
        <v>52.968944099378881</v>
      </c>
      <c r="C780" s="10">
        <f>[2]Sheet1!B1105</f>
        <v>37.260869565217398</v>
      </c>
      <c r="D780" s="10">
        <f>[3]Sheet1!C1105</f>
        <v>55.747252747252745</v>
      </c>
      <c r="E780" s="10">
        <f>[3]Sheet1!D1105</f>
        <v>39.846153846153847</v>
      </c>
      <c r="F780" s="10"/>
      <c r="G780" s="10"/>
      <c r="H780" s="10">
        <f>[3]Sheet1!G1105</f>
        <v>66.720779220779221</v>
      </c>
      <c r="I780" s="10">
        <f>[3]Sheet1!H1105</f>
        <v>47.032467532467528</v>
      </c>
      <c r="J780" s="10">
        <f>[1]Sheet1!I1105</f>
        <v>46.75</v>
      </c>
      <c r="K780" s="10">
        <f>[1]Sheet1!J1105</f>
        <v>28.392857142857139</v>
      </c>
      <c r="L780" s="10">
        <f>[3]Sheet1!K1105</f>
        <v>53.204081632653065</v>
      </c>
      <c r="M780" s="10">
        <f>[3]Sheet1!L1105</f>
        <v>37.938775510204081</v>
      </c>
      <c r="N780" s="10">
        <f>[3]Sheet1!M1105</f>
        <v>66.793650793650784</v>
      </c>
      <c r="O780" s="10">
        <f>[3]Sheet1!N1105</f>
        <v>45.333333333333336</v>
      </c>
      <c r="P780" s="10"/>
      <c r="Q780" s="10"/>
      <c r="R780" s="10"/>
      <c r="S780" s="10"/>
      <c r="T780" s="3"/>
      <c r="U780" s="3"/>
    </row>
    <row r="781" spans="1:21" x14ac:dyDescent="0.2">
      <c r="A781" t="s">
        <v>18</v>
      </c>
      <c r="B781" s="10"/>
      <c r="C781" s="10"/>
      <c r="D781" s="10"/>
      <c r="E781" s="10"/>
      <c r="F781" s="10"/>
      <c r="G781" s="10"/>
      <c r="H781" s="10"/>
      <c r="I781" s="10"/>
      <c r="J781" s="10">
        <f>[1]Sheet1!I1106</f>
        <v>46.183673469387756</v>
      </c>
      <c r="K781" s="10">
        <f>[1]Sheet1!J1106</f>
        <v>27.510204081632651</v>
      </c>
      <c r="L781" s="10"/>
      <c r="M781" s="10"/>
      <c r="N781" s="10"/>
      <c r="O781" s="10"/>
      <c r="P781" s="10">
        <f>[1]Sheet1!O1106</f>
        <v>57.49659863945579</v>
      </c>
      <c r="Q781" s="10">
        <f>[1]Sheet1!P1106</f>
        <v>34.503401360544217</v>
      </c>
      <c r="R781" s="10">
        <f>[1]Sheet1!Q1106</f>
        <v>60.089285714285722</v>
      </c>
      <c r="S781" s="10">
        <f>[1]Sheet1!R1106</f>
        <v>44.553571428571423</v>
      </c>
      <c r="T781" s="3"/>
      <c r="U781" s="3"/>
    </row>
    <row r="782" spans="1:21" x14ac:dyDescent="0.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3"/>
      <c r="U782" s="38"/>
    </row>
    <row r="783" spans="1:21" x14ac:dyDescent="0.2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3"/>
      <c r="U783" s="6"/>
    </row>
    <row r="784" spans="1:21" x14ac:dyDescent="0.2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3"/>
      <c r="U784" s="6"/>
    </row>
    <row r="785" spans="1:25" x14ac:dyDescent="0.2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3"/>
      <c r="U785" s="6"/>
    </row>
    <row r="786" spans="1:25" x14ac:dyDescent="0.2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3"/>
      <c r="U786" s="6"/>
    </row>
    <row r="787" spans="1:25" x14ac:dyDescent="0.2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3"/>
      <c r="U787" s="6"/>
    </row>
    <row r="788" spans="1:25" x14ac:dyDescent="0.2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3"/>
      <c r="U788" s="6"/>
    </row>
    <row r="789" spans="1:25" x14ac:dyDescent="0.2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3"/>
      <c r="U789" s="6"/>
    </row>
    <row r="790" spans="1:25" x14ac:dyDescent="0.2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3"/>
      <c r="U790" s="6"/>
    </row>
    <row r="791" spans="1:25" x14ac:dyDescent="0.2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3"/>
      <c r="U791" s="6"/>
    </row>
    <row r="792" spans="1:25" x14ac:dyDescent="0.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3"/>
      <c r="U792" s="6"/>
    </row>
    <row r="793" spans="1:25" x14ac:dyDescent="0.2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3"/>
      <c r="U793" s="6"/>
    </row>
    <row r="794" spans="1:25" x14ac:dyDescent="0.2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3"/>
      <c r="U794" s="6"/>
    </row>
    <row r="795" spans="1:25" x14ac:dyDescent="0.2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3"/>
      <c r="U795" s="6"/>
    </row>
    <row r="796" spans="1:25" x14ac:dyDescent="0.2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3"/>
      <c r="U796" s="6"/>
    </row>
    <row r="797" spans="1:25" x14ac:dyDescent="0.2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3"/>
      <c r="U797" s="6"/>
    </row>
    <row r="798" spans="1:25" s="33" customFormat="1" ht="13.5" thickBot="1" x14ac:dyDescent="0.25">
      <c r="A798" s="65" t="s">
        <v>47</v>
      </c>
      <c r="B798" s="66"/>
      <c r="C798" s="67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U798" s="34"/>
      <c r="V798" s="34"/>
      <c r="W798" s="68" t="s">
        <v>44</v>
      </c>
      <c r="X798" s="69"/>
    </row>
    <row r="799" spans="1:25" ht="13.5" thickBot="1" x14ac:dyDescent="0.25">
      <c r="A799" s="36">
        <f ca="1">TODAY()</f>
        <v>37211</v>
      </c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U799" s="17"/>
      <c r="V799" s="17"/>
      <c r="W799" s="51" t="s">
        <v>45</v>
      </c>
      <c r="X799" s="52"/>
      <c r="Y799" s="29" t="s">
        <v>33</v>
      </c>
    </row>
    <row r="800" spans="1:25" ht="13.5" thickBot="1" x14ac:dyDescent="0.25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U800" s="53" t="s">
        <v>44</v>
      </c>
      <c r="V800" s="54"/>
      <c r="W800" s="55" t="s">
        <v>46</v>
      </c>
      <c r="X800" s="56"/>
      <c r="Y800" s="30" t="s">
        <v>34</v>
      </c>
    </row>
    <row r="801" spans="1:25" ht="13.5" thickBot="1" x14ac:dyDescent="0.25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U801" s="8" t="s">
        <v>14</v>
      </c>
      <c r="V801" s="8" t="s">
        <v>15</v>
      </c>
      <c r="W801" s="8" t="s">
        <v>14</v>
      </c>
      <c r="X801" s="8" t="s">
        <v>15</v>
      </c>
      <c r="Y801" s="12" t="s">
        <v>35</v>
      </c>
    </row>
    <row r="802" spans="1:25" ht="13.5" thickBot="1" x14ac:dyDescent="0.25">
      <c r="A802" s="1" t="str">
        <f>A8</f>
        <v>Oct 08 - 14, 1999</v>
      </c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U802" s="17"/>
      <c r="V802" s="17"/>
    </row>
    <row r="803" spans="1:25" x14ac:dyDescent="0.2">
      <c r="A803" t="s">
        <v>16</v>
      </c>
      <c r="B803" s="10"/>
      <c r="C803" s="10"/>
      <c r="D803" s="10"/>
      <c r="E803" s="10"/>
      <c r="F803" s="10">
        <f>($F$5/($F$5+$J$5))*F9</f>
        <v>52.504324302375302</v>
      </c>
      <c r="G803" s="10">
        <f>($F$5/($F$5+$J$5))*G9</f>
        <v>37.123542209833715</v>
      </c>
      <c r="H803" s="10"/>
      <c r="I803" s="10"/>
      <c r="J803" s="10">
        <f>($J$5/($F$5+$J$5))*J9</f>
        <v>29.813689591415162</v>
      </c>
      <c r="K803" s="10">
        <f>($J$5/($F$5+$J$5))*K9</f>
        <v>18.738075251248056</v>
      </c>
      <c r="L803" s="10"/>
      <c r="M803" s="10"/>
      <c r="N803" s="10"/>
      <c r="O803" s="10"/>
      <c r="P803" s="10"/>
      <c r="Q803" s="10"/>
      <c r="R803" s="10"/>
      <c r="S803" s="10"/>
      <c r="U803" s="17">
        <f t="shared" ref="U803:V805" si="0">B803+D803+F803+H803+J803+L803+N803+P803+R803</f>
        <v>82.318013893790464</v>
      </c>
      <c r="V803" s="17">
        <f t="shared" si="0"/>
        <v>55.861617461081771</v>
      </c>
      <c r="Y803" s="2">
        <v>8</v>
      </c>
    </row>
    <row r="804" spans="1:25" x14ac:dyDescent="0.2">
      <c r="A804" t="s">
        <v>17</v>
      </c>
      <c r="B804" s="10">
        <f>($B$5/($B$5+$D$5+$H$5+$J$5+$L$5+$N$5))*B10</f>
        <v>16.371573570300825</v>
      </c>
      <c r="C804" s="10">
        <f>($B$5/($B$5+$D$5+$H$5+$J$5+$L$5+$N$5))*C10</f>
        <v>11.16292168279522</v>
      </c>
      <c r="D804" s="10">
        <f>($D$5/($B$5+$D$5+$H$5+$J$5+$L$5+$N$5))*D10</f>
        <v>14.040552843861706</v>
      </c>
      <c r="E804" s="10">
        <f>($D$5/($B$5+$D$5+$H$5+$J$5+$L$5+$N$5))*E10</f>
        <v>9.8940669532323291</v>
      </c>
      <c r="F804" s="10"/>
      <c r="G804" s="10"/>
      <c r="H804" s="10">
        <f>($H$5/($B$5+$D$5+$H$5+$J$5+$L$5+$N$5))*H10</f>
        <v>20.847812092275568</v>
      </c>
      <c r="I804" s="10">
        <f>($H$5/($B$5+$D$5+$H$5+$J$5+$L$5+$N$5))*I10</f>
        <v>16.73615535902891</v>
      </c>
      <c r="J804" s="10">
        <f>($J$5/($B$5+$D$5+$H$5+$J$5+$L$5+$N$5))*J10</f>
        <v>7.5954115148279984</v>
      </c>
      <c r="K804" s="10">
        <f>($J$5/($B$5+$D$5+$H$5+$J$5+$L$5+$N$5))*K10</f>
        <v>4.7230256660807894</v>
      </c>
      <c r="L804" s="10">
        <f>($L$5/($B$5+$D$5+$H$5+$J$5+$L$5+$N$5))*L10</f>
        <v>4.7910954093192366</v>
      </c>
      <c r="M804" s="10">
        <f>($L$5/($B$5+$D$5+$H$5+$J$5+$L$5+$N$5))*M10</f>
        <v>3.1042400824918728</v>
      </c>
      <c r="N804" s="10">
        <f>($N$5/($B$5+$D$5+$H$5+$J$5+$L$5+$N$5))*N10</f>
        <v>7.1291970674856602</v>
      </c>
      <c r="O804" s="10">
        <f>($N$5/($B$5+$D$5+$H$5+$J$5+$L$5+$N$5))*O10</f>
        <v>5.550578772037114</v>
      </c>
      <c r="P804" s="10"/>
      <c r="Q804" s="10"/>
      <c r="R804" s="10"/>
      <c r="S804" s="10"/>
      <c r="U804" s="17">
        <f t="shared" si="0"/>
        <v>70.775642498070994</v>
      </c>
      <c r="V804" s="17">
        <f t="shared" si="0"/>
        <v>51.170988515666224</v>
      </c>
      <c r="Y804" s="2">
        <v>32</v>
      </c>
    </row>
    <row r="805" spans="1:25" x14ac:dyDescent="0.2">
      <c r="A805" t="s">
        <v>18</v>
      </c>
      <c r="B805" s="10"/>
      <c r="C805" s="10"/>
      <c r="D805" s="10"/>
      <c r="E805" s="10"/>
      <c r="F805" s="10"/>
      <c r="G805" s="10"/>
      <c r="H805" s="10"/>
      <c r="I805" s="10"/>
      <c r="J805" s="10">
        <f>($J$5/($J$5+$P$5+$R$5))*J11</f>
        <v>15.8692754948018</v>
      </c>
      <c r="K805" s="10">
        <f>($J$5/($J$5+$P$5+$R$5))*K11</f>
        <v>9.5341292786979146</v>
      </c>
      <c r="L805" s="10"/>
      <c r="M805" s="10"/>
      <c r="N805" s="10"/>
      <c r="O805" s="10"/>
      <c r="P805" s="10">
        <f>($P$5/($J$5+$P$5+$R$5))*P11</f>
        <v>16.817520201520566</v>
      </c>
      <c r="Q805" s="10">
        <f>($P$5/($J$5+$P$5+$R$5))*Q11</f>
        <v>9.729215752727379</v>
      </c>
      <c r="R805" s="10">
        <f>($R$5/($J$5+$P$5+$R$5))*R11</f>
        <v>40.686775773981211</v>
      </c>
      <c r="S805" s="10">
        <f>($R$5/($J$5+$P$5+$R$5))*S11</f>
        <v>27.382180443606735</v>
      </c>
      <c r="U805" s="17">
        <f t="shared" si="0"/>
        <v>73.373571470303574</v>
      </c>
      <c r="V805" s="17">
        <f t="shared" si="0"/>
        <v>46.645525475032031</v>
      </c>
      <c r="Y805" s="2">
        <v>2</v>
      </c>
    </row>
    <row r="806" spans="1:25" ht="13.5" thickBot="1" x14ac:dyDescent="0.25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U806" s="27">
        <f>(U803*(($F$5+$J$5)/(SUM($B$5:$S$5)+$J$5+$J$5)))+(U804*(($B$5+$D$5+$H$5+$J$5+$L$5+$N$5)/(SUM($B$5:$S$5)+$J$5+$J$5)))+(U805*(($J$5+$P$5+$R$5)/(SUM($B$5:$S$5)+$J$5+$J$5)))</f>
        <v>73.269475060813321</v>
      </c>
      <c r="V806" s="27">
        <f>(V803*(($F$5+$J$5)/(SUM($B$5:$S$5)+$J$5+$J$5)))+(V804*(($B$5+$D$5+$H$5+$J$5+$L$5+$N$5)/(SUM($B$5:$S$5)+$J$5+$J$5)))+(V805*(($J$5+$P$5+$R$5)/(SUM($B$5:$S$5)+$J$5+$J$5)))</f>
        <v>50.752300675009813</v>
      </c>
      <c r="Y806" s="5">
        <f>SUM(Y803:Y805)</f>
        <v>42</v>
      </c>
    </row>
    <row r="807" spans="1:25" ht="13.5" hidden="1" thickTop="1" x14ac:dyDescent="0.2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U807" s="17"/>
      <c r="V807" s="17"/>
      <c r="Y807" s="2"/>
    </row>
    <row r="808" spans="1:25" ht="13.5" hidden="1" customHeight="1" thickBot="1" x14ac:dyDescent="0.25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U808" s="17"/>
      <c r="V808" s="17"/>
      <c r="Y808" s="2"/>
    </row>
    <row r="809" spans="1:25" ht="13.5" customHeight="1" thickTop="1" thickBot="1" x14ac:dyDescent="0.25">
      <c r="A809" s="1" t="str">
        <f>A15</f>
        <v>Oct 15 - 21, 1999</v>
      </c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U809" s="17"/>
      <c r="V809" s="17"/>
      <c r="Y809" s="2"/>
    </row>
    <row r="810" spans="1:25" x14ac:dyDescent="0.2">
      <c r="A810" t="s">
        <v>16</v>
      </c>
      <c r="B810" s="10"/>
      <c r="C810" s="10"/>
      <c r="D810" s="10"/>
      <c r="E810" s="10"/>
      <c r="F810" s="10">
        <f>($F$5/($F$5+$J$5))*F16</f>
        <v>45.926279099425685</v>
      </c>
      <c r="G810" s="10">
        <f>($F$5/($F$5+$J$5))*G16</f>
        <v>31.54180677302427</v>
      </c>
      <c r="H810" s="10"/>
      <c r="I810" s="10"/>
      <c r="J810" s="10">
        <f>($J$5/($F$5+$J$5))*J16</f>
        <v>25.728871431304025</v>
      </c>
      <c r="K810" s="10">
        <f>($J$5/($F$5+$J$5))*K16</f>
        <v>14.721794308588452</v>
      </c>
      <c r="L810" s="10"/>
      <c r="M810" s="10"/>
      <c r="N810" s="10"/>
      <c r="O810" s="10"/>
      <c r="P810" s="10"/>
      <c r="Q810" s="10"/>
      <c r="R810" s="10"/>
      <c r="S810" s="10"/>
      <c r="U810" s="17">
        <f t="shared" ref="U810:V812" si="1">B810+D810+F810+H810+J810+L810+N810+P810+R810</f>
        <v>71.655150530729713</v>
      </c>
      <c r="V810" s="17">
        <f t="shared" si="1"/>
        <v>46.26360108161272</v>
      </c>
      <c r="W810" s="10">
        <f t="shared" ref="W810:X813" si="2">U810-U803</f>
        <v>-10.662863363060751</v>
      </c>
      <c r="X810" s="10">
        <f t="shared" si="2"/>
        <v>-9.5980163794690512</v>
      </c>
      <c r="Y810" s="2">
        <v>0</v>
      </c>
    </row>
    <row r="811" spans="1:25" x14ac:dyDescent="0.2">
      <c r="A811" t="s">
        <v>17</v>
      </c>
      <c r="B811" s="10">
        <f>($B$5/($B$5+$D$5+$H$5+$J$5+$L$5+$N$5))*B17</f>
        <v>14.924556403660654</v>
      </c>
      <c r="C811" s="10">
        <f>($B$5/($B$5+$D$5+$H$5+$J$5+$L$5+$N$5))*C17</f>
        <v>9.4627908705678383</v>
      </c>
      <c r="D811" s="10">
        <f>($D$5/($B$5+$D$5+$H$5+$J$5+$L$5+$N$5))*D17</f>
        <v>12.998087958167963</v>
      </c>
      <c r="E811" s="10">
        <f>($D$5/($B$5+$D$5+$H$5+$J$5+$L$5+$N$5))*E17</f>
        <v>8.7814811111017868</v>
      </c>
      <c r="F811" s="10"/>
      <c r="G811" s="10"/>
      <c r="H811" s="10">
        <f>($H$5/($B$5+$D$5+$H$5+$J$5+$L$5+$N$5))*H17</f>
        <v>18.884668130330407</v>
      </c>
      <c r="I811" s="10">
        <f>($H$5/($B$5+$D$5+$H$5+$J$5+$L$5+$N$5))*I17</f>
        <v>14.86834392760986</v>
      </c>
      <c r="J811" s="10">
        <f>($J$5/($B$5+$D$5+$H$5+$J$5+$L$5+$N$5))*J17</f>
        <v>6.512471982440414</v>
      </c>
      <c r="K811" s="10">
        <f>($J$5/($B$5+$D$5+$H$5+$J$5+$L$5+$N$5))*K17</f>
        <v>3.7105513772389722</v>
      </c>
      <c r="L811" s="10">
        <f>($L$5/($B$5+$D$5+$H$5+$J$5+$L$5+$N$5))*L17</f>
        <v>4.4028750949320736</v>
      </c>
      <c r="M811" s="10">
        <f>($L$5/($B$5+$D$5+$H$5+$J$5+$L$5+$N$5))*M17</f>
        <v>2.8789200568867743</v>
      </c>
      <c r="N811" s="10">
        <f>($N$5/($B$5+$D$5+$H$5+$J$5+$L$5+$N$5))*N17</f>
        <v>6.5642637492432652</v>
      </c>
      <c r="O811" s="10">
        <f>($N$5/($B$5+$D$5+$H$5+$J$5+$L$5+$N$5))*O17</f>
        <v>4.5397983363129315</v>
      </c>
      <c r="P811" s="10"/>
      <c r="Q811" s="10"/>
      <c r="R811" s="10"/>
      <c r="S811" s="10"/>
      <c r="U811" s="17">
        <f t="shared" si="1"/>
        <v>64.286923318774782</v>
      </c>
      <c r="V811" s="17">
        <f t="shared" si="1"/>
        <v>44.241885679718166</v>
      </c>
      <c r="W811" s="10">
        <f t="shared" si="2"/>
        <v>-6.4887191792962113</v>
      </c>
      <c r="X811" s="10">
        <f t="shared" si="2"/>
        <v>-6.9291028359480578</v>
      </c>
      <c r="Y811" s="2">
        <v>13</v>
      </c>
    </row>
    <row r="812" spans="1:25" x14ac:dyDescent="0.2">
      <c r="A812" t="s">
        <v>18</v>
      </c>
      <c r="B812" s="10"/>
      <c r="C812" s="10"/>
      <c r="D812" s="10"/>
      <c r="E812" s="10"/>
      <c r="F812" s="10"/>
      <c r="G812" s="10"/>
      <c r="H812" s="10"/>
      <c r="I812" s="10"/>
      <c r="J812" s="10">
        <f>($J$5/($J$5+$P$5+$R$5))*J18</f>
        <v>13.148690201387241</v>
      </c>
      <c r="K812" s="10">
        <f>($J$5/($J$5+$P$5+$R$5))*K18</f>
        <v>7.8138302299313374</v>
      </c>
      <c r="L812" s="10"/>
      <c r="M812" s="10"/>
      <c r="N812" s="10"/>
      <c r="O812" s="10"/>
      <c r="P812" s="10">
        <f>($P$5/($J$5+$P$5+$R$5))*P18</f>
        <v>13.827481292403636</v>
      </c>
      <c r="Q812" s="10">
        <f>($P$5/($J$5+$P$5+$R$5))*Q18</f>
        <v>7.6250338169268259</v>
      </c>
      <c r="R812" s="10">
        <f>($R$5/($J$5+$P$5+$R$5))*R18</f>
        <v>40.424745339114153</v>
      </c>
      <c r="S812" s="10">
        <f>($R$5/($J$5+$P$5+$R$5))*S18</f>
        <v>24.316424355662257</v>
      </c>
      <c r="U812" s="17">
        <f t="shared" si="1"/>
        <v>67.40091683290504</v>
      </c>
      <c r="V812" s="17">
        <f t="shared" si="1"/>
        <v>39.755288402520421</v>
      </c>
      <c r="W812" s="10">
        <f t="shared" si="2"/>
        <v>-5.9726546373985343</v>
      </c>
      <c r="X812" s="10">
        <f t="shared" si="2"/>
        <v>-6.89023707251161</v>
      </c>
      <c r="Y812" s="2">
        <v>0</v>
      </c>
    </row>
    <row r="813" spans="1:25" ht="13.5" thickBot="1" x14ac:dyDescent="0.25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U813" s="27">
        <f>(U810*(($F$5+$J$5)/(SUM($B$5:$S$5)+$J$5+$J$5)))+(U811*(($B$5+$D$5+$H$5+$J$5+$L$5+$N$5)/(SUM($B$5:$S$5)+$J$5+$J$5)))+(U812*(($J$5+$P$5+$R$5)/(SUM($B$5:$S$5)+$J$5+$J$5)))</f>
        <v>66.252394043149351</v>
      </c>
      <c r="V813" s="27">
        <f>(V810*(($F$5+$J$5)/(SUM($B$5:$S$5)+$J$5+$J$5)))+(V811*(($B$5+$D$5+$H$5+$J$5+$L$5+$N$5)/(SUM($B$5:$S$5)+$J$5+$J$5)))+(V812*(($J$5+$P$5+$R$5)/(SUM($B$5:$S$5)+$J$5+$J$5)))</f>
        <v>43.410670950909072</v>
      </c>
      <c r="W813" s="28">
        <f t="shared" si="2"/>
        <v>-7.0170810176639691</v>
      </c>
      <c r="X813" s="28">
        <f t="shared" si="2"/>
        <v>-7.3416297241007413</v>
      </c>
      <c r="Y813" s="5">
        <f>SUM(Y810:Y812)</f>
        <v>13</v>
      </c>
    </row>
    <row r="814" spans="1:25" ht="13.5" hidden="1" thickTop="1" x14ac:dyDescent="0.2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U814" s="17"/>
      <c r="V814" s="17"/>
      <c r="Y814" s="2"/>
    </row>
    <row r="815" spans="1:25" ht="13.5" hidden="1" thickBot="1" x14ac:dyDescent="0.2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U815" s="17"/>
      <c r="V815" s="17"/>
      <c r="Y815" s="2"/>
    </row>
    <row r="816" spans="1:25" ht="14.25" thickTop="1" thickBot="1" x14ac:dyDescent="0.25">
      <c r="A816" s="1" t="str">
        <f>A22</f>
        <v>Oct 22 - 28, 1999</v>
      </c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U816" s="17"/>
      <c r="V816" s="17"/>
      <c r="Y816" s="2"/>
    </row>
    <row r="817" spans="1:26" x14ac:dyDescent="0.2">
      <c r="A817" t="s">
        <v>16</v>
      </c>
      <c r="B817" s="10"/>
      <c r="C817" s="10"/>
      <c r="D817" s="10"/>
      <c r="E817" s="10"/>
      <c r="F817" s="10">
        <f>($F$5/($F$5+$J$5))*F23</f>
        <v>49.23130667706338</v>
      </c>
      <c r="G817" s="10">
        <f>($F$5/($F$5+$J$5))*G23</f>
        <v>30.113362650485939</v>
      </c>
      <c r="H817" s="10"/>
      <c r="I817" s="10"/>
      <c r="J817" s="10">
        <f>($J$5/($F$5+$J$5))*J23</f>
        <v>27.085908336844302</v>
      </c>
      <c r="K817" s="10">
        <f>($J$5/($F$5+$J$5))*K23</f>
        <v>14.879429908726967</v>
      </c>
      <c r="L817" s="10"/>
      <c r="M817" s="10"/>
      <c r="N817" s="10"/>
      <c r="O817" s="10"/>
      <c r="P817" s="10"/>
      <c r="Q817" s="10"/>
      <c r="R817" s="10"/>
      <c r="S817" s="10"/>
      <c r="U817" s="17">
        <f t="shared" ref="U817:V819" si="3">B817+D817+F817+H817+J817+L817+N817+P817+R817</f>
        <v>76.317215013907685</v>
      </c>
      <c r="V817" s="17">
        <f t="shared" si="3"/>
        <v>44.992792559212909</v>
      </c>
      <c r="W817" s="10">
        <f t="shared" ref="W817:X820" si="4">U817-U810</f>
        <v>4.6620644831779714</v>
      </c>
      <c r="X817" s="10">
        <f t="shared" si="4"/>
        <v>-1.2708085223998111</v>
      </c>
      <c r="Y817" s="3">
        <v>-9</v>
      </c>
    </row>
    <row r="818" spans="1:26" x14ac:dyDescent="0.2">
      <c r="A818" t="s">
        <v>17</v>
      </c>
      <c r="B818" s="10">
        <f>($B$5/($B$5+$D$5+$H$5+$J$5+$L$5+$N$5))*B24</f>
        <v>14.169789809891544</v>
      </c>
      <c r="C818" s="10">
        <f>($B$5/($B$5+$D$5+$H$5+$J$5+$L$5+$N$5))*C24</f>
        <v>8.6897269048285715</v>
      </c>
      <c r="D818" s="10">
        <f>($D$5/($B$5+$D$5+$H$5+$J$5+$L$5+$N$5))*D24</f>
        <v>12.007045107194536</v>
      </c>
      <c r="E818" s="10">
        <f>($D$5/($B$5+$D$5+$H$5+$J$5+$L$5+$N$5))*E24</f>
        <v>8.2088266335345939</v>
      </c>
      <c r="F818" s="10"/>
      <c r="G818" s="10"/>
      <c r="H818" s="10">
        <f>($H$5/($B$5+$D$5+$H$5+$J$5+$L$5+$N$5))*H24</f>
        <v>17.926929281989356</v>
      </c>
      <c r="I818" s="10">
        <f>($H$5/($B$5+$D$5+$H$5+$J$5+$L$5+$N$5))*I24</f>
        <v>11.649105605121546</v>
      </c>
      <c r="J818" s="10">
        <f>($J$5/($B$5+$D$5+$H$5+$J$5+$L$5+$N$5))*J24</f>
        <v>6.8777786397697884</v>
      </c>
      <c r="K818" s="10">
        <f>($J$5/($B$5+$D$5+$H$5+$J$5+$L$5+$N$5))*K24</f>
        <v>3.5473687079750893</v>
      </c>
      <c r="L818" s="10">
        <f>($L$5/($B$5+$D$5+$H$5+$J$5+$L$5+$N$5))*L24</f>
        <v>4.1775550693269743</v>
      </c>
      <c r="M818" s="10">
        <f>($L$5/($B$5+$D$5+$H$5+$J$5+$L$5+$N$5))*M24</f>
        <v>2.6992730094448709</v>
      </c>
      <c r="N818" s="10">
        <f>($N$5/($B$5+$D$5+$H$5+$J$5+$L$5+$N$5))*N24</f>
        <v>6.3362572429089301</v>
      </c>
      <c r="O818" s="10">
        <f>($N$5/($B$5+$D$5+$H$5+$J$5+$L$5+$N$5))*O24</f>
        <v>3.6495563720903368</v>
      </c>
      <c r="P818" s="10"/>
      <c r="Q818" s="10"/>
      <c r="R818" s="10"/>
      <c r="S818" s="10"/>
      <c r="U818" s="17">
        <f t="shared" si="3"/>
        <v>61.495355151081128</v>
      </c>
      <c r="V818" s="17">
        <f t="shared" si="3"/>
        <v>38.443857232995015</v>
      </c>
      <c r="W818" s="10">
        <f t="shared" si="4"/>
        <v>-2.7915681676936543</v>
      </c>
      <c r="X818" s="10">
        <f t="shared" si="4"/>
        <v>-5.7980284467231513</v>
      </c>
      <c r="Y818" s="3">
        <v>10</v>
      </c>
    </row>
    <row r="819" spans="1:26" x14ac:dyDescent="0.2">
      <c r="A819" t="s">
        <v>18</v>
      </c>
      <c r="B819" s="10"/>
      <c r="C819" s="10"/>
      <c r="D819" s="10"/>
      <c r="E819" s="10"/>
      <c r="F819" s="10"/>
      <c r="G819" s="10"/>
      <c r="H819" s="10"/>
      <c r="I819" s="10"/>
      <c r="J819" s="10">
        <f>($J$5/($J$5+$P$5+$R$5))*J25</f>
        <v>14.153808746734004</v>
      </c>
      <c r="K819" s="10">
        <f>($J$5/($J$5+$P$5+$R$5))*K25</f>
        <v>7.0358298174273513</v>
      </c>
      <c r="L819" s="10"/>
      <c r="M819" s="10"/>
      <c r="N819" s="10"/>
      <c r="O819" s="10"/>
      <c r="P819" s="10">
        <f>($P$5/($J$5+$P$5+$R$5))*P25</f>
        <v>15.55573537117132</v>
      </c>
      <c r="Q819" s="10">
        <f>($P$5/($J$5+$P$5+$R$5))*Q25</f>
        <v>8.3276350140788207</v>
      </c>
      <c r="R819" s="10">
        <f>($R$5/($J$5+$P$5+$R$5))*R25</f>
        <v>36.658057837900316</v>
      </c>
      <c r="S819" s="10">
        <f>($R$5/($J$5+$P$5+$R$5))*S25</f>
        <v>25.580721203895767</v>
      </c>
      <c r="U819" s="17">
        <f t="shared" si="3"/>
        <v>66.36760195580564</v>
      </c>
      <c r="V819" s="17">
        <f t="shared" si="3"/>
        <v>40.944186035401941</v>
      </c>
      <c r="W819" s="10">
        <f t="shared" si="4"/>
        <v>-1.0333148770994001</v>
      </c>
      <c r="X819" s="10">
        <f t="shared" si="4"/>
        <v>1.1888976328815204</v>
      </c>
      <c r="Y819" s="3">
        <v>3</v>
      </c>
    </row>
    <row r="820" spans="1:26" ht="13.5" thickBot="1" x14ac:dyDescent="0.25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U820" s="27">
        <f>(U817*(($F$5+$J$5)/(SUM($B$5:$S$5)+$J$5+$J$5)))+(U818*(($B$5+$D$5+$H$5+$J$5+$L$5+$N$5)/(SUM($B$5:$S$5)+$J$5+$J$5)))+(U819*(($J$5+$P$5+$R$5)/(SUM($B$5:$S$5)+$J$5+$J$5)))</f>
        <v>65.091933801856214</v>
      </c>
      <c r="V820" s="27">
        <f>(V817*(($F$5+$J$5)/(SUM($B$5:$S$5)+$J$5+$J$5)))+(V818*(($B$5+$D$5+$H$5+$J$5+$L$5+$N$5)/(SUM($B$5:$S$5)+$J$5+$J$5)))+(V819*(($J$5+$P$5+$R$5)/(SUM($B$5:$S$5)+$J$5+$J$5)))</f>
        <v>40.122164416071584</v>
      </c>
      <c r="W820" s="28">
        <f t="shared" si="4"/>
        <v>-1.1604602412931371</v>
      </c>
      <c r="X820" s="28">
        <f t="shared" si="4"/>
        <v>-3.288506534837488</v>
      </c>
      <c r="Y820" s="5">
        <f>SUM(Y817:Y819)</f>
        <v>4</v>
      </c>
      <c r="Z820" s="17">
        <f>SUM(W820:X820)</f>
        <v>-4.4489667761306251</v>
      </c>
    </row>
    <row r="821" spans="1:26" ht="13.5" hidden="1" thickTop="1" x14ac:dyDescent="0.2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U821" s="17"/>
      <c r="V821" s="17"/>
      <c r="Y821" s="2"/>
    </row>
    <row r="822" spans="1:26" ht="13.5" hidden="1" thickBot="1" x14ac:dyDescent="0.25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U822" s="17"/>
      <c r="V822" s="17"/>
      <c r="Y822" s="2"/>
    </row>
    <row r="823" spans="1:26" ht="14.25" thickTop="1" thickBot="1" x14ac:dyDescent="0.25">
      <c r="A823" s="1" t="str">
        <f>A29</f>
        <v>Oct 29 - Nov 4, 1999</v>
      </c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U823" s="17"/>
      <c r="V823" s="17"/>
      <c r="Y823" s="2"/>
    </row>
    <row r="824" spans="1:26" x14ac:dyDescent="0.2">
      <c r="A824" t="s">
        <v>16</v>
      </c>
      <c r="B824" s="10"/>
      <c r="C824" s="10"/>
      <c r="D824" s="10"/>
      <c r="E824" s="10"/>
      <c r="F824" s="10">
        <f>($F$5/($F$5+$J$5))*F30</f>
        <v>45.170043975728902</v>
      </c>
      <c r="G824" s="10">
        <f>($F$5/($F$5+$J$5))*G30</f>
        <v>29.425148675481481</v>
      </c>
      <c r="H824" s="10"/>
      <c r="I824" s="10"/>
      <c r="J824" s="10">
        <f>($J$5/($F$5+$J$5))*J30</f>
        <v>25.331355570085158</v>
      </c>
      <c r="K824" s="10">
        <f>($J$5/($F$5+$J$5))*K30</f>
        <v>14.858868743491511</v>
      </c>
      <c r="L824" s="10"/>
      <c r="M824" s="10"/>
      <c r="N824" s="10"/>
      <c r="O824" s="10"/>
      <c r="P824" s="10"/>
      <c r="Q824" s="10"/>
      <c r="R824" s="10"/>
      <c r="S824" s="10"/>
      <c r="U824" s="17">
        <f t="shared" ref="U824:V826" si="5">B824+D824+F824+H824+J824+L824+N824+P824+R824</f>
        <v>70.501399545814053</v>
      </c>
      <c r="V824" s="17">
        <f t="shared" si="5"/>
        <v>44.284017418972994</v>
      </c>
      <c r="W824" s="10">
        <f t="shared" ref="W824:X827" si="6">U824-U817</f>
        <v>-5.815815468093632</v>
      </c>
      <c r="X824" s="10">
        <f t="shared" si="6"/>
        <v>-0.70877514023991495</v>
      </c>
      <c r="Y824" s="3">
        <v>1</v>
      </c>
    </row>
    <row r="825" spans="1:26" x14ac:dyDescent="0.2">
      <c r="A825" t="s">
        <v>17</v>
      </c>
      <c r="B825" s="10">
        <f>($B$5/($B$5+$D$5+$H$5+$J$5+$L$5+$N$5))*B31</f>
        <v>15.735739894337753</v>
      </c>
      <c r="C825" s="10">
        <f>($B$5/($B$5+$D$5+$H$5+$J$5+$L$5+$N$5))*C31</f>
        <v>9.6976071441848948</v>
      </c>
      <c r="D825" s="10">
        <f>($D$5/($B$5+$D$5+$H$5+$J$5+$L$5+$N$5))*D31</f>
        <v>13.640863392171951</v>
      </c>
      <c r="E825" s="10">
        <f>($D$5/($B$5+$D$5+$H$5+$J$5+$L$5+$N$5))*E31</f>
        <v>9.0304105064524229</v>
      </c>
      <c r="F825" s="10"/>
      <c r="G825" s="10"/>
      <c r="H825" s="10">
        <f>($H$5/($B$5+$D$5+$H$5+$J$5+$L$5+$N$5))*H31</f>
        <v>18.716070784677743</v>
      </c>
      <c r="I825" s="10">
        <f>($H$5/($B$5+$D$5+$H$5+$J$5+$L$5+$N$5))*I31</f>
        <v>12.928150389680246</v>
      </c>
      <c r="J825" s="10">
        <f>($J$5/($B$5+$D$5+$H$5+$J$5+$L$5+$N$5))*J31</f>
        <v>6.5810828774718191</v>
      </c>
      <c r="K825" s="10">
        <f>($J$5/($B$5+$D$5+$H$5+$J$5+$L$5+$N$5))*K31</f>
        <v>3.4874114393440414</v>
      </c>
      <c r="L825" s="10">
        <f>($L$5/($B$5+$D$5+$H$5+$J$5+$L$5+$N$5))*L31</f>
        <v>4.6693008008840486</v>
      </c>
      <c r="M825" s="10">
        <f>($L$5/($B$5+$D$5+$H$5+$J$5+$L$5+$N$5))*M31</f>
        <v>3.0555222391177983</v>
      </c>
      <c r="N825" s="10">
        <f>($N$5/($B$5+$D$5+$H$5+$J$5+$L$5+$N$5))*N31</f>
        <v>6.3740162821744875</v>
      </c>
      <c r="O825" s="10">
        <f>($N$5/($B$5+$D$5+$H$5+$J$5+$L$5+$N$5))*O31</f>
        <v>4.1433284240245651</v>
      </c>
      <c r="P825" s="10"/>
      <c r="Q825" s="10"/>
      <c r="R825" s="10"/>
      <c r="S825" s="10"/>
      <c r="U825" s="17">
        <f t="shared" si="5"/>
        <v>65.7170740317178</v>
      </c>
      <c r="V825" s="17">
        <f t="shared" si="5"/>
        <v>42.342430142803977</v>
      </c>
      <c r="W825" s="10">
        <f t="shared" si="6"/>
        <v>4.2217188806366721</v>
      </c>
      <c r="X825" s="10">
        <f t="shared" si="6"/>
        <v>3.8985729098089621</v>
      </c>
      <c r="Y825" s="3">
        <v>10</v>
      </c>
    </row>
    <row r="826" spans="1:26" x14ac:dyDescent="0.2">
      <c r="A826" t="s">
        <v>18</v>
      </c>
      <c r="B826" s="10"/>
      <c r="C826" s="10"/>
      <c r="D826" s="10"/>
      <c r="E826" s="10"/>
      <c r="F826" s="10"/>
      <c r="G826" s="10"/>
      <c r="H826" s="10"/>
      <c r="I826" s="10"/>
      <c r="J826" s="10">
        <f>($J$5/($J$5+$P$5+$R$5))*J32</f>
        <v>14.035417379613834</v>
      </c>
      <c r="K826" s="10">
        <f>($J$5/($J$5+$P$5+$R$5))*K32</f>
        <v>7.2146249432823044</v>
      </c>
      <c r="L826" s="10"/>
      <c r="M826" s="10"/>
      <c r="N826" s="10"/>
      <c r="O826" s="10"/>
      <c r="P826" s="10">
        <f>($P$5/($J$5+$P$5+$R$5))*P32</f>
        <v>14.086067506200814</v>
      </c>
      <c r="Q826" s="10">
        <f>($P$5/($J$5+$P$5+$R$5))*Q32</f>
        <v>7.3461663314592842</v>
      </c>
      <c r="R826" s="10">
        <f>($R$5/($J$5+$P$5+$R$5))*R32</f>
        <v>36.065213979013613</v>
      </c>
      <c r="S826" s="10">
        <f>($R$5/($J$5+$P$5+$R$5))*S32</f>
        <v>24.090423105589419</v>
      </c>
      <c r="U826" s="17">
        <f t="shared" si="5"/>
        <v>64.186698864828259</v>
      </c>
      <c r="V826" s="17">
        <f t="shared" si="5"/>
        <v>38.651214380331012</v>
      </c>
      <c r="W826" s="10">
        <f t="shared" si="6"/>
        <v>-2.180903090977381</v>
      </c>
      <c r="X826" s="10">
        <f t="shared" si="6"/>
        <v>-2.2929716550709287</v>
      </c>
      <c r="Y826" s="3">
        <v>1</v>
      </c>
    </row>
    <row r="827" spans="1:26" ht="13.5" thickBot="1" x14ac:dyDescent="0.25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U827" s="27">
        <f>(U824*(($F$5+$J$5)/(SUM($B$5:$S$5)+$J$5+$J$5)))+(U825*(($B$5+$D$5+$H$5+$J$5+$L$5+$N$5)/(SUM($B$5:$S$5)+$J$5+$J$5)))+(U826*(($J$5+$P$5+$R$5)/(SUM($B$5:$S$5)+$J$5+$J$5)))</f>
        <v>66.081758030124178</v>
      </c>
      <c r="V827" s="27">
        <f>(V824*(($F$5+$J$5)/(SUM($B$5:$S$5)+$J$5+$J$5)))+(V825*(($B$5+$D$5+$H$5+$J$5+$L$5+$N$5)/(SUM($B$5:$S$5)+$J$5+$J$5)))+(V826*(($J$5+$P$5+$R$5)/(SUM($B$5:$S$5)+$J$5+$J$5)))</f>
        <v>41.702625635308955</v>
      </c>
      <c r="W827" s="28">
        <f t="shared" si="6"/>
        <v>0.98982422826796324</v>
      </c>
      <c r="X827" s="28">
        <f t="shared" si="6"/>
        <v>1.580461219237371</v>
      </c>
      <c r="Y827" s="5">
        <f>SUM(Y824:Y826)</f>
        <v>12</v>
      </c>
      <c r="Z827" s="17">
        <f>SUM(W827:X827)</f>
        <v>2.5702854475053343</v>
      </c>
    </row>
    <row r="828" spans="1:26" ht="13.5" thickTop="1" x14ac:dyDescent="0.2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U828" s="17"/>
      <c r="V828" s="17"/>
      <c r="Y828" s="2"/>
    </row>
    <row r="829" spans="1:26" ht="13.5" thickBot="1" x14ac:dyDescent="0.25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U829" s="17"/>
      <c r="V829" s="17"/>
      <c r="Y829" s="2"/>
    </row>
    <row r="830" spans="1:26" ht="13.5" thickBot="1" x14ac:dyDescent="0.25">
      <c r="A830" s="1" t="str">
        <f>A36</f>
        <v>Nov 5 - 11, 1999</v>
      </c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U830" s="17"/>
      <c r="V830" s="17"/>
      <c r="Y830" s="2"/>
    </row>
    <row r="831" spans="1:26" x14ac:dyDescent="0.2">
      <c r="A831" t="s">
        <v>16</v>
      </c>
      <c r="B831" s="10"/>
      <c r="C831" s="10"/>
      <c r="D831" s="10"/>
      <c r="E831" s="10"/>
      <c r="F831" s="10">
        <f>($F$5/($F$5+$J$5))*F37</f>
        <v>48.947218350172001</v>
      </c>
      <c r="G831" s="10">
        <f>($F$5/($F$5+$J$5))*G37</f>
        <v>32.546119027245901</v>
      </c>
      <c r="H831" s="10"/>
      <c r="I831" s="10"/>
      <c r="J831" s="10">
        <f>($J$5/($F$5+$J$5))*J37</f>
        <v>28.36070058144275</v>
      </c>
      <c r="K831" s="10">
        <f>($J$5/($F$5+$J$5))*K37</f>
        <v>16.90127782354708</v>
      </c>
      <c r="L831" s="10"/>
      <c r="M831" s="10"/>
      <c r="N831" s="10"/>
      <c r="O831" s="10"/>
      <c r="P831" s="10"/>
      <c r="Q831" s="10"/>
      <c r="R831" s="10"/>
      <c r="S831" s="10"/>
      <c r="U831" s="17">
        <f t="shared" ref="U831:V833" si="7">B831+D831+F831+H831+J831+L831+N831+P831+R831</f>
        <v>77.307918931614751</v>
      </c>
      <c r="V831" s="17">
        <f t="shared" si="7"/>
        <v>49.447396850792984</v>
      </c>
      <c r="W831" s="10">
        <f t="shared" ref="W831:X834" si="8">U831-U824</f>
        <v>6.8065193858006978</v>
      </c>
      <c r="X831" s="10">
        <f t="shared" si="8"/>
        <v>5.1633794318199904</v>
      </c>
      <c r="Y831" s="3">
        <v>-5</v>
      </c>
    </row>
    <row r="832" spans="1:26" x14ac:dyDescent="0.2">
      <c r="A832" t="s">
        <v>17</v>
      </c>
      <c r="B832" s="10">
        <f>($B$5/($B$5+$D$5+$H$5+$J$5+$L$5+$N$5))*B38</f>
        <v>15.284404719073802</v>
      </c>
      <c r="C832" s="10">
        <f>($B$5/($B$5+$D$5+$H$5+$J$5+$L$5+$N$5))*C38</f>
        <v>9.7738461940605621</v>
      </c>
      <c r="D832" s="10">
        <f>($D$5/($B$5+$D$5+$H$5+$J$5+$L$5+$N$5))*D38</f>
        <v>12.591386410834527</v>
      </c>
      <c r="E832" s="10">
        <f>($D$5/($B$5+$D$5+$H$5+$J$5+$L$5+$N$5))*E38</f>
        <v>8.0405363380862767</v>
      </c>
      <c r="F832" s="10"/>
      <c r="G832" s="10"/>
      <c r="H832" s="10">
        <f>($H$5/($B$5+$D$5+$H$5+$J$5+$L$5+$N$5))*H38</f>
        <v>19.294244928146306</v>
      </c>
      <c r="I832" s="10">
        <f>($H$5/($B$5+$D$5+$H$5+$J$5+$L$5+$N$5))*I38</f>
        <v>12.99347082726295</v>
      </c>
      <c r="J832" s="10">
        <f>($J$5/($B$5+$D$5+$H$5+$J$5+$L$5+$N$5))*J38</f>
        <v>7.2273233347270835</v>
      </c>
      <c r="K832" s="10">
        <f>($J$5/($B$5+$D$5+$H$5+$J$5+$L$5+$N$5))*K38</f>
        <v>4.0461884583385492</v>
      </c>
      <c r="L832" s="10">
        <f>($L$5/($B$5+$D$5+$H$5+$J$5+$L$5+$N$5))*L38</f>
        <v>4.0679399217353049</v>
      </c>
      <c r="M832" s="10">
        <f>($L$5/($B$5+$D$5+$H$5+$J$5+$L$5+$N$5))*M38</f>
        <v>2.5607316423498436</v>
      </c>
      <c r="N832" s="10">
        <f>($N$5/($B$5+$D$5+$H$5+$J$5+$L$5+$N$5))*N38</f>
        <v>6.8067929629874291</v>
      </c>
      <c r="O832" s="10">
        <f>($N$5/($B$5+$D$5+$H$5+$J$5+$L$5+$N$5))*O38</f>
        <v>4.2224771794081404</v>
      </c>
      <c r="P832" s="10"/>
      <c r="Q832" s="10"/>
      <c r="R832" s="10"/>
      <c r="S832" s="10"/>
      <c r="U832" s="17">
        <f t="shared" si="7"/>
        <v>65.272092277504441</v>
      </c>
      <c r="V832" s="17">
        <f t="shared" si="7"/>
        <v>41.63725063950632</v>
      </c>
      <c r="W832" s="10">
        <f t="shared" si="8"/>
        <v>-0.44498175421335873</v>
      </c>
      <c r="X832" s="10">
        <f t="shared" si="8"/>
        <v>-0.70517950329765711</v>
      </c>
      <c r="Y832" s="3">
        <v>9</v>
      </c>
    </row>
    <row r="833" spans="1:26" x14ac:dyDescent="0.2">
      <c r="A833" t="s">
        <v>18</v>
      </c>
      <c r="B833" s="10"/>
      <c r="C833" s="10"/>
      <c r="D833" s="10"/>
      <c r="E833" s="10"/>
      <c r="F833" s="10"/>
      <c r="G833" s="10"/>
      <c r="H833" s="10"/>
      <c r="I833" s="10"/>
      <c r="J833" s="10">
        <f>($J$5/($J$5+$P$5+$R$5))*J39</f>
        <v>14.743349431985473</v>
      </c>
      <c r="K833" s="10">
        <f>($J$5/($J$5+$P$5+$R$5))*K39</f>
        <v>7.8669855376179445</v>
      </c>
      <c r="L833" s="10"/>
      <c r="M833" s="10"/>
      <c r="N833" s="10"/>
      <c r="O833" s="10"/>
      <c r="P833" s="10">
        <f>($P$5/($J$5+$P$5+$R$5))*P39</f>
        <v>14.971924479517194</v>
      </c>
      <c r="Q833" s="10">
        <f>($P$5/($J$5+$P$5+$R$5))*Q39</f>
        <v>8.3225646961612263</v>
      </c>
      <c r="R833" s="10">
        <f>($R$5/($J$5+$P$5+$R$5))*R39</f>
        <v>34.201522511021714</v>
      </c>
      <c r="S833" s="10">
        <f>($R$5/($J$5+$P$5+$R$5))*S39</f>
        <v>26.1506373997316</v>
      </c>
      <c r="U833" s="17">
        <f t="shared" si="7"/>
        <v>63.916796422524385</v>
      </c>
      <c r="V833" s="17">
        <f t="shared" si="7"/>
        <v>42.340187633510773</v>
      </c>
      <c r="W833" s="10">
        <f t="shared" si="8"/>
        <v>-0.26990244230387361</v>
      </c>
      <c r="X833" s="10">
        <f t="shared" si="8"/>
        <v>3.6889732531797605</v>
      </c>
      <c r="Y833" s="3">
        <v>5</v>
      </c>
    </row>
    <row r="834" spans="1:26" ht="13.5" thickBot="1" x14ac:dyDescent="0.25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U834" s="27">
        <f>(U831*(($F$5+$J$5)/(SUM($B$5:$S$5)+$J$5+$J$5)))+(U832*(($B$5+$D$5+$H$5+$J$5+$L$5+$N$5)/(SUM($B$5:$S$5)+$J$5+$J$5)))+(U833*(($J$5+$P$5+$R$5)/(SUM($B$5:$S$5)+$J$5+$J$5)))</f>
        <v>66.829643656750619</v>
      </c>
      <c r="V834" s="27">
        <f>(V831*(($F$5+$J$5)/(SUM($B$5:$S$5)+$J$5+$J$5)))+(V832*(($B$5+$D$5+$H$5+$J$5+$L$5+$N$5)/(SUM($B$5:$S$5)+$J$5+$J$5)))+(V833*(($J$5+$P$5+$R$5)/(SUM($B$5:$S$5)+$J$5+$J$5)))</f>
        <v>43.054002037203055</v>
      </c>
      <c r="W834" s="28">
        <f t="shared" si="8"/>
        <v>0.74788562662644154</v>
      </c>
      <c r="X834" s="28">
        <f t="shared" si="8"/>
        <v>1.3513764018941004</v>
      </c>
      <c r="Y834" s="5">
        <f>SUM(Y831:Y833)</f>
        <v>9</v>
      </c>
    </row>
    <row r="835" spans="1:26" ht="13.5" thickTop="1" x14ac:dyDescent="0.2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U835" s="17"/>
      <c r="V835" s="17"/>
      <c r="Y835" s="3"/>
    </row>
    <row r="836" spans="1:26" ht="13.5" thickBot="1" x14ac:dyDescent="0.25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U836" s="17"/>
      <c r="V836" s="17"/>
      <c r="Y836" s="3"/>
    </row>
    <row r="837" spans="1:26" ht="13.5" thickBot="1" x14ac:dyDescent="0.25">
      <c r="A837" s="1" t="str">
        <f>A43</f>
        <v>Nov 12 - 18, 1999</v>
      </c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U837" s="17"/>
      <c r="V837" s="17"/>
    </row>
    <row r="838" spans="1:26" x14ac:dyDescent="0.2">
      <c r="A838" t="s">
        <v>16</v>
      </c>
      <c r="B838" s="10"/>
      <c r="C838" s="10"/>
      <c r="D838" s="10"/>
      <c r="E838" s="10"/>
      <c r="F838" s="10">
        <f>($F$5/($F$5+$J$5))*F44</f>
        <v>48.663130023280623</v>
      </c>
      <c r="G838" s="10">
        <f>($F$5/($F$5+$J$5))*G44</f>
        <v>30.573505715169162</v>
      </c>
      <c r="H838" s="10"/>
      <c r="I838" s="10"/>
      <c r="J838" s="10">
        <f>($J$5/($F$5+$J$5))*J44</f>
        <v>28.011160772439947</v>
      </c>
      <c r="K838" s="10">
        <f>($J$5/($F$5+$J$5))*K44</f>
        <v>15.695022796400167</v>
      </c>
      <c r="L838" s="10"/>
      <c r="M838" s="10"/>
      <c r="N838" s="10"/>
      <c r="O838" s="10"/>
      <c r="P838" s="10"/>
      <c r="Q838" s="10"/>
      <c r="R838" s="10"/>
      <c r="S838" s="10"/>
      <c r="U838" s="17">
        <f t="shared" ref="U838:V840" si="9">B838+D838+F838+H838+J838+L838+N838+P838+R838</f>
        <v>76.674290795720566</v>
      </c>
      <c r="V838" s="17">
        <f t="shared" si="9"/>
        <v>46.268528511569329</v>
      </c>
      <c r="W838" s="10">
        <f t="shared" ref="W838:X841" si="10">U838-U831</f>
        <v>-0.63362813589418465</v>
      </c>
      <c r="X838" s="10">
        <f t="shared" si="10"/>
        <v>-3.178868339223655</v>
      </c>
      <c r="Y838" s="3">
        <v>-4</v>
      </c>
      <c r="Z838" s="19"/>
    </row>
    <row r="839" spans="1:26" x14ac:dyDescent="0.2">
      <c r="A839" t="s">
        <v>17</v>
      </c>
      <c r="B839" s="10">
        <f>($B$5/($B$5+$D$5+$H$5+$J$5+$L$5+$N$5))*B45</f>
        <v>13.401300187144818</v>
      </c>
      <c r="C839" s="10">
        <f>($B$5/($B$5+$D$5+$H$5+$J$5+$L$5+$N$5))*C45</f>
        <v>7.7809574303106155</v>
      </c>
      <c r="D839" s="10">
        <f>($D$5/($B$5+$D$5+$H$5+$J$5+$L$5+$N$5))*D45</f>
        <v>10.284406944063843</v>
      </c>
      <c r="E839" s="10">
        <f>($D$5/($B$5+$D$5+$H$5+$J$5+$L$5+$N$5))*E45</f>
        <v>7.0974094740113305</v>
      </c>
      <c r="F839" s="10"/>
      <c r="G839" s="10"/>
      <c r="H839" s="10">
        <f>($H$5/($B$5+$D$5+$H$5+$J$5+$L$5+$N$5))*H45</f>
        <v>17.497050186005858</v>
      </c>
      <c r="I839" s="10">
        <f>($H$5/($B$5+$D$5+$H$5+$J$5+$L$5+$N$5))*I45</f>
        <v>11.807110447382422</v>
      </c>
      <c r="J839" s="10">
        <f>($J$5/($B$5+$D$5+$H$5+$J$5+$L$5+$N$5))*J45</f>
        <v>6.9686417169735417</v>
      </c>
      <c r="K839" s="10">
        <f>($J$5/($B$5+$D$5+$H$5+$J$5+$L$5+$N$5))*K45</f>
        <v>3.6641926643799141</v>
      </c>
      <c r="L839" s="10">
        <f>($L$5/($B$5+$D$5+$H$5+$J$5+$L$5+$N$5))*L45</f>
        <v>3.3843676818928072</v>
      </c>
      <c r="M839" s="10">
        <f>($L$5/($B$5+$D$5+$H$5+$J$5+$L$5+$N$5))*M45</f>
        <v>2.328560670020265</v>
      </c>
      <c r="N839" s="10">
        <f>($N$5/($B$5+$D$5+$H$5+$J$5+$L$5+$N$5))*N45</f>
        <v>6.1264041208368845</v>
      </c>
      <c r="O839" s="10">
        <f>($N$5/($B$5+$D$5+$H$5+$J$5+$L$5+$N$5))*O45</f>
        <v>3.6597222672772189</v>
      </c>
      <c r="P839" s="10"/>
      <c r="Q839" s="10"/>
      <c r="R839" s="10"/>
      <c r="S839" s="10"/>
      <c r="U839" s="17">
        <f t="shared" si="9"/>
        <v>57.662170836917753</v>
      </c>
      <c r="V839" s="17">
        <f t="shared" si="9"/>
        <v>36.337952953381766</v>
      </c>
      <c r="W839" s="10">
        <f t="shared" si="10"/>
        <v>-7.6099214405866888</v>
      </c>
      <c r="X839" s="10">
        <f t="shared" si="10"/>
        <v>-5.2992976861245538</v>
      </c>
      <c r="Y839" s="3">
        <v>-19</v>
      </c>
      <c r="Z839" s="19"/>
    </row>
    <row r="840" spans="1:26" x14ac:dyDescent="0.2">
      <c r="A840" t="s">
        <v>18</v>
      </c>
      <c r="B840" s="10"/>
      <c r="C840" s="10"/>
      <c r="D840" s="10"/>
      <c r="E840" s="10"/>
      <c r="F840" s="10"/>
      <c r="G840" s="10"/>
      <c r="H840" s="10"/>
      <c r="I840" s="10"/>
      <c r="J840" s="10">
        <f>($J$5/($J$5+$P$5+$R$5))*J46</f>
        <v>13.873535306204619</v>
      </c>
      <c r="K840" s="10">
        <f>($J$5/($J$5+$P$5+$R$5))*K46</f>
        <v>7.2726125516676952</v>
      </c>
      <c r="L840" s="10"/>
      <c r="M840" s="10"/>
      <c r="N840" s="10"/>
      <c r="O840" s="10"/>
      <c r="P840" s="10">
        <f>($P$5/($J$5+$P$5+$R$5))*P46</f>
        <v>14.685089351607719</v>
      </c>
      <c r="Q840" s="10">
        <f>($P$5/($J$5+$P$5+$R$5))*Q46</f>
        <v>7.8445061496454382</v>
      </c>
      <c r="R840" s="10">
        <f>($R$5/($J$5+$P$5+$R$5))*R46</f>
        <v>34.574915880707266</v>
      </c>
      <c r="S840" s="10">
        <f>($R$5/($J$5+$P$5+$R$5))*S46</f>
        <v>25.901708486607909</v>
      </c>
      <c r="U840" s="17">
        <f t="shared" si="9"/>
        <v>63.133540538519604</v>
      </c>
      <c r="V840" s="17">
        <f t="shared" si="9"/>
        <v>41.01882718792104</v>
      </c>
      <c r="W840" s="10">
        <f t="shared" si="10"/>
        <v>-0.78325588400478097</v>
      </c>
      <c r="X840" s="10">
        <f t="shared" si="10"/>
        <v>-1.3213604455897325</v>
      </c>
      <c r="Y840" s="3">
        <v>3</v>
      </c>
      <c r="Z840" s="19"/>
    </row>
    <row r="841" spans="1:26" ht="13.5" thickBot="1" x14ac:dyDescent="0.25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U841" s="27">
        <f>(U838*(($F$5+$J$5)/(SUM($B$5:$S$5)+$J$5+$J$5)))+(U839*(($B$5+$D$5+$H$5+$J$5+$L$5+$N$5)/(SUM($B$5:$S$5)+$J$5+$J$5)))+(U840*(($J$5+$P$5+$R$5)/(SUM($B$5:$S$5)+$J$5+$J$5)))</f>
        <v>62.075819541723249</v>
      </c>
      <c r="V841" s="27">
        <f>(V838*(($F$5+$J$5)/(SUM($B$5:$S$5)+$J$5+$J$5)))+(V839*(($B$5+$D$5+$H$5+$J$5+$L$5+$N$5)/(SUM($B$5:$S$5)+$J$5+$J$5)))+(V840*(($J$5+$P$5+$R$5)/(SUM($B$5:$S$5)+$J$5+$J$5)))</f>
        <v>39.111115273311782</v>
      </c>
      <c r="W841" s="28">
        <f t="shared" si="10"/>
        <v>-4.7538241150273706</v>
      </c>
      <c r="X841" s="28">
        <f t="shared" si="10"/>
        <v>-3.9428867638912735</v>
      </c>
      <c r="Y841" s="20">
        <f>SUM(Y838:Y840)</f>
        <v>-20</v>
      </c>
      <c r="Z841" s="6"/>
    </row>
    <row r="842" spans="1:26" ht="13.5" thickTop="1" x14ac:dyDescent="0.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U842" s="17"/>
      <c r="V842" s="17"/>
      <c r="Z842" s="19"/>
    </row>
    <row r="843" spans="1:26" ht="13.5" thickBot="1" x14ac:dyDescent="0.25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U843" s="17"/>
      <c r="V843" s="17"/>
      <c r="Z843" s="19"/>
    </row>
    <row r="844" spans="1:26" ht="13.5" thickBot="1" x14ac:dyDescent="0.25">
      <c r="A844" s="1" t="str">
        <f>A50</f>
        <v>Nov 19 - 25, 1999</v>
      </c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U844" s="17"/>
      <c r="V844" s="17"/>
      <c r="Z844" s="19"/>
    </row>
    <row r="845" spans="1:26" x14ac:dyDescent="0.2">
      <c r="A845" t="s">
        <v>16</v>
      </c>
      <c r="B845" s="10"/>
      <c r="C845" s="10"/>
      <c r="D845" s="10"/>
      <c r="E845" s="10"/>
      <c r="F845" s="10">
        <f>($F$5/($F$5+$J$5))*F51</f>
        <v>42.681270182398819</v>
      </c>
      <c r="G845" s="10">
        <f>($F$5/($F$5+$J$5))*G51</f>
        <v>28.514865656216852</v>
      </c>
      <c r="H845" s="10"/>
      <c r="I845" s="10"/>
      <c r="J845" s="10">
        <f>($J$5/($F$5+$J$5))*J51</f>
        <v>20.547457791968426</v>
      </c>
      <c r="K845" s="10">
        <f>($J$5/($F$5+$J$5))*K51</f>
        <v>11.61020463628903</v>
      </c>
      <c r="L845" s="10"/>
      <c r="M845" s="10"/>
      <c r="N845" s="10"/>
      <c r="O845" s="10"/>
      <c r="P845" s="10"/>
      <c r="Q845" s="10"/>
      <c r="R845" s="10"/>
      <c r="S845" s="10"/>
      <c r="U845" s="17">
        <f t="shared" ref="U845:V847" si="11">B845+D845+F845+H845+J845+L845+N845+P845+R845</f>
        <v>63.228727974367246</v>
      </c>
      <c r="V845" s="17">
        <f t="shared" si="11"/>
        <v>40.125070292505882</v>
      </c>
      <c r="W845" s="10">
        <f t="shared" ref="W845:X848" si="12">U845-U838</f>
        <v>-13.44556282135332</v>
      </c>
      <c r="X845" s="10">
        <f t="shared" si="12"/>
        <v>-6.1434582190634472</v>
      </c>
      <c r="Y845" s="3">
        <v>3</v>
      </c>
      <c r="Z845" s="19"/>
    </row>
    <row r="846" spans="1:26" x14ac:dyDescent="0.2">
      <c r="A846" t="s">
        <v>17</v>
      </c>
      <c r="B846" s="10">
        <f>($B$5/($B$5+$D$5+$H$5+$J$5+$L$5+$N$5))*B52</f>
        <v>13.873982296373956</v>
      </c>
      <c r="C846" s="10">
        <f>($B$5/($B$5+$D$5+$H$5+$J$5+$L$5+$N$5))*C52</f>
        <v>9.404849192662331</v>
      </c>
      <c r="D846" s="10">
        <f>($D$5/($B$5+$D$5+$H$5+$J$5+$L$5+$N$5))*D52</f>
        <v>13.126643044968761</v>
      </c>
      <c r="E846" s="10">
        <f>($D$5/($B$5+$D$5+$H$5+$J$5+$L$5+$N$5))*E52</f>
        <v>9.7187645621403327</v>
      </c>
      <c r="F846" s="10"/>
      <c r="G846" s="10"/>
      <c r="H846" s="10">
        <f>($H$5/($B$5+$D$5+$H$5+$J$5+$L$5+$N$5))*H52</f>
        <v>18.764619758556783</v>
      </c>
      <c r="I846" s="10">
        <f>($H$5/($B$5+$D$5+$H$5+$J$5+$L$5+$N$5))*I52</f>
        <v>14.262805817045843</v>
      </c>
      <c r="J846" s="10">
        <f>($J$5/($B$5+$D$5+$H$5+$J$5+$L$5+$N$5))*J52</f>
        <v>5.3905911312512185</v>
      </c>
      <c r="K846" s="10">
        <f>($J$5/($B$5+$D$5+$H$5+$J$5+$L$5+$N$5))*K52</f>
        <v>2.9298706526924412</v>
      </c>
      <c r="L846" s="10">
        <f>($L$5/($B$5+$D$5+$H$5+$J$5+$L$5+$N$5))*L52</f>
        <v>4.5223860544591021</v>
      </c>
      <c r="M846" s="10">
        <f>($L$5/($B$5+$D$5+$H$5+$J$5+$L$5+$N$5))*M52</f>
        <v>3.1887350920937849</v>
      </c>
      <c r="N846" s="10">
        <f>($N$5/($B$5+$D$5+$H$5+$J$5+$L$5+$N$5))*N52</f>
        <v>6.2375028325220851</v>
      </c>
      <c r="O846" s="10">
        <f>($N$5/($B$5+$D$5+$H$5+$J$5+$L$5+$N$5))*O52</f>
        <v>4.5151097337162192</v>
      </c>
      <c r="P846" s="10"/>
      <c r="Q846" s="10"/>
      <c r="R846" s="10"/>
      <c r="S846" s="10"/>
      <c r="U846" s="17">
        <f t="shared" si="11"/>
        <v>61.91572511813191</v>
      </c>
      <c r="V846" s="17">
        <f t="shared" si="11"/>
        <v>44.020135050350959</v>
      </c>
      <c r="W846" s="10">
        <f t="shared" si="12"/>
        <v>4.2535542812141571</v>
      </c>
      <c r="X846" s="10">
        <f t="shared" si="12"/>
        <v>7.6821820969691927</v>
      </c>
      <c r="Y846" s="3">
        <v>5</v>
      </c>
      <c r="Z846" s="19"/>
    </row>
    <row r="847" spans="1:26" x14ac:dyDescent="0.2">
      <c r="A847" t="s">
        <v>18</v>
      </c>
      <c r="B847" s="10"/>
      <c r="C847" s="10"/>
      <c r="D847" s="10"/>
      <c r="E847" s="10"/>
      <c r="F847" s="10"/>
      <c r="G847" s="10"/>
      <c r="H847" s="10"/>
      <c r="I847" s="10"/>
      <c r="J847" s="10">
        <f>($J$5/($J$5+$P$5+$R$5))*J53</f>
        <v>10.534415523345897</v>
      </c>
      <c r="K847" s="10">
        <f>($J$5/($J$5+$P$5+$R$5))*K53</f>
        <v>5.8519161462256335</v>
      </c>
      <c r="L847" s="10"/>
      <c r="M847" s="10"/>
      <c r="N847" s="10"/>
      <c r="O847" s="10"/>
      <c r="P847" s="10">
        <f>($P$5/($J$5+$P$5+$R$5))*P53</f>
        <v>10.854826330432738</v>
      </c>
      <c r="Q847" s="10">
        <f>($P$5/($J$5+$P$5+$R$5))*Q53</f>
        <v>5.9049888243114319</v>
      </c>
      <c r="R847" s="10">
        <f>($R$5/($J$5+$P$5+$R$5))*R53</f>
        <v>31.076809575232147</v>
      </c>
      <c r="S847" s="10">
        <f>($R$5/($J$5+$P$5+$R$5))*S53</f>
        <v>23.458274681472666</v>
      </c>
      <c r="U847" s="17">
        <f t="shared" si="11"/>
        <v>52.466051429010783</v>
      </c>
      <c r="V847" s="17">
        <f t="shared" si="11"/>
        <v>35.215179652009731</v>
      </c>
      <c r="W847" s="10">
        <f t="shared" si="12"/>
        <v>-10.667489109508821</v>
      </c>
      <c r="X847" s="10">
        <f t="shared" si="12"/>
        <v>-5.8036475359113098</v>
      </c>
      <c r="Y847" s="3">
        <v>-3</v>
      </c>
      <c r="Z847" s="19"/>
    </row>
    <row r="848" spans="1:26" ht="13.5" thickBot="1" x14ac:dyDescent="0.25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U848" s="27">
        <f>(U845*(($F$5+$J$5)/(SUM($B$5:$S$5)+$J$5+$J$5)))+(U846*(($B$5+$D$5+$H$5+$J$5+$L$5+$N$5)/(SUM($B$5:$S$5)+$J$5+$J$5)))+(U847*(($J$5+$P$5+$R$5)/(SUM($B$5:$S$5)+$J$5+$J$5)))</f>
        <v>59.698793335902259</v>
      </c>
      <c r="V848" s="27">
        <f>(V845*(($F$5+$J$5)/(SUM($B$5:$S$5)+$J$5+$J$5)))+(V846*(($B$5+$D$5+$H$5+$J$5+$L$5+$N$5)/(SUM($B$5:$S$5)+$J$5+$J$5)))+(V847*(($J$5+$P$5+$R$5)/(SUM($B$5:$S$5)+$J$5+$J$5)))</f>
        <v>41.144179697837728</v>
      </c>
      <c r="W848" s="28">
        <f t="shared" si="12"/>
        <v>-2.3770262058209894</v>
      </c>
      <c r="X848" s="28">
        <f t="shared" si="12"/>
        <v>2.0330644245259464</v>
      </c>
      <c r="Y848" s="20">
        <f>SUM(Y845:Y847)</f>
        <v>5</v>
      </c>
      <c r="Z848" s="6"/>
    </row>
    <row r="849" spans="1:26" ht="13.5" thickTop="1" x14ac:dyDescent="0.2">
      <c r="U849" s="19"/>
      <c r="Z849" s="19"/>
    </row>
    <row r="850" spans="1:26" ht="13.5" thickBot="1" x14ac:dyDescent="0.25">
      <c r="Z850" s="19"/>
    </row>
    <row r="851" spans="1:26" ht="13.5" thickBot="1" x14ac:dyDescent="0.25">
      <c r="A851" s="1" t="str">
        <f>A57</f>
        <v>Nov 26 - DEC 2, 1999</v>
      </c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U851" s="17"/>
      <c r="V851" s="17"/>
      <c r="Z851" s="19"/>
    </row>
    <row r="852" spans="1:26" x14ac:dyDescent="0.2">
      <c r="A852" t="s">
        <v>16</v>
      </c>
      <c r="B852" s="10"/>
      <c r="C852" s="10"/>
      <c r="D852" s="10"/>
      <c r="E852" s="10"/>
      <c r="F852" s="10">
        <f>($F$5/($F$5+$J$5))*F58</f>
        <v>43.345476693158943</v>
      </c>
      <c r="G852" s="10">
        <f>($F$5/($F$5+$J$5))*G58</f>
        <v>25.80002157458588</v>
      </c>
      <c r="H852" s="10"/>
      <c r="I852" s="10"/>
      <c r="J852" s="10">
        <f>($J$5/($F$5+$J$5))*J58</f>
        <v>22.233473341276042</v>
      </c>
      <c r="K852" s="10">
        <f>($J$5/($F$5+$J$5))*K58</f>
        <v>13.734858377286432</v>
      </c>
      <c r="L852" s="10"/>
      <c r="M852" s="10"/>
      <c r="N852" s="10"/>
      <c r="O852" s="10"/>
      <c r="P852" s="10"/>
      <c r="Q852" s="10"/>
      <c r="R852" s="10"/>
      <c r="S852" s="10"/>
      <c r="U852" s="17">
        <f t="shared" ref="U852:V854" si="13">B852+D852+F852+H852+J852+L852+N852+P852+R852</f>
        <v>65.578950034434982</v>
      </c>
      <c r="V852" s="17">
        <f t="shared" si="13"/>
        <v>39.534879951872313</v>
      </c>
      <c r="W852" s="10">
        <f t="shared" ref="W852:X855" si="14">U852-U845</f>
        <v>2.3502220600677362</v>
      </c>
      <c r="X852" s="10">
        <f t="shared" si="14"/>
        <v>-0.59019034063356912</v>
      </c>
      <c r="Y852" s="3">
        <v>-11</v>
      </c>
      <c r="Z852" s="19"/>
    </row>
    <row r="853" spans="1:26" x14ac:dyDescent="0.2">
      <c r="A853" t="s">
        <v>17</v>
      </c>
      <c r="B853" s="10">
        <f>($B$5/($B$5+$D$5+$H$5+$J$5+$L$5+$N$5))*B59</f>
        <v>10.908283256210494</v>
      </c>
      <c r="C853" s="10">
        <f>($B$5/($B$5+$D$5+$H$5+$J$5+$L$5+$N$5))*C59</f>
        <v>6.7852754389343977</v>
      </c>
      <c r="D853" s="10">
        <f>($D$5/($B$5+$D$5+$H$5+$J$5+$L$5+$N$5))*D59</f>
        <v>9.7491503099296111</v>
      </c>
      <c r="E853" s="10">
        <f>($D$5/($B$5+$D$5+$H$5+$J$5+$L$5+$N$5))*E59</f>
        <v>6.6848645136414984</v>
      </c>
      <c r="F853" s="10"/>
      <c r="G853" s="10"/>
      <c r="H853" s="10">
        <f>($H$5/($B$5+$D$5+$H$5+$J$5+$L$5+$N$5))*H59</f>
        <v>16.213591858367245</v>
      </c>
      <c r="I853" s="10">
        <f>($H$5/($B$5+$D$5+$H$5+$J$5+$L$5+$N$5))*I59</f>
        <v>10.709020929100147</v>
      </c>
      <c r="J853" s="10">
        <f>($J$5/($B$5+$D$5+$H$5+$J$5+$L$5+$N$5))*J59</f>
        <v>5.4035715708517547</v>
      </c>
      <c r="K853" s="10">
        <f>($J$5/($B$5+$D$5+$H$5+$J$5+$L$5+$N$5))*K59</f>
        <v>3.1653729140164542</v>
      </c>
      <c r="L853" s="10">
        <f>($L$5/($B$5+$D$5+$H$5+$J$5+$L$5+$N$5))*L59</f>
        <v>3.4483098513212815</v>
      </c>
      <c r="M853" s="10">
        <f>($L$5/($B$5+$D$5+$H$5+$J$5+$L$5+$N$5))*M59</f>
        <v>2.3110526950577062</v>
      </c>
      <c r="N853" s="10">
        <f>($N$5/($B$5+$D$5+$H$5+$J$5+$L$5+$N$5))*N59</f>
        <v>5.4474675494273201</v>
      </c>
      <c r="O853" s="10">
        <f>($N$5/($B$5+$D$5+$H$5+$J$5+$L$5+$N$5))*O59</f>
        <v>3.096241219775806</v>
      </c>
      <c r="P853" s="10"/>
      <c r="Q853" s="10"/>
      <c r="R853" s="10"/>
      <c r="S853" s="10"/>
      <c r="U853" s="17">
        <f t="shared" si="13"/>
        <v>51.170374396107711</v>
      </c>
      <c r="V853" s="17">
        <f t="shared" si="13"/>
        <v>32.751827710526008</v>
      </c>
      <c r="W853" s="10">
        <f t="shared" si="14"/>
        <v>-10.745350722024199</v>
      </c>
      <c r="X853" s="10">
        <f t="shared" si="14"/>
        <v>-11.26830733982495</v>
      </c>
      <c r="Y853" s="3">
        <v>-56</v>
      </c>
      <c r="Z853" s="19"/>
    </row>
    <row r="854" spans="1:26" x14ac:dyDescent="0.2">
      <c r="A854" t="s">
        <v>18</v>
      </c>
      <c r="B854" s="10"/>
      <c r="C854" s="10"/>
      <c r="D854" s="10"/>
      <c r="E854" s="10"/>
      <c r="F854" s="10"/>
      <c r="G854" s="10"/>
      <c r="H854" s="10"/>
      <c r="I854" s="10"/>
      <c r="J854" s="10">
        <f>($J$5/($J$5+$P$5+$R$5))*J60</f>
        <v>10.283135887009205</v>
      </c>
      <c r="K854" s="10">
        <f>($J$5/($J$5+$P$5+$R$5))*K60</f>
        <v>6.13218958675502</v>
      </c>
      <c r="L854" s="10"/>
      <c r="M854" s="10"/>
      <c r="N854" s="10"/>
      <c r="O854" s="10"/>
      <c r="P854" s="10">
        <f>($P$5/($J$5+$P$5+$R$5))*P60</f>
        <v>12.373024381185907</v>
      </c>
      <c r="Q854" s="10">
        <f>($P$5/($J$5+$P$5+$R$5))*Q60</f>
        <v>6.9260542754302552</v>
      </c>
      <c r="R854" s="10">
        <f>($R$5/($J$5+$P$5+$R$5))*R60</f>
        <v>31.278791368775501</v>
      </c>
      <c r="S854" s="10">
        <f>($R$5/($J$5+$P$5+$R$5))*S60</f>
        <v>23.090340279180175</v>
      </c>
      <c r="U854" s="17">
        <f t="shared" si="13"/>
        <v>53.934951636970609</v>
      </c>
      <c r="V854" s="17">
        <f t="shared" si="13"/>
        <v>36.148584141365447</v>
      </c>
      <c r="W854" s="10">
        <f t="shared" si="14"/>
        <v>1.4689002079598268</v>
      </c>
      <c r="X854" s="10">
        <f t="shared" si="14"/>
        <v>0.93340448935571629</v>
      </c>
      <c r="Y854" s="3">
        <v>-2</v>
      </c>
      <c r="Z854" s="19"/>
    </row>
    <row r="855" spans="1:26" ht="13.5" thickBot="1" x14ac:dyDescent="0.2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U855" s="27">
        <f>(U852*(($F$5+$J$5)/(SUM($B$5:$S$5)+$J$5+$J$5)))+(U853*(($B$5+$D$5+$H$5+$J$5+$L$5+$N$5)/(SUM($B$5:$S$5)+$J$5+$J$5)))+(U854*(($J$5+$P$5+$R$5)/(SUM($B$5:$S$5)+$J$5+$J$5)))</f>
        <v>54.160700647976313</v>
      </c>
      <c r="V855" s="27">
        <f>(V852*(($F$5+$J$5)/(SUM($B$5:$S$5)+$J$5+$J$5)))+(V853*(($B$5+$D$5+$H$5+$J$5+$L$5+$N$5)/(SUM($B$5:$S$5)+$J$5+$J$5)))+(V854*(($J$5+$P$5+$R$5)/(SUM($B$5:$S$5)+$J$5+$J$5)))</f>
        <v>34.697219803674216</v>
      </c>
      <c r="W855" s="28">
        <f t="shared" si="14"/>
        <v>-5.5380926879259462</v>
      </c>
      <c r="X855" s="28">
        <f t="shared" si="14"/>
        <v>-6.4469598941635127</v>
      </c>
      <c r="Y855" s="20">
        <f>SUM(Y852:Y854)</f>
        <v>-69</v>
      </c>
      <c r="Z855" s="6"/>
    </row>
    <row r="856" spans="1:26" ht="13.5" thickTop="1" x14ac:dyDescent="0.2"/>
    <row r="857" spans="1:26" ht="13.5" thickBot="1" x14ac:dyDescent="0.25"/>
    <row r="858" spans="1:26" ht="13.5" thickBot="1" x14ac:dyDescent="0.25">
      <c r="A858" s="1" t="str">
        <f>A64</f>
        <v>Dec 3-9, 1999</v>
      </c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U858" s="17"/>
      <c r="V858" s="17"/>
      <c r="Z858" s="19"/>
    </row>
    <row r="859" spans="1:26" x14ac:dyDescent="0.2">
      <c r="A859" t="s">
        <v>16</v>
      </c>
      <c r="B859" s="10"/>
      <c r="C859" s="10"/>
      <c r="D859" s="10"/>
      <c r="E859" s="10"/>
      <c r="F859" s="10">
        <f>($F$5/($F$5+$J$5))*F65</f>
        <v>40.400561079186353</v>
      </c>
      <c r="G859" s="10">
        <f>($F$5/($F$5+$J$5))*G65</f>
        <v>25.511932003653783</v>
      </c>
      <c r="H859" s="10"/>
      <c r="I859" s="10"/>
      <c r="J859" s="10">
        <f>($J$5/($F$5+$J$5))*J65</f>
        <v>17.655187215513898</v>
      </c>
      <c r="K859" s="10">
        <f>($J$5/($F$5+$J$5))*K65</f>
        <v>10.362827278671201</v>
      </c>
      <c r="L859" s="10"/>
      <c r="M859" s="10"/>
      <c r="N859" s="10"/>
      <c r="O859" s="10"/>
      <c r="P859" s="10"/>
      <c r="Q859" s="10"/>
      <c r="R859" s="10"/>
      <c r="S859" s="10"/>
      <c r="U859" s="17">
        <f t="shared" ref="U859:V861" si="15">B859+D859+F859+H859+J859+L859+N859+P859+R859</f>
        <v>58.055748294700251</v>
      </c>
      <c r="V859" s="17">
        <f t="shared" si="15"/>
        <v>35.874759282324987</v>
      </c>
      <c r="W859" s="10">
        <f t="shared" ref="W859:X862" si="16">U859-U852</f>
        <v>-7.5232017397347306</v>
      </c>
      <c r="X859" s="10">
        <f t="shared" si="16"/>
        <v>-3.6601206695473252</v>
      </c>
      <c r="Y859" s="3">
        <v>-22</v>
      </c>
      <c r="Z859" s="19"/>
    </row>
    <row r="860" spans="1:26" x14ac:dyDescent="0.2">
      <c r="A860" t="s">
        <v>17</v>
      </c>
      <c r="B860" s="10">
        <f>($B$5/($B$5+$D$5+$H$5+$J$5+$L$5+$N$5))*B66</f>
        <v>12.16775236015652</v>
      </c>
      <c r="C860" s="10">
        <f>($B$5/($B$5+$D$5+$H$5+$J$5+$L$5+$N$5))*C66</f>
        <v>8.569269206025016</v>
      </c>
      <c r="D860" s="10">
        <f>($D$5/($B$5+$D$5+$H$5+$J$5+$L$5+$N$5))*D66</f>
        <v>11.586319368573745</v>
      </c>
      <c r="E860" s="10">
        <f>($D$5/($B$5+$D$5+$H$5+$J$5+$L$5+$N$5))*E66</f>
        <v>7.7366788601934831</v>
      </c>
      <c r="F860" s="10"/>
      <c r="G860" s="10"/>
      <c r="H860" s="10">
        <f>($H$5/($B$5+$D$5+$H$5+$J$5+$L$5+$N$5))*H66</f>
        <v>17.465272675830484</v>
      </c>
      <c r="I860" s="10">
        <f>($H$5/($B$5+$D$5+$H$5+$J$5+$L$5+$N$5))*I66</f>
        <v>11.090351051204602</v>
      </c>
      <c r="J860" s="10">
        <f>($J$5/($B$5+$D$5+$H$5+$J$5+$L$5+$N$5))*J66</f>
        <v>4.8806452898015849</v>
      </c>
      <c r="K860" s="10">
        <f>($J$5/($B$5+$D$5+$H$5+$J$5+$L$5+$N$5))*K66</f>
        <v>2.8037749537158048</v>
      </c>
      <c r="L860" s="10">
        <f>($L$5/($B$5+$D$5+$H$5+$J$5+$L$5+$N$5))*L66</f>
        <v>3.7558412376201327</v>
      </c>
      <c r="M860" s="10">
        <f>($L$5/($B$5+$D$5+$H$5+$J$5+$L$5+$N$5))*M66</f>
        <v>2.6155392161456783</v>
      </c>
      <c r="N860" s="10">
        <f>($N$5/($B$5+$D$5+$H$5+$J$5+$L$5+$N$5))*N66</f>
        <v>5.6449763702010101</v>
      </c>
      <c r="O860" s="10">
        <f>($N$5/($B$5+$D$5+$H$5+$J$5+$L$5+$N$5))*O66</f>
        <v>3.591465542451016</v>
      </c>
      <c r="P860" s="10"/>
      <c r="Q860" s="10"/>
      <c r="R860" s="10"/>
      <c r="S860" s="10"/>
      <c r="U860" s="17">
        <f t="shared" si="15"/>
        <v>55.500807302183475</v>
      </c>
      <c r="V860" s="17">
        <f t="shared" si="15"/>
        <v>36.407078829735603</v>
      </c>
      <c r="W860" s="10">
        <f t="shared" si="16"/>
        <v>4.3304329060757638</v>
      </c>
      <c r="X860" s="10">
        <f t="shared" si="16"/>
        <v>3.6552511192095949</v>
      </c>
      <c r="Y860" s="3">
        <v>-37</v>
      </c>
      <c r="Z860" s="19"/>
    </row>
    <row r="861" spans="1:26" x14ac:dyDescent="0.2">
      <c r="A861" t="s">
        <v>18</v>
      </c>
      <c r="B861" s="10"/>
      <c r="C861" s="10"/>
      <c r="D861" s="10"/>
      <c r="E861" s="10"/>
      <c r="F861" s="10"/>
      <c r="G861" s="10"/>
      <c r="H861" s="10"/>
      <c r="I861" s="10"/>
      <c r="J861" s="10">
        <f>($J$5/($J$5+$P$5+$R$5))*J67</f>
        <v>9.6501044954686943</v>
      </c>
      <c r="K861" s="10">
        <f>($J$5/($J$5+$P$5+$R$5))*K67</f>
        <v>4.7163254820117402</v>
      </c>
      <c r="L861" s="10"/>
      <c r="M861" s="10"/>
      <c r="N861" s="10"/>
      <c r="O861" s="10"/>
      <c r="P861" s="10">
        <f>($P$5/($J$5+$P$5+$R$5))*P67</f>
        <v>9.6002848113943333</v>
      </c>
      <c r="Q861" s="10">
        <f>($P$5/($J$5+$P$5+$R$5))*Q67</f>
        <v>4.9218300357193678</v>
      </c>
      <c r="R861" s="10">
        <f>($R$5/($J$5+$P$5+$R$5))*R67</f>
        <v>29.44239473774892</v>
      </c>
      <c r="S861" s="10">
        <f>($R$5/($J$5+$P$5+$R$5))*S67</f>
        <v>21.04104391982413</v>
      </c>
      <c r="U861" s="17">
        <f t="shared" si="15"/>
        <v>48.692784044611948</v>
      </c>
      <c r="V861" s="17">
        <f t="shared" si="15"/>
        <v>30.679199437555237</v>
      </c>
      <c r="W861" s="10">
        <f t="shared" si="16"/>
        <v>-5.2421675923586619</v>
      </c>
      <c r="X861" s="10">
        <f t="shared" si="16"/>
        <v>-5.4693847038102099</v>
      </c>
      <c r="Y861" s="3">
        <v>-14</v>
      </c>
      <c r="Z861" s="19"/>
    </row>
    <row r="862" spans="1:26" ht="13.5" thickBot="1" x14ac:dyDescent="0.25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U862" s="27">
        <f>(U859*(($F$5+$J$5)/(SUM($B$5:$S$5)+$J$5+$J$5)))+(U860*(($B$5+$D$5+$H$5+$J$5+$L$5+$N$5)/(SUM($B$5:$S$5)+$J$5+$J$5)))+(U861*(($J$5+$P$5+$R$5)/(SUM($B$5:$S$5)+$J$5+$J$5)))</f>
        <v>54.158326639293186</v>
      </c>
      <c r="V862" s="27">
        <f>(V859*(($F$5+$J$5)/(SUM($B$5:$S$5)+$J$5+$J$5)))+(V860*(($B$5+$D$5+$H$5+$J$5+$L$5+$N$5)/(SUM($B$5:$S$5)+$J$5+$J$5)))+(V861*(($J$5+$P$5+$R$5)/(SUM($B$5:$S$5)+$J$5+$J$5)))</f>
        <v>34.853037124124526</v>
      </c>
      <c r="W862" s="28">
        <f t="shared" si="16"/>
        <v>-2.3740086831267604E-3</v>
      </c>
      <c r="X862" s="28">
        <f t="shared" si="16"/>
        <v>0.1558173204503106</v>
      </c>
      <c r="Y862" s="20">
        <f>SUM(Y859:Y861)</f>
        <v>-73</v>
      </c>
      <c r="Z862" s="6"/>
    </row>
    <row r="863" spans="1:26" ht="13.5" thickTop="1" x14ac:dyDescent="0.2"/>
    <row r="864" spans="1:26" ht="13.5" thickBot="1" x14ac:dyDescent="0.25"/>
    <row r="865" spans="1:26" ht="13.5" thickBot="1" x14ac:dyDescent="0.25">
      <c r="A865" s="1" t="str">
        <f>A71</f>
        <v>Dec 10-16, 1999</v>
      </c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U865" s="17"/>
      <c r="V865" s="17"/>
      <c r="Z865" s="19"/>
    </row>
    <row r="866" spans="1:26" x14ac:dyDescent="0.2">
      <c r="A866" t="s">
        <v>16</v>
      </c>
      <c r="B866" s="10"/>
      <c r="C866" s="10"/>
      <c r="D866" s="10"/>
      <c r="E866" s="10"/>
      <c r="F866" s="10">
        <f>($F$5/($F$5+$J$5))*F72</f>
        <v>36.693408475455911</v>
      </c>
      <c r="G866" s="10">
        <f>($F$5/($F$5+$J$5))*G72</f>
        <v>21.824785620126967</v>
      </c>
      <c r="H866" s="10"/>
      <c r="I866" s="10"/>
      <c r="J866" s="10">
        <f>($J$5/($F$5+$J$5))*J72</f>
        <v>17.476990450139922</v>
      </c>
      <c r="K866" s="10">
        <f>($J$5/($F$5+$J$5))*K72</f>
        <v>9.4444285648207096</v>
      </c>
      <c r="L866" s="10"/>
      <c r="M866" s="10"/>
      <c r="N866" s="10"/>
      <c r="O866" s="10"/>
      <c r="P866" s="10"/>
      <c r="Q866" s="10"/>
      <c r="R866" s="10"/>
      <c r="S866" s="10"/>
      <c r="U866" s="17">
        <f t="shared" ref="U866:V868" si="17">B866+D866+F866+H866+J866+L866+N866+P866+R866</f>
        <v>54.170398925595833</v>
      </c>
      <c r="V866" s="17">
        <f t="shared" si="17"/>
        <v>31.269214184947678</v>
      </c>
      <c r="W866" s="10">
        <f t="shared" ref="W866:X869" si="18">U866-U859</f>
        <v>-3.8853493691044179</v>
      </c>
      <c r="X866" s="10">
        <f t="shared" si="18"/>
        <v>-4.6055450973773091</v>
      </c>
      <c r="Y866" s="3">
        <v>-26</v>
      </c>
      <c r="Z866" s="19"/>
    </row>
    <row r="867" spans="1:26" x14ac:dyDescent="0.2">
      <c r="A867" t="s">
        <v>17</v>
      </c>
      <c r="B867" s="10">
        <f>($B$5/($B$5+$D$5+$H$5+$J$5+$L$5+$N$5))*B73</f>
        <v>9.935472979796975</v>
      </c>
      <c r="C867" s="10">
        <f>($B$5/($B$5+$D$5+$H$5+$J$5+$L$5+$N$5))*C73</f>
        <v>6.9316544146956813</v>
      </c>
      <c r="D867" s="10">
        <f>($D$5/($B$5+$D$5+$H$5+$J$5+$L$5+$N$5))*D73</f>
        <v>9.5457995362628925</v>
      </c>
      <c r="E867" s="10">
        <f>($D$5/($B$5+$D$5+$H$5+$J$5+$L$5+$N$5))*E73</f>
        <v>7.0214451045381336</v>
      </c>
      <c r="F867" s="10"/>
      <c r="G867" s="10"/>
      <c r="H867" s="10">
        <f>($H$5/($B$5+$D$5+$H$5+$J$5+$L$5+$N$5))*H73</f>
        <v>16.755574948580524</v>
      </c>
      <c r="I867" s="10">
        <f>($H$5/($B$5+$D$5+$H$5+$J$5+$L$5+$N$5))*I73</f>
        <v>11.868900050501196</v>
      </c>
      <c r="J867" s="10">
        <f>($J$5/($B$5+$D$5+$H$5+$J$5+$L$5+$N$5))*J73</f>
        <v>4.4040777216104745</v>
      </c>
      <c r="K867" s="10">
        <f>($J$5/($B$5+$D$5+$H$5+$J$5+$L$5+$N$5))*K73</f>
        <v>2.0935594727150417</v>
      </c>
      <c r="L867" s="10">
        <f>($L$5/($B$5+$D$5+$H$5+$J$5+$L$5+$N$5))*L73</f>
        <v>3.3417395689404912</v>
      </c>
      <c r="M867" s="10">
        <f>($L$5/($B$5+$D$5+$H$5+$J$5+$L$5+$N$5))*M73</f>
        <v>2.371949999275301</v>
      </c>
      <c r="N867" s="10">
        <f>($N$5/($B$5+$D$5+$H$5+$J$5+$L$5+$N$5))*N73</f>
        <v>5.3283813486667126</v>
      </c>
      <c r="O867" s="10">
        <f>($N$5/($B$5+$D$5+$H$5+$J$5+$L$5+$N$5))*O73</f>
        <v>3.5987268961559318</v>
      </c>
      <c r="P867" s="10"/>
      <c r="Q867" s="10"/>
      <c r="R867" s="10"/>
      <c r="S867" s="10"/>
      <c r="U867" s="17">
        <f t="shared" si="17"/>
        <v>49.311046103858068</v>
      </c>
      <c r="V867" s="17">
        <f t="shared" si="17"/>
        <v>33.886235937881288</v>
      </c>
      <c r="W867" s="10">
        <f t="shared" si="18"/>
        <v>-6.1897611983254066</v>
      </c>
      <c r="X867" s="10">
        <f t="shared" si="18"/>
        <v>-2.5208428918543149</v>
      </c>
      <c r="Y867" s="3">
        <v>-75</v>
      </c>
      <c r="Z867" s="19"/>
    </row>
    <row r="868" spans="1:26" x14ac:dyDescent="0.2">
      <c r="A868" t="s">
        <v>18</v>
      </c>
      <c r="B868" s="10"/>
      <c r="C868" s="10"/>
      <c r="D868" s="10"/>
      <c r="E868" s="10"/>
      <c r="F868" s="10"/>
      <c r="G868" s="10"/>
      <c r="H868" s="10"/>
      <c r="I868" s="10"/>
      <c r="J868" s="10">
        <f>($J$5/($J$5+$P$5+$R$5))*J74</f>
        <v>8.4033709151828031</v>
      </c>
      <c r="K868" s="10">
        <f>($J$5/($J$5+$P$5+$R$5))*K74</f>
        <v>3.3971073912441128</v>
      </c>
      <c r="L868" s="10"/>
      <c r="M868" s="10"/>
      <c r="N868" s="10"/>
      <c r="O868" s="10"/>
      <c r="P868" s="10">
        <f>($P$5/($J$5+$P$5+$R$5))*P74</f>
        <v>9.769778296068111</v>
      </c>
      <c r="Q868" s="10">
        <f>($P$5/($J$5+$P$5+$R$5))*Q74</f>
        <v>5.205043507973417</v>
      </c>
      <c r="R868" s="10">
        <f>($R$5/($J$5+$P$5+$R$5))*R74</f>
        <v>30.221935281478391</v>
      </c>
      <c r="S868" s="10">
        <f>($R$5/($J$5+$P$5+$R$5))*S74</f>
        <v>21.578206311301578</v>
      </c>
      <c r="U868" s="17">
        <f t="shared" si="17"/>
        <v>48.39508449272931</v>
      </c>
      <c r="V868" s="17">
        <f t="shared" si="17"/>
        <v>30.180357210519109</v>
      </c>
      <c r="W868" s="10">
        <f t="shared" si="18"/>
        <v>-0.29769955188263708</v>
      </c>
      <c r="X868" s="10">
        <f t="shared" si="18"/>
        <v>-0.49884222703612835</v>
      </c>
      <c r="Y868" s="3">
        <v>-15</v>
      </c>
      <c r="Z868" s="19"/>
    </row>
    <row r="869" spans="1:26" ht="13.5" thickBot="1" x14ac:dyDescent="0.25">
      <c r="U869" s="27">
        <f>(U866*(($F$5+$J$5)/(SUM($B$5:$S$5)+$J$5+$J$5)))+(U867*(($B$5+$D$5+$H$5+$J$5+$L$5+$N$5)/(SUM($B$5:$S$5)+$J$5+$J$5)))+(U868*(($J$5+$P$5+$R$5)/(SUM($B$5:$S$5)+$J$5+$J$5)))</f>
        <v>49.845265695241075</v>
      </c>
      <c r="V869" s="27">
        <f>(V866*(($F$5+$J$5)/(SUM($B$5:$S$5)+$J$5+$J$5)))+(V867*(($B$5+$D$5+$H$5+$J$5+$L$5+$N$5)/(SUM($B$5:$S$5)+$J$5+$J$5)))+(V868*(($J$5+$P$5+$R$5)/(SUM($B$5:$S$5)+$J$5+$J$5)))</f>
        <v>32.521022614675481</v>
      </c>
      <c r="W869" s="28">
        <f t="shared" si="18"/>
        <v>-4.3130609440521113</v>
      </c>
      <c r="X869" s="28">
        <f t="shared" si="18"/>
        <v>-2.3320145094490456</v>
      </c>
      <c r="Y869" s="20">
        <f>SUM(Y866:Y868)</f>
        <v>-116</v>
      </c>
    </row>
    <row r="870" spans="1:26" ht="13.5" thickTop="1" x14ac:dyDescent="0.2"/>
    <row r="871" spans="1:26" ht="13.5" thickBot="1" x14ac:dyDescent="0.25"/>
    <row r="872" spans="1:26" s="33" customFormat="1" ht="13.5" thickBot="1" x14ac:dyDescent="0.25">
      <c r="A872" s="60" t="s">
        <v>47</v>
      </c>
      <c r="B872" s="61"/>
      <c r="C872" s="6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U872" s="34"/>
      <c r="V872" s="34"/>
      <c r="W872" s="63" t="s">
        <v>44</v>
      </c>
      <c r="X872" s="64"/>
    </row>
    <row r="873" spans="1:26" ht="13.5" thickBot="1" x14ac:dyDescent="0.25">
      <c r="A873" s="35">
        <f ca="1">TODAY()</f>
        <v>37211</v>
      </c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U873" s="17"/>
      <c r="V873" s="17"/>
      <c r="W873" s="51" t="s">
        <v>45</v>
      </c>
      <c r="X873" s="52"/>
      <c r="Y873" s="29" t="s">
        <v>33</v>
      </c>
    </row>
    <row r="874" spans="1:26" ht="13.5" thickBot="1" x14ac:dyDescent="0.25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U874" s="53" t="s">
        <v>44</v>
      </c>
      <c r="V874" s="54"/>
      <c r="W874" s="55" t="s">
        <v>46</v>
      </c>
      <c r="X874" s="56"/>
      <c r="Y874" s="30" t="s">
        <v>34</v>
      </c>
    </row>
    <row r="875" spans="1:26" ht="13.5" thickBot="1" x14ac:dyDescent="0.25">
      <c r="A875" s="1" t="str">
        <f>A78</f>
        <v>Dec 17-23, 1999</v>
      </c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U875" s="8" t="s">
        <v>14</v>
      </c>
      <c r="V875" s="8" t="s">
        <v>15</v>
      </c>
      <c r="W875" s="8" t="s">
        <v>14</v>
      </c>
      <c r="X875" s="8" t="s">
        <v>15</v>
      </c>
      <c r="Y875" s="12" t="s">
        <v>35</v>
      </c>
    </row>
    <row r="876" spans="1:26" x14ac:dyDescent="0.2">
      <c r="A876" t="s">
        <v>16</v>
      </c>
      <c r="B876" s="10"/>
      <c r="C876" s="10"/>
      <c r="D876" s="10"/>
      <c r="E876" s="10"/>
      <c r="F876" s="10">
        <f>($F$5/($F$5+$J$5))*F79</f>
        <v>34.50272736315975</v>
      </c>
      <c r="G876" s="10">
        <f>($F$5/($F$5+$J$5))*G79</f>
        <v>21.142573511183588</v>
      </c>
      <c r="H876" s="10"/>
      <c r="I876" s="10"/>
      <c r="J876" s="10">
        <f>($J$5/($F$5+$J$5))*J79</f>
        <v>14.118666795014995</v>
      </c>
      <c r="K876" s="10">
        <f>($J$5/($F$5+$J$5))*K79</f>
        <v>7.5390939196682014</v>
      </c>
      <c r="L876" s="10"/>
      <c r="M876" s="10"/>
      <c r="N876" s="10"/>
      <c r="O876" s="10"/>
      <c r="P876" s="10"/>
      <c r="Q876" s="10"/>
      <c r="R876" s="10"/>
      <c r="S876" s="10"/>
      <c r="U876" s="17">
        <f t="shared" ref="U876:V878" si="19">B876+D876+F876+H876+J876+L876+N876+P876+R876</f>
        <v>48.621394158174745</v>
      </c>
      <c r="V876" s="17">
        <f t="shared" si="19"/>
        <v>28.681667430851789</v>
      </c>
      <c r="W876" s="10">
        <f t="shared" ref="W876:X879" si="20">U876-U866</f>
        <v>-5.5490047674210885</v>
      </c>
      <c r="X876" s="10">
        <f t="shared" si="20"/>
        <v>-2.5875467540958894</v>
      </c>
      <c r="Y876" s="3">
        <v>-49</v>
      </c>
      <c r="Z876" s="19"/>
    </row>
    <row r="877" spans="1:26" x14ac:dyDescent="0.2">
      <c r="A877" t="s">
        <v>17</v>
      </c>
      <c r="B877" s="10">
        <f>($B$5/($B$5+$D$5+$H$5+$J$5+$L$5+$N$5))*B80</f>
        <v>7.3585930939994189</v>
      </c>
      <c r="C877" s="10">
        <f>($B$5/($B$5+$D$5+$H$5+$J$5+$L$5+$N$5))*C80</f>
        <v>3.4124598724348729</v>
      </c>
      <c r="D877" s="10">
        <f>($D$5/($B$5+$D$5+$H$5+$J$5+$L$5+$N$5))*D80</f>
        <v>8.4635994419216303</v>
      </c>
      <c r="E877" s="10">
        <f>($D$5/($B$5+$D$5+$H$5+$J$5+$L$5+$N$5))*E80</f>
        <v>5.5325434628634351</v>
      </c>
      <c r="F877" s="10"/>
      <c r="G877" s="10"/>
      <c r="H877" s="10">
        <f>($H$5/($B$5+$D$5+$H$5+$J$5+$L$5+$N$5))*H80</f>
        <v>15.440339110766544</v>
      </c>
      <c r="I877" s="10">
        <f>($H$5/($B$5+$D$5+$H$5+$J$5+$L$5+$N$5))*I80</f>
        <v>11.386941146174729</v>
      </c>
      <c r="J877" s="10">
        <f>($J$5/($B$5+$D$5+$H$5+$J$5+$L$5+$N$5))*J80</f>
        <v>3.3192838407085254</v>
      </c>
      <c r="K877" s="10">
        <f>($J$5/($B$5+$D$5+$H$5+$J$5+$L$5+$N$5))*K80</f>
        <v>1.1367156393040927</v>
      </c>
      <c r="L877" s="10">
        <f>($L$5/($B$5+$D$5+$H$5+$J$5+$L$5+$N$5))*L80</f>
        <v>2.9717884458186052</v>
      </c>
      <c r="M877" s="10">
        <f>($L$5/($B$5+$D$5+$H$5+$J$5+$L$5+$N$5))*M80</f>
        <v>1.8147396656843124</v>
      </c>
      <c r="N877" s="10">
        <f>($N$5/($B$5+$D$5+$H$5+$J$5+$L$5+$N$5))*N80</f>
        <v>4.847679733401332</v>
      </c>
      <c r="O877" s="10">
        <f>($N$5/($B$5+$D$5+$H$5+$J$5+$L$5+$N$5))*O80</f>
        <v>3.1194775516315336</v>
      </c>
      <c r="P877" s="10"/>
      <c r="Q877" s="10"/>
      <c r="R877" s="10"/>
      <c r="S877" s="10"/>
      <c r="U877" s="17">
        <f t="shared" si="19"/>
        <v>42.401283666616052</v>
      </c>
      <c r="V877" s="17">
        <f t="shared" si="19"/>
        <v>26.402877338092978</v>
      </c>
      <c r="W877" s="10">
        <f t="shared" si="20"/>
        <v>-6.9097624372420157</v>
      </c>
      <c r="X877" s="10">
        <f t="shared" si="20"/>
        <v>-7.4833585997883105</v>
      </c>
      <c r="Y877" s="3">
        <v>-109</v>
      </c>
      <c r="Z877" s="19"/>
    </row>
    <row r="878" spans="1:26" x14ac:dyDescent="0.2">
      <c r="A878" t="s">
        <v>18</v>
      </c>
      <c r="B878" s="10"/>
      <c r="C878" s="10"/>
      <c r="D878" s="10"/>
      <c r="E878" s="10"/>
      <c r="F878" s="10"/>
      <c r="G878" s="10"/>
      <c r="H878" s="10"/>
      <c r="I878" s="10"/>
      <c r="J878" s="10">
        <f>($J$5/($J$5+$P$5+$R$5))*J81</f>
        <v>5.3058661672632077</v>
      </c>
      <c r="K878" s="10">
        <f>($J$5/($J$5+$P$5+$R$5))*K81</f>
        <v>0.57987608385390255</v>
      </c>
      <c r="L878" s="10"/>
      <c r="M878" s="10"/>
      <c r="N878" s="10"/>
      <c r="O878" s="10"/>
      <c r="P878" s="10">
        <f>($P$5/($J$5+$P$5+$R$5))*P81</f>
        <v>10.027640178734206</v>
      </c>
      <c r="Q878" s="10">
        <f>($P$5/($J$5+$P$5+$R$5))*Q81</f>
        <v>5.2325680909546302</v>
      </c>
      <c r="R878" s="10">
        <f>($R$5/($J$5+$P$5+$R$5))*R81</f>
        <v>31.86945164070497</v>
      </c>
      <c r="S878" s="10">
        <f>($R$5/($J$5+$P$5+$R$5))*S81</f>
        <v>20.877274898032219</v>
      </c>
      <c r="U878" s="17">
        <f t="shared" si="19"/>
        <v>47.202957986702387</v>
      </c>
      <c r="V878" s="17">
        <f t="shared" si="19"/>
        <v>26.689719072840752</v>
      </c>
      <c r="W878" s="10">
        <f t="shared" si="20"/>
        <v>-1.1921265060269235</v>
      </c>
      <c r="X878" s="10">
        <f t="shared" si="20"/>
        <v>-3.4906381376783564</v>
      </c>
      <c r="Y878" s="3">
        <v>-15</v>
      </c>
      <c r="Z878" s="19"/>
    </row>
    <row r="879" spans="1:26" ht="13.5" thickBot="1" x14ac:dyDescent="0.25">
      <c r="U879" s="27">
        <f>(U876*(($F$5+$J$5)/(SUM($B$5:$S$5)+$J$5+$J$5)))+(U877*(($B$5+$D$5+$H$5+$J$5+$L$5+$N$5)/(SUM($B$5:$S$5)+$J$5+$J$5)))+(U878*(($J$5+$P$5+$R$5)/(SUM($B$5:$S$5)+$J$5+$J$5)))</f>
        <v>44.618061607534202</v>
      </c>
      <c r="V879" s="27">
        <f>(V876*(($F$5+$J$5)/(SUM($B$5:$S$5)+$J$5+$J$5)))+(V877*(($B$5+$D$5+$H$5+$J$5+$L$5+$N$5)/(SUM($B$5:$S$5)+$J$5+$J$5)))+(V878*(($J$5+$P$5+$R$5)/(SUM($B$5:$S$5)+$J$5+$J$5)))</f>
        <v>26.837222617721871</v>
      </c>
      <c r="W879" s="28">
        <f t="shared" si="20"/>
        <v>-5.2272040877068733</v>
      </c>
      <c r="X879" s="28">
        <f t="shared" si="20"/>
        <v>-5.6837999969536099</v>
      </c>
      <c r="Y879" s="20">
        <f>SUM(Y876:Y878)</f>
        <v>-173</v>
      </c>
    </row>
    <row r="880" spans="1:26" ht="13.5" thickTop="1" x14ac:dyDescent="0.2"/>
    <row r="881" spans="1:26" ht="13.5" thickBot="1" x14ac:dyDescent="0.25"/>
    <row r="882" spans="1:26" ht="13.5" thickBot="1" x14ac:dyDescent="0.25">
      <c r="A882" s="1" t="str">
        <f>A85</f>
        <v>Dec 24-30, 1999</v>
      </c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U882" s="17"/>
      <c r="V882" s="17"/>
      <c r="Z882" s="19"/>
    </row>
    <row r="883" spans="1:26" x14ac:dyDescent="0.2">
      <c r="A883" t="s">
        <v>16</v>
      </c>
      <c r="B883" s="10"/>
      <c r="C883" s="10"/>
      <c r="D883" s="10"/>
      <c r="E883" s="10"/>
      <c r="F883" s="10">
        <f>($F$5/($F$5+$J$5))*F86</f>
        <v>39.992434187032551</v>
      </c>
      <c r="G883" s="10">
        <f>($F$5/($F$5+$J$5))*G86</f>
        <v>22.66304624665857</v>
      </c>
      <c r="H883" s="10"/>
      <c r="I883" s="10"/>
      <c r="J883" s="10">
        <f>($J$5/($F$5+$J$5))*J86</f>
        <v>20.753069444323014</v>
      </c>
      <c r="K883" s="10">
        <f>($J$5/($F$5+$J$5))*K86</f>
        <v>9.6911625476462149</v>
      </c>
      <c r="L883" s="10"/>
      <c r="M883" s="10"/>
      <c r="N883" s="10"/>
      <c r="O883" s="10"/>
      <c r="P883" s="10"/>
      <c r="Q883" s="10"/>
      <c r="R883" s="10"/>
      <c r="S883" s="10"/>
      <c r="U883" s="17">
        <f t="shared" ref="U883:V885" si="21">B883+D883+F883+H883+J883+L883+N883+P883+R883</f>
        <v>60.745503631355561</v>
      </c>
      <c r="V883" s="17">
        <f t="shared" si="21"/>
        <v>32.354208794304782</v>
      </c>
      <c r="W883" s="10">
        <f t="shared" ref="W883:X886" si="22">U883-U876</f>
        <v>12.124109473180816</v>
      </c>
      <c r="X883" s="10">
        <f t="shared" si="22"/>
        <v>3.6725413634529929</v>
      </c>
      <c r="Y883" s="3">
        <v>-25</v>
      </c>
      <c r="Z883" s="19"/>
    </row>
    <row r="884" spans="1:26" x14ac:dyDescent="0.2">
      <c r="A884" t="s">
        <v>17</v>
      </c>
      <c r="B884" s="10">
        <f>($B$5/($B$5+$D$5+$H$5+$J$5+$L$5+$N$5))*B87</f>
        <v>7.8861673191390365</v>
      </c>
      <c r="C884" s="10">
        <f>($B$5/($B$5+$D$5+$H$5+$J$5+$L$5+$N$5))*C87</f>
        <v>3.720465633932569</v>
      </c>
      <c r="D884" s="10">
        <f>($D$5/($B$5+$D$5+$H$5+$J$5+$L$5+$N$5))*D87</f>
        <v>6.8928900177373338</v>
      </c>
      <c r="E884" s="10">
        <f>($D$5/($B$5+$D$5+$H$5+$J$5+$L$5+$N$5))*E87</f>
        <v>4.1254496036983372</v>
      </c>
      <c r="F884" s="10"/>
      <c r="G884" s="10"/>
      <c r="H884" s="10">
        <f>($H$5/($B$5+$D$5+$H$5+$J$5+$L$5+$N$5))*H87</f>
        <v>13.934438211900337</v>
      </c>
      <c r="I884" s="10">
        <f>($H$5/($B$5+$D$5+$H$5+$J$5+$L$5+$N$5))*I87</f>
        <v>8.2709797317563751</v>
      </c>
      <c r="J884" s="10">
        <f>($J$5/($B$5+$D$5+$H$5+$J$5+$L$5+$N$5))*J87</f>
        <v>4.9863431551202373</v>
      </c>
      <c r="K884" s="10">
        <f>($J$5/($B$5+$D$5+$H$5+$J$5+$L$5+$N$5))*K87</f>
        <v>2.0416377143128974</v>
      </c>
      <c r="L884" s="10">
        <f>($L$5/($B$5+$D$5+$H$5+$J$5+$L$5+$N$5))*L87</f>
        <v>2.3612929710372219</v>
      </c>
      <c r="M884" s="10">
        <f>($L$5/($B$5+$D$5+$H$5+$J$5+$L$5+$N$5))*M87</f>
        <v>1.2133787865355679</v>
      </c>
      <c r="N884" s="10">
        <f>($N$5/($B$5+$D$5+$H$5+$J$5+$L$5+$N$5))*N87</f>
        <v>4.6951913055981143</v>
      </c>
      <c r="O884" s="10">
        <f>($N$5/($B$5+$D$5+$H$5+$J$5+$L$5+$N$5))*O87</f>
        <v>2.4804784255990033</v>
      </c>
      <c r="P884" s="10"/>
      <c r="Q884" s="10"/>
      <c r="R884" s="10"/>
      <c r="S884" s="10"/>
      <c r="U884" s="17">
        <f t="shared" si="21"/>
        <v>40.756322980532282</v>
      </c>
      <c r="V884" s="17">
        <f t="shared" si="21"/>
        <v>21.852389895834751</v>
      </c>
      <c r="W884" s="10">
        <f t="shared" si="22"/>
        <v>-1.6449606860837704</v>
      </c>
      <c r="X884" s="10">
        <f t="shared" si="22"/>
        <v>-4.5504874422582269</v>
      </c>
      <c r="Y884" s="3">
        <v>-98</v>
      </c>
      <c r="Z884" s="19"/>
    </row>
    <row r="885" spans="1:26" x14ac:dyDescent="0.2">
      <c r="A885" t="s">
        <v>18</v>
      </c>
      <c r="B885" s="10"/>
      <c r="C885" s="10"/>
      <c r="D885" s="10"/>
      <c r="E885" s="10"/>
      <c r="F885" s="10"/>
      <c r="G885" s="10"/>
      <c r="H885" s="10"/>
      <c r="I885" s="10"/>
      <c r="J885" s="10">
        <f>($J$5/($J$5+$P$5+$R$5))*J88</f>
        <v>10.215483677226251</v>
      </c>
      <c r="K885" s="10">
        <f>($J$5/($J$5+$P$5+$R$5))*K88</f>
        <v>4.721157782710522</v>
      </c>
      <c r="L885" s="10"/>
      <c r="M885" s="10"/>
      <c r="N885" s="10"/>
      <c r="O885" s="10"/>
      <c r="P885" s="10">
        <f>($P$5/($J$5+$P$5+$R$5))*P88</f>
        <v>10.769355256964765</v>
      </c>
      <c r="Q885" s="10">
        <f>($P$5/($J$5+$P$5+$R$5))*Q88</f>
        <v>5.415099535987931</v>
      </c>
      <c r="R885" s="10">
        <f>($R$5/($J$5+$P$5+$R$5))*R88</f>
        <v>29.399814792083028</v>
      </c>
      <c r="S885" s="10">
        <f>($R$5/($J$5+$P$5+$R$5))*S88</f>
        <v>18.990655766989455</v>
      </c>
      <c r="U885" s="17">
        <f t="shared" si="21"/>
        <v>50.384653726274045</v>
      </c>
      <c r="V885" s="17">
        <f t="shared" si="21"/>
        <v>29.12691308568791</v>
      </c>
      <c r="W885" s="10">
        <f t="shared" si="22"/>
        <v>3.1816957395716585</v>
      </c>
      <c r="X885" s="10">
        <f t="shared" si="22"/>
        <v>2.4371940128471579</v>
      </c>
      <c r="Y885" s="3">
        <v>-10</v>
      </c>
      <c r="Z885" s="19"/>
    </row>
    <row r="886" spans="1:26" ht="13.5" thickBot="1" x14ac:dyDescent="0.25">
      <c r="U886" s="27">
        <f>(U883*(($F$5+$J$5)/(SUM($B$5:$S$5)+$J$5+$J$5)))+(U884*(($B$5+$D$5+$H$5+$J$5+$L$5+$N$5)/(SUM($B$5:$S$5)+$J$5+$J$5)))+(U885*(($J$5+$P$5+$R$5)/(SUM($B$5:$S$5)+$J$5+$J$5)))</f>
        <v>46.391320204402135</v>
      </c>
      <c r="V886" s="27">
        <f>(V883*(($F$5+$J$5)/(SUM($B$5:$S$5)+$J$5+$J$5)))+(V884*(($B$5+$D$5+$H$5+$J$5+$L$5+$N$5)/(SUM($B$5:$S$5)+$J$5+$J$5)))+(V885*(($J$5+$P$5+$R$5)/(SUM($B$5:$S$5)+$J$5+$J$5)))</f>
        <v>25.381512453694558</v>
      </c>
      <c r="W886" s="28">
        <f t="shared" si="22"/>
        <v>1.7732585968679331</v>
      </c>
      <c r="X886" s="28">
        <f t="shared" si="22"/>
        <v>-1.4557101640273125</v>
      </c>
      <c r="Y886" s="20">
        <f>SUM(Y883:Y885)</f>
        <v>-133</v>
      </c>
    </row>
    <row r="887" spans="1:26" ht="13.5" thickTop="1" x14ac:dyDescent="0.2"/>
    <row r="888" spans="1:26" ht="13.5" thickBot="1" x14ac:dyDescent="0.25"/>
    <row r="889" spans="1:26" ht="13.5" thickBot="1" x14ac:dyDescent="0.25">
      <c r="A889" s="1" t="str">
        <f>A92</f>
        <v>Dec 31, 1999 - Jan 6, 2000</v>
      </c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U889" s="17"/>
      <c r="V889" s="17"/>
      <c r="Z889" s="19"/>
    </row>
    <row r="890" spans="1:26" x14ac:dyDescent="0.2">
      <c r="A890" t="s">
        <v>16</v>
      </c>
      <c r="B890" s="10"/>
      <c r="C890" s="10"/>
      <c r="D890" s="10"/>
      <c r="E890" s="10"/>
      <c r="F890" s="10">
        <f>($F$5/($F$5+$J$5))*F93</f>
        <v>39.816379449240713</v>
      </c>
      <c r="G890" s="10">
        <f>($F$5/($F$5+$J$5))*G93</f>
        <v>24.011465488382427</v>
      </c>
      <c r="H890" s="10"/>
      <c r="I890" s="10"/>
      <c r="J890" s="10">
        <f>($J$5/($F$5+$J$5))*J93</f>
        <v>17.72372443296543</v>
      </c>
      <c r="K890" s="10">
        <f>($J$5/($F$5+$J$5))*K93</f>
        <v>8.4712000770089961</v>
      </c>
      <c r="L890" s="10"/>
      <c r="M890" s="10"/>
      <c r="N890" s="10"/>
      <c r="O890" s="10"/>
      <c r="P890" s="10"/>
      <c r="Q890" s="10"/>
      <c r="R890" s="10"/>
      <c r="S890" s="10"/>
      <c r="U890" s="17">
        <f t="shared" ref="U890:V892" si="23">B890+D890+F890+H890+J890+L890+N890+P890+R890</f>
        <v>57.540103882206139</v>
      </c>
      <c r="V890" s="17">
        <f t="shared" si="23"/>
        <v>32.482665565391422</v>
      </c>
      <c r="W890" s="10">
        <f t="shared" ref="W890:X893" si="24">U890-U883</f>
        <v>-3.2053997491494215</v>
      </c>
      <c r="X890" s="10">
        <f t="shared" si="24"/>
        <v>0.12845677108663978</v>
      </c>
      <c r="Y890" s="3">
        <v>-35</v>
      </c>
      <c r="Z890" s="19"/>
    </row>
    <row r="891" spans="1:26" x14ac:dyDescent="0.2">
      <c r="A891" t="s">
        <v>17</v>
      </c>
      <c r="B891" s="10">
        <f>($B$5/($B$5+$D$5+$H$5+$J$5+$L$5+$N$5))*B94</f>
        <v>10.606376618702852</v>
      </c>
      <c r="C891" s="10">
        <f>($B$5/($B$5+$D$5+$H$5+$J$5+$L$5+$N$5))*C94</f>
        <v>6.6205990912029584</v>
      </c>
      <c r="D891" s="10">
        <f>($D$5/($B$5+$D$5+$H$5+$J$5+$L$5+$N$5))*D94</f>
        <v>10.4971071785888</v>
      </c>
      <c r="E891" s="10">
        <f>($D$5/($B$5+$D$5+$H$5+$J$5+$L$5+$N$5))*E94</f>
        <v>6.5305984094805396</v>
      </c>
      <c r="F891" s="10"/>
      <c r="G891" s="10"/>
      <c r="H891" s="10">
        <f>($H$5/($B$5+$D$5+$H$5+$J$5+$L$5+$N$5))*H94</f>
        <v>17.439085653556337</v>
      </c>
      <c r="I891" s="10">
        <f>($H$5/($B$5+$D$5+$H$5+$J$5+$L$5+$N$5))*I94</f>
        <v>11.750617095959539</v>
      </c>
      <c r="J891" s="10">
        <f>($J$5/($B$5+$D$5+$H$5+$J$5+$L$5+$N$5))*J94</f>
        <v>4.2779820226338368</v>
      </c>
      <c r="K891" s="10">
        <f>($J$5/($B$5+$D$5+$H$5+$J$5+$L$5+$N$5))*K94</f>
        <v>1.832096332189957</v>
      </c>
      <c r="L891" s="10">
        <f>($L$5/($B$5+$D$5+$H$5+$J$5+$L$5+$N$5))*L94</f>
        <v>3.5168193185660752</v>
      </c>
      <c r="M891" s="10">
        <f>($L$5/($B$5+$D$5+$H$5+$J$5+$L$5+$N$5))*M94</f>
        <v>1.9045631894052641</v>
      </c>
      <c r="N891" s="10">
        <f>($N$5/($B$5+$D$5+$H$5+$J$5+$L$5+$N$5))*N94</f>
        <v>5.7379216976239249</v>
      </c>
      <c r="O891" s="10">
        <f>($N$5/($B$5+$D$5+$H$5+$J$5+$L$5+$N$5))*O94</f>
        <v>3.7454062409952162</v>
      </c>
      <c r="P891" s="10"/>
      <c r="Q891" s="10"/>
      <c r="R891" s="10"/>
      <c r="S891" s="10"/>
      <c r="U891" s="17">
        <f t="shared" si="23"/>
        <v>52.075292489671831</v>
      </c>
      <c r="V891" s="17">
        <f t="shared" si="23"/>
        <v>32.383880359233473</v>
      </c>
      <c r="W891" s="10">
        <f t="shared" si="24"/>
        <v>11.318969509139549</v>
      </c>
      <c r="X891" s="10">
        <f t="shared" si="24"/>
        <v>10.531490463398722</v>
      </c>
      <c r="Y891" s="3">
        <v>-53</v>
      </c>
      <c r="Z891" s="19"/>
    </row>
    <row r="892" spans="1:26" x14ac:dyDescent="0.2">
      <c r="A892" t="s">
        <v>18</v>
      </c>
      <c r="B892" s="10"/>
      <c r="C892" s="10"/>
      <c r="D892" s="10"/>
      <c r="E892" s="10"/>
      <c r="F892" s="10"/>
      <c r="G892" s="10"/>
      <c r="H892" s="10"/>
      <c r="I892" s="10"/>
      <c r="J892" s="10">
        <f>($J$5/($J$5+$P$5+$R$5))*J95</f>
        <v>7.0841528244151766</v>
      </c>
      <c r="K892" s="10">
        <f>($J$5/($J$5+$P$5+$R$5))*K95</f>
        <v>2.3243366361143925</v>
      </c>
      <c r="L892" s="10"/>
      <c r="M892" s="10"/>
      <c r="N892" s="10"/>
      <c r="O892" s="10"/>
      <c r="P892" s="10">
        <f>($P$5/($J$5+$P$5+$R$5))*P95</f>
        <v>9.0048846216428533</v>
      </c>
      <c r="Q892" s="10">
        <f>($P$5/($J$5+$P$5+$R$5))*Q95</f>
        <v>4.7617528557496867</v>
      </c>
      <c r="R892" s="10">
        <f>($R$5/($J$5+$P$5+$R$5))*R95</f>
        <v>28.404099139588233</v>
      </c>
      <c r="S892" s="10">
        <f>($R$5/($J$5+$P$5+$R$5))*S95</f>
        <v>19.914313049895814</v>
      </c>
      <c r="U892" s="17">
        <f t="shared" si="23"/>
        <v>44.493136585646262</v>
      </c>
      <c r="V892" s="17">
        <f t="shared" si="23"/>
        <v>27.000402541759893</v>
      </c>
      <c r="W892" s="10">
        <f t="shared" si="24"/>
        <v>-5.8915171406277835</v>
      </c>
      <c r="X892" s="10">
        <f t="shared" si="24"/>
        <v>-2.126510543928017</v>
      </c>
      <c r="Y892" s="3">
        <v>-27</v>
      </c>
      <c r="Z892" s="19"/>
    </row>
    <row r="893" spans="1:26" ht="13.5" thickBot="1" x14ac:dyDescent="0.25">
      <c r="U893" s="27">
        <f>(U890*(($F$5+$J$5)/(SUM($B$5:$S$5)+$J$5+$J$5)))+(U891*(($B$5+$D$5+$H$5+$J$5+$L$5+$N$5)/(SUM($B$5:$S$5)+$J$5+$J$5)))+(U892*(($J$5+$P$5+$R$5)/(SUM($B$5:$S$5)+$J$5+$J$5)))</f>
        <v>50.994813743416557</v>
      </c>
      <c r="V893" s="27">
        <f>(V890*(($F$5+$J$5)/(SUM($B$5:$S$5)+$J$5+$J$5)))+(V891*(($B$5+$D$5+$H$5+$J$5+$L$5+$N$5)/(SUM($B$5:$S$5)+$J$5+$J$5)))+(V892*(($J$5+$P$5+$R$5)/(SUM($B$5:$S$5)+$J$5+$J$5)))</f>
        <v>31.018118510639731</v>
      </c>
      <c r="W893" s="28">
        <f t="shared" si="24"/>
        <v>4.6034935390144227</v>
      </c>
      <c r="X893" s="28">
        <f t="shared" si="24"/>
        <v>5.6366060569451726</v>
      </c>
      <c r="Y893" s="20">
        <f>SUM(Y890:Y892)</f>
        <v>-115</v>
      </c>
    </row>
    <row r="894" spans="1:26" ht="13.5" thickTop="1" x14ac:dyDescent="0.2"/>
    <row r="895" spans="1:26" ht="13.5" thickBot="1" x14ac:dyDescent="0.25"/>
    <row r="896" spans="1:26" ht="13.5" thickBot="1" x14ac:dyDescent="0.25">
      <c r="A896" s="1" t="str">
        <f>A99</f>
        <v>Jan 7 - 13, 2000</v>
      </c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U896" s="17"/>
      <c r="V896" s="17"/>
      <c r="Z896" s="19"/>
    </row>
    <row r="897" spans="1:26" x14ac:dyDescent="0.2">
      <c r="A897" t="s">
        <v>16</v>
      </c>
      <c r="B897" s="10"/>
      <c r="C897" s="10"/>
      <c r="D897" s="10"/>
      <c r="E897" s="10"/>
      <c r="F897" s="10">
        <f>($F$5/($F$5+$J$5))*F100</f>
        <v>41.656951707973569</v>
      </c>
      <c r="G897" s="10">
        <f>($F$5/($F$5+$J$5))*G100</f>
        <v>26.118120475823407</v>
      </c>
      <c r="H897" s="10"/>
      <c r="I897" s="10"/>
      <c r="J897" s="10">
        <f>($J$5/($F$5+$J$5))*J100</f>
        <v>18.929979460112342</v>
      </c>
      <c r="K897" s="10">
        <f>($J$5/($F$5+$J$5))*K100</f>
        <v>9.4855508952916292</v>
      </c>
      <c r="L897" s="10"/>
      <c r="M897" s="10"/>
      <c r="N897" s="10"/>
      <c r="O897" s="10"/>
      <c r="P897" s="10"/>
      <c r="Q897" s="10"/>
      <c r="R897" s="10"/>
      <c r="S897" s="10"/>
      <c r="U897" s="17">
        <f t="shared" ref="U897:V899" si="25">B897+D897+F897+H897+J897+L897+N897+P897+R897</f>
        <v>60.586931168085911</v>
      </c>
      <c r="V897" s="17">
        <f t="shared" si="25"/>
        <v>35.603671371115034</v>
      </c>
      <c r="W897" s="10">
        <f t="shared" ref="W897:X900" si="26">U897-U890</f>
        <v>3.0468272858797718</v>
      </c>
      <c r="X897" s="10">
        <f t="shared" si="26"/>
        <v>3.1210058057236125</v>
      </c>
      <c r="Y897" s="3">
        <v>-15</v>
      </c>
      <c r="Z897" s="19"/>
    </row>
    <row r="898" spans="1:26" x14ac:dyDescent="0.2">
      <c r="A898" t="s">
        <v>17</v>
      </c>
      <c r="B898" s="10">
        <f>($B$5/($B$5+$D$5+$H$5+$J$5+$L$5+$N$5))*B101</f>
        <v>9.6884584581998165</v>
      </c>
      <c r="C898" s="10">
        <f>($B$5/($B$5+$D$5+$H$5+$J$5+$L$5+$N$5))*C101</f>
        <v>6.1326691719986863</v>
      </c>
      <c r="D898" s="10">
        <f>($D$5/($B$5+$D$5+$H$5+$J$5+$L$5+$N$5))*D101</f>
        <v>9.4102323538184169</v>
      </c>
      <c r="E898" s="10">
        <f>($D$5/($B$5+$D$5+$H$5+$J$5+$L$5+$N$5))*E101</f>
        <v>6.2571266793770244</v>
      </c>
      <c r="F898" s="10"/>
      <c r="G898" s="10"/>
      <c r="H898" s="10">
        <f>($H$5/($B$5+$D$5+$H$5+$J$5+$L$5+$N$5))*H101</f>
        <v>17.294027204329876</v>
      </c>
      <c r="I898" s="10">
        <f>($H$5/($B$5+$D$5+$H$5+$J$5+$L$5+$N$5))*I101</f>
        <v>11.282781529488794</v>
      </c>
      <c r="J898" s="10">
        <f>($J$5/($B$5+$D$5+$H$5+$J$5+$L$5+$N$5))*J101</f>
        <v>4.622890846305225</v>
      </c>
      <c r="K898" s="10">
        <f>($J$5/($B$5+$D$5+$H$5+$J$5+$L$5+$N$5))*K101</f>
        <v>2.0082594410543759</v>
      </c>
      <c r="L898" s="10">
        <f>($L$5/($B$5+$D$5+$H$5+$J$5+$L$5+$N$5))*L101</f>
        <v>3.1940636062128251</v>
      </c>
      <c r="M898" s="10">
        <f>($L$5/($B$5+$D$5+$H$5+$J$5+$L$5+$N$5))*M101</f>
        <v>2.0674634781873293</v>
      </c>
      <c r="N898" s="10">
        <f>($N$5/($B$5+$D$5+$H$5+$J$5+$L$5+$N$5))*N101</f>
        <v>5.6987103876173828</v>
      </c>
      <c r="O898" s="10">
        <f>($N$5/($B$5+$D$5+$H$5+$J$5+$L$5+$N$5))*O101</f>
        <v>3.5856564594870841</v>
      </c>
      <c r="P898" s="10"/>
      <c r="Q898" s="10"/>
      <c r="R898" s="10"/>
      <c r="S898" s="10"/>
      <c r="U898" s="17">
        <f t="shared" si="25"/>
        <v>49.908382856483541</v>
      </c>
      <c r="V898" s="17">
        <f t="shared" si="25"/>
        <v>31.333956759593292</v>
      </c>
      <c r="W898" s="10">
        <f t="shared" si="26"/>
        <v>-2.1669096331882898</v>
      </c>
      <c r="X898" s="10">
        <f t="shared" si="26"/>
        <v>-1.0499235996401808</v>
      </c>
      <c r="Y898" s="3">
        <v>-86</v>
      </c>
      <c r="Z898" s="19"/>
    </row>
    <row r="899" spans="1:26" x14ac:dyDescent="0.2">
      <c r="A899" t="s">
        <v>18</v>
      </c>
      <c r="B899" s="10"/>
      <c r="C899" s="10"/>
      <c r="D899" s="10"/>
      <c r="E899" s="10"/>
      <c r="F899" s="10"/>
      <c r="G899" s="10"/>
      <c r="H899" s="10"/>
      <c r="I899" s="10"/>
      <c r="J899" s="10">
        <f>($J$5/($J$5+$P$5+$R$5))*J102</f>
        <v>7.3982523698360403</v>
      </c>
      <c r="K899" s="10">
        <f>($J$5/($J$5+$P$5+$R$5))*K102</f>
        <v>2.1648707130545692</v>
      </c>
      <c r="L899" s="10"/>
      <c r="M899" s="10"/>
      <c r="N899" s="10"/>
      <c r="O899" s="10"/>
      <c r="P899" s="10">
        <f>($P$5/($J$5+$P$5+$R$5))*P102</f>
        <v>10.379665108441287</v>
      </c>
      <c r="Q899" s="10">
        <f>($P$5/($J$5+$P$5+$R$5))*Q102</f>
        <v>5.2716819720331953</v>
      </c>
      <c r="R899" s="10">
        <f>($R$5/($J$5+$P$5+$R$5))*R102</f>
        <v>28.338591530871472</v>
      </c>
      <c r="S899" s="10">
        <f>($R$5/($J$5+$P$5+$R$5))*S102</f>
        <v>20.923130224133953</v>
      </c>
      <c r="U899" s="17">
        <f t="shared" si="25"/>
        <v>46.1165090091488</v>
      </c>
      <c r="V899" s="17">
        <f t="shared" si="25"/>
        <v>28.359682909221718</v>
      </c>
      <c r="W899" s="10">
        <f t="shared" si="26"/>
        <v>1.6233724235025377</v>
      </c>
      <c r="X899" s="10">
        <f t="shared" si="26"/>
        <v>1.3592803674618246</v>
      </c>
      <c r="Y899" s="3">
        <v>-9</v>
      </c>
      <c r="Z899" s="19"/>
    </row>
    <row r="900" spans="1:26" ht="13.5" thickBot="1" x14ac:dyDescent="0.25">
      <c r="U900" s="27">
        <f>(U897*(($F$5+$J$5)/(SUM($B$5:$S$5)+$J$5+$J$5)))+(U898*(($B$5+$D$5+$H$5+$J$5+$L$5+$N$5)/(SUM($B$5:$S$5)+$J$5+$J$5)))+(U899*(($J$5+$P$5+$R$5)/(SUM($B$5:$S$5)+$J$5+$J$5)))</f>
        <v>50.625845864249939</v>
      </c>
      <c r="V900" s="27">
        <f>(V897*(($F$5+$J$5)/(SUM($B$5:$S$5)+$J$5+$J$5)))+(V898*(($B$5+$D$5+$H$5+$J$5+$L$5+$N$5)/(SUM($B$5:$S$5)+$J$5+$J$5)))+(V899*(($J$5+$P$5+$R$5)/(SUM($B$5:$S$5)+$J$5+$J$5)))</f>
        <v>31.246671486069474</v>
      </c>
      <c r="W900" s="28">
        <f t="shared" si="26"/>
        <v>-0.36896787916661822</v>
      </c>
      <c r="X900" s="28">
        <f t="shared" si="26"/>
        <v>0.22855297542974284</v>
      </c>
      <c r="Y900" s="20">
        <f>SUM(Y897:Y899)</f>
        <v>-110</v>
      </c>
    </row>
    <row r="901" spans="1:26" ht="13.5" thickTop="1" x14ac:dyDescent="0.2"/>
    <row r="902" spans="1:26" ht="13.5" thickBot="1" x14ac:dyDescent="0.25"/>
    <row r="903" spans="1:26" ht="13.5" thickBot="1" x14ac:dyDescent="0.25">
      <c r="A903" s="1" t="str">
        <f>A106</f>
        <v>Jan 14 - 20, 2000</v>
      </c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U903" s="17"/>
      <c r="V903" s="17"/>
      <c r="Z903" s="19"/>
    </row>
    <row r="904" spans="1:26" x14ac:dyDescent="0.2">
      <c r="A904" t="s">
        <v>16</v>
      </c>
      <c r="B904" s="10"/>
      <c r="C904" s="10"/>
      <c r="D904" s="10"/>
      <c r="E904" s="10"/>
      <c r="F904" s="10">
        <f>($F$5/($F$5+$J$5))*F107</f>
        <v>42.161108457104746</v>
      </c>
      <c r="G904" s="10">
        <f>($F$5/($F$5+$J$5))*G107</f>
        <v>26.788328852644614</v>
      </c>
      <c r="H904" s="10"/>
      <c r="I904" s="10"/>
      <c r="J904" s="10">
        <f>($J$5/($F$5+$J$5))*J107</f>
        <v>19.163005999447538</v>
      </c>
      <c r="K904" s="10">
        <f>($J$5/($F$5+$J$5))*K107</f>
        <v>9.4581360083110173</v>
      </c>
      <c r="L904" s="10"/>
      <c r="M904" s="10"/>
      <c r="N904" s="10"/>
      <c r="O904" s="10"/>
      <c r="P904" s="10"/>
      <c r="Q904" s="10"/>
      <c r="R904" s="10"/>
      <c r="S904" s="10"/>
      <c r="U904" s="17">
        <f t="shared" ref="U904:V906" si="27">B904+D904+F904+H904+J904+L904+N904+P904+R904</f>
        <v>61.32411445655228</v>
      </c>
      <c r="V904" s="17">
        <f t="shared" si="27"/>
        <v>36.246464860955633</v>
      </c>
      <c r="W904" s="10">
        <f t="shared" ref="W904:X907" si="28">U904-U897</f>
        <v>0.73718328846636894</v>
      </c>
      <c r="X904" s="10">
        <f t="shared" si="28"/>
        <v>0.64279348984059936</v>
      </c>
      <c r="Y904" s="3">
        <v>-49</v>
      </c>
      <c r="Z904" s="19"/>
    </row>
    <row r="905" spans="1:26" x14ac:dyDescent="0.2">
      <c r="A905" t="s">
        <v>17</v>
      </c>
      <c r="B905" s="10">
        <f>($B$5/($B$5+$D$5+$H$5+$J$5+$L$5+$N$5))*B108</f>
        <v>7.3646922179894725</v>
      </c>
      <c r="C905" s="10">
        <f>($B$5/($B$5+$D$5+$H$5+$J$5+$L$5+$N$5))*C108</f>
        <v>3.3590925375219061</v>
      </c>
      <c r="D905" s="10">
        <f>($D$5/($B$5+$D$5+$H$5+$J$5+$L$5+$N$5))*D108</f>
        <v>5.670448010522473</v>
      </c>
      <c r="E905" s="10">
        <f>($D$5/($B$5+$D$5+$H$5+$J$5+$L$5+$N$5))*E108</f>
        <v>2.1854364756135665</v>
      </c>
      <c r="F905" s="10"/>
      <c r="G905" s="10"/>
      <c r="H905" s="10">
        <f>($H$5/($B$5+$D$5+$H$5+$J$5+$L$5+$N$5))*H108</f>
        <v>14.192189127767238</v>
      </c>
      <c r="I905" s="10">
        <f>($H$5/($B$5+$D$5+$H$5+$J$5+$L$5+$N$5))*I108</f>
        <v>9.2472554610330633</v>
      </c>
      <c r="J905" s="10">
        <f>($J$5/($B$5+$D$5+$H$5+$J$5+$L$5+$N$5))*J108</f>
        <v>4.3280494325216194</v>
      </c>
      <c r="K905" s="10">
        <f>($J$5/($B$5+$D$5+$H$5+$J$5+$L$5+$N$5))*K108</f>
        <v>1.8246789381325077</v>
      </c>
      <c r="L905" s="10">
        <f>($L$5/($B$5+$D$5+$H$5+$J$5+$L$5+$N$5))*L108</f>
        <v>1.4973124674501019</v>
      </c>
      <c r="M905" s="10">
        <f>($L$5/($B$5+$D$5+$H$5+$J$5+$L$5+$N$5))*M108</f>
        <v>0.140825016003187</v>
      </c>
      <c r="N905" s="10">
        <f>($N$5/($B$5+$D$5+$H$5+$J$5+$L$5+$N$5))*N108</f>
        <v>4.9885499952766841</v>
      </c>
      <c r="O905" s="10">
        <f>($N$5/($B$5+$D$5+$H$5+$J$5+$L$5+$N$5))*O108</f>
        <v>3.1412616127462791</v>
      </c>
      <c r="P905" s="10"/>
      <c r="Q905" s="10"/>
      <c r="R905" s="10"/>
      <c r="S905" s="10"/>
      <c r="U905" s="17">
        <f t="shared" si="27"/>
        <v>38.041241251527595</v>
      </c>
      <c r="V905" s="17">
        <f t="shared" si="27"/>
        <v>19.898550041050513</v>
      </c>
      <c r="W905" s="10">
        <f t="shared" si="28"/>
        <v>-11.867141604955947</v>
      </c>
      <c r="X905" s="10">
        <f t="shared" si="28"/>
        <v>-11.435406718542779</v>
      </c>
      <c r="Y905" s="3">
        <v>-136</v>
      </c>
      <c r="Z905" s="19"/>
    </row>
    <row r="906" spans="1:26" x14ac:dyDescent="0.2">
      <c r="A906" t="s">
        <v>18</v>
      </c>
      <c r="B906" s="10"/>
      <c r="C906" s="10"/>
      <c r="D906" s="10"/>
      <c r="E906" s="10"/>
      <c r="F906" s="10"/>
      <c r="G906" s="10"/>
      <c r="H906" s="10"/>
      <c r="I906" s="10"/>
      <c r="J906" s="10">
        <f>($J$5/($J$5+$P$5+$R$5))*J109</f>
        <v>6.7313948734040521</v>
      </c>
      <c r="K906" s="10">
        <f>($J$5/($J$5+$P$5+$R$5))*K109</f>
        <v>1.3772056991530186</v>
      </c>
      <c r="L906" s="10"/>
      <c r="M906" s="10"/>
      <c r="N906" s="10"/>
      <c r="O906" s="10"/>
      <c r="P906" s="10">
        <f>($P$5/($J$5+$P$5+$R$5))*P109</f>
        <v>11.936977040273023</v>
      </c>
      <c r="Q906" s="10">
        <f>($P$5/($J$5+$P$5+$R$5))*Q109</f>
        <v>6.672538379550673</v>
      </c>
      <c r="R906" s="10">
        <f>($R$5/($J$5+$P$5+$R$5))*R109</f>
        <v>29.825614248741982</v>
      </c>
      <c r="S906" s="10">
        <f>($R$5/($J$5+$P$5+$R$5))*S109</f>
        <v>22.082614898420651</v>
      </c>
      <c r="U906" s="17">
        <f t="shared" si="27"/>
        <v>48.493986162419056</v>
      </c>
      <c r="V906" s="17">
        <f t="shared" si="27"/>
        <v>30.132358977124341</v>
      </c>
      <c r="W906" s="10">
        <f t="shared" si="28"/>
        <v>2.3774771532702559</v>
      </c>
      <c r="X906" s="10">
        <f t="shared" si="28"/>
        <v>1.7726760679026228</v>
      </c>
      <c r="Y906" s="3">
        <v>-10</v>
      </c>
      <c r="Z906" s="19"/>
    </row>
    <row r="907" spans="1:26" ht="13.5" thickBot="1" x14ac:dyDescent="0.25">
      <c r="U907" s="27">
        <f>(U904*(($F$5+$J$5)/(SUM($B$5:$S$5)+$J$5+$J$5)))+(U905*(($B$5+$D$5+$H$5+$J$5+$L$5+$N$5)/(SUM($B$5:$S$5)+$J$5+$J$5)))+(U906*(($J$5+$P$5+$R$5)/(SUM($B$5:$S$5)+$J$5+$J$5)))</f>
        <v>44.409187971026704</v>
      </c>
      <c r="V907" s="27">
        <f>(V904*(($F$5+$J$5)/(SUM($B$5:$S$5)+$J$5+$J$5)))+(V905*(($B$5+$D$5+$H$5+$J$5+$L$5+$N$5)/(SUM($B$5:$S$5)+$J$5+$J$5)))+(V906*(($J$5+$P$5+$R$5)/(SUM($B$5:$S$5)+$J$5+$J$5)))</f>
        <v>25.112485765836393</v>
      </c>
      <c r="W907" s="28">
        <f t="shared" si="28"/>
        <v>-6.2166578932232355</v>
      </c>
      <c r="X907" s="28">
        <f t="shared" si="28"/>
        <v>-6.1341857202330807</v>
      </c>
      <c r="Y907" s="20">
        <f>SUM(Y904:Y906)</f>
        <v>-195</v>
      </c>
    </row>
    <row r="908" spans="1:26" ht="13.5" thickTop="1" x14ac:dyDescent="0.2"/>
    <row r="909" spans="1:26" ht="13.5" thickBot="1" x14ac:dyDescent="0.25"/>
    <row r="910" spans="1:26" ht="13.5" thickBot="1" x14ac:dyDescent="0.25">
      <c r="A910" s="1" t="str">
        <f>A113</f>
        <v>Jan 21 - 27, 2000</v>
      </c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U910" s="17"/>
      <c r="V910" s="17"/>
      <c r="Z910" s="19"/>
    </row>
    <row r="911" spans="1:26" x14ac:dyDescent="0.2">
      <c r="A911" t="s">
        <v>16</v>
      </c>
      <c r="B911" s="10"/>
      <c r="C911" s="10"/>
      <c r="D911" s="10"/>
      <c r="E911" s="10"/>
      <c r="F911" s="10">
        <f>($F$5/($F$5+$J$5))*F114</f>
        <v>34.822826886417637</v>
      </c>
      <c r="G911" s="10">
        <f>($F$5/($F$5+$J$5))*G114</f>
        <v>22.679051222821464</v>
      </c>
      <c r="H911" s="10"/>
      <c r="I911" s="10"/>
      <c r="J911" s="10">
        <f>($J$5/($F$5+$J$5))*J114</f>
        <v>14.5984273171757</v>
      </c>
      <c r="K911" s="10">
        <f>($J$5/($F$5+$J$5))*K114</f>
        <v>6.8400143016626052</v>
      </c>
      <c r="L911" s="10"/>
      <c r="M911" s="10"/>
      <c r="N911" s="10"/>
      <c r="O911" s="10"/>
      <c r="P911" s="10"/>
      <c r="Q911" s="10"/>
      <c r="R911" s="10"/>
      <c r="S911" s="10"/>
      <c r="U911" s="17">
        <f t="shared" ref="U911:V913" si="29">B911+D911+F911+H911+J911+L911+N911+P911+R911</f>
        <v>49.421254203593335</v>
      </c>
      <c r="V911" s="17">
        <f t="shared" si="29"/>
        <v>29.51906552448407</v>
      </c>
      <c r="W911" s="10">
        <f t="shared" ref="W911:X914" si="30">U911-U904</f>
        <v>-11.902860252958945</v>
      </c>
      <c r="X911" s="10">
        <f t="shared" si="30"/>
        <v>-6.7273993364715636</v>
      </c>
      <c r="Y911" s="3">
        <v>-68</v>
      </c>
      <c r="Z911" s="19"/>
    </row>
    <row r="912" spans="1:26" x14ac:dyDescent="0.2">
      <c r="A912" t="s">
        <v>17</v>
      </c>
      <c r="B912" s="10">
        <f>($B$5/($B$5+$D$5+$H$5+$J$5+$L$5+$N$5))*B115</f>
        <v>4.9540134609208675</v>
      </c>
      <c r="C912" s="10">
        <f>($B$5/($B$5+$D$5+$H$5+$J$5+$L$5+$N$5))*C115</f>
        <v>0.37814568738331045</v>
      </c>
      <c r="D912" s="10">
        <f>($D$5/($B$5+$D$5+$H$5+$J$5+$L$5+$N$5))*D115</f>
        <v>5.0107266787129232</v>
      </c>
      <c r="E912" s="10">
        <f>($D$5/($B$5+$D$5+$H$5+$J$5+$L$5+$N$5))*E115</f>
        <v>2.3420399449890845</v>
      </c>
      <c r="F912" s="10"/>
      <c r="G912" s="10"/>
      <c r="H912" s="10">
        <f>($H$5/($B$5+$D$5+$H$5+$J$5+$L$5+$N$5))*H115</f>
        <v>11.605852882938402</v>
      </c>
      <c r="I912" s="10">
        <f>($H$5/($B$5+$D$5+$H$5+$J$5+$L$5+$N$5))*I115</f>
        <v>7.4836036462999527</v>
      </c>
      <c r="J912" s="10">
        <f>($J$5/($B$5+$D$5+$H$5+$J$5+$L$5+$N$5))*J115</f>
        <v>3.3267012347659746</v>
      </c>
      <c r="K912" s="10">
        <f>($J$5/($B$5+$D$5+$H$5+$J$5+$L$5+$N$5))*K115</f>
        <v>1.0347264710141661</v>
      </c>
      <c r="L912" s="10">
        <f>($L$5/($B$5+$D$5+$H$5+$J$5+$L$5+$N$5))*L115</f>
        <v>1.723393709357921</v>
      </c>
      <c r="M912" s="10">
        <f>($L$5/($B$5+$D$5+$H$5+$J$5+$L$5+$N$5))*M115</f>
        <v>0.5876589856997857</v>
      </c>
      <c r="N912" s="10">
        <f>($N$5/($B$5+$D$5+$H$5+$J$5+$L$5+$N$5))*N115</f>
        <v>3.6640790795001679</v>
      </c>
      <c r="O912" s="10">
        <f>($N$5/($B$5+$D$5+$H$5+$J$5+$L$5+$N$5))*O115</f>
        <v>2.2742559803794142</v>
      </c>
      <c r="P912" s="10"/>
      <c r="Q912" s="10"/>
      <c r="R912" s="10"/>
      <c r="S912" s="10"/>
      <c r="U912" s="17">
        <f t="shared" si="29"/>
        <v>30.284767046196254</v>
      </c>
      <c r="V912" s="17">
        <f t="shared" si="29"/>
        <v>14.100430715765714</v>
      </c>
      <c r="W912" s="10">
        <f t="shared" si="30"/>
        <v>-7.7564742053313402</v>
      </c>
      <c r="X912" s="10">
        <f t="shared" si="30"/>
        <v>-5.798119325284798</v>
      </c>
      <c r="Y912" s="3">
        <v>-158</v>
      </c>
      <c r="Z912" s="19"/>
    </row>
    <row r="913" spans="1:26" x14ac:dyDescent="0.2">
      <c r="A913" t="s">
        <v>18</v>
      </c>
      <c r="B913" s="10"/>
      <c r="C913" s="10"/>
      <c r="D913" s="10"/>
      <c r="E913" s="10"/>
      <c r="F913" s="10"/>
      <c r="G913" s="10"/>
      <c r="H913" s="10"/>
      <c r="I913" s="10"/>
      <c r="J913" s="10">
        <f>($J$5/($J$5+$P$5+$R$5))*J116</f>
        <v>5.0400896288301693</v>
      </c>
      <c r="K913" s="10">
        <f>($J$5/($J$5+$P$5+$R$5))*K116</f>
        <v>0.1256398181683456</v>
      </c>
      <c r="L913" s="10"/>
      <c r="M913" s="10"/>
      <c r="N913" s="10"/>
      <c r="O913" s="10"/>
      <c r="P913" s="10">
        <f>($P$5/($J$5+$P$5+$R$5))*P116</f>
        <v>10.352140525460076</v>
      </c>
      <c r="Q913" s="10">
        <f>($P$5/($J$5+$P$5+$R$5))*Q116</f>
        <v>6.2567723103081541</v>
      </c>
      <c r="R913" s="10">
        <f>($R$5/($J$5+$P$5+$R$5))*R116</f>
        <v>28.207576313437944</v>
      </c>
      <c r="S913" s="10">
        <f>($R$5/($J$5+$P$5+$R$5))*S116</f>
        <v>22.423254463747814</v>
      </c>
      <c r="U913" s="17">
        <f t="shared" si="29"/>
        <v>43.599806467728186</v>
      </c>
      <c r="V913" s="17">
        <f t="shared" si="29"/>
        <v>28.805666592224313</v>
      </c>
      <c r="W913" s="10">
        <f t="shared" si="30"/>
        <v>-4.8941796946908696</v>
      </c>
      <c r="X913" s="10">
        <f t="shared" si="30"/>
        <v>-1.3266923849000278</v>
      </c>
      <c r="Y913" s="3">
        <v>-16</v>
      </c>
      <c r="Z913" s="19"/>
    </row>
    <row r="914" spans="1:26" ht="13.5" thickBot="1" x14ac:dyDescent="0.25">
      <c r="U914" s="27">
        <f>(U911*(($F$5+$J$5)/(SUM($B$5:$S$5)+$J$5+$J$5)))+(U912*(($B$5+$D$5+$H$5+$J$5+$L$5+$N$5)/(SUM($B$5:$S$5)+$J$5+$J$5)))+(U913*(($J$5+$P$5+$R$5)/(SUM($B$5:$S$5)+$J$5+$J$5)))</f>
        <v>36.730788562139814</v>
      </c>
      <c r="V914" s="27">
        <f>(V911*(($F$5+$J$5)/(SUM($B$5:$S$5)+$J$5+$J$5)))+(V912*(($B$5+$D$5+$H$5+$J$5+$L$5+$N$5)/(SUM($B$5:$S$5)+$J$5+$J$5)))+(V913*(($J$5+$P$5+$R$5)/(SUM($B$5:$S$5)+$J$5+$J$5)))</f>
        <v>20.314625415774678</v>
      </c>
      <c r="W914" s="28">
        <f t="shared" si="30"/>
        <v>-7.6783994088868894</v>
      </c>
      <c r="X914" s="28">
        <f t="shared" si="30"/>
        <v>-4.7978603500617147</v>
      </c>
      <c r="Y914" s="20">
        <f>SUM(Y911:Y913)</f>
        <v>-242</v>
      </c>
    </row>
    <row r="915" spans="1:26" ht="13.5" thickTop="1" x14ac:dyDescent="0.2"/>
    <row r="916" spans="1:26" ht="13.5" thickBot="1" x14ac:dyDescent="0.25"/>
    <row r="917" spans="1:26" ht="13.5" thickBot="1" x14ac:dyDescent="0.25">
      <c r="A917" s="1" t="str">
        <f>A120</f>
        <v>Jan 28 - Febr 3, 2000</v>
      </c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U917" s="17"/>
      <c r="V917" s="17"/>
      <c r="Z917" s="19"/>
    </row>
    <row r="918" spans="1:26" x14ac:dyDescent="0.2">
      <c r="A918" t="s">
        <v>16</v>
      </c>
      <c r="B918" s="10"/>
      <c r="C918" s="10"/>
      <c r="D918" s="10"/>
      <c r="E918" s="10"/>
      <c r="F918" s="10">
        <f>($F$5/($F$5+$J$5))*F121</f>
        <v>31.279725288356875</v>
      </c>
      <c r="G918" s="10">
        <f>($F$5/($F$5+$J$5))*G121</f>
        <v>19.318006228613623</v>
      </c>
      <c r="H918" s="10"/>
      <c r="I918" s="10"/>
      <c r="J918" s="10">
        <f>($J$5/($F$5+$J$5))*J121</f>
        <v>14.187204012466525</v>
      </c>
      <c r="K918" s="10">
        <f>($J$5/($F$5+$J$5))*K121</f>
        <v>6.1272272401667021</v>
      </c>
      <c r="L918" s="10"/>
      <c r="M918" s="10"/>
      <c r="N918" s="10"/>
      <c r="O918" s="10"/>
      <c r="P918" s="10"/>
      <c r="Q918" s="10"/>
      <c r="R918" s="10"/>
      <c r="S918" s="10"/>
      <c r="U918" s="17">
        <f t="shared" ref="U918:V920" si="31">B918+D918+F918+H918+J918+L918+N918+P918+R918</f>
        <v>45.466929300823402</v>
      </c>
      <c r="V918" s="17">
        <f t="shared" si="31"/>
        <v>25.445233468780323</v>
      </c>
      <c r="W918" s="10">
        <f t="shared" ref="W918:X921" si="32">U918-U911</f>
        <v>-3.9543249027699332</v>
      </c>
      <c r="X918" s="10">
        <f t="shared" si="32"/>
        <v>-4.0738320557037468</v>
      </c>
      <c r="Y918" s="3">
        <v>-76</v>
      </c>
      <c r="Z918" s="19"/>
    </row>
    <row r="919" spans="1:26" x14ac:dyDescent="0.2">
      <c r="A919" t="s">
        <v>17</v>
      </c>
      <c r="B919" s="10">
        <f>($B$5/($B$5+$D$5+$H$5+$J$5+$L$5+$N$5))*B122</f>
        <v>7.3364837695354757</v>
      </c>
      <c r="C919" s="10">
        <f>($B$5/($B$5+$D$5+$H$5+$J$5+$L$5+$N$5))*C122</f>
        <v>3.3491814610380692</v>
      </c>
      <c r="D919" s="10">
        <f>($D$5/($B$5+$D$5+$H$5+$J$5+$L$5+$N$5))*D122</f>
        <v>6.2892654510772248</v>
      </c>
      <c r="E919" s="10">
        <f>($D$5/($B$5+$D$5+$H$5+$J$5+$L$5+$N$5))*E122</f>
        <v>3.0362374137133941</v>
      </c>
      <c r="F919" s="10"/>
      <c r="G919" s="10"/>
      <c r="H919" s="10">
        <f>($H$5/($B$5+$D$5+$H$5+$J$5+$L$5+$N$5))*H122</f>
        <v>12.963458734319548</v>
      </c>
      <c r="I919" s="10">
        <f>($H$5/($B$5+$D$5+$H$5+$J$5+$L$5+$N$5))*I122</f>
        <v>8.218017214797424</v>
      </c>
      <c r="J919" s="10">
        <f>($J$5/($B$5+$D$5+$H$5+$J$5+$L$5+$N$5))*J122</f>
        <v>3.4778306386865028</v>
      </c>
      <c r="K919" s="10">
        <f>($J$5/($B$5+$D$5+$H$5+$J$5+$L$5+$N$5))*K122</f>
        <v>1.5187114332627276</v>
      </c>
      <c r="L919" s="10">
        <f>($L$5/($B$5+$D$5+$H$5+$J$5+$L$5+$N$5))*L122</f>
        <v>2.227318901758514</v>
      </c>
      <c r="M919" s="10">
        <f>($L$5/($B$5+$D$5+$H$5+$J$5+$L$5+$N$5))*M122</f>
        <v>0.92335537519927469</v>
      </c>
      <c r="N919" s="10">
        <f>($N$5/($B$5+$D$5+$H$5+$J$5+$L$5+$N$5))*N122</f>
        <v>4.0344081184508385</v>
      </c>
      <c r="O919" s="10">
        <f>($N$5/($B$5+$D$5+$H$5+$J$5+$L$5+$N$5))*O122</f>
        <v>2.3701058492842937</v>
      </c>
      <c r="P919" s="10"/>
      <c r="Q919" s="10"/>
      <c r="R919" s="10"/>
      <c r="S919" s="10"/>
      <c r="U919" s="17">
        <f t="shared" si="31"/>
        <v>36.328765613828104</v>
      </c>
      <c r="V919" s="17">
        <f t="shared" si="31"/>
        <v>19.415608747295185</v>
      </c>
      <c r="W919" s="10">
        <f t="shared" si="32"/>
        <v>6.0439985676318493</v>
      </c>
      <c r="X919" s="10">
        <f t="shared" si="32"/>
        <v>5.3151780315294701</v>
      </c>
      <c r="Y919" s="3">
        <v>-126</v>
      </c>
      <c r="Z919" s="19"/>
    </row>
    <row r="920" spans="1:26" x14ac:dyDescent="0.2">
      <c r="A920" t="s">
        <v>18</v>
      </c>
      <c r="B920" s="10"/>
      <c r="C920" s="10"/>
      <c r="D920" s="10"/>
      <c r="E920" s="10"/>
      <c r="F920" s="10"/>
      <c r="G920" s="10"/>
      <c r="H920" s="10"/>
      <c r="I920" s="10"/>
      <c r="J920" s="10">
        <f>($J$5/($J$5+$P$5+$R$5))*J123</f>
        <v>7.1759665376920454</v>
      </c>
      <c r="K920" s="10">
        <f>($J$5/($J$5+$P$5+$R$5))*K123</f>
        <v>2.9380388248597731</v>
      </c>
      <c r="L920" s="10"/>
      <c r="M920" s="10"/>
      <c r="N920" s="10"/>
      <c r="O920" s="10"/>
      <c r="P920" s="10">
        <f>($P$5/($J$5+$P$5+$R$5))*P123</f>
        <v>9.9479637543149071</v>
      </c>
      <c r="Q920" s="10">
        <f>($P$5/($J$5+$P$5+$R$5))*Q123</f>
        <v>4.8834404857718878</v>
      </c>
      <c r="R920" s="10">
        <f>($R$5/($J$5+$P$5+$R$5))*R123</f>
        <v>30.100746205352383</v>
      </c>
      <c r="S920" s="10">
        <f>($R$5/($J$5+$P$5+$R$5))*S123</f>
        <v>21.335828159049559</v>
      </c>
      <c r="U920" s="17">
        <f t="shared" si="31"/>
        <v>47.22467649735934</v>
      </c>
      <c r="V920" s="17">
        <f t="shared" si="31"/>
        <v>29.157307469681221</v>
      </c>
      <c r="W920" s="10">
        <f t="shared" si="32"/>
        <v>3.624870029631154</v>
      </c>
      <c r="X920" s="10">
        <f t="shared" si="32"/>
        <v>0.35164087745690864</v>
      </c>
      <c r="Y920" s="3">
        <v>-11</v>
      </c>
      <c r="Z920" s="19"/>
    </row>
    <row r="921" spans="1:26" ht="13.5" thickBot="1" x14ac:dyDescent="0.25">
      <c r="U921" s="27">
        <f>(U918*(($F$5+$J$5)/(SUM($B$5:$S$5)+$J$5+$J$5)))+(U919*(($B$5+$D$5+$H$5+$J$5+$L$5+$N$5)/(SUM($B$5:$S$5)+$J$5+$J$5)))+(U920*(($J$5+$P$5+$R$5)/(SUM($B$5:$S$5)+$J$5+$J$5)))</f>
        <v>40.571263792782986</v>
      </c>
      <c r="V921" s="27">
        <f>(V918*(($F$5+$J$5)/(SUM($B$5:$S$5)+$J$5+$J$5)))+(V919*(($B$5+$D$5+$H$5+$J$5+$L$5+$N$5)/(SUM($B$5:$S$5)+$J$5+$J$5)))+(V920*(($J$5+$P$5+$R$5)/(SUM($B$5:$S$5)+$J$5+$J$5)))</f>
        <v>22.869841857180884</v>
      </c>
      <c r="W921" s="28">
        <f t="shared" si="32"/>
        <v>3.8404752306431718</v>
      </c>
      <c r="X921" s="28">
        <f t="shared" si="32"/>
        <v>2.5552164414062055</v>
      </c>
      <c r="Y921" s="20">
        <f>SUM(Y918:Y920)</f>
        <v>-213</v>
      </c>
    </row>
    <row r="922" spans="1:26" ht="13.5" thickTop="1" x14ac:dyDescent="0.2"/>
    <row r="923" spans="1:26" ht="13.5" thickBot="1" x14ac:dyDescent="0.25"/>
    <row r="924" spans="1:26" ht="13.5" thickBot="1" x14ac:dyDescent="0.25">
      <c r="A924" s="1" t="str">
        <f>A127</f>
        <v>Febr 4 - 10, 2000</v>
      </c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U924" s="17"/>
      <c r="V924" s="17"/>
      <c r="Z924" s="19"/>
    </row>
    <row r="925" spans="1:26" x14ac:dyDescent="0.2">
      <c r="A925" t="s">
        <v>16</v>
      </c>
      <c r="B925" s="10"/>
      <c r="C925" s="10"/>
      <c r="D925" s="10"/>
      <c r="E925" s="10"/>
      <c r="F925" s="10">
        <f>($F$5/($F$5+$J$5))*F128</f>
        <v>40.840697923665964</v>
      </c>
      <c r="G925" s="10">
        <f>($F$5/($F$5+$J$5))*G128</f>
        <v>23.527314959454866</v>
      </c>
      <c r="H925" s="10"/>
      <c r="I925" s="10"/>
      <c r="J925" s="10">
        <f>($J$5/($F$5+$J$5))*J128</f>
        <v>20.520042904987815</v>
      </c>
      <c r="K925" s="10">
        <f>($J$5/($F$5+$J$5))*K128</f>
        <v>9.526673225762547</v>
      </c>
      <c r="L925" s="10"/>
      <c r="M925" s="10"/>
      <c r="N925" s="10"/>
      <c r="O925" s="10"/>
      <c r="P925" s="10"/>
      <c r="Q925" s="10"/>
      <c r="R925" s="10"/>
      <c r="S925" s="10"/>
      <c r="U925" s="17">
        <f t="shared" ref="U925:V927" si="33">B925+D925+F925+H925+J925+L925+N925+P925+R925</f>
        <v>61.360740828653775</v>
      </c>
      <c r="V925" s="17">
        <f t="shared" si="33"/>
        <v>33.053988185217413</v>
      </c>
      <c r="W925" s="10">
        <f t="shared" ref="W925:X928" si="34">U925-U918</f>
        <v>15.893811527830373</v>
      </c>
      <c r="X925" s="10">
        <f t="shared" si="34"/>
        <v>7.6087547164370903</v>
      </c>
      <c r="Y925" s="3">
        <v>-47</v>
      </c>
      <c r="Z925" s="19"/>
    </row>
    <row r="926" spans="1:26" x14ac:dyDescent="0.2">
      <c r="A926" t="s">
        <v>17</v>
      </c>
      <c r="B926" s="10">
        <f>($B$5/($B$5+$D$5+$H$5+$J$5+$L$5+$N$5))*B129</f>
        <v>8.9291175214381671</v>
      </c>
      <c r="C926" s="10">
        <f>($B$5/($B$5+$D$5+$H$5+$J$5+$L$5+$N$5))*C129</f>
        <v>4.3730719008682835</v>
      </c>
      <c r="D926" s="10">
        <f>($D$5/($B$5+$D$5+$H$5+$J$5+$L$5+$N$5))*D129</f>
        <v>7.7273293993352405</v>
      </c>
      <c r="E926" s="10">
        <f>($D$5/($B$5+$D$5+$H$5+$J$5+$L$5+$N$5))*E129</f>
        <v>4.0342923603304977</v>
      </c>
      <c r="F926" s="10"/>
      <c r="G926" s="10"/>
      <c r="H926" s="10">
        <f>($H$5/($B$5+$D$5+$H$5+$J$5+$L$5+$N$5))*H129</f>
        <v>15.055478154198157</v>
      </c>
      <c r="I926" s="10">
        <f>($H$5/($B$5+$D$5+$H$5+$J$5+$L$5+$N$5))*I129</f>
        <v>8.880048676784325</v>
      </c>
      <c r="J926" s="10">
        <f>($J$5/($B$5+$D$5+$H$5+$J$5+$L$5+$N$5))*J129</f>
        <v>4.9390572680039986</v>
      </c>
      <c r="K926" s="10">
        <f>($J$5/($B$5+$D$5+$H$5+$J$5+$L$5+$N$5))*K129</f>
        <v>2.0305116232267233</v>
      </c>
      <c r="L926" s="10">
        <f>($L$5/($B$5+$D$5+$H$5+$J$5+$L$5+$N$5))*L129</f>
        <v>2.5378951532682454</v>
      </c>
      <c r="M926" s="10">
        <f>($L$5/($B$5+$D$5+$H$5+$J$5+$L$5+$N$5))*M129</f>
        <v>1.1966320278757294</v>
      </c>
      <c r="N926" s="10">
        <f>($N$5/($B$5+$D$5+$H$5+$J$5+$L$5+$N$5))*N129</f>
        <v>5.1381338815979349</v>
      </c>
      <c r="O926" s="10">
        <f>($N$5/($B$5+$D$5+$H$5+$J$5+$L$5+$N$5))*O129</f>
        <v>2.7549575956447949</v>
      </c>
      <c r="P926" s="10"/>
      <c r="Q926" s="10"/>
      <c r="R926" s="10"/>
      <c r="S926" s="10"/>
      <c r="U926" s="17">
        <f t="shared" si="33"/>
        <v>44.32701137784175</v>
      </c>
      <c r="V926" s="17">
        <f t="shared" si="33"/>
        <v>23.269514184730355</v>
      </c>
      <c r="W926" s="10">
        <f t="shared" si="34"/>
        <v>7.998245764013646</v>
      </c>
      <c r="X926" s="10">
        <f t="shared" si="34"/>
        <v>3.85390543743517</v>
      </c>
      <c r="Y926" s="3">
        <v>-96</v>
      </c>
      <c r="Z926" s="19"/>
    </row>
    <row r="927" spans="1:26" x14ac:dyDescent="0.2">
      <c r="A927" t="s">
        <v>18</v>
      </c>
      <c r="B927" s="10"/>
      <c r="C927" s="10"/>
      <c r="D927" s="10"/>
      <c r="E927" s="10"/>
      <c r="F927" s="10"/>
      <c r="G927" s="10"/>
      <c r="H927" s="10"/>
      <c r="I927" s="10"/>
      <c r="J927" s="10">
        <f>($J$5/($J$5+$P$5+$R$5))*J130</f>
        <v>8.6691474536158424</v>
      </c>
      <c r="K927" s="10">
        <f>($J$5/($J$5+$P$5+$R$5))*K130</f>
        <v>3.0636786430281187</v>
      </c>
      <c r="L927" s="10"/>
      <c r="M927" s="10"/>
      <c r="N927" s="10"/>
      <c r="O927" s="10"/>
      <c r="P927" s="10">
        <f>($P$5/($J$5+$P$5+$R$5))*P130</f>
        <v>11.923939079913501</v>
      </c>
      <c r="Q927" s="10">
        <f>($P$5/($J$5+$P$5+$R$5))*Q130</f>
        <v>6.556645398577146</v>
      </c>
      <c r="R927" s="10">
        <f>($R$5/($J$5+$P$5+$R$5))*R130</f>
        <v>31.10301261871885</v>
      </c>
      <c r="S927" s="10">
        <f>($R$5/($J$5+$P$5+$R$5))*S130</f>
        <v>23.091432072658797</v>
      </c>
      <c r="U927" s="17">
        <f t="shared" si="33"/>
        <v>51.696099152248195</v>
      </c>
      <c r="V927" s="17">
        <f t="shared" si="33"/>
        <v>32.711756114264062</v>
      </c>
      <c r="W927" s="10">
        <f t="shared" si="34"/>
        <v>4.4714226548888547</v>
      </c>
      <c r="X927" s="10">
        <f t="shared" si="34"/>
        <v>3.5544486445828412</v>
      </c>
      <c r="Y927" s="3">
        <v>-15</v>
      </c>
      <c r="Z927" s="19"/>
    </row>
    <row r="928" spans="1:26" ht="13.5" thickBot="1" x14ac:dyDescent="0.25">
      <c r="U928" s="27">
        <f>(U925*(($F$5+$J$5)/(SUM($B$5:$S$5)+$J$5+$J$5)))+(U926*(($B$5+$D$5+$H$5+$J$5+$L$5+$N$5)/(SUM($B$5:$S$5)+$J$5+$J$5)))+(U927*(($J$5+$P$5+$R$5)/(SUM($B$5:$S$5)+$J$5+$J$5)))</f>
        <v>48.914427135520157</v>
      </c>
      <c r="V928" s="27">
        <f>(V925*(($F$5+$J$5)/(SUM($B$5:$S$5)+$J$5+$J$5)))+(V926*(($B$5+$D$5+$H$5+$J$5+$L$5+$N$5)/(SUM($B$5:$S$5)+$J$5+$J$5)))+(V927*(($J$5+$P$5+$R$5)/(SUM($B$5:$S$5)+$J$5+$J$5)))</f>
        <v>27.241314578669044</v>
      </c>
      <c r="W928" s="28">
        <f t="shared" si="34"/>
        <v>8.3431633427371708</v>
      </c>
      <c r="X928" s="28">
        <f t="shared" si="34"/>
        <v>4.3714727214881606</v>
      </c>
      <c r="Y928" s="20">
        <f>SUM(Y925:Y927)</f>
        <v>-158</v>
      </c>
    </row>
    <row r="929" spans="1:26" ht="13.5" thickTop="1" x14ac:dyDescent="0.2"/>
    <row r="930" spans="1:26" ht="13.5" thickBot="1" x14ac:dyDescent="0.25"/>
    <row r="931" spans="1:26" ht="13.5" thickBot="1" x14ac:dyDescent="0.25">
      <c r="A931" s="1" t="str">
        <f>A134</f>
        <v>Febr 11 - 17, 2000</v>
      </c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U931" s="17"/>
      <c r="V931" s="17"/>
      <c r="Z931" s="19"/>
    </row>
    <row r="932" spans="1:26" x14ac:dyDescent="0.2">
      <c r="A932" t="s">
        <v>16</v>
      </c>
      <c r="B932" s="10"/>
      <c r="C932" s="10"/>
      <c r="D932" s="10"/>
      <c r="E932" s="10"/>
      <c r="F932" s="10">
        <f>($F$5/($F$5+$J$5))*F135</f>
        <v>44.137723013222214</v>
      </c>
      <c r="G932" s="10">
        <f>($F$5/($F$5+$J$5))*G135</f>
        <v>28.676916039866164</v>
      </c>
      <c r="H932" s="10"/>
      <c r="I932" s="10"/>
      <c r="J932" s="10">
        <f>($J$5/($F$5+$J$5))*J135</f>
        <v>17.052059701940443</v>
      </c>
      <c r="K932" s="10">
        <f>($J$5/($F$5+$J$5))*K135</f>
        <v>9.3073541299176519</v>
      </c>
      <c r="L932" s="10"/>
      <c r="M932" s="10"/>
      <c r="N932" s="10"/>
      <c r="O932" s="10"/>
      <c r="P932" s="10"/>
      <c r="Q932" s="10"/>
      <c r="R932" s="10"/>
      <c r="S932" s="10"/>
      <c r="U932" s="17">
        <f t="shared" ref="U932:V934" si="35">B932+D932+F932+H932+J932+L932+N932+P932+R932</f>
        <v>61.189782715162657</v>
      </c>
      <c r="V932" s="17">
        <f t="shared" si="35"/>
        <v>37.984270169783812</v>
      </c>
      <c r="W932" s="10">
        <f t="shared" ref="W932:X935" si="36">U932-U925</f>
        <v>-0.17095811349111756</v>
      </c>
      <c r="X932" s="10">
        <f t="shared" si="36"/>
        <v>4.930281984566399</v>
      </c>
      <c r="Y932" s="3">
        <v>-31</v>
      </c>
      <c r="Z932" s="19"/>
    </row>
    <row r="933" spans="1:26" x14ac:dyDescent="0.2">
      <c r="A933" t="s">
        <v>17</v>
      </c>
      <c r="B933" s="10">
        <f>($B$5/($B$5+$D$5+$H$5+$J$5+$L$5+$N$5))*B136</f>
        <v>8.6119630739553905</v>
      </c>
      <c r="C933" s="10">
        <f>($B$5/($B$5+$D$5+$H$5+$J$5+$L$5+$N$5))*C136</f>
        <v>4.7222467492988391</v>
      </c>
      <c r="D933" s="10">
        <f>($D$5/($B$5+$D$5+$H$5+$J$5+$L$5+$N$5))*D136</f>
        <v>8.0802715467337958</v>
      </c>
      <c r="E933" s="10">
        <f>($D$5/($B$5+$D$5+$H$5+$J$5+$L$5+$N$5))*E136</f>
        <v>4.5952600118248901</v>
      </c>
      <c r="F933" s="10"/>
      <c r="G933" s="10"/>
      <c r="H933" s="10">
        <f>($H$5/($B$5+$D$5+$H$5+$J$5+$L$5+$N$5))*H136</f>
        <v>16.958597930256509</v>
      </c>
      <c r="I933" s="10">
        <f>($H$5/($B$5+$D$5+$H$5+$J$5+$L$5+$N$5))*I136</f>
        <v>11.332213211983815</v>
      </c>
      <c r="J933" s="10">
        <f>($J$5/($B$5+$D$5+$H$5+$J$5+$L$5+$N$5))*J136</f>
        <v>3.9887036543933174</v>
      </c>
      <c r="K933" s="10">
        <f>($J$5/($B$5+$D$5+$H$5+$J$5+$L$5+$N$5))*K136</f>
        <v>1.8543485143623046</v>
      </c>
      <c r="L933" s="10">
        <f>($L$5/($B$5+$D$5+$H$5+$J$5+$L$5+$N$5))*L136</f>
        <v>2.7708273419005445</v>
      </c>
      <c r="M933" s="10">
        <f>($L$5/($B$5+$D$5+$H$5+$J$5+$L$5+$N$5))*M136</f>
        <v>1.3534425862360349</v>
      </c>
      <c r="N933" s="10">
        <f>($N$5/($B$5+$D$5+$H$5+$J$5+$L$5+$N$5))*N136</f>
        <v>5.8657215228304311</v>
      </c>
      <c r="O933" s="10">
        <f>($N$5/($B$5+$D$5+$H$5+$J$5+$L$5+$N$5))*O136</f>
        <v>4.012624057336093</v>
      </c>
      <c r="P933" s="10"/>
      <c r="Q933" s="10"/>
      <c r="R933" s="10"/>
      <c r="S933" s="10"/>
      <c r="U933" s="17">
        <f t="shared" si="35"/>
        <v>46.276085070069989</v>
      </c>
      <c r="V933" s="17">
        <f t="shared" si="35"/>
        <v>27.870135131041977</v>
      </c>
      <c r="W933" s="10">
        <f t="shared" si="36"/>
        <v>1.9490736922282395</v>
      </c>
      <c r="X933" s="10">
        <f t="shared" si="36"/>
        <v>4.6006209463116221</v>
      </c>
      <c r="Y933" s="3">
        <v>-90</v>
      </c>
      <c r="Z933" s="19"/>
    </row>
    <row r="934" spans="1:26" x14ac:dyDescent="0.2">
      <c r="A934" t="s">
        <v>18</v>
      </c>
      <c r="B934" s="10"/>
      <c r="C934" s="10"/>
      <c r="D934" s="10"/>
      <c r="E934" s="10"/>
      <c r="F934" s="10"/>
      <c r="G934" s="10"/>
      <c r="H934" s="10"/>
      <c r="I934" s="10"/>
      <c r="J934" s="10">
        <f>($J$5/($J$5+$P$5+$R$5))*J137</f>
        <v>5.5958042091901605</v>
      </c>
      <c r="K934" s="10">
        <f>($J$5/($J$5+$P$5+$R$5))*K137</f>
        <v>1.3506280453097148</v>
      </c>
      <c r="L934" s="10"/>
      <c r="M934" s="10"/>
      <c r="N934" s="10"/>
      <c r="O934" s="10"/>
      <c r="P934" s="10">
        <f>($P$5/($J$5+$P$5+$R$5))*P137</f>
        <v>10.483968791317459</v>
      </c>
      <c r="Q934" s="10">
        <f>($P$5/($J$5+$P$5+$R$5))*Q137</f>
        <v>6.3393460592517892</v>
      </c>
      <c r="R934" s="10">
        <f>($R$5/($J$5+$P$5+$R$5))*R137</f>
        <v>28.960913813680715</v>
      </c>
      <c r="S934" s="10">
        <f>($R$5/($J$5+$P$5+$R$5))*S137</f>
        <v>22.626328050769782</v>
      </c>
      <c r="U934" s="17">
        <f t="shared" si="35"/>
        <v>45.040686814188334</v>
      </c>
      <c r="V934" s="17">
        <f t="shared" si="35"/>
        <v>30.316302155331286</v>
      </c>
      <c r="W934" s="10">
        <f t="shared" si="36"/>
        <v>-6.6554123380598611</v>
      </c>
      <c r="X934" s="10">
        <f t="shared" si="36"/>
        <v>-2.3954539589327766</v>
      </c>
      <c r="Y934" s="3">
        <v>-15</v>
      </c>
      <c r="Z934" s="19"/>
    </row>
    <row r="935" spans="1:26" ht="13.5" thickBot="1" x14ac:dyDescent="0.25">
      <c r="U935" s="27">
        <f>(U932*(($F$5+$J$5)/(SUM($B$5:$S$5)+$J$5+$J$5)))+(U933*(($B$5+$D$5+$H$5+$J$5+$L$5+$N$5)/(SUM($B$5:$S$5)+$J$5+$J$5)))+(U934*(($J$5+$P$5+$R$5)/(SUM($B$5:$S$5)+$J$5+$J$5)))</f>
        <v>48.319980814230874</v>
      </c>
      <c r="V935" s="27">
        <f>(V932*(($F$5+$J$5)/(SUM($B$5:$S$5)+$J$5+$J$5)))+(V933*(($B$5+$D$5+$H$5+$J$5+$L$5+$N$5)/(SUM($B$5:$S$5)+$J$5+$J$5)))+(V934*(($J$5+$P$5+$R$5)/(SUM($B$5:$S$5)+$J$5+$J$5)))</f>
        <v>30.098929982328418</v>
      </c>
      <c r="W935" s="28">
        <f t="shared" si="36"/>
        <v>-0.59444632128928276</v>
      </c>
      <c r="X935" s="28">
        <f t="shared" si="36"/>
        <v>2.8576154036593735</v>
      </c>
      <c r="Y935" s="20">
        <f>SUM(Y932:Y934)</f>
        <v>-136</v>
      </c>
    </row>
    <row r="936" spans="1:26" ht="13.5" thickTop="1" x14ac:dyDescent="0.2"/>
    <row r="937" spans="1:26" ht="13.5" thickBot="1" x14ac:dyDescent="0.25"/>
    <row r="938" spans="1:26" ht="13.5" thickBot="1" x14ac:dyDescent="0.25">
      <c r="A938" s="1" t="str">
        <f>A141</f>
        <v>Febr 18 - 24, 2000</v>
      </c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U938" s="17"/>
      <c r="V938" s="17"/>
      <c r="Z938" s="19"/>
    </row>
    <row r="939" spans="1:26" x14ac:dyDescent="0.2">
      <c r="A939" t="s">
        <v>16</v>
      </c>
      <c r="B939" s="10"/>
      <c r="C939" s="10"/>
      <c r="D939" s="10"/>
      <c r="E939" s="10"/>
      <c r="F939" s="10">
        <f>($F$5/($F$5+$J$5))*F142</f>
        <v>43.489521478624987</v>
      </c>
      <c r="G939" s="10">
        <f>($F$5/($F$5+$J$5))*G142</f>
        <v>29.189075277078782</v>
      </c>
      <c r="H939" s="10"/>
      <c r="I939" s="10"/>
      <c r="J939" s="10">
        <f>($J$5/($F$5+$J$5))*J142</f>
        <v>22.493914767591853</v>
      </c>
      <c r="K939" s="10">
        <f>($J$5/($F$5+$J$5))*K142</f>
        <v>13.734858377286432</v>
      </c>
      <c r="L939" s="10"/>
      <c r="M939" s="10"/>
      <c r="N939" s="10"/>
      <c r="O939" s="10"/>
      <c r="P939" s="10"/>
      <c r="Q939" s="10"/>
      <c r="R939" s="10"/>
      <c r="S939" s="10"/>
      <c r="U939" s="17">
        <f t="shared" ref="U939:V941" si="37">B939+D939+F939+H939+J939+L939+N939+P939+R939</f>
        <v>65.98343624621684</v>
      </c>
      <c r="V939" s="17">
        <f t="shared" si="37"/>
        <v>42.923933654365214</v>
      </c>
      <c r="W939" s="10">
        <f t="shared" ref="W939:X942" si="38">U939-U932</f>
        <v>4.7936535310541828</v>
      </c>
      <c r="X939" s="10">
        <f t="shared" si="38"/>
        <v>4.939663484581402</v>
      </c>
      <c r="Y939" s="3">
        <v>-18</v>
      </c>
      <c r="Z939" s="19"/>
    </row>
    <row r="940" spans="1:26" x14ac:dyDescent="0.2">
      <c r="A940" t="s">
        <v>17</v>
      </c>
      <c r="B940" s="10">
        <f>($B$5/($B$5+$D$5+$H$5+$J$5+$L$5+$N$5))*B143</f>
        <v>11.279567429104995</v>
      </c>
      <c r="C940" s="10">
        <f>($B$5/($B$5+$D$5+$H$5+$J$5+$L$5+$N$5))*C143</f>
        <v>7.7580857153479146</v>
      </c>
      <c r="D940" s="10">
        <f>($D$5/($B$5+$D$5+$H$5+$J$5+$L$5+$N$5))*D143</f>
        <v>9.4289312755348984</v>
      </c>
      <c r="E940" s="10">
        <f>($D$5/($B$5+$D$5+$H$5+$J$5+$L$5+$N$5))*E143</f>
        <v>6.2407651228751062</v>
      </c>
      <c r="F940" s="10"/>
      <c r="G940" s="10"/>
      <c r="H940" s="10">
        <f>($H$5/($B$5+$D$5+$H$5+$J$5+$L$5+$N$5))*H143</f>
        <v>17.008029612751528</v>
      </c>
      <c r="I940" s="10">
        <f>($H$5/($B$5+$D$5+$H$5+$J$5+$L$5+$N$5))*I143</f>
        <v>11.129190230307833</v>
      </c>
      <c r="J940" s="10">
        <f>($J$5/($B$5+$D$5+$H$5+$J$5+$L$5+$N$5))*J143</f>
        <v>5.6539086202906672</v>
      </c>
      <c r="K940" s="10">
        <f>($J$5/($B$5+$D$5+$H$5+$J$5+$L$5+$N$5))*K143</f>
        <v>3.1394120348153818</v>
      </c>
      <c r="L940" s="10">
        <f>($L$5/($B$5+$D$5+$H$5+$J$5+$L$5+$N$5))*L143</f>
        <v>2.9824454740566844</v>
      </c>
      <c r="M940" s="10">
        <f>($L$5/($B$5+$D$5+$H$5+$J$5+$L$5+$N$5))*M143</f>
        <v>1.6868553268273641</v>
      </c>
      <c r="N940" s="10">
        <f>($N$5/($B$5+$D$5+$H$5+$J$5+$L$5+$N$5))*N143</f>
        <v>5.926716893951717</v>
      </c>
      <c r="O940" s="10">
        <f>($N$5/($B$5+$D$5+$H$5+$J$5+$L$5+$N$5))*O143</f>
        <v>3.777356197296843</v>
      </c>
      <c r="P940" s="10"/>
      <c r="Q940" s="10"/>
      <c r="R940" s="10"/>
      <c r="S940" s="10"/>
      <c r="U940" s="17">
        <f t="shared" si="37"/>
        <v>52.279599305690482</v>
      </c>
      <c r="V940" s="17">
        <f t="shared" si="37"/>
        <v>33.731664627470444</v>
      </c>
      <c r="W940" s="10">
        <f t="shared" si="38"/>
        <v>6.0035142356204929</v>
      </c>
      <c r="X940" s="10">
        <f t="shared" si="38"/>
        <v>5.8615294964284672</v>
      </c>
      <c r="Y940" s="3">
        <v>-43</v>
      </c>
      <c r="Z940" s="19"/>
    </row>
    <row r="941" spans="1:26" x14ac:dyDescent="0.2">
      <c r="A941" t="s">
        <v>18</v>
      </c>
      <c r="B941" s="10"/>
      <c r="C941" s="10"/>
      <c r="D941" s="10"/>
      <c r="E941" s="10"/>
      <c r="F941" s="10"/>
      <c r="G941" s="10"/>
      <c r="H941" s="10"/>
      <c r="I941" s="10"/>
      <c r="J941" s="10">
        <f>($J$5/($J$5+$P$5+$R$5))*J144</f>
        <v>10.210651376527469</v>
      </c>
      <c r="K941" s="10">
        <f>($J$5/($J$5+$P$5+$R$5))*K144</f>
        <v>4.8806237057703461</v>
      </c>
      <c r="L941" s="10"/>
      <c r="M941" s="10"/>
      <c r="N941" s="10"/>
      <c r="O941" s="10"/>
      <c r="P941" s="10">
        <f>($P$5/($J$5+$P$5+$R$5))*P144</f>
        <v>11.422861290051843</v>
      </c>
      <c r="Q941" s="10">
        <f>($P$5/($J$5+$P$5+$R$5))*Q144</f>
        <v>6.5073908816634001</v>
      </c>
      <c r="R941" s="10">
        <f>($R$5/($J$5+$P$5+$R$5))*R144</f>
        <v>30.04834011837897</v>
      </c>
      <c r="S941" s="10">
        <f>($R$5/($J$5+$P$5+$R$5))*S144</f>
        <v>21.578206311301578</v>
      </c>
      <c r="U941" s="17">
        <f t="shared" si="37"/>
        <v>51.681852784958281</v>
      </c>
      <c r="V941" s="17">
        <f t="shared" si="37"/>
        <v>32.966220898735322</v>
      </c>
      <c r="W941" s="10">
        <f t="shared" si="38"/>
        <v>6.6411659707699471</v>
      </c>
      <c r="X941" s="10">
        <f t="shared" si="38"/>
        <v>2.6499187434040365</v>
      </c>
      <c r="Y941" s="3">
        <v>-13</v>
      </c>
      <c r="Z941" s="19"/>
    </row>
    <row r="942" spans="1:26" ht="13.5" thickBot="1" x14ac:dyDescent="0.25">
      <c r="U942" s="27">
        <f>(U939*(($F$5+$J$5)/(SUM($B$5:$S$5)+$J$5+$J$5)))+(U940*(($B$5+$D$5+$H$5+$J$5+$L$5+$N$5)/(SUM($B$5:$S$5)+$J$5+$J$5)))+(U941*(($J$5+$P$5+$R$5)/(SUM($B$5:$S$5)+$J$5+$J$5)))</f>
        <v>54.295590573508946</v>
      </c>
      <c r="V942" s="27">
        <f>(V939*(($F$5+$J$5)/(SUM($B$5:$S$5)+$J$5+$J$5)))+(V940*(($B$5+$D$5+$H$5+$J$5+$L$5+$N$5)/(SUM($B$5:$S$5)+$J$5+$J$5)))+(V941*(($J$5+$P$5+$R$5)/(SUM($B$5:$S$5)+$J$5+$J$5)))</f>
        <v>34.990425305276375</v>
      </c>
      <c r="W942" s="28">
        <f t="shared" si="38"/>
        <v>5.9756097592780719</v>
      </c>
      <c r="X942" s="28">
        <f t="shared" si="38"/>
        <v>4.8914953229479572</v>
      </c>
      <c r="Y942" s="20">
        <f>SUM(Y939:Y941)</f>
        <v>-74</v>
      </c>
    </row>
    <row r="943" spans="1:26" ht="13.5" thickTop="1" x14ac:dyDescent="0.2"/>
    <row r="944" spans="1:26" ht="13.5" thickBot="1" x14ac:dyDescent="0.25"/>
    <row r="945" spans="1:26" s="33" customFormat="1" ht="13.5" thickBot="1" x14ac:dyDescent="0.25">
      <c r="A945" s="60" t="s">
        <v>47</v>
      </c>
      <c r="B945" s="61"/>
      <c r="C945" s="6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U945" s="34"/>
      <c r="V945" s="34"/>
      <c r="W945" s="63" t="s">
        <v>44</v>
      </c>
      <c r="X945" s="64"/>
    </row>
    <row r="946" spans="1:26" ht="13.5" thickBot="1" x14ac:dyDescent="0.25">
      <c r="A946" s="35">
        <f ca="1">TODAY()</f>
        <v>37211</v>
      </c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U946" s="17"/>
      <c r="V946" s="17"/>
      <c r="W946" s="51" t="s">
        <v>45</v>
      </c>
      <c r="X946" s="52"/>
      <c r="Y946" s="29" t="s">
        <v>33</v>
      </c>
    </row>
    <row r="947" spans="1:26" ht="13.5" thickBot="1" x14ac:dyDescent="0.25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U947" s="53" t="s">
        <v>44</v>
      </c>
      <c r="V947" s="54"/>
      <c r="W947" s="55" t="s">
        <v>46</v>
      </c>
      <c r="X947" s="56"/>
      <c r="Y947" s="30" t="s">
        <v>34</v>
      </c>
    </row>
    <row r="948" spans="1:26" ht="13.5" thickBot="1" x14ac:dyDescent="0.25">
      <c r="A948" s="1" t="str">
        <f>A148</f>
        <v>Febr 25 - March 2,2000</v>
      </c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U948" s="8" t="s">
        <v>14</v>
      </c>
      <c r="V948" s="8" t="s">
        <v>15</v>
      </c>
      <c r="W948" s="8" t="s">
        <v>14</v>
      </c>
      <c r="X948" s="8" t="s">
        <v>15</v>
      </c>
      <c r="Y948" s="12" t="s">
        <v>35</v>
      </c>
    </row>
    <row r="949" spans="1:26" x14ac:dyDescent="0.2">
      <c r="A949" t="s">
        <v>16</v>
      </c>
      <c r="B949" s="10"/>
      <c r="C949" s="10"/>
      <c r="D949" s="10"/>
      <c r="E949" s="10"/>
      <c r="F949" s="10">
        <f>($F$5/($F$5+$J$5))*F149</f>
        <v>44.469826268602262</v>
      </c>
      <c r="G949" s="10">
        <f>($F$5/($F$5+$J$5))*G149</f>
        <v>29.605204657314044</v>
      </c>
      <c r="H949" s="10"/>
      <c r="I949" s="10"/>
      <c r="J949" s="10">
        <f>($J$5/($F$5+$J$5))*J149</f>
        <v>22.781771080888277</v>
      </c>
      <c r="K949" s="10">
        <f>($J$5/($F$5+$J$5))*K149</f>
        <v>13.501831837951235</v>
      </c>
      <c r="L949" s="10"/>
      <c r="M949" s="10"/>
      <c r="N949" s="10"/>
      <c r="O949" s="10"/>
      <c r="P949" s="10"/>
      <c r="Q949" s="10"/>
      <c r="R949" s="10"/>
      <c r="S949" s="10"/>
      <c r="U949" s="17">
        <f t="shared" ref="U949:V951" si="39">B949+D949+F949+H949+J949+L949+N949+P949+R949</f>
        <v>67.251597349490538</v>
      </c>
      <c r="V949" s="17">
        <f t="shared" si="39"/>
        <v>43.107036495265277</v>
      </c>
      <c r="W949" s="10">
        <f t="shared" ref="W949:X952" si="40">U949-U939</f>
        <v>1.2681611032736981</v>
      </c>
      <c r="X949" s="10">
        <f t="shared" si="40"/>
        <v>0.18310284090006235</v>
      </c>
      <c r="Y949" s="3">
        <v>-4</v>
      </c>
      <c r="Z949" s="19"/>
    </row>
    <row r="950" spans="1:26" x14ac:dyDescent="0.2">
      <c r="A950" t="s">
        <v>17</v>
      </c>
      <c r="B950" s="10">
        <f>($B$5/($B$5+$D$5+$H$5+$J$5+$L$5+$N$5))*B150</f>
        <v>13.863308829391363</v>
      </c>
      <c r="C950" s="10">
        <f>($B$5/($B$5+$D$5+$H$5+$J$5+$L$5+$N$5))*C150</f>
        <v>9.034327410266588</v>
      </c>
      <c r="D950" s="10">
        <f>($D$5/($B$5+$D$5+$H$5+$J$5+$L$5+$N$5))*D150</f>
        <v>11.408679612267189</v>
      </c>
      <c r="E950" s="10">
        <f>($D$5/($B$5+$D$5+$H$5+$J$5+$L$5+$N$5))*E150</f>
        <v>7.5730632951742853</v>
      </c>
      <c r="F950" s="10"/>
      <c r="G950" s="10"/>
      <c r="H950" s="10">
        <f>($H$5/($B$5+$D$5+$H$5+$J$5+$L$5+$N$5))*H150</f>
        <v>18.696945431331454</v>
      </c>
      <c r="I950" s="10">
        <f>($H$5/($B$5+$D$5+$H$5+$J$5+$L$5+$N$5))*I150</f>
        <v>12.317316027420331</v>
      </c>
      <c r="J950" s="10">
        <f>($J$5/($B$5+$D$5+$H$5+$J$5+$L$5+$N$5))*J150</f>
        <v>5.837489123212535</v>
      </c>
      <c r="K950" s="10">
        <f>($J$5/($B$5+$D$5+$H$5+$J$5+$L$5+$N$5))*K150</f>
        <v>3.4453795396851623</v>
      </c>
      <c r="L950" s="10">
        <f>($L$5/($B$5+$D$5+$H$5+$J$5+$L$5+$N$5))*L150</f>
        <v>3.4833258012463988</v>
      </c>
      <c r="M950" s="10">
        <f>($L$5/($B$5+$D$5+$H$5+$J$5+$L$5+$N$5))*M150</f>
        <v>2.5546419119280843</v>
      </c>
      <c r="N950" s="10">
        <f>($N$5/($B$5+$D$5+$H$5+$J$5+$L$5+$N$5))*N150</f>
        <v>6.3899912603253028</v>
      </c>
      <c r="O950" s="10">
        <f>($N$5/($B$5+$D$5+$H$5+$J$5+$L$5+$N$5))*O150</f>
        <v>4.107021655499989</v>
      </c>
      <c r="P950" s="10"/>
      <c r="Q950" s="10"/>
      <c r="R950" s="10"/>
      <c r="S950" s="10"/>
      <c r="U950" s="17">
        <f t="shared" si="39"/>
        <v>59.679740057774247</v>
      </c>
      <c r="V950" s="17">
        <f t="shared" si="39"/>
        <v>39.031749839974445</v>
      </c>
      <c r="W950" s="10">
        <f t="shared" si="40"/>
        <v>7.4001407520837645</v>
      </c>
      <c r="X950" s="10">
        <f t="shared" si="40"/>
        <v>5.3000852125040012</v>
      </c>
      <c r="Y950" s="3">
        <v>-24</v>
      </c>
      <c r="Z950" s="19"/>
    </row>
    <row r="951" spans="1:26" x14ac:dyDescent="0.2">
      <c r="A951" t="s">
        <v>18</v>
      </c>
      <c r="B951" s="10"/>
      <c r="C951" s="10"/>
      <c r="D951" s="10"/>
      <c r="E951" s="10"/>
      <c r="F951" s="10"/>
      <c r="G951" s="10"/>
      <c r="H951" s="10"/>
      <c r="I951" s="10"/>
      <c r="J951" s="10">
        <f>($J$5/($J$5+$P$5+$R$5))*J151</f>
        <v>11.781149103631787</v>
      </c>
      <c r="K951" s="10">
        <f>($J$5/($J$5+$P$5+$R$5))*K151</f>
        <v>6.9633453069456142</v>
      </c>
      <c r="L951" s="10"/>
      <c r="M951" s="10"/>
      <c r="N951" s="10"/>
      <c r="O951" s="10"/>
      <c r="P951" s="10">
        <f>($P$5/($J$5+$P$5+$R$5))*P151</f>
        <v>11.464713142805909</v>
      </c>
      <c r="Q951" s="10">
        <f>($P$5/($J$5+$P$5+$R$5))*Q151</f>
        <v>6.6363218229964467</v>
      </c>
      <c r="R951" s="10">
        <f>($R$5/($J$5+$P$5+$R$5))*R151</f>
        <v>30.009035553148916</v>
      </c>
      <c r="S951" s="10">
        <f>($R$5/($J$5+$P$5+$R$5))*S151</f>
        <v>22.868706203021794</v>
      </c>
      <c r="U951" s="17">
        <f t="shared" si="39"/>
        <v>53.254897799586615</v>
      </c>
      <c r="V951" s="17">
        <f t="shared" si="39"/>
        <v>36.468373332963857</v>
      </c>
      <c r="W951" s="10">
        <f t="shared" si="40"/>
        <v>1.5730450146283346</v>
      </c>
      <c r="X951" s="10">
        <f t="shared" si="40"/>
        <v>3.5021524342285346</v>
      </c>
      <c r="Y951" s="3">
        <v>-9</v>
      </c>
      <c r="Z951" s="19"/>
    </row>
    <row r="952" spans="1:26" ht="13.5" thickBot="1" x14ac:dyDescent="0.25">
      <c r="U952" s="27">
        <f>(U949*(($F$5+$J$5)/(SUM($B$5:$S$5)+$J$5+$J$5)))+(U950*(($B$5+$D$5+$H$5+$J$5+$L$5+$N$5)/(SUM($B$5:$S$5)+$J$5+$J$5)))+(U951*(($J$5+$P$5+$R$5)/(SUM($B$5:$S$5)+$J$5+$J$5)))</f>
        <v>59.229781806586843</v>
      </c>
      <c r="V952" s="27">
        <f>(V949*(($F$5+$J$5)/(SUM($B$5:$S$5)+$J$5+$J$5)))+(V950*(($B$5+$D$5+$H$5+$J$5+$L$5+$N$5)/(SUM($B$5:$S$5)+$J$5+$J$5)))+(V951*(($J$5+$P$5+$R$5)/(SUM($B$5:$S$5)+$J$5+$J$5)))</f>
        <v>39.019122055486072</v>
      </c>
      <c r="W952" s="28">
        <f t="shared" si="40"/>
        <v>4.9341912330778968</v>
      </c>
      <c r="X952" s="28">
        <f t="shared" si="40"/>
        <v>4.0286967502096971</v>
      </c>
      <c r="Y952" s="20">
        <f>SUM(Y949:Y951)</f>
        <v>-37</v>
      </c>
    </row>
    <row r="953" spans="1:26" ht="13.5" thickTop="1" x14ac:dyDescent="0.2"/>
    <row r="954" spans="1:26" ht="13.5" thickBot="1" x14ac:dyDescent="0.25"/>
    <row r="955" spans="1:26" ht="13.5" thickBot="1" x14ac:dyDescent="0.25">
      <c r="A955" s="1" t="str">
        <f>A155</f>
        <v>March 3 - 9, 2000</v>
      </c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U955" s="8" t="s">
        <v>14</v>
      </c>
      <c r="V955" s="8" t="s">
        <v>15</v>
      </c>
      <c r="W955" s="8" t="s">
        <v>14</v>
      </c>
      <c r="X955" s="8" t="s">
        <v>15</v>
      </c>
      <c r="Y955" s="12" t="s">
        <v>35</v>
      </c>
    </row>
    <row r="956" spans="1:26" x14ac:dyDescent="0.2">
      <c r="A956" t="s">
        <v>16</v>
      </c>
      <c r="B956" s="10"/>
      <c r="C956" s="10"/>
      <c r="D956" s="10"/>
      <c r="E956" s="10"/>
      <c r="F956" s="10">
        <f>($F$5/($F$5+$J$5))*F156</f>
        <v>44.709900911045693</v>
      </c>
      <c r="G956" s="10">
        <f>($F$5/($F$5+$J$5))*G156</f>
        <v>29.749249442780094</v>
      </c>
      <c r="H956" s="10"/>
      <c r="I956" s="10"/>
      <c r="J956" s="10">
        <f>($J$5/($F$5+$J$5))*J156</f>
        <v>23.768707012190294</v>
      </c>
      <c r="K956" s="10">
        <f>($J$5/($F$5+$J$5))*K156</f>
        <v>14.502475212743558</v>
      </c>
      <c r="L956" s="10"/>
      <c r="M956" s="10"/>
      <c r="N956" s="10"/>
      <c r="O956" s="10"/>
      <c r="P956" s="10"/>
      <c r="Q956" s="10"/>
      <c r="R956" s="10"/>
      <c r="S956" s="10"/>
      <c r="U956" s="17">
        <f t="shared" ref="U956:V958" si="41">B956+D956+F956+H956+J956+L956+N956+P956+R956</f>
        <v>68.478607923235984</v>
      </c>
      <c r="V956" s="17">
        <f t="shared" si="41"/>
        <v>44.251724655523653</v>
      </c>
      <c r="W956" s="10">
        <f t="shared" ref="W956:X958" si="42">U956-U949</f>
        <v>1.2270105737454458</v>
      </c>
      <c r="X956" s="10">
        <f t="shared" si="42"/>
        <v>1.1446881602583758</v>
      </c>
      <c r="Y956" s="3">
        <v>-2</v>
      </c>
      <c r="Z956" s="19"/>
    </row>
    <row r="957" spans="1:26" x14ac:dyDescent="0.2">
      <c r="A957" t="s">
        <v>17</v>
      </c>
      <c r="B957" s="10">
        <f>($B$5/($B$5+$D$5+$H$5+$J$5+$L$5+$N$5))*B157</f>
        <v>15.635104348501867</v>
      </c>
      <c r="C957" s="10">
        <f>($B$5/($B$5+$D$5+$H$5+$J$5+$L$5+$N$5))*C157</f>
        <v>8.4250249236602546</v>
      </c>
      <c r="D957" s="10">
        <f>($D$5/($B$5+$D$5+$H$5+$J$5+$L$5+$N$5))*D157</f>
        <v>12.520096771790449</v>
      </c>
      <c r="E957" s="10">
        <f>($D$5/($B$5+$D$5+$H$5+$J$5+$L$5+$N$5))*E157</f>
        <v>7.4117850953696474</v>
      </c>
      <c r="F957" s="10"/>
      <c r="G957" s="10"/>
      <c r="H957" s="10">
        <f>($H$5/($B$5+$D$5+$H$5+$J$5+$L$5+$N$5))*H157</f>
        <v>19.124764873877648</v>
      </c>
      <c r="I957" s="10">
        <f>($H$5/($B$5+$D$5+$H$5+$J$5+$L$5+$N$5))*I157</f>
        <v>12.234341417517967</v>
      </c>
      <c r="J957" s="10">
        <f>($J$5/($B$5+$D$5+$H$5+$J$5+$L$5+$N$5))*J157</f>
        <v>6.5310154675840373</v>
      </c>
      <c r="K957" s="10">
        <f>($J$5/($B$5+$D$5+$H$5+$J$5+$L$5+$N$5))*K157</f>
        <v>3.6827361495235373</v>
      </c>
      <c r="L957" s="10">
        <f>($L$5/($B$5+$D$5+$H$5+$J$5+$L$5+$N$5))*L157</f>
        <v>3.8852480090825208</v>
      </c>
      <c r="M957" s="10">
        <f>($L$5/($B$5+$D$5+$H$5+$J$5+$L$5+$N$5))*M157</f>
        <v>2.3810845949079398</v>
      </c>
      <c r="N957" s="10">
        <f>($N$5/($B$5+$D$5+$H$5+$J$5+$L$5+$N$5))*N157</f>
        <v>6.5715251029481783</v>
      </c>
      <c r="O957" s="10">
        <f>($N$5/($B$5+$D$5+$H$5+$J$5+$L$5+$N$5))*O157</f>
        <v>4.098308031054092</v>
      </c>
      <c r="P957" s="10"/>
      <c r="Q957" s="10"/>
      <c r="R957" s="10"/>
      <c r="S957" s="10"/>
      <c r="U957" s="17">
        <f t="shared" si="41"/>
        <v>64.267754573784714</v>
      </c>
      <c r="V957" s="17">
        <f t="shared" si="41"/>
        <v>38.233280212033435</v>
      </c>
      <c r="W957" s="10">
        <f t="shared" si="42"/>
        <v>4.5880145160104675</v>
      </c>
      <c r="X957" s="10">
        <f t="shared" si="42"/>
        <v>-0.79846962794101017</v>
      </c>
      <c r="Y957" s="3">
        <v>-16</v>
      </c>
      <c r="Z957" s="19"/>
    </row>
    <row r="958" spans="1:26" x14ac:dyDescent="0.2">
      <c r="A958" t="s">
        <v>18</v>
      </c>
      <c r="B958" s="10"/>
      <c r="C958" s="10"/>
      <c r="D958" s="10"/>
      <c r="E958" s="10"/>
      <c r="F958" s="10"/>
      <c r="G958" s="10"/>
      <c r="H958" s="10"/>
      <c r="I958" s="10"/>
      <c r="J958" s="10">
        <f>($J$5/($J$5+$P$5+$R$5))*J158</f>
        <v>13.757560089433838</v>
      </c>
      <c r="K958" s="10">
        <f>($J$5/($J$5+$P$5+$R$5))*K158</f>
        <v>6.7797178803918774</v>
      </c>
      <c r="L958" s="10"/>
      <c r="M958" s="10"/>
      <c r="N958" s="10"/>
      <c r="O958" s="10"/>
      <c r="P958" s="10">
        <f>($P$5/($J$5+$P$5+$R$5))*P158</f>
        <v>11.624065991644503</v>
      </c>
      <c r="Q958" s="10">
        <f>($P$5/($J$5+$P$5+$R$5))*Q158</f>
        <v>6.8710051094678315</v>
      </c>
      <c r="R958" s="10">
        <f>($R$5/($J$5+$P$5+$R$5))*R158</f>
        <v>29.389988650775507</v>
      </c>
      <c r="S958" s="10">
        <f>($R$5/($J$5+$P$5+$R$5))*S158</f>
        <v>22.112093322343195</v>
      </c>
      <c r="U958" s="17">
        <f t="shared" si="41"/>
        <v>54.771614731853845</v>
      </c>
      <c r="V958" s="17">
        <f t="shared" si="41"/>
        <v>35.762816312202901</v>
      </c>
      <c r="W958" s="10">
        <f t="shared" si="42"/>
        <v>1.5167169322672294</v>
      </c>
      <c r="X958" s="10">
        <f t="shared" si="42"/>
        <v>-0.70555702076095628</v>
      </c>
      <c r="Y958" s="3">
        <v>-13</v>
      </c>
      <c r="Z958" s="19"/>
    </row>
    <row r="959" spans="1:26" ht="13.5" thickBot="1" x14ac:dyDescent="0.25">
      <c r="U959" s="27">
        <f>(U956*(($F$5+$J$5)/(SUM($B$5:$S$5)+$J$5+$J$5)))+(U957*(($B$5+$D$5+$H$5+$J$5+$L$5+$N$5)/(SUM($B$5:$S$5)+$J$5+$J$5)))+(U958*(($J$5+$P$5+$R$5)/(SUM($B$5:$S$5)+$J$5+$J$5)))</f>
        <v>62.497641068207457</v>
      </c>
      <c r="V959" s="27">
        <f>(V956*(($F$5+$J$5)/(SUM($B$5:$S$5)+$J$5+$J$5)))+(V957*(($B$5+$D$5+$H$5+$J$5+$L$5+$N$5)/(SUM($B$5:$S$5)+$J$5+$J$5)))+(V958*(($J$5+$P$5+$R$5)/(SUM($B$5:$S$5)+$J$5+$J$5)))</f>
        <v>38.552103554409022</v>
      </c>
      <c r="W959" s="28">
        <f>U959-U949</f>
        <v>-4.7539562812830809</v>
      </c>
      <c r="X959" s="28">
        <f>V959-V949</f>
        <v>-4.5549329408562542</v>
      </c>
      <c r="Y959" s="20">
        <f>SUM(Y956:Y958)</f>
        <v>-31</v>
      </c>
    </row>
    <row r="960" spans="1:26" ht="13.5" thickTop="1" x14ac:dyDescent="0.2"/>
    <row r="961" spans="1:26" ht="13.5" thickBot="1" x14ac:dyDescent="0.25"/>
    <row r="962" spans="1:26" ht="13.5" thickBot="1" x14ac:dyDescent="0.25">
      <c r="A962" s="1" t="str">
        <f>A162</f>
        <v>March 10 - 16, 2000</v>
      </c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U962" s="8" t="s">
        <v>14</v>
      </c>
      <c r="V962" s="8" t="s">
        <v>15</v>
      </c>
      <c r="W962" s="8" t="s">
        <v>14</v>
      </c>
      <c r="X962" s="8" t="s">
        <v>15</v>
      </c>
      <c r="Y962" s="12" t="s">
        <v>35</v>
      </c>
    </row>
    <row r="963" spans="1:26" x14ac:dyDescent="0.2">
      <c r="A963" t="s">
        <v>16</v>
      </c>
      <c r="B963" s="10"/>
      <c r="C963" s="10"/>
      <c r="D963" s="10"/>
      <c r="E963" s="10"/>
      <c r="F963" s="10">
        <f>($F$5/($F$5+$J$5))*F163</f>
        <v>41.981052475272186</v>
      </c>
      <c r="G963" s="10">
        <f>($F$5/($F$5+$J$5))*G163</f>
        <v>27.304489333897955</v>
      </c>
      <c r="H963" s="10"/>
      <c r="I963" s="10"/>
      <c r="J963" s="10">
        <f>($J$5/($F$5+$J$5))*J163</f>
        <v>19.587936747647017</v>
      </c>
      <c r="K963" s="10">
        <f>($J$5/($F$5+$J$5))*K163</f>
        <v>11.157859001108939</v>
      </c>
      <c r="L963" s="10"/>
      <c r="M963" s="10"/>
      <c r="N963" s="10"/>
      <c r="O963" s="10"/>
      <c r="P963" s="10"/>
      <c r="Q963" s="10"/>
      <c r="R963" s="10"/>
      <c r="S963" s="10"/>
      <c r="U963" s="17">
        <f t="shared" ref="U963:V965" si="43">B963+D963+F963+H963+J963+L963+N963+P963+R963</f>
        <v>61.5689892229192</v>
      </c>
      <c r="V963" s="17">
        <f t="shared" si="43"/>
        <v>38.462348335006894</v>
      </c>
      <c r="W963" s="10">
        <f t="shared" ref="W963:X965" si="44">U963-U956</f>
        <v>-6.9096187003167842</v>
      </c>
      <c r="X963" s="10">
        <f t="shared" si="44"/>
        <v>-5.7893763205167588</v>
      </c>
      <c r="Y963" s="3">
        <v>-15</v>
      </c>
      <c r="Z963" s="19"/>
    </row>
    <row r="964" spans="1:26" x14ac:dyDescent="0.2">
      <c r="A964" t="s">
        <v>17</v>
      </c>
      <c r="B964" s="10">
        <f>($B$5/($B$5+$D$5+$H$5+$J$5+$L$5+$N$5))*B164</f>
        <v>11.315399782546555</v>
      </c>
      <c r="C964" s="10">
        <f>($B$5/($B$5+$D$5+$H$5+$J$5+$L$5+$N$5))*C164</f>
        <v>6.8304089564607944</v>
      </c>
      <c r="D964" s="10">
        <f>($D$5/($B$5+$D$5+$H$5+$J$5+$L$5+$N$5))*D164</f>
        <v>10.693445856611836</v>
      </c>
      <c r="E964" s="10">
        <f>($D$5/($B$5+$D$5+$H$5+$J$5+$L$5+$N$5))*E164</f>
        <v>7.1055902522622922</v>
      </c>
      <c r="F964" s="10"/>
      <c r="G964" s="10"/>
      <c r="H964" s="10">
        <f>($H$5/($B$5+$D$5+$H$5+$J$5+$L$5+$N$5))*H164</f>
        <v>18.286191688694245</v>
      </c>
      <c r="I964" s="10">
        <f>($H$5/($B$5+$D$5+$H$5+$J$5+$L$5+$N$5))*I164</f>
        <v>12.433833564730023</v>
      </c>
      <c r="J964" s="10">
        <f>($J$5/($B$5+$D$5+$H$5+$J$5+$L$5+$N$5))*J164</f>
        <v>5.0475366560941941</v>
      </c>
      <c r="K964" s="10">
        <f>($J$5/($B$5+$D$5+$H$5+$J$5+$L$5+$N$5))*K164</f>
        <v>2.6257574963370236</v>
      </c>
      <c r="L964" s="10">
        <f>($L$5/($B$5+$D$5+$H$5+$J$5+$L$5+$N$5))*L164</f>
        <v>3.6081652748924662</v>
      </c>
      <c r="M964" s="10">
        <f>($L$5/($B$5+$D$5+$H$5+$J$5+$L$5+$N$5))*M164</f>
        <v>2.2927835037924282</v>
      </c>
      <c r="N964" s="10">
        <f>($N$5/($B$5+$D$5+$H$5+$J$5+$L$5+$N$5))*N164</f>
        <v>5.9572145795123612</v>
      </c>
      <c r="O964" s="10">
        <f>($N$5/($B$5+$D$5+$H$5+$J$5+$L$5+$N$5))*O164</f>
        <v>3.8877287736115527</v>
      </c>
      <c r="P964" s="10"/>
      <c r="Q964" s="10"/>
      <c r="R964" s="10"/>
      <c r="S964" s="10"/>
      <c r="U964" s="17">
        <f t="shared" si="43"/>
        <v>54.907953838351659</v>
      </c>
      <c r="V964" s="17">
        <f t="shared" si="43"/>
        <v>35.176102547194112</v>
      </c>
      <c r="W964" s="10">
        <f t="shared" si="44"/>
        <v>-9.3598007354330548</v>
      </c>
      <c r="X964" s="10">
        <f t="shared" si="44"/>
        <v>-3.0571776648393225</v>
      </c>
      <c r="Y964" s="3">
        <v>-38</v>
      </c>
      <c r="Z964" s="19"/>
    </row>
    <row r="965" spans="1:26" x14ac:dyDescent="0.2">
      <c r="A965" t="s">
        <v>18</v>
      </c>
      <c r="B965" s="10"/>
      <c r="C965" s="10"/>
      <c r="D965" s="10"/>
      <c r="E965" s="10"/>
      <c r="F965" s="10"/>
      <c r="G965" s="10"/>
      <c r="H965" s="10"/>
      <c r="I965" s="10"/>
      <c r="J965" s="10">
        <f>($J$5/($J$5+$P$5+$R$5))*J165</f>
        <v>8.8576071808683636</v>
      </c>
      <c r="K965" s="10">
        <f>($J$5/($J$5+$P$5+$R$5))*K165</f>
        <v>4.0494679855797528</v>
      </c>
      <c r="L965" s="10"/>
      <c r="M965" s="10"/>
      <c r="N965" s="10"/>
      <c r="O965" s="10"/>
      <c r="P965" s="10">
        <f>($P$5/($J$5+$P$5+$R$5))*P165</f>
        <v>12.107919187208974</v>
      </c>
      <c r="Q965" s="10">
        <f>($P$5/($J$5+$P$5+$R$5))*Q165</f>
        <v>6.6102459022774038</v>
      </c>
      <c r="R965" s="10">
        <f>($R$5/($J$5+$P$5+$R$5))*R165</f>
        <v>33.002733271504965</v>
      </c>
      <c r="S965" s="10">
        <f>($R$5/($J$5+$P$5+$R$5))*S165</f>
        <v>22.849053920406771</v>
      </c>
      <c r="U965" s="17">
        <f t="shared" si="43"/>
        <v>53.9682596395823</v>
      </c>
      <c r="V965" s="17">
        <f t="shared" si="43"/>
        <v>33.508767808263926</v>
      </c>
      <c r="W965" s="10">
        <f t="shared" si="44"/>
        <v>-0.80335509227154489</v>
      </c>
      <c r="X965" s="10">
        <f t="shared" si="44"/>
        <v>-2.254048503938975</v>
      </c>
      <c r="Y965" s="3">
        <v>-9</v>
      </c>
      <c r="Z965" s="19"/>
    </row>
    <row r="966" spans="1:26" ht="13.5" thickBot="1" x14ac:dyDescent="0.25">
      <c r="U966" s="27">
        <f>(U963*(($F$5+$J$5)/(SUM($B$5:$S$5)+$J$5+$J$5)))+(U964*(($B$5+$D$5+$H$5+$J$5+$L$5+$N$5)/(SUM($B$5:$S$5)+$J$5+$J$5)))+(U965*(($J$5+$P$5+$R$5)/(SUM($B$5:$S$5)+$J$5+$J$5)))</f>
        <v>55.721297307551026</v>
      </c>
      <c r="V966" s="27">
        <f>(V963*(($F$5+$J$5)/(SUM($B$5:$S$5)+$J$5+$J$5)))+(V964*(($B$5+$D$5+$H$5+$J$5+$L$5+$N$5)/(SUM($B$5:$S$5)+$J$5+$J$5)))+(V965*(($J$5+$P$5+$R$5)/(SUM($B$5:$S$5)+$J$5+$J$5)))</f>
        <v>35.26849063387148</v>
      </c>
      <c r="W966" s="28">
        <f>U966-U956</f>
        <v>-12.757310615684958</v>
      </c>
      <c r="X966" s="28">
        <f>V966-V956</f>
        <v>-8.9832340216521729</v>
      </c>
      <c r="Y966" s="20">
        <f>SUM(Y963:Y965)</f>
        <v>-62</v>
      </c>
    </row>
    <row r="967" spans="1:26" ht="13.5" thickTop="1" x14ac:dyDescent="0.2"/>
    <row r="968" spans="1:26" ht="13.5" thickBot="1" x14ac:dyDescent="0.25"/>
    <row r="969" spans="1:26" ht="13.5" thickBot="1" x14ac:dyDescent="0.25">
      <c r="A969" s="1" t="str">
        <f>A169</f>
        <v>March 17 - 23, 2000</v>
      </c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U969" s="8" t="s">
        <v>14</v>
      </c>
      <c r="V969" s="8" t="s">
        <v>15</v>
      </c>
      <c r="W969" s="8" t="s">
        <v>14</v>
      </c>
      <c r="X969" s="8" t="s">
        <v>15</v>
      </c>
      <c r="Y969" s="12" t="s">
        <v>35</v>
      </c>
    </row>
    <row r="970" spans="1:26" x14ac:dyDescent="0.2">
      <c r="A970" t="s">
        <v>16</v>
      </c>
      <c r="B970" s="10"/>
      <c r="C970" s="10"/>
      <c r="D970" s="10"/>
      <c r="E970" s="10"/>
      <c r="F970" s="10">
        <f>($F$5/($F$5+$J$5))*F170</f>
        <v>42.029067403760862</v>
      </c>
      <c r="G970" s="10">
        <f>($F$5/($F$5+$J$5))*G170</f>
        <v>29.149062836671551</v>
      </c>
      <c r="H970" s="10"/>
      <c r="I970" s="10"/>
      <c r="J970" s="10">
        <f>($J$5/($F$5+$J$5))*J170</f>
        <v>19.87579306094344</v>
      </c>
      <c r="K970" s="10">
        <f>($J$5/($F$5+$J$5))*K170</f>
        <v>13.858225368699184</v>
      </c>
      <c r="L970" s="10"/>
      <c r="M970" s="10"/>
      <c r="N970" s="10"/>
      <c r="O970" s="10"/>
      <c r="P970" s="10"/>
      <c r="Q970" s="10"/>
      <c r="R970" s="10"/>
      <c r="S970" s="10"/>
      <c r="U970" s="17">
        <f t="shared" ref="U970:V972" si="45">B970+D970+F970+H970+J970+L970+N970+P970+R970</f>
        <v>61.904860464704299</v>
      </c>
      <c r="V970" s="17">
        <f t="shared" si="45"/>
        <v>43.007288205370735</v>
      </c>
      <c r="W970" s="10">
        <f t="shared" ref="W970:X972" si="46">U970-U963</f>
        <v>0.33587124178509953</v>
      </c>
      <c r="X970" s="10">
        <f t="shared" si="46"/>
        <v>4.5449398703638408</v>
      </c>
      <c r="Y970" s="3">
        <v>-15</v>
      </c>
      <c r="Z970" s="19"/>
    </row>
    <row r="971" spans="1:26" x14ac:dyDescent="0.2">
      <c r="A971" t="s">
        <v>17</v>
      </c>
      <c r="B971" s="10">
        <f>($B$5/($B$5+$D$5+$H$5+$J$5+$L$5+$N$5))*B171</f>
        <v>12.161653236166462</v>
      </c>
      <c r="C971" s="10">
        <f>($B$5/($B$5+$D$5+$H$5+$J$5+$L$5+$N$5))*C171</f>
        <v>8.3618989903632013</v>
      </c>
      <c r="D971" s="10">
        <f>($D$5/($B$5+$D$5+$H$5+$J$5+$L$5+$N$5))*D171</f>
        <v>10.422311491722882</v>
      </c>
      <c r="E971" s="10">
        <f>($D$5/($B$5+$D$5+$H$5+$J$5+$L$5+$N$5))*E171</f>
        <v>6.7059008005725378</v>
      </c>
      <c r="F971" s="10"/>
      <c r="G971" s="10"/>
      <c r="H971" s="10">
        <f>($H$5/($B$5+$D$5+$H$5+$J$5+$L$5+$N$5))*H171</f>
        <v>17.136905070684982</v>
      </c>
      <c r="I971" s="10">
        <f>($H$5/($B$5+$D$5+$H$5+$J$5+$L$5+$N$5))*I171</f>
        <v>12.628029460246179</v>
      </c>
      <c r="J971" s="10">
        <f>($J$5/($B$5+$D$5+$H$5+$J$5+$L$5+$N$5))*J171</f>
        <v>5.3368150243347126</v>
      </c>
      <c r="K971" s="10">
        <f>($J$5/($B$5+$D$5+$H$5+$J$5+$L$5+$N$5))*K171</f>
        <v>3.5603491475756255</v>
      </c>
      <c r="L971" s="10">
        <f>($L$5/($B$5+$D$5+$H$5+$J$5+$L$5+$N$5))*L171</f>
        <v>3.3858901144982476</v>
      </c>
      <c r="M971" s="10">
        <f>($L$5/($B$5+$D$5+$H$5+$J$5+$L$5+$N$5))*M171</f>
        <v>1.8725921046910272</v>
      </c>
      <c r="N971" s="10">
        <f>($N$5/($B$5+$D$5+$H$5+$J$5+$L$5+$N$5))*N171</f>
        <v>6.0327326580434786</v>
      </c>
      <c r="O971" s="10">
        <f>($N$5/($B$5+$D$5+$H$5+$J$5+$L$5+$N$5))*O171</f>
        <v>4.053287638083618</v>
      </c>
      <c r="P971" s="10"/>
      <c r="Q971" s="10"/>
      <c r="R971" s="10"/>
      <c r="S971" s="10"/>
      <c r="U971" s="17">
        <f t="shared" si="45"/>
        <v>54.476307595450763</v>
      </c>
      <c r="V971" s="17">
        <f t="shared" si="45"/>
        <v>37.182058141532188</v>
      </c>
      <c r="W971" s="10">
        <f t="shared" si="46"/>
        <v>-0.43164624290089648</v>
      </c>
      <c r="X971" s="10">
        <f t="shared" si="46"/>
        <v>2.0059555943380758</v>
      </c>
      <c r="Y971" s="3">
        <v>-35</v>
      </c>
      <c r="Z971" s="19"/>
    </row>
    <row r="972" spans="1:26" x14ac:dyDescent="0.2">
      <c r="A972" t="s">
        <v>18</v>
      </c>
      <c r="B972" s="10"/>
      <c r="C972" s="10"/>
      <c r="D972" s="10"/>
      <c r="E972" s="10"/>
      <c r="F972" s="10"/>
      <c r="G972" s="10"/>
      <c r="H972" s="10"/>
      <c r="I972" s="10"/>
      <c r="J972" s="10">
        <f>($J$5/($J$5+$P$5+$R$5))*J172</f>
        <v>11.293086733054754</v>
      </c>
      <c r="K972" s="10">
        <f>($J$5/($J$5+$P$5+$R$5))*K172</f>
        <v>7.1324758314030019</v>
      </c>
      <c r="L972" s="10"/>
      <c r="M972" s="10"/>
      <c r="N972" s="10"/>
      <c r="O972" s="10"/>
      <c r="P972" s="10">
        <f>($P$5/($J$5+$P$5+$R$5))*P172</f>
        <v>11.722575025472002</v>
      </c>
      <c r="Q972" s="10">
        <f>($P$5/($J$5+$P$5+$R$5))*Q172</f>
        <v>6.7333821945617727</v>
      </c>
      <c r="R972" s="10">
        <f>($R$5/($J$5+$P$5+$R$5))*R172</f>
        <v>33.369575880318834</v>
      </c>
      <c r="S972" s="10">
        <f>($R$5/($J$5+$P$5+$R$5))*S172</f>
        <v>23.484477724959365</v>
      </c>
      <c r="U972" s="17">
        <f t="shared" si="45"/>
        <v>56.385237638845588</v>
      </c>
      <c r="V972" s="17">
        <f t="shared" si="45"/>
        <v>37.350335750924138</v>
      </c>
      <c r="W972" s="10">
        <f t="shared" si="46"/>
        <v>2.4169779992632883</v>
      </c>
      <c r="X972" s="10">
        <f t="shared" si="46"/>
        <v>3.8415679426602125</v>
      </c>
      <c r="Y972" s="3">
        <v>7</v>
      </c>
      <c r="Z972" s="19"/>
    </row>
    <row r="973" spans="1:26" ht="13.5" thickBot="1" x14ac:dyDescent="0.25">
      <c r="U973" s="27">
        <f>(U970*(($F$5+$J$5)/(SUM($B$5:$S$5)+$J$5+$J$5)))+(U971*(($B$5+$D$5+$H$5+$J$5+$L$5+$N$5)/(SUM($B$5:$S$5)+$J$5+$J$5)))+(U972*(($J$5+$P$5+$R$5)/(SUM($B$5:$S$5)+$J$5+$J$5)))</f>
        <v>56.142108932569982</v>
      </c>
      <c r="V973" s="27">
        <f>(V970*(($F$5+$J$5)/(SUM($B$5:$S$5)+$J$5+$J$5)))+(V971*(($B$5+$D$5+$H$5+$J$5+$L$5+$N$5)/(SUM($B$5:$S$5)+$J$5+$J$5)))+(V972*(($J$5+$P$5+$R$5)/(SUM($B$5:$S$5)+$J$5+$J$5)))</f>
        <v>38.14739570941417</v>
      </c>
      <c r="W973" s="28">
        <f>U973-U963</f>
        <v>-5.4268802903492173</v>
      </c>
      <c r="X973" s="28">
        <f>V973-V963</f>
        <v>-0.31495262559272419</v>
      </c>
      <c r="Y973" s="20">
        <f>SUM(Y970:Y972)</f>
        <v>-43</v>
      </c>
    </row>
    <row r="974" spans="1:26" ht="13.5" thickTop="1" x14ac:dyDescent="0.2"/>
    <row r="975" spans="1:26" ht="13.5" thickBot="1" x14ac:dyDescent="0.25"/>
    <row r="976" spans="1:26" ht="13.5" thickBot="1" x14ac:dyDescent="0.25">
      <c r="A976" s="1" t="str">
        <f>A176</f>
        <v>March 24 - 30, 2000</v>
      </c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U976" s="8" t="s">
        <v>14</v>
      </c>
      <c r="V976" s="8" t="s">
        <v>15</v>
      </c>
      <c r="W976" s="8" t="s">
        <v>14</v>
      </c>
      <c r="X976" s="8" t="s">
        <v>15</v>
      </c>
      <c r="Y976" s="12" t="s">
        <v>35</v>
      </c>
    </row>
    <row r="977" spans="1:26" x14ac:dyDescent="0.2">
      <c r="A977" t="s">
        <v>16</v>
      </c>
      <c r="B977" s="10"/>
      <c r="C977" s="10"/>
      <c r="D977" s="10"/>
      <c r="E977" s="10"/>
      <c r="F977" s="10">
        <f>($F$5/($F$5+$J$5))*F177</f>
        <v>47.886888679380249</v>
      </c>
      <c r="G977" s="10">
        <f>($F$5/($F$5+$J$5))*G177</f>
        <v>33.254339222453986</v>
      </c>
      <c r="H977" s="10"/>
      <c r="I977" s="10"/>
      <c r="J977" s="10">
        <f>($J$5/($F$5+$J$5))*J177</f>
        <v>24.508908960666812</v>
      </c>
      <c r="K977" s="10">
        <f>($J$5/($F$5+$J$5))*K177</f>
        <v>14.392815664821113</v>
      </c>
      <c r="L977" s="10"/>
      <c r="M977" s="10"/>
      <c r="N977" s="10"/>
      <c r="O977" s="10"/>
      <c r="P977" s="10"/>
      <c r="Q977" s="10"/>
      <c r="R977" s="10"/>
      <c r="S977" s="10"/>
      <c r="U977" s="17">
        <f t="shared" ref="U977:V979" si="47">B977+D977+F977+H977+J977+L977+N977+P977+R977</f>
        <v>72.395797640047064</v>
      </c>
      <c r="V977" s="17">
        <f t="shared" si="47"/>
        <v>47.6471548872751</v>
      </c>
      <c r="W977" s="10">
        <f t="shared" ref="W977:X979" si="48">U977-U970</f>
        <v>10.490937175342765</v>
      </c>
      <c r="X977" s="10">
        <f t="shared" si="48"/>
        <v>4.6398666819043655</v>
      </c>
      <c r="Y977" s="3">
        <v>-7</v>
      </c>
      <c r="Z977" s="19"/>
    </row>
    <row r="978" spans="1:26" x14ac:dyDescent="0.2">
      <c r="A978" t="s">
        <v>17</v>
      </c>
      <c r="B978" s="10">
        <f>($B$5/($B$5+$D$5+$H$5+$J$5+$L$5+$N$5))*B178</f>
        <v>14.008163024155129</v>
      </c>
      <c r="C978" s="10">
        <f>($B$5/($B$5+$D$5+$H$5+$J$5+$L$5+$N$5))*C178</f>
        <v>8.9840096373486489</v>
      </c>
      <c r="D978" s="10">
        <f>($D$5/($B$5+$D$5+$H$5+$J$5+$L$5+$N$5))*D178</f>
        <v>12.383360906738691</v>
      </c>
      <c r="E978" s="10">
        <f>($D$5/($B$5+$D$5+$H$5+$J$5+$L$5+$N$5))*E178</f>
        <v>8.1620793292433955</v>
      </c>
      <c r="F978" s="10"/>
      <c r="G978" s="10"/>
      <c r="H978" s="10">
        <f>($H$5/($B$5+$D$5+$H$5+$J$5+$L$5+$N$5))*H178</f>
        <v>19.005304974514683</v>
      </c>
      <c r="I978" s="10">
        <f>($H$5/($B$5+$D$5+$H$5+$J$5+$L$5+$N$5))*I178</f>
        <v>12.991705410030985</v>
      </c>
      <c r="J978" s="10">
        <f>($J$5/($B$5+$D$5+$H$5+$J$5+$L$5+$N$5))*J178</f>
        <v>6.378958889406328</v>
      </c>
      <c r="K978" s="10">
        <f>($J$5/($B$5+$D$5+$H$5+$J$5+$L$5+$N$5))*K178</f>
        <v>3.4694860703718722</v>
      </c>
      <c r="L978" s="10">
        <f>($L$5/($B$5+$D$5+$H$5+$J$5+$L$5+$N$5))*L178</f>
        <v>4.2597664300207265</v>
      </c>
      <c r="M978" s="10">
        <f>($L$5/($B$5+$D$5+$H$5+$J$5+$L$5+$N$5))*M178</f>
        <v>2.7647376114787843</v>
      </c>
      <c r="N978" s="10">
        <f>($N$5/($B$5+$D$5+$H$5+$J$5+$L$5+$N$5))*N178</f>
        <v>6.4190366751449632</v>
      </c>
      <c r="O978" s="10">
        <f>($N$5/($B$5+$D$5+$H$5+$J$5+$L$5+$N$5))*O178</f>
        <v>4.5194665459391681</v>
      </c>
      <c r="P978" s="10"/>
      <c r="Q978" s="10"/>
      <c r="R978" s="10"/>
      <c r="S978" s="10"/>
      <c r="U978" s="17">
        <f t="shared" si="47"/>
        <v>62.454590899980516</v>
      </c>
      <c r="V978" s="17">
        <f t="shared" si="47"/>
        <v>40.891484604412859</v>
      </c>
      <c r="W978" s="10">
        <f t="shared" si="48"/>
        <v>7.9782833045297537</v>
      </c>
      <c r="X978" s="10">
        <f t="shared" si="48"/>
        <v>3.7094264628806712</v>
      </c>
      <c r="Y978" s="3">
        <v>-3</v>
      </c>
      <c r="Z978" s="19"/>
    </row>
    <row r="979" spans="1:26" x14ac:dyDescent="0.2">
      <c r="A979" t="s">
        <v>18</v>
      </c>
      <c r="B979" s="10"/>
      <c r="C979" s="10"/>
      <c r="D979" s="10"/>
      <c r="E979" s="10"/>
      <c r="F979" s="10"/>
      <c r="G979" s="10"/>
      <c r="H979" s="10"/>
      <c r="I979" s="10"/>
      <c r="J979" s="10">
        <f>($J$5/($J$5+$P$5+$R$5))*J179</f>
        <v>13.201845509073848</v>
      </c>
      <c r="K979" s="10">
        <f>($J$5/($J$5+$P$5+$R$5))*K179</f>
        <v>6.8715315936687453</v>
      </c>
      <c r="L979" s="10"/>
      <c r="M979" s="10"/>
      <c r="N979" s="10"/>
      <c r="O979" s="10"/>
      <c r="P979" s="10">
        <f>($P$5/($J$5+$P$5+$R$5))*P179</f>
        <v>13.386605077283521</v>
      </c>
      <c r="Q979" s="10">
        <f>($P$5/($J$5+$P$5+$R$5))*Q179</f>
        <v>7.7855938843172297</v>
      </c>
      <c r="R979" s="10">
        <f>($R$5/($J$5+$P$5+$R$5))*R179</f>
        <v>33.192705336783568</v>
      </c>
      <c r="S979" s="10">
        <f>($R$5/($J$5+$P$5+$R$5))*S179</f>
        <v>22.829401637791747</v>
      </c>
      <c r="U979" s="17">
        <f t="shared" si="47"/>
        <v>59.781155923140936</v>
      </c>
      <c r="V979" s="17">
        <f t="shared" si="47"/>
        <v>37.486527115777719</v>
      </c>
      <c r="W979" s="10">
        <f t="shared" si="48"/>
        <v>3.3959182842953481</v>
      </c>
      <c r="X979" s="10">
        <f t="shared" si="48"/>
        <v>0.13619136485358041</v>
      </c>
      <c r="Y979" s="3">
        <v>5</v>
      </c>
      <c r="Z979" s="19"/>
    </row>
    <row r="980" spans="1:26" ht="13.5" thickBot="1" x14ac:dyDescent="0.25">
      <c r="U980" s="27">
        <f>(U977*(($F$5+$J$5)/(SUM($B$5:$S$5)+$J$5+$J$5)))+(U978*(($B$5+$D$5+$H$5+$J$5+$L$5+$N$5)/(SUM($B$5:$S$5)+$J$5+$J$5)))+(U979*(($J$5+$P$5+$R$5)/(SUM($B$5:$S$5)+$J$5+$J$5)))</f>
        <v>63.34232106462003</v>
      </c>
      <c r="V980" s="27">
        <f>(V977*(($F$5+$J$5)/(SUM($B$5:$S$5)+$J$5+$J$5)))+(V978*(($B$5+$D$5+$H$5+$J$5+$L$5+$N$5)/(SUM($B$5:$S$5)+$J$5+$J$5)))+(V979*(($J$5+$P$5+$R$5)/(SUM($B$5:$S$5)+$J$5+$J$5)))</f>
        <v>41.087222812590277</v>
      </c>
      <c r="W980" s="28">
        <f>U980-U970</f>
        <v>1.4374605999157311</v>
      </c>
      <c r="X980" s="28">
        <f>V980-V970</f>
        <v>-1.9200653927804581</v>
      </c>
      <c r="Y980" s="20">
        <f>SUM(Y977:Y979)</f>
        <v>-5</v>
      </c>
    </row>
    <row r="981" spans="1:26" ht="13.5" thickTop="1" x14ac:dyDescent="0.2"/>
    <row r="982" spans="1:26" ht="13.5" thickBot="1" x14ac:dyDescent="0.25"/>
    <row r="983" spans="1:26" ht="13.5" thickBot="1" x14ac:dyDescent="0.25">
      <c r="A983" s="1" t="str">
        <f>A183</f>
        <v>March 31 - April6, 2000</v>
      </c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U983" s="8" t="s">
        <v>14</v>
      </c>
      <c r="V983" s="8" t="s">
        <v>15</v>
      </c>
      <c r="W983" s="8" t="s">
        <v>14</v>
      </c>
      <c r="X983" s="8" t="s">
        <v>15</v>
      </c>
      <c r="Y983" s="12" t="s">
        <v>35</v>
      </c>
    </row>
    <row r="984" spans="1:26" x14ac:dyDescent="0.2">
      <c r="A984" t="s">
        <v>16</v>
      </c>
      <c r="B984" s="10"/>
      <c r="C984" s="10"/>
      <c r="D984" s="10"/>
      <c r="E984" s="10"/>
      <c r="F984" s="10">
        <f>($F$5/($F$5+$J$5))*F184</f>
        <v>43.981674495633996</v>
      </c>
      <c r="G984" s="10">
        <f>($F$5/($F$5+$J$5))*G184</f>
        <v>29.94931164481627</v>
      </c>
      <c r="H984" s="10"/>
      <c r="I984" s="10"/>
      <c r="J984" s="10">
        <f>($J$5/($F$5+$J$5))*J184</f>
        <v>24.111393099447938</v>
      </c>
      <c r="K984" s="10">
        <f>($J$5/($F$5+$J$5))*K184</f>
        <v>14.351693334350193</v>
      </c>
      <c r="L984" s="10"/>
      <c r="M984" s="10"/>
      <c r="N984" s="10"/>
      <c r="O984" s="10"/>
      <c r="P984" s="10"/>
      <c r="Q984" s="10"/>
      <c r="R984" s="10"/>
      <c r="S984" s="10"/>
      <c r="U984" s="17">
        <f t="shared" ref="U984:V986" si="49">B984+D984+F984+H984+J984+L984+N984+P984+R984</f>
        <v>68.093067595081934</v>
      </c>
      <c r="V984" s="17">
        <f t="shared" si="49"/>
        <v>44.301004979166464</v>
      </c>
      <c r="W984" s="10">
        <f t="shared" ref="W984:X986" si="50">U984-U977</f>
        <v>-4.3027300449651307</v>
      </c>
      <c r="X984" s="10">
        <f t="shared" si="50"/>
        <v>-3.3461499081086359</v>
      </c>
      <c r="Y984" s="3">
        <v>-4</v>
      </c>
      <c r="Z984" s="19"/>
    </row>
    <row r="985" spans="1:26" x14ac:dyDescent="0.2">
      <c r="A985" t="s">
        <v>17</v>
      </c>
      <c r="B985" s="10">
        <f>($B$5/($B$5+$D$5+$H$5+$J$5+$L$5+$N$5))*B185</f>
        <v>14.148442875926357</v>
      </c>
      <c r="C985" s="10">
        <f>($B$5/($B$5+$D$5+$H$5+$J$5+$L$5+$N$5))*C185</f>
        <v>8.852878471562498</v>
      </c>
      <c r="D985" s="10">
        <f>($D$5/($B$5+$D$5+$H$5+$J$5+$L$5+$N$5))*D185</f>
        <v>12.39504773281149</v>
      </c>
      <c r="E985" s="10">
        <f>($D$5/($B$5+$D$5+$H$5+$J$5+$L$5+$N$5))*E185</f>
        <v>8.1971398074617952</v>
      </c>
      <c r="F985" s="10"/>
      <c r="G985" s="10"/>
      <c r="H985" s="10">
        <f>($H$5/($B$5+$D$5+$H$5+$J$5+$L$5+$N$5))*H185</f>
        <v>19.011778171031892</v>
      </c>
      <c r="I985" s="10">
        <f>($H$5/($B$5+$D$5+$H$5+$J$5+$L$5+$N$5))*I185</f>
        <v>13.226505901882343</v>
      </c>
      <c r="J985" s="10">
        <f>($J$5/($B$5+$D$5+$H$5+$J$5+$L$5+$N$5))*J185</f>
        <v>6.3047849488318359</v>
      </c>
      <c r="K985" s="10">
        <f>($J$5/($B$5+$D$5+$H$5+$J$5+$L$5+$N$5))*K185</f>
        <v>3.5510774050038134</v>
      </c>
      <c r="L985" s="10">
        <f>($L$5/($B$5+$D$5+$H$5+$J$5+$L$5+$N$5))*L185</f>
        <v>4.1851672323541731</v>
      </c>
      <c r="M985" s="10">
        <f>($L$5/($B$5+$D$5+$H$5+$J$5+$L$5+$N$5))*M185</f>
        <v>2.8088881570365407</v>
      </c>
      <c r="N985" s="10">
        <f>($N$5/($B$5+$D$5+$H$5+$J$5+$L$5+$N$5))*N185</f>
        <v>6.4262980288498781</v>
      </c>
      <c r="O985" s="10">
        <f>($N$5/($B$5+$D$5+$H$5+$J$5+$L$5+$N$5))*O185</f>
        <v>4.3742394718408661</v>
      </c>
      <c r="P985" s="10"/>
      <c r="Q985" s="10"/>
      <c r="R985" s="10"/>
      <c r="S985" s="10"/>
      <c r="U985" s="17">
        <f t="shared" si="49"/>
        <v>62.471518989805631</v>
      </c>
      <c r="V985" s="17">
        <f t="shared" si="49"/>
        <v>41.010729214787858</v>
      </c>
      <c r="W985" s="10">
        <f t="shared" si="50"/>
        <v>1.6928089825114512E-2</v>
      </c>
      <c r="X985" s="10">
        <f t="shared" si="50"/>
        <v>0.11924461037499867</v>
      </c>
      <c r="Y985" s="3">
        <v>1</v>
      </c>
      <c r="Z985" s="19"/>
    </row>
    <row r="986" spans="1:26" x14ac:dyDescent="0.2">
      <c r="A986" t="s">
        <v>18</v>
      </c>
      <c r="B986" s="10"/>
      <c r="C986" s="10"/>
      <c r="D986" s="10"/>
      <c r="E986" s="10"/>
      <c r="F986" s="10"/>
      <c r="G986" s="10"/>
      <c r="H986" s="10"/>
      <c r="I986" s="10"/>
      <c r="J986" s="10">
        <f>($J$5/($J$5+$P$5+$R$5))*J186</f>
        <v>12.810429152472464</v>
      </c>
      <c r="K986" s="10">
        <f>($J$5/($J$5+$P$5+$R$5))*K186</f>
        <v>7.0165006146322213</v>
      </c>
      <c r="L986" s="10"/>
      <c r="M986" s="10"/>
      <c r="N986" s="10"/>
      <c r="O986" s="10"/>
      <c r="P986" s="10">
        <f>($P$5/($J$5+$P$5+$R$5))*P186</f>
        <v>13.703379225277821</v>
      </c>
      <c r="Q986" s="10">
        <f>($P$5/($J$5+$P$5+$R$5))*Q186</f>
        <v>7.6977083737456393</v>
      </c>
      <c r="R986" s="10">
        <f>($R$5/($J$5+$P$5+$R$5))*R186</f>
        <v>37.791339468700308</v>
      </c>
      <c r="S986" s="10">
        <f>($R$5/($J$5+$P$5+$R$5))*S186</f>
        <v>24.879789790626415</v>
      </c>
      <c r="U986" s="17">
        <f t="shared" si="49"/>
        <v>64.305147846450595</v>
      </c>
      <c r="V986" s="17">
        <f t="shared" si="49"/>
        <v>39.593998779004274</v>
      </c>
      <c r="W986" s="10">
        <f t="shared" si="50"/>
        <v>4.5239919233096586</v>
      </c>
      <c r="X986" s="10">
        <f t="shared" si="50"/>
        <v>2.1074716632265549</v>
      </c>
      <c r="Y986" s="3">
        <v>5</v>
      </c>
      <c r="Z986" s="19"/>
    </row>
    <row r="987" spans="1:26" ht="13.5" thickBot="1" x14ac:dyDescent="0.25">
      <c r="U987" s="27">
        <f>(U984*(($F$5+$J$5)/(SUM($B$5:$S$5)+$J$5+$J$5)))+(U985*(($B$5+$D$5+$H$5+$J$5+$L$5+$N$5)/(SUM($B$5:$S$5)+$J$5+$J$5)))+(U986*(($J$5+$P$5+$R$5)/(SUM($B$5:$S$5)+$J$5+$J$5)))</f>
        <v>63.831941944194071</v>
      </c>
      <c r="V987" s="27">
        <f>(V984*(($F$5+$J$5)/(SUM($B$5:$S$5)+$J$5+$J$5)))+(V985*(($B$5+$D$5+$H$5+$J$5+$L$5+$N$5)/(SUM($B$5:$S$5)+$J$5+$J$5)))+(V986*(($J$5+$P$5+$R$5)/(SUM($B$5:$S$5)+$J$5+$J$5)))</f>
        <v>41.168060305851313</v>
      </c>
      <c r="W987" s="28">
        <f>U987-U977</f>
        <v>-8.5638556958529932</v>
      </c>
      <c r="X987" s="28">
        <f>V987-V977</f>
        <v>-6.4790945814237872</v>
      </c>
      <c r="Y987" s="20">
        <f>SUM(Y984:Y986)</f>
        <v>2</v>
      </c>
    </row>
    <row r="988" spans="1:26" ht="13.5" thickTop="1" x14ac:dyDescent="0.2"/>
    <row r="989" spans="1:26" ht="13.5" thickBot="1" x14ac:dyDescent="0.25"/>
    <row r="990" spans="1:26" ht="13.5" thickBot="1" x14ac:dyDescent="0.25">
      <c r="A990" s="1" t="str">
        <f>A190</f>
        <v>April 7 - 13, 2000</v>
      </c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U990" s="8" t="s">
        <v>14</v>
      </c>
      <c r="V990" s="8" t="s">
        <v>15</v>
      </c>
      <c r="W990" s="8" t="s">
        <v>14</v>
      </c>
      <c r="X990" s="8" t="s">
        <v>15</v>
      </c>
      <c r="Y990" s="12" t="s">
        <v>35</v>
      </c>
    </row>
    <row r="991" spans="1:26" x14ac:dyDescent="0.2">
      <c r="A991" t="s">
        <v>16</v>
      </c>
      <c r="B991" s="10"/>
      <c r="C991" s="10"/>
      <c r="D991" s="10"/>
      <c r="E991" s="10"/>
      <c r="F991" s="10">
        <f>($F$5/($F$5+$J$5))*F191</f>
        <v>44.813933256104512</v>
      </c>
      <c r="G991" s="10">
        <f>($F$5/($F$5+$J$5))*G191</f>
        <v>31.229709737847823</v>
      </c>
      <c r="H991" s="10"/>
      <c r="I991" s="10"/>
      <c r="J991" s="10">
        <f>($J$5/($F$5+$J$5))*J191</f>
        <v>24.700813169531092</v>
      </c>
      <c r="K991" s="10">
        <f>($J$5/($F$5+$J$5))*K191</f>
        <v>13.488124394460927</v>
      </c>
      <c r="L991" s="10"/>
      <c r="M991" s="10"/>
      <c r="N991" s="10"/>
      <c r="O991" s="10"/>
      <c r="P991" s="10"/>
      <c r="Q991" s="10"/>
      <c r="R991" s="10"/>
      <c r="S991" s="10"/>
      <c r="U991" s="17">
        <f t="shared" ref="U991:V993" si="51">B991+D991+F991+H991+J991+L991+N991+P991+R991</f>
        <v>69.514746425635607</v>
      </c>
      <c r="V991" s="17">
        <f t="shared" si="51"/>
        <v>44.717834132308752</v>
      </c>
      <c r="W991" s="10">
        <f t="shared" ref="W991:X993" si="52">U991-U984</f>
        <v>1.4216788305536738</v>
      </c>
      <c r="X991" s="10">
        <f t="shared" si="52"/>
        <v>0.41682915314228808</v>
      </c>
      <c r="Y991" s="3">
        <v>-8</v>
      </c>
      <c r="Z991" s="19"/>
    </row>
    <row r="992" spans="1:26" x14ac:dyDescent="0.2">
      <c r="A992" t="s">
        <v>17</v>
      </c>
      <c r="B992" s="10">
        <f>($B$5/($B$5+$D$5+$H$5+$J$5+$L$5+$N$5))*B192</f>
        <v>12.083889405293288</v>
      </c>
      <c r="C992" s="10">
        <f>($B$5/($B$5+$D$5+$H$5+$J$5+$L$5+$N$5))*C192</f>
        <v>7.4104356479148725</v>
      </c>
      <c r="D992" s="10">
        <f>($D$5/($B$5+$D$5+$H$5+$J$5+$L$5+$N$5))*D192</f>
        <v>10.677084300109918</v>
      </c>
      <c r="E992" s="10">
        <f>($D$5/($B$5+$D$5+$H$5+$J$5+$L$5+$N$5))*E192</f>
        <v>7.1558436043753302</v>
      </c>
      <c r="F992" s="10"/>
      <c r="G992" s="10"/>
      <c r="H992" s="10">
        <f>($H$5/($B$5+$D$5+$H$5+$J$5+$L$5+$N$5))*H192</f>
        <v>18.754027255164992</v>
      </c>
      <c r="I992" s="10">
        <f>($H$5/($B$5+$D$5+$H$5+$J$5+$L$5+$N$5))*I192</f>
        <v>12.559178188199539</v>
      </c>
      <c r="J992" s="10">
        <f>($J$5/($B$5+$D$5+$H$5+$J$5+$L$5+$N$5))*J192</f>
        <v>6.2120675231137206</v>
      </c>
      <c r="K992" s="10">
        <f>($J$5/($B$5+$D$5+$H$5+$J$5+$L$5+$N$5))*K192</f>
        <v>3.2896142644787285</v>
      </c>
      <c r="L992" s="10">
        <f>($L$5/($B$5+$D$5+$H$5+$J$5+$L$5+$N$5))*L192</f>
        <v>3.9979080218850704</v>
      </c>
      <c r="M992" s="10">
        <f>($L$5/($B$5+$D$5+$H$5+$J$5+$L$5+$N$5))*M192</f>
        <v>2.5500746141117645</v>
      </c>
      <c r="N992" s="10">
        <f>($N$5/($B$5+$D$5+$H$5+$J$5+$L$5+$N$5))*N192</f>
        <v>6.1169643610204938</v>
      </c>
      <c r="O992" s="10">
        <f>($N$5/($B$5+$D$5+$H$5+$J$5+$L$5+$N$5))*O192</f>
        <v>4.0852375943852435</v>
      </c>
      <c r="P992" s="10"/>
      <c r="Q992" s="10"/>
      <c r="R992" s="10"/>
      <c r="S992" s="10"/>
      <c r="U992" s="17">
        <f t="shared" si="51"/>
        <v>57.841940866587478</v>
      </c>
      <c r="V992" s="17">
        <f t="shared" si="51"/>
        <v>37.050383913465474</v>
      </c>
      <c r="W992" s="10">
        <f t="shared" si="52"/>
        <v>-4.6295781232181525</v>
      </c>
      <c r="X992" s="10">
        <f t="shared" si="52"/>
        <v>-3.9603453013223842</v>
      </c>
      <c r="Y992" s="3">
        <v>-25</v>
      </c>
      <c r="Z992" s="19"/>
    </row>
    <row r="993" spans="1:26" x14ac:dyDescent="0.2">
      <c r="A993" t="s">
        <v>18</v>
      </c>
      <c r="B993" s="10"/>
      <c r="C993" s="10"/>
      <c r="D993" s="10"/>
      <c r="E993" s="10"/>
      <c r="F993" s="10"/>
      <c r="G993" s="10"/>
      <c r="H993" s="10"/>
      <c r="I993" s="10"/>
      <c r="J993" s="10">
        <f>($J$5/($J$5+$P$5+$R$5))*J193</f>
        <v>12.071087145558737</v>
      </c>
      <c r="K993" s="10">
        <f>($J$5/($J$5+$P$5+$R$5))*K193</f>
        <v>6.3109847126099732</v>
      </c>
      <c r="L993" s="10"/>
      <c r="M993" s="10"/>
      <c r="N993" s="10"/>
      <c r="O993" s="10"/>
      <c r="P993" s="10">
        <f>($P$5/($J$5+$P$5+$R$5))*P193</f>
        <v>15.051600903936492</v>
      </c>
      <c r="Q993" s="10">
        <f>($P$5/($J$5+$P$5+$R$5))*Q193</f>
        <v>8.5804265788273177</v>
      </c>
      <c r="R993" s="10">
        <f>($R$5/($J$5+$P$5+$R$5))*R193</f>
        <v>37.588265881678339</v>
      </c>
      <c r="S993" s="10">
        <f>($R$5/($J$5+$P$5+$R$5))*S193</f>
        <v>25.410401421232184</v>
      </c>
      <c r="U993" s="17">
        <f t="shared" si="51"/>
        <v>64.710953931173577</v>
      </c>
      <c r="V993" s="17">
        <f t="shared" si="51"/>
        <v>40.301812712669474</v>
      </c>
      <c r="W993" s="10">
        <f t="shared" si="52"/>
        <v>0.40580608472298252</v>
      </c>
      <c r="X993" s="10">
        <f t="shared" si="52"/>
        <v>0.70781393366520007</v>
      </c>
      <c r="Y993" s="3">
        <v>8</v>
      </c>
      <c r="Z993" s="19"/>
    </row>
    <row r="994" spans="1:26" ht="13.5" thickBot="1" x14ac:dyDescent="0.25">
      <c r="U994" s="27">
        <f>(U991*(($F$5+$J$5)/(SUM($B$5:$S$5)+$J$5+$J$5)))+(U992*(($B$5+$D$5+$H$5+$J$5+$L$5+$N$5)/(SUM($B$5:$S$5)+$J$5+$J$5)))+(U993*(($J$5+$P$5+$R$5)/(SUM($B$5:$S$5)+$J$5+$J$5)))</f>
        <v>61.452381499180369</v>
      </c>
      <c r="V994" s="27">
        <f>(V991*(($F$5+$J$5)/(SUM($B$5:$S$5)+$J$5+$J$5)))+(V992*(($B$5+$D$5+$H$5+$J$5+$L$5+$N$5)/(SUM($B$5:$S$5)+$J$5+$J$5)))+(V993*(($J$5+$P$5+$R$5)/(SUM($B$5:$S$5)+$J$5+$J$5)))</f>
        <v>39.098488735947257</v>
      </c>
      <c r="W994" s="28">
        <f>U994-U984</f>
        <v>-6.6406860959015646</v>
      </c>
      <c r="X994" s="28">
        <f>V994-V984</f>
        <v>-5.2025162432192076</v>
      </c>
      <c r="Y994" s="20">
        <f>SUM(Y991:Y993)</f>
        <v>-25</v>
      </c>
    </row>
    <row r="995" spans="1:26" ht="13.5" thickTop="1" x14ac:dyDescent="0.2"/>
    <row r="996" spans="1:26" ht="13.5" thickBot="1" x14ac:dyDescent="0.25"/>
    <row r="997" spans="1:26" ht="13.5" thickBot="1" x14ac:dyDescent="0.25">
      <c r="A997" s="1" t="str">
        <f>A197</f>
        <v>April 14 - 20, 2000</v>
      </c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U997" s="8" t="s">
        <v>14</v>
      </c>
      <c r="V997" s="8" t="s">
        <v>15</v>
      </c>
      <c r="W997" s="8" t="s">
        <v>14</v>
      </c>
      <c r="X997" s="8" t="s">
        <v>15</v>
      </c>
      <c r="Y997" s="12" t="s">
        <v>35</v>
      </c>
    </row>
    <row r="998" spans="1:26" x14ac:dyDescent="0.2">
      <c r="A998" t="s">
        <v>16</v>
      </c>
      <c r="B998" s="10"/>
      <c r="C998" s="10"/>
      <c r="D998" s="10"/>
      <c r="E998" s="10"/>
      <c r="F998" s="10">
        <f>($F$5/($F$5+$J$5))*F198</f>
        <v>49.855500747416265</v>
      </c>
      <c r="G998" s="10">
        <f>($F$5/($F$5+$J$5))*G198</f>
        <v>34.886846791069217</v>
      </c>
      <c r="H998" s="10"/>
      <c r="I998" s="10"/>
      <c r="J998" s="10">
        <f>($J$5/($F$5+$J$5))*J198</f>
        <v>26.551318040722371</v>
      </c>
      <c r="K998" s="10">
        <f>($J$5/($F$5+$J$5))*K198</f>
        <v>15.886927005264445</v>
      </c>
      <c r="L998" s="10"/>
      <c r="M998" s="10"/>
      <c r="N998" s="10"/>
      <c r="O998" s="10"/>
      <c r="P998" s="10"/>
      <c r="Q998" s="10"/>
      <c r="R998" s="10"/>
      <c r="S998" s="10"/>
      <c r="U998" s="17">
        <f t="shared" ref="U998:V1000" si="53">B998+D998+F998+H998+J998+L998+N998+P998+R998</f>
        <v>76.406818788138636</v>
      </c>
      <c r="V998" s="17">
        <f t="shared" si="53"/>
        <v>50.773773796333664</v>
      </c>
      <c r="W998" s="10">
        <f t="shared" ref="W998:X1000" si="54">U998-U991</f>
        <v>6.8920723625030291</v>
      </c>
      <c r="X998" s="10">
        <f t="shared" si="54"/>
        <v>6.0559396640249119</v>
      </c>
      <c r="Y998" s="3">
        <v>3</v>
      </c>
      <c r="Z998" s="19"/>
    </row>
    <row r="999" spans="1:26" x14ac:dyDescent="0.2">
      <c r="A999" t="s">
        <v>17</v>
      </c>
      <c r="B999" s="10">
        <f>($B$5/($B$5+$D$5+$H$5+$J$5+$L$5+$N$5))*B199</f>
        <v>15.142600086305061</v>
      </c>
      <c r="C999" s="10">
        <f>($B$5/($B$5+$D$5+$H$5+$J$5+$L$5+$N$5))*C199</f>
        <v>10.592653589725229</v>
      </c>
      <c r="D999" s="10">
        <f>($D$5/($B$5+$D$5+$H$5+$J$5+$L$5+$N$5))*D199</f>
        <v>12.991075862524283</v>
      </c>
      <c r="E999" s="10">
        <f>($D$5/($B$5+$D$5+$H$5+$J$5+$L$5+$N$5))*E199</f>
        <v>9.1881826584352204</v>
      </c>
      <c r="F999" s="10"/>
      <c r="G999" s="10"/>
      <c r="H999" s="10">
        <f>($H$5/($B$5+$D$5+$H$5+$J$5+$L$5+$N$5))*H199</f>
        <v>18.949988567913117</v>
      </c>
      <c r="I999" s="10">
        <f>($H$5/($B$5+$D$5+$H$5+$J$5+$L$5+$N$5))*I199</f>
        <v>14.080967842153436</v>
      </c>
      <c r="J999" s="10">
        <f>($J$5/($B$5+$D$5+$H$5+$J$5+$L$5+$N$5))*J199</f>
        <v>6.644130726960138</v>
      </c>
      <c r="K999" s="10">
        <f>($J$5/($B$5+$D$5+$H$5+$J$5+$L$5+$N$5))*K199</f>
        <v>4.0016840939938536</v>
      </c>
      <c r="L999" s="10">
        <f>($L$5/($B$5+$D$5+$H$5+$J$5+$L$5+$N$5))*L199</f>
        <v>4.2156158844629701</v>
      </c>
      <c r="M999" s="10">
        <f>($L$5/($B$5+$D$5+$H$5+$J$5+$L$5+$N$5))*M199</f>
        <v>2.8987116807574922</v>
      </c>
      <c r="N999" s="10">
        <f>($N$5/($B$5+$D$5+$H$5+$J$5+$L$5+$N$5))*N199</f>
        <v>6.710943094082551</v>
      </c>
      <c r="O999" s="10">
        <f>($N$5/($B$5+$D$5+$H$5+$J$5+$L$5+$N$5))*O199</f>
        <v>4.7155230959718768</v>
      </c>
      <c r="P999" s="10"/>
      <c r="Q999" s="10"/>
      <c r="R999" s="10"/>
      <c r="S999" s="10"/>
      <c r="U999" s="17">
        <f t="shared" si="53"/>
        <v>64.654354222248116</v>
      </c>
      <c r="V999" s="17">
        <f t="shared" si="53"/>
        <v>45.477722961037102</v>
      </c>
      <c r="W999" s="10">
        <f t="shared" si="54"/>
        <v>6.8124133556606381</v>
      </c>
      <c r="X999" s="10">
        <f t="shared" si="54"/>
        <v>8.4273390475716283</v>
      </c>
      <c r="Y999" s="3">
        <v>8</v>
      </c>
      <c r="Z999" s="19"/>
    </row>
    <row r="1000" spans="1:26" x14ac:dyDescent="0.2">
      <c r="A1000" t="s">
        <v>18</v>
      </c>
      <c r="B1000" s="10"/>
      <c r="C1000" s="10"/>
      <c r="D1000" s="10"/>
      <c r="E1000" s="10"/>
      <c r="F1000" s="10"/>
      <c r="G1000" s="10"/>
      <c r="H1000" s="10"/>
      <c r="I1000" s="10"/>
      <c r="J1000" s="10">
        <f>($J$5/($J$5+$P$5+$R$5))*J200</f>
        <v>11.481546460307271</v>
      </c>
      <c r="K1000" s="10">
        <f>($J$5/($J$5+$P$5+$R$5))*K200</f>
        <v>7.2097926425835199</v>
      </c>
      <c r="L1000" s="10"/>
      <c r="M1000" s="10"/>
      <c r="N1000" s="10"/>
      <c r="O1000" s="10"/>
      <c r="P1000" s="10">
        <f>($P$5/($J$5+$P$5+$R$5))*P200</f>
        <v>14.091137824118405</v>
      </c>
      <c r="Q1000" s="10">
        <f>($P$5/($J$5+$P$5+$R$5))*Q200</f>
        <v>8.4703282469024703</v>
      </c>
      <c r="R1000" s="10">
        <f>($R$5/($J$5+$P$5+$R$5))*R200</f>
        <v>35.040019902596285</v>
      </c>
      <c r="S1000" s="10">
        <f>($R$5/($J$5+$P$5+$R$5))*S200</f>
        <v>26.0130714214264</v>
      </c>
      <c r="U1000" s="17">
        <f t="shared" si="53"/>
        <v>60.612704187021961</v>
      </c>
      <c r="V1000" s="17">
        <f t="shared" si="53"/>
        <v>41.693192310912394</v>
      </c>
      <c r="W1000" s="10">
        <f t="shared" si="54"/>
        <v>-4.0982497441516159</v>
      </c>
      <c r="X1000" s="10">
        <f t="shared" si="54"/>
        <v>1.3913795982429207</v>
      </c>
      <c r="Y1000" s="3">
        <v>8</v>
      </c>
      <c r="Z1000" s="19"/>
    </row>
    <row r="1001" spans="1:26" ht="13.5" thickBot="1" x14ac:dyDescent="0.25">
      <c r="U1001" s="27">
        <f>(U998*(($F$5+$J$5)/(SUM($B$5:$S$5)+$J$5+$J$5)))+(U999*(($B$5+$D$5+$H$5+$J$5+$L$5+$N$5)/(SUM($B$5:$S$5)+$J$5+$J$5)))+(U1000*(($J$5+$P$5+$R$5)/(SUM($B$5:$S$5)+$J$5+$J$5)))</f>
        <v>65.477729980697958</v>
      </c>
      <c r="V1001" s="27">
        <f>(V998*(($F$5+$J$5)/(SUM($B$5:$S$5)+$J$5+$J$5)))+(V999*(($B$5+$D$5+$H$5+$J$5+$L$5+$N$5)/(SUM($B$5:$S$5)+$J$5+$J$5)))+(V1000*(($J$5+$P$5+$R$5)/(SUM($B$5:$S$5)+$J$5+$J$5)))</f>
        <v>45.344999049313287</v>
      </c>
      <c r="W1001" s="28">
        <f>U1001-U991</f>
        <v>-4.0370164449376489</v>
      </c>
      <c r="X1001" s="28">
        <f>V1001-V991</f>
        <v>0.62716491700453503</v>
      </c>
      <c r="Y1001" s="20">
        <f>SUM(Y998:Y1000)</f>
        <v>19</v>
      </c>
    </row>
    <row r="1002" spans="1:26" ht="13.5" thickTop="1" x14ac:dyDescent="0.2"/>
    <row r="1003" spans="1:26" ht="13.5" thickBot="1" x14ac:dyDescent="0.25"/>
    <row r="1004" spans="1:26" ht="13.5" thickBot="1" x14ac:dyDescent="0.25">
      <c r="A1004" s="1" t="str">
        <f>A204</f>
        <v>April 21 - 27, 2000</v>
      </c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U1004" s="8" t="s">
        <v>14</v>
      </c>
      <c r="V1004" s="8" t="s">
        <v>15</v>
      </c>
      <c r="W1004" s="8" t="s">
        <v>14</v>
      </c>
      <c r="X1004" s="8" t="s">
        <v>15</v>
      </c>
      <c r="Y1004" s="12" t="s">
        <v>35</v>
      </c>
    </row>
    <row r="1005" spans="1:26" x14ac:dyDescent="0.2">
      <c r="A1005" t="s">
        <v>16</v>
      </c>
      <c r="B1005" s="10"/>
      <c r="C1005" s="10"/>
      <c r="D1005" s="10"/>
      <c r="E1005" s="10"/>
      <c r="F1005" s="10">
        <f>($F$5/($F$5+$J$5))*F205</f>
        <v>50.355656252506719</v>
      </c>
      <c r="G1005" s="10">
        <f>($F$5/($F$5+$J$5))*G205</f>
        <v>34.494724875078305</v>
      </c>
      <c r="H1005" s="10"/>
      <c r="I1005" s="10"/>
      <c r="J1005" s="10">
        <f>($J$5/($F$5+$J$5))*J205</f>
        <v>27.113323223824914</v>
      </c>
      <c r="K1005" s="10">
        <f>($J$5/($F$5+$J$5))*K205</f>
        <v>16.640836397231265</v>
      </c>
      <c r="L1005" s="10"/>
      <c r="M1005" s="10"/>
      <c r="N1005" s="10"/>
      <c r="O1005" s="10"/>
      <c r="P1005" s="10"/>
      <c r="Q1005" s="10"/>
      <c r="R1005" s="10"/>
      <c r="S1005" s="10"/>
      <c r="U1005" s="17">
        <f t="shared" ref="U1005:V1007" si="55">B1005+D1005+F1005+H1005+J1005+L1005+N1005+P1005+R1005</f>
        <v>77.46897947633164</v>
      </c>
      <c r="V1005" s="17">
        <f t="shared" si="55"/>
        <v>51.135561272309573</v>
      </c>
      <c r="W1005" s="10">
        <f t="shared" ref="W1005:X1007" si="56">U1005-U998</f>
        <v>1.0621606881930035</v>
      </c>
      <c r="X1005" s="10">
        <f t="shared" si="56"/>
        <v>0.36178747597590899</v>
      </c>
      <c r="Y1005" s="3">
        <v>3</v>
      </c>
      <c r="Z1005" s="19"/>
    </row>
    <row r="1006" spans="1:26" x14ac:dyDescent="0.2">
      <c r="A1006" t="s">
        <v>17</v>
      </c>
      <c r="B1006" s="10">
        <f>($B$5/($B$5+$D$5+$H$5+$J$5+$L$5+$N$5))*B206</f>
        <v>15.067885817426907</v>
      </c>
      <c r="C1006" s="10">
        <f>($B$5/($B$5+$D$5+$H$5+$J$5+$L$5+$N$5))*C206</f>
        <v>9.2950649608413709</v>
      </c>
      <c r="D1006" s="10">
        <f>($D$5/($B$5+$D$5+$H$5+$J$5+$L$5+$N$5))*D206</f>
        <v>11.553596255569905</v>
      </c>
      <c r="E1006" s="10">
        <f>($D$5/($B$5+$D$5+$H$5+$J$5+$L$5+$N$5))*E206</f>
        <v>8.7604448241707473</v>
      </c>
      <c r="F1006" s="10"/>
      <c r="G1006" s="10"/>
      <c r="H1006" s="10">
        <f>($H$5/($B$5+$D$5+$H$5+$J$5+$L$5+$N$5))*H206</f>
        <v>18.492745504834158</v>
      </c>
      <c r="I1006" s="10">
        <f>($H$5/($B$5+$D$5+$H$5+$J$5+$L$5+$N$5))*I206</f>
        <v>13.24592549143396</v>
      </c>
      <c r="J1006" s="10">
        <f>($J$5/($B$5+$D$5+$H$5+$J$5+$L$5+$N$5))*J206</f>
        <v>7.2097070238406404</v>
      </c>
      <c r="K1006" s="10">
        <f>($J$5/($B$5+$D$5+$H$5+$J$5+$L$5+$N$5))*K206</f>
        <v>4.3020885533205471</v>
      </c>
      <c r="L1006" s="10">
        <f>($L$5/($B$5+$D$5+$H$5+$J$5+$L$5+$N$5))*L206</f>
        <v>3.6416587922121435</v>
      </c>
      <c r="M1006" s="10">
        <f>($L$5/($B$5+$D$5+$H$5+$J$5+$L$5+$N$5))*M206</f>
        <v>2.8560835678051761</v>
      </c>
      <c r="N1006" s="10">
        <f>($N$5/($B$5+$D$5+$H$5+$J$5+$L$5+$N$5))*N206</f>
        <v>6.2999504743843548</v>
      </c>
      <c r="O1006" s="10">
        <f>($N$5/($B$5+$D$5+$H$5+$J$5+$L$5+$N$5))*O206</f>
        <v>4.3408372447982551</v>
      </c>
      <c r="P1006" s="10"/>
      <c r="Q1006" s="10"/>
      <c r="R1006" s="10"/>
      <c r="S1006" s="10"/>
      <c r="U1006" s="17">
        <f t="shared" si="55"/>
        <v>62.265543868268111</v>
      </c>
      <c r="V1006" s="17">
        <f t="shared" si="55"/>
        <v>42.800444642370053</v>
      </c>
      <c r="W1006" s="10">
        <f t="shared" si="56"/>
        <v>-2.3888103539800056</v>
      </c>
      <c r="X1006" s="10">
        <f t="shared" si="56"/>
        <v>-2.6772783186670495</v>
      </c>
      <c r="Y1006" s="3">
        <v>20</v>
      </c>
      <c r="Z1006" s="19"/>
    </row>
    <row r="1007" spans="1:26" x14ac:dyDescent="0.2">
      <c r="A1007" t="s">
        <v>18</v>
      </c>
      <c r="B1007" s="10"/>
      <c r="C1007" s="10"/>
      <c r="D1007" s="10"/>
      <c r="E1007" s="10"/>
      <c r="F1007" s="10"/>
      <c r="G1007" s="10"/>
      <c r="H1007" s="10"/>
      <c r="I1007" s="10"/>
      <c r="J1007" s="10">
        <f>($J$5/($J$5+$P$5+$R$5))*J207</f>
        <v>16.077064424849446</v>
      </c>
      <c r="K1007" s="10">
        <f>($J$5/($J$5+$P$5+$R$5))*K207</f>
        <v>9.2586881388673099</v>
      </c>
      <c r="L1007" s="10"/>
      <c r="M1007" s="10"/>
      <c r="N1007" s="10"/>
      <c r="O1007" s="10"/>
      <c r="P1007" s="10">
        <f>($P$5/($J$5+$P$5+$R$5))*P207</f>
        <v>15.57456798057952</v>
      </c>
      <c r="Q1007" s="10">
        <f>($P$5/($J$5+$P$5+$R$5))*Q207</f>
        <v>9.2250812854925481</v>
      </c>
      <c r="R1007" s="10">
        <f>($R$5/($J$5+$P$5+$R$5))*R207</f>
        <v>35.924372620272578</v>
      </c>
      <c r="S1007" s="10">
        <f>($R$5/($J$5+$P$5+$R$5))*S207</f>
        <v>24.519497942684218</v>
      </c>
      <c r="U1007" s="17">
        <f t="shared" si="55"/>
        <v>67.576005025701548</v>
      </c>
      <c r="V1007" s="17">
        <f t="shared" si="55"/>
        <v>43.003267367044074</v>
      </c>
      <c r="W1007" s="10">
        <f t="shared" si="56"/>
        <v>6.9633008386795865</v>
      </c>
      <c r="X1007" s="10">
        <f t="shared" si="56"/>
        <v>1.3100750561316801</v>
      </c>
      <c r="Y1007" s="3">
        <v>9</v>
      </c>
      <c r="Z1007" s="19"/>
    </row>
    <row r="1008" spans="1:26" ht="13.5" thickBot="1" x14ac:dyDescent="0.25">
      <c r="U1008" s="27">
        <f>(U1005*(($F$5+$J$5)/(SUM($B$5:$S$5)+$J$5+$J$5)))+(U1006*(($B$5+$D$5+$H$5+$J$5+$L$5+$N$5)/(SUM($B$5:$S$5)+$J$5+$J$5)))+(U1007*(($J$5+$P$5+$R$5)/(SUM($B$5:$S$5)+$J$5+$J$5)))</f>
        <v>66.034973272699062</v>
      </c>
      <c r="V1008" s="27">
        <f>(V1005*(($F$5+$J$5)/(SUM($B$5:$S$5)+$J$5+$J$5)))+(V1006*(($B$5+$D$5+$H$5+$J$5+$L$5+$N$5)/(SUM($B$5:$S$5)+$J$5+$J$5)))+(V1007*(($J$5+$P$5+$R$5)/(SUM($B$5:$S$5)+$J$5+$J$5)))</f>
        <v>44.171971708024742</v>
      </c>
      <c r="W1008" s="28">
        <f>U1008-U998</f>
        <v>-10.371845515439574</v>
      </c>
      <c r="X1008" s="28">
        <f>V1008-V998</f>
        <v>-6.6018020883089221</v>
      </c>
      <c r="Y1008" s="20">
        <f>SUM(Y1005:Y1007)</f>
        <v>32</v>
      </c>
    </row>
    <row r="1009" spans="1:26" ht="13.5" thickTop="1" x14ac:dyDescent="0.2"/>
    <row r="1010" spans="1:26" ht="13.5" thickBot="1" x14ac:dyDescent="0.25"/>
    <row r="1011" spans="1:26" ht="13.5" thickBot="1" x14ac:dyDescent="0.25">
      <c r="A1011" s="1" t="str">
        <f>A211</f>
        <v>April 28 - May4, 2000</v>
      </c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U1011" s="8" t="s">
        <v>14</v>
      </c>
      <c r="V1011" s="8" t="s">
        <v>15</v>
      </c>
      <c r="W1011" s="8" t="s">
        <v>14</v>
      </c>
      <c r="X1011" s="8" t="s">
        <v>15</v>
      </c>
      <c r="Y1011" s="12" t="s">
        <v>35</v>
      </c>
    </row>
    <row r="1012" spans="1:26" x14ac:dyDescent="0.2">
      <c r="A1012" t="s">
        <v>16</v>
      </c>
      <c r="B1012" s="10"/>
      <c r="C1012" s="10"/>
      <c r="D1012" s="10"/>
      <c r="E1012" s="10"/>
      <c r="F1012" s="10">
        <f>($F$5/($F$5+$J$5))*F212</f>
        <v>49.275320361511341</v>
      </c>
      <c r="G1012" s="10">
        <f>($F$5/($F$5+$J$5))*G212</f>
        <v>36.167244884100782</v>
      </c>
      <c r="H1012" s="10"/>
      <c r="I1012" s="10"/>
      <c r="J1012" s="10">
        <f>($J$5/($F$5+$J$5))*J212</f>
        <v>28.127674042107547</v>
      </c>
      <c r="K1012" s="10">
        <f>($J$5/($F$5+$J$5))*K212</f>
        <v>19.163005999447538</v>
      </c>
      <c r="L1012" s="10"/>
      <c r="M1012" s="10"/>
      <c r="N1012" s="10"/>
      <c r="O1012" s="10"/>
      <c r="P1012" s="10"/>
      <c r="Q1012" s="10"/>
      <c r="R1012" s="10"/>
      <c r="S1012" s="10"/>
      <c r="U1012" s="17">
        <f t="shared" ref="U1012:V1014" si="57">B1012+D1012+F1012+H1012+J1012+L1012+N1012+P1012+R1012</f>
        <v>77.402994403618891</v>
      </c>
      <c r="V1012" s="17">
        <f t="shared" si="57"/>
        <v>55.330250883548317</v>
      </c>
      <c r="W1012" s="10">
        <f t="shared" ref="W1012:X1014" si="58">U1012-U1005</f>
        <v>-6.5985072712749115E-2</v>
      </c>
      <c r="X1012" s="10">
        <f t="shared" si="58"/>
        <v>4.1946896112387435</v>
      </c>
      <c r="Y1012" s="3">
        <v>17</v>
      </c>
      <c r="Z1012" s="19"/>
    </row>
    <row r="1013" spans="1:26" x14ac:dyDescent="0.2">
      <c r="A1013" t="s">
        <v>17</v>
      </c>
      <c r="B1013" s="10">
        <f>($B$5/($B$5+$D$5+$H$5+$J$5+$L$5+$N$5))*B213</f>
        <v>17.167509251002791</v>
      </c>
      <c r="C1013" s="10">
        <f>($B$5/($B$5+$D$5+$H$5+$J$5+$L$5+$N$5))*C213</f>
        <v>10.815271615362178</v>
      </c>
      <c r="D1013" s="10">
        <f>($D$5/($B$5+$D$5+$H$5+$J$5+$L$5+$N$5))*D213</f>
        <v>14.080288052509227</v>
      </c>
      <c r="E1013" s="10">
        <f>($D$5/($B$5+$D$5+$H$5+$J$5+$L$5+$N$5))*E213</f>
        <v>9.0900133194237025</v>
      </c>
      <c r="F1013" s="10"/>
      <c r="G1013" s="10"/>
      <c r="H1013" s="10">
        <f>($H$5/($B$5+$D$5+$H$5+$J$5+$L$5+$N$5))*H213</f>
        <v>20.041016417267532</v>
      </c>
      <c r="I1013" s="10">
        <f>($H$5/($B$5+$D$5+$H$5+$J$5+$L$5+$N$5))*I213</f>
        <v>14.052721166441994</v>
      </c>
      <c r="J1013" s="10">
        <f>($J$5/($B$5+$D$5+$H$5+$J$5+$L$5+$N$5))*J213</f>
        <v>7.5471984534545804</v>
      </c>
      <c r="K1013" s="10">
        <f>($J$5/($B$5+$D$5+$H$5+$J$5+$L$5+$N$5))*K213</f>
        <v>4.8658105016866875</v>
      </c>
      <c r="L1013" s="10">
        <f>($L$5/($B$5+$D$5+$H$5+$J$5+$L$5+$N$5))*L213</f>
        <v>4.6434194465915706</v>
      </c>
      <c r="M1013" s="10">
        <f>($L$5/($B$5+$D$5+$H$5+$J$5+$L$5+$N$5))*M213</f>
        <v>2.8804424894922138</v>
      </c>
      <c r="N1013" s="10">
        <f>($N$5/($B$5+$D$5+$H$5+$J$5+$L$5+$N$5))*N213</f>
        <v>7.1088652771118994</v>
      </c>
      <c r="O1013" s="10">
        <f>($N$5/($B$5+$D$5+$H$5+$J$5+$L$5+$N$5))*O213</f>
        <v>4.8912478556308221</v>
      </c>
      <c r="P1013" s="10"/>
      <c r="Q1013" s="10"/>
      <c r="R1013" s="10"/>
      <c r="S1013" s="10"/>
      <c r="U1013" s="17">
        <f t="shared" si="57"/>
        <v>70.588296897937596</v>
      </c>
      <c r="V1013" s="17">
        <f t="shared" si="57"/>
        <v>46.595506948037603</v>
      </c>
      <c r="W1013" s="10">
        <f t="shared" si="58"/>
        <v>8.3227530296694852</v>
      </c>
      <c r="X1013" s="10">
        <f t="shared" si="58"/>
        <v>3.7950623056675497</v>
      </c>
      <c r="Y1013" s="3">
        <v>34</v>
      </c>
      <c r="Z1013" s="19"/>
    </row>
    <row r="1014" spans="1:26" x14ac:dyDescent="0.2">
      <c r="A1014" t="s">
        <v>18</v>
      </c>
      <c r="B1014" s="10"/>
      <c r="C1014" s="10"/>
      <c r="D1014" s="10"/>
      <c r="E1014" s="10"/>
      <c r="F1014" s="10"/>
      <c r="G1014" s="10"/>
      <c r="H1014" s="10"/>
      <c r="I1014" s="10"/>
      <c r="J1014" s="10">
        <f>($J$5/($J$5+$P$5+$R$5))*J214</f>
        <v>17.289971900243859</v>
      </c>
      <c r="K1014" s="10">
        <f>($J$5/($J$5+$P$5+$R$5))*K214</f>
        <v>10.200986775129902</v>
      </c>
      <c r="L1014" s="10"/>
      <c r="M1014" s="10"/>
      <c r="N1014" s="10"/>
      <c r="O1014" s="10"/>
      <c r="P1014" s="10">
        <f>($P$5/($J$5+$P$5+$R$5))*P214</f>
        <v>16.351050953102135</v>
      </c>
      <c r="Q1014" s="10">
        <f>($P$5/($J$5+$P$5+$R$5))*Q214</f>
        <v>9.6285337255066299</v>
      </c>
      <c r="R1014" s="10">
        <f>($R$5/($J$5+$P$5+$R$5))*R214</f>
        <v>37.096958816302617</v>
      </c>
      <c r="S1014" s="10">
        <f>($R$5/($J$5+$P$5+$R$5))*S214</f>
        <v>26.242348051935064</v>
      </c>
      <c r="U1014" s="17">
        <f t="shared" si="57"/>
        <v>70.737981669648605</v>
      </c>
      <c r="V1014" s="17">
        <f t="shared" si="57"/>
        <v>46.071868552571601</v>
      </c>
      <c r="W1014" s="10">
        <f t="shared" si="58"/>
        <v>3.1619766439470567</v>
      </c>
      <c r="X1014" s="10">
        <f t="shared" si="58"/>
        <v>3.0686011855275268</v>
      </c>
      <c r="Y1014" s="3">
        <v>7</v>
      </c>
      <c r="Z1014" s="19"/>
    </row>
    <row r="1015" spans="1:26" ht="13.5" thickBot="1" x14ac:dyDescent="0.25">
      <c r="U1015" s="27">
        <f>(U1012*(($F$5+$J$5)/(SUM($B$5:$S$5)+$J$5+$J$5)))+(U1013*(($B$5+$D$5+$H$5+$J$5+$L$5+$N$5)/(SUM($B$5:$S$5)+$J$5+$J$5)))+(U1014*(($J$5+$P$5+$R$5)/(SUM($B$5:$S$5)+$J$5+$J$5)))</f>
        <v>71.705500254834334</v>
      </c>
      <c r="V1015" s="27">
        <f>(V1012*(($F$5+$J$5)/(SUM($B$5:$S$5)+$J$5+$J$5)))+(V1013*(($B$5+$D$5+$H$5+$J$5+$L$5+$N$5)/(SUM($B$5:$S$5)+$J$5+$J$5)))+(V1014*(($J$5+$P$5+$R$5)/(SUM($B$5:$S$5)+$J$5+$J$5)))</f>
        <v>47.843886775871574</v>
      </c>
      <c r="W1015" s="28">
        <f>U1015-U1005</f>
        <v>-5.7634792214973061</v>
      </c>
      <c r="X1015" s="28">
        <f>V1015-V1005</f>
        <v>-3.2916744964379987</v>
      </c>
      <c r="Y1015" s="20">
        <f>SUM(Y1012:Y1014)</f>
        <v>58</v>
      </c>
    </row>
    <row r="1016" spans="1:26" ht="13.5" thickTop="1" x14ac:dyDescent="0.2"/>
    <row r="1017" spans="1:26" ht="13.5" thickBot="1" x14ac:dyDescent="0.25"/>
    <row r="1018" spans="1:26" ht="13.5" thickBot="1" x14ac:dyDescent="0.25">
      <c r="A1018" s="1" t="str">
        <f>A218</f>
        <v>May 5 - 11, 2000</v>
      </c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U1018" s="8" t="s">
        <v>14</v>
      </c>
      <c r="V1018" s="8" t="s">
        <v>15</v>
      </c>
      <c r="W1018" s="8" t="s">
        <v>14</v>
      </c>
      <c r="X1018" s="8" t="s">
        <v>15</v>
      </c>
      <c r="Y1018" s="12" t="s">
        <v>35</v>
      </c>
    </row>
    <row r="1019" spans="1:26" x14ac:dyDescent="0.2">
      <c r="A1019" t="s">
        <v>16</v>
      </c>
      <c r="B1019" s="10"/>
      <c r="C1019" s="10"/>
      <c r="D1019" s="10"/>
      <c r="E1019" s="10"/>
      <c r="F1019" s="10">
        <f>($F$5/($F$5+$J$5))*F219</f>
        <v>54.15683809119416</v>
      </c>
      <c r="G1019" s="10">
        <f>($F$5/($F$5+$J$5))*G219</f>
        <v>41.060766345905741</v>
      </c>
      <c r="H1019" s="10"/>
      <c r="I1019" s="10"/>
      <c r="J1019" s="10">
        <f>($J$5/($F$5+$J$5))*J219</f>
        <v>30.279742670085557</v>
      </c>
      <c r="K1019" s="10">
        <f>($J$5/($F$5+$J$5))*K219</f>
        <v>21.57551605374136</v>
      </c>
      <c r="L1019" s="10"/>
      <c r="M1019" s="10"/>
      <c r="N1019" s="10"/>
      <c r="O1019" s="10"/>
      <c r="P1019" s="10"/>
      <c r="Q1019" s="10"/>
      <c r="R1019" s="10"/>
      <c r="S1019" s="10"/>
      <c r="U1019" s="17">
        <f t="shared" ref="U1019:V1021" si="59">B1019+D1019+F1019+H1019+J1019+L1019+N1019+P1019+R1019</f>
        <v>84.436580761279714</v>
      </c>
      <c r="V1019" s="17">
        <f t="shared" si="59"/>
        <v>62.636282399647101</v>
      </c>
      <c r="W1019" s="10">
        <f t="shared" ref="W1019:X1021" si="60">U1019-U1012</f>
        <v>7.0335863576608233</v>
      </c>
      <c r="X1019" s="10">
        <f t="shared" si="60"/>
        <v>7.3060315160987841</v>
      </c>
      <c r="Y1019" s="3">
        <v>1</v>
      </c>
      <c r="Z1019" s="19"/>
    </row>
    <row r="1020" spans="1:26" x14ac:dyDescent="0.2">
      <c r="A1020" t="s">
        <v>17</v>
      </c>
      <c r="B1020" s="10">
        <f>($B$5/($B$5+$D$5+$H$5+$J$5+$L$5+$N$5))*B220</f>
        <v>19.033841191959127</v>
      </c>
      <c r="C1020" s="10">
        <f>($B$5/($B$5+$D$5+$H$5+$J$5+$L$5+$N$5))*C220</f>
        <v>14.101174665003445</v>
      </c>
      <c r="D1020" s="10">
        <f>($D$5/($B$5+$D$5+$H$5+$J$5+$L$5+$N$5))*D220</f>
        <v>17.368960909395099</v>
      </c>
      <c r="E1020" s="10">
        <f>($D$5/($B$5+$D$5+$H$5+$J$5+$L$5+$N$5))*E220</f>
        <v>12.525940184826849</v>
      </c>
      <c r="F1020" s="10"/>
      <c r="G1020" s="10"/>
      <c r="H1020" s="10">
        <f>($H$5/($B$5+$D$5+$H$5+$J$5+$L$5+$N$5))*H220</f>
        <v>22.203652526424744</v>
      </c>
      <c r="I1020" s="10">
        <f>($H$5/($B$5+$D$5+$H$5+$J$5+$L$5+$N$5))*I220</f>
        <v>15.989383869907684</v>
      </c>
      <c r="J1020" s="10">
        <f>($J$5/($B$5+$D$5+$H$5+$J$5+$L$5+$N$5))*J220</f>
        <v>8.0274747186744158</v>
      </c>
      <c r="K1020" s="10">
        <f>($J$5/($B$5+$D$5+$H$5+$J$5+$L$5+$N$5))*K220</f>
        <v>5.6705977569199284</v>
      </c>
      <c r="L1020" s="10">
        <f>($L$5/($B$5+$D$5+$H$5+$J$5+$L$5+$N$5))*L220</f>
        <v>5.5599238750663664</v>
      </c>
      <c r="M1020" s="10">
        <f>($L$5/($B$5+$D$5+$H$5+$J$5+$L$5+$N$5))*M220</f>
        <v>3.8426198961302056</v>
      </c>
      <c r="N1020" s="10">
        <f>($N$5/($B$5+$D$5+$H$5+$J$5+$L$5+$N$5))*N220</f>
        <v>7.7333416957345991</v>
      </c>
      <c r="O1020" s="10">
        <f>($N$5/($B$5+$D$5+$H$5+$J$5+$L$5+$N$5))*O220</f>
        <v>5.7110546889157385</v>
      </c>
      <c r="P1020" s="10"/>
      <c r="Q1020" s="10"/>
      <c r="R1020" s="10"/>
      <c r="S1020" s="10"/>
      <c r="U1020" s="17">
        <f t="shared" si="59"/>
        <v>79.92719491725434</v>
      </c>
      <c r="V1020" s="17">
        <f t="shared" si="59"/>
        <v>57.840771061703848</v>
      </c>
      <c r="W1020" s="10">
        <f t="shared" si="60"/>
        <v>9.3388980193167441</v>
      </c>
      <c r="X1020" s="10">
        <f t="shared" si="60"/>
        <v>11.245264113666245</v>
      </c>
      <c r="Y1020" s="3">
        <v>40</v>
      </c>
      <c r="Z1020" s="19"/>
    </row>
    <row r="1021" spans="1:26" x14ac:dyDescent="0.2">
      <c r="A1021" t="s">
        <v>18</v>
      </c>
      <c r="B1021" s="10"/>
      <c r="C1021" s="10"/>
      <c r="D1021" s="10"/>
      <c r="E1021" s="10"/>
      <c r="F1021" s="10"/>
      <c r="G1021" s="10"/>
      <c r="H1021" s="10"/>
      <c r="I1021" s="10"/>
      <c r="J1021" s="10">
        <f>($J$5/($J$5+$P$5+$R$5))*J221</f>
        <v>17.05318916600352</v>
      </c>
      <c r="K1021" s="10">
        <f>($J$5/($J$5+$P$5+$R$5))*K221</f>
        <v>11.684503089656136</v>
      </c>
      <c r="L1021" s="10"/>
      <c r="M1021" s="10"/>
      <c r="N1021" s="10"/>
      <c r="O1021" s="10"/>
      <c r="P1021" s="10">
        <f>($P$5/($J$5+$P$5+$R$5))*P221</f>
        <v>15.597746576774229</v>
      </c>
      <c r="Q1021" s="10">
        <f>($P$5/($J$5+$P$5+$R$5))*Q221</f>
        <v>10.084138006958801</v>
      </c>
      <c r="R1021" s="10">
        <f>($R$5/($J$5+$P$5+$R$5))*R221</f>
        <v>34.732134141627498</v>
      </c>
      <c r="S1021" s="10">
        <f>($R$5/($J$5+$P$5+$R$5))*S221</f>
        <v>25.777244030046056</v>
      </c>
      <c r="U1021" s="17">
        <f t="shared" si="59"/>
        <v>67.383069884405245</v>
      </c>
      <c r="V1021" s="17">
        <f t="shared" si="59"/>
        <v>47.545885126660991</v>
      </c>
      <c r="W1021" s="10">
        <f t="shared" si="60"/>
        <v>-3.3549117852433596</v>
      </c>
      <c r="X1021" s="10">
        <f t="shared" si="60"/>
        <v>1.47401657408939</v>
      </c>
      <c r="Y1021" s="3">
        <v>5</v>
      </c>
      <c r="Z1021" s="19"/>
    </row>
    <row r="1022" spans="1:26" ht="13.5" thickBot="1" x14ac:dyDescent="0.25">
      <c r="U1022" s="27">
        <f>(U1019*(($F$5+$J$5)/(SUM($B$5:$S$5)+$J$5+$J$5)))+(U1020*(($B$5+$D$5+$H$5+$J$5+$L$5+$N$5)/(SUM($B$5:$S$5)+$J$5+$J$5)))+(U1021*(($J$5+$P$5+$R$5)/(SUM($B$5:$S$5)+$J$5+$J$5)))</f>
        <v>77.422227577245948</v>
      </c>
      <c r="V1022" s="27">
        <f>(V1019*(($F$5+$J$5)/(SUM($B$5:$S$5)+$J$5+$J$5)))+(V1020*(($B$5+$D$5+$H$5+$J$5+$L$5+$N$5)/(SUM($B$5:$S$5)+$J$5+$J$5)))+(V1021*(($J$5+$P$5+$R$5)/(SUM($B$5:$S$5)+$J$5+$J$5)))</f>
        <v>55.958253108062443</v>
      </c>
      <c r="W1022" s="28">
        <f>U1022-U1012</f>
        <v>1.9233173627057454E-2</v>
      </c>
      <c r="X1022" s="28">
        <f>V1022-V1012</f>
        <v>0.62800222451412679</v>
      </c>
      <c r="Y1022" s="20">
        <f>SUM(Y1019:Y1021)</f>
        <v>46</v>
      </c>
    </row>
    <row r="1023" spans="1:26" ht="13.5" thickTop="1" x14ac:dyDescent="0.2"/>
    <row r="1024" spans="1:26" ht="13.5" thickBot="1" x14ac:dyDescent="0.25"/>
    <row r="1025" spans="1:26" ht="13.5" thickBot="1" x14ac:dyDescent="0.25">
      <c r="A1025" s="1" t="str">
        <f>A225</f>
        <v>May 12 - 18, 2000</v>
      </c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U1025" s="8" t="s">
        <v>14</v>
      </c>
      <c r="V1025" s="8" t="s">
        <v>15</v>
      </c>
      <c r="W1025" s="8" t="s">
        <v>14</v>
      </c>
      <c r="X1025" s="8" t="s">
        <v>15</v>
      </c>
      <c r="Y1025" s="12" t="s">
        <v>35</v>
      </c>
    </row>
    <row r="1026" spans="1:26" x14ac:dyDescent="0.2">
      <c r="A1026" t="s">
        <v>16</v>
      </c>
      <c r="B1026" s="10"/>
      <c r="C1026" s="10"/>
      <c r="D1026" s="10"/>
      <c r="E1026" s="10"/>
      <c r="F1026" s="10">
        <f>($F$5/($F$5+$J$5))*F226</f>
        <v>52.594352293291585</v>
      </c>
      <c r="G1026" s="10">
        <f>($F$5/($F$5+$J$5))*G226</f>
        <v>38.764052266530406</v>
      </c>
      <c r="H1026" s="10"/>
      <c r="I1026" s="10"/>
      <c r="J1026" s="10">
        <f>($J$5/($F$5+$J$5))*J226</f>
        <v>27.88094005928204</v>
      </c>
      <c r="K1026" s="10">
        <f>($J$5/($F$5+$J$5))*K226</f>
        <v>19.19042088642815</v>
      </c>
      <c r="L1026" s="10"/>
      <c r="M1026" s="10"/>
      <c r="N1026" s="10"/>
      <c r="O1026" s="10"/>
      <c r="P1026" s="10"/>
      <c r="Q1026" s="10"/>
      <c r="R1026" s="10"/>
      <c r="S1026" s="10"/>
      <c r="U1026" s="17">
        <f t="shared" ref="U1026:V1028" si="61">B1026+D1026+F1026+H1026+J1026+L1026+N1026+P1026+R1026</f>
        <v>80.475292352573632</v>
      </c>
      <c r="V1026" s="17">
        <f t="shared" si="61"/>
        <v>57.954473152958556</v>
      </c>
      <c r="W1026" s="10">
        <f t="shared" ref="W1026:X1028" si="62">U1026-U1019</f>
        <v>-3.961288408706082</v>
      </c>
      <c r="X1026" s="10">
        <f t="shared" si="62"/>
        <v>-4.6818092466885446</v>
      </c>
      <c r="Y1026" s="3">
        <v>7</v>
      </c>
      <c r="Z1026" s="19"/>
    </row>
    <row r="1027" spans="1:26" x14ac:dyDescent="0.2">
      <c r="A1027" t="s">
        <v>17</v>
      </c>
      <c r="B1027" s="10">
        <f>($B$5/($B$5+$D$5+$H$5+$J$5+$L$5+$N$5))*B227</f>
        <v>16.918207557909355</v>
      </c>
      <c r="C1027" s="10">
        <f>($B$5/($B$5+$D$5+$H$5+$J$5+$L$5+$N$5))*C227</f>
        <v>11.78503232978067</v>
      </c>
      <c r="D1027" s="10">
        <f>($D$5/($B$5+$D$5+$H$5+$J$5+$L$5+$N$5))*D227</f>
        <v>15.125090303417531</v>
      </c>
      <c r="E1027" s="10">
        <f>($D$5/($B$5+$D$5+$H$5+$J$5+$L$5+$N$5))*E227</f>
        <v>10.782265734765115</v>
      </c>
      <c r="F1027" s="10"/>
      <c r="G1027" s="10"/>
      <c r="H1027" s="10">
        <f>($H$5/($B$5+$D$5+$H$5+$J$5+$L$5+$N$5))*H227</f>
        <v>21.960024948413565</v>
      </c>
      <c r="I1027" s="10">
        <f>($H$5/($B$5+$D$5+$H$5+$J$5+$L$5+$N$5))*I227</f>
        <v>16.174752679264014</v>
      </c>
      <c r="J1027" s="10">
        <f>($J$5/($B$5+$D$5+$H$5+$J$5+$L$5+$N$5))*J227</f>
        <v>7.4656071188226401</v>
      </c>
      <c r="K1027" s="10">
        <f>($J$5/($B$5+$D$5+$H$5+$J$5+$L$5+$N$5))*K227</f>
        <v>4.9844888066058743</v>
      </c>
      <c r="L1027" s="10">
        <f>($L$5/($B$5+$D$5+$H$5+$J$5+$L$5+$N$5))*L227</f>
        <v>4.9144124503598663</v>
      </c>
      <c r="M1027" s="10">
        <f>($L$5/($B$5+$D$5+$H$5+$J$5+$L$5+$N$5))*M227</f>
        <v>3.4437425535049622</v>
      </c>
      <c r="N1027" s="10">
        <f>($N$5/($B$5+$D$5+$H$5+$J$5+$L$5+$N$5))*N227</f>
        <v>7.5605214775576188</v>
      </c>
      <c r="O1027" s="10">
        <f>($N$5/($B$5+$D$5+$H$5+$J$5+$L$5+$N$5))*O227</f>
        <v>5.5752673746338264</v>
      </c>
      <c r="P1027" s="10"/>
      <c r="Q1027" s="10"/>
      <c r="R1027" s="10"/>
      <c r="S1027" s="10"/>
      <c r="U1027" s="17">
        <f t="shared" si="61"/>
        <v>73.943863856480576</v>
      </c>
      <c r="V1027" s="17">
        <f t="shared" si="61"/>
        <v>52.745549478554459</v>
      </c>
      <c r="W1027" s="10">
        <f t="shared" si="62"/>
        <v>-5.9833310607737644</v>
      </c>
      <c r="X1027" s="10">
        <f t="shared" si="62"/>
        <v>-5.0952215831493888</v>
      </c>
      <c r="Y1027" s="3">
        <v>42</v>
      </c>
      <c r="Z1027" s="19"/>
    </row>
    <row r="1028" spans="1:26" x14ac:dyDescent="0.2">
      <c r="A1028" t="s">
        <v>18</v>
      </c>
      <c r="B1028" s="10"/>
      <c r="C1028" s="10"/>
      <c r="D1028" s="10"/>
      <c r="E1028" s="10"/>
      <c r="F1028" s="10"/>
      <c r="G1028" s="10"/>
      <c r="H1028" s="10"/>
      <c r="I1028" s="10"/>
      <c r="J1028" s="10">
        <f>($J$5/($J$5+$P$5+$R$5))*J228</f>
        <v>14.893150753647731</v>
      </c>
      <c r="K1028" s="10">
        <f>($J$5/($J$5+$P$5+$R$5))*K228</f>
        <v>9.5292969779991328</v>
      </c>
      <c r="L1028" s="10"/>
      <c r="M1028" s="10"/>
      <c r="N1028" s="10"/>
      <c r="O1028" s="10"/>
      <c r="P1028" s="10">
        <f>($P$5/($J$5+$P$5+$R$5))*P228</f>
        <v>15.399279846857064</v>
      </c>
      <c r="Q1028" s="10">
        <f>($P$5/($J$5+$P$5+$R$5))*Q228</f>
        <v>9.3800881475446385</v>
      </c>
      <c r="R1028" s="10">
        <f>($R$5/($J$5+$P$5+$R$5))*R228</f>
        <v>38.190935881872562</v>
      </c>
      <c r="S1028" s="10">
        <f>($R$5/($J$5+$P$5+$R$5))*S228</f>
        <v>26.890873378231021</v>
      </c>
      <c r="U1028" s="17">
        <f t="shared" si="61"/>
        <v>68.483366482377363</v>
      </c>
      <c r="V1028" s="17">
        <f t="shared" si="61"/>
        <v>45.800258503774792</v>
      </c>
      <c r="W1028" s="10">
        <f t="shared" si="62"/>
        <v>1.1002965979721182</v>
      </c>
      <c r="X1028" s="10">
        <f t="shared" si="62"/>
        <v>-1.7456266228861992</v>
      </c>
      <c r="Y1028" s="3">
        <v>6</v>
      </c>
      <c r="Z1028" s="19"/>
    </row>
    <row r="1029" spans="1:26" ht="13.5" thickBot="1" x14ac:dyDescent="0.25">
      <c r="U1029" s="27">
        <f>(U1026*(($F$5+$J$5)/(SUM($B$5:$S$5)+$J$5+$J$5)))+(U1027*(($B$5+$D$5+$H$5+$J$5+$L$5+$N$5)/(SUM($B$5:$S$5)+$J$5+$J$5)))+(U1028*(($J$5+$P$5+$R$5)/(SUM($B$5:$S$5)+$J$5+$J$5)))</f>
        <v>73.576652321464252</v>
      </c>
      <c r="V1029" s="27">
        <f>(V1026*(($F$5+$J$5)/(SUM($B$5:$S$5)+$J$5+$J$5)))+(V1027*(($B$5+$D$5+$H$5+$J$5+$L$5+$N$5)/(SUM($B$5:$S$5)+$J$5+$J$5)))+(V1028*(($J$5+$P$5+$R$5)/(SUM($B$5:$S$5)+$J$5+$J$5)))</f>
        <v>51.787982154937026</v>
      </c>
      <c r="W1029" s="28">
        <f>U1029-U1019</f>
        <v>-10.859928439815462</v>
      </c>
      <c r="X1029" s="28">
        <f>V1029-V1019</f>
        <v>-10.848300244710074</v>
      </c>
      <c r="Y1029" s="20">
        <f>SUM(Y1026:Y1028)</f>
        <v>55</v>
      </c>
    </row>
    <row r="1030" spans="1:26" ht="13.5" thickTop="1" x14ac:dyDescent="0.2"/>
    <row r="1031" spans="1:26" ht="13.5" thickBot="1" x14ac:dyDescent="0.25"/>
    <row r="1032" spans="1:26" ht="13.5" thickBot="1" x14ac:dyDescent="0.25">
      <c r="A1032" s="1" t="str">
        <f>A232</f>
        <v>May 19 - 25, 2000</v>
      </c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U1032" s="8" t="s">
        <v>14</v>
      </c>
      <c r="V1032" s="8" t="s">
        <v>15</v>
      </c>
      <c r="W1032" s="8" t="s">
        <v>14</v>
      </c>
      <c r="X1032" s="8" t="s">
        <v>15</v>
      </c>
      <c r="Y1032" s="12" t="s">
        <v>35</v>
      </c>
    </row>
    <row r="1033" spans="1:26" x14ac:dyDescent="0.2">
      <c r="A1033" t="s">
        <v>16</v>
      </c>
      <c r="B1033" s="10"/>
      <c r="C1033" s="10"/>
      <c r="D1033" s="10"/>
      <c r="E1033" s="10"/>
      <c r="F1033" s="10">
        <f>($F$5/($F$5+$J$5))*F233</f>
        <v>54.392911489596855</v>
      </c>
      <c r="G1033" s="10">
        <f>($F$5/($F$5+$J$5))*G233</f>
        <v>40.328538686453328</v>
      </c>
      <c r="H1033" s="10"/>
      <c r="I1033" s="10"/>
      <c r="J1033" s="10">
        <f>($J$5/($F$5+$J$5))*J233</f>
        <v>31.170726496955435</v>
      </c>
      <c r="K1033" s="10">
        <f>($J$5/($F$5+$J$5))*K233</f>
        <v>20.273308922162308</v>
      </c>
      <c r="L1033" s="10"/>
      <c r="M1033" s="10"/>
      <c r="N1033" s="10"/>
      <c r="O1033" s="10"/>
      <c r="P1033" s="10"/>
      <c r="Q1033" s="10"/>
      <c r="R1033" s="10"/>
      <c r="S1033" s="10"/>
      <c r="U1033" s="17">
        <f t="shared" ref="U1033:V1035" si="63">B1033+D1033+F1033+H1033+J1033+L1033+N1033+P1033+R1033</f>
        <v>85.563637986552294</v>
      </c>
      <c r="V1033" s="17">
        <f t="shared" si="63"/>
        <v>60.601847608615635</v>
      </c>
      <c r="W1033" s="10">
        <f t="shared" ref="W1033:X1035" si="64">U1033-U1026</f>
        <v>5.0883456339786619</v>
      </c>
      <c r="X1033" s="10">
        <f t="shared" si="64"/>
        <v>2.6473744556570793</v>
      </c>
      <c r="Y1033" s="3">
        <v>10</v>
      </c>
      <c r="Z1033" s="19"/>
    </row>
    <row r="1034" spans="1:26" x14ac:dyDescent="0.2">
      <c r="A1034" t="s">
        <v>17</v>
      </c>
      <c r="B1034" s="10">
        <f>($B$5/($B$5+$D$5+$H$5+$J$5+$L$5+$N$5))*B234</f>
        <v>17.040952428209177</v>
      </c>
      <c r="C1034" s="10">
        <f>($B$5/($B$5+$D$5+$H$5+$J$5+$L$5+$N$5))*C234</f>
        <v>12.25923922000732</v>
      </c>
      <c r="D1034" s="10">
        <f>($D$5/($B$5+$D$5+$H$5+$J$5+$L$5+$N$5))*D234</f>
        <v>13.615152374811794</v>
      </c>
      <c r="E1034" s="10">
        <f>($D$5/($B$5+$D$5+$H$5+$J$5+$L$5+$N$5))*E234</f>
        <v>10.756554717404956</v>
      </c>
      <c r="F1034" s="10"/>
      <c r="G1034" s="10"/>
      <c r="H1034" s="10">
        <f>($H$5/($B$5+$D$5+$H$5+$J$5+$L$5+$N$5))*H234</f>
        <v>22.148924592233826</v>
      </c>
      <c r="I1034" s="10">
        <f>($H$5/($B$5+$D$5+$H$5+$J$5+$L$5+$N$5))*I234</f>
        <v>16.917993333921313</v>
      </c>
      <c r="J1034" s="10">
        <f>($J$5/($B$5+$D$5+$H$5+$J$5+$L$5+$N$5))*J234</f>
        <v>8.0793964770765605</v>
      </c>
      <c r="K1034" s="10">
        <f>($J$5/($B$5+$D$5+$H$5+$J$5+$L$5+$N$5))*K234</f>
        <v>5.3349606758203496</v>
      </c>
      <c r="L1034" s="10">
        <f>($L$5/($B$5+$D$5+$H$5+$J$5+$L$5+$N$5))*L234</f>
        <v>4.5672978163195781</v>
      </c>
      <c r="M1034" s="10">
        <f>($L$5/($B$5+$D$5+$H$5+$J$5+$L$5+$N$5))*M234</f>
        <v>3.5061622903279956</v>
      </c>
      <c r="N1034" s="10">
        <f>($N$5/($B$5+$D$5+$H$5+$J$5+$L$5+$N$5))*N234</f>
        <v>7.5677828312625346</v>
      </c>
      <c r="O1034" s="10">
        <f>($N$5/($B$5+$D$5+$H$5+$J$5+$L$5+$N$5))*O234</f>
        <v>5.9368827891385969</v>
      </c>
      <c r="P1034" s="10"/>
      <c r="Q1034" s="10"/>
      <c r="R1034" s="10"/>
      <c r="S1034" s="10"/>
      <c r="U1034" s="17">
        <f t="shared" si="63"/>
        <v>73.019506519913477</v>
      </c>
      <c r="V1034" s="17">
        <f t="shared" si="63"/>
        <v>54.711793026620526</v>
      </c>
      <c r="W1034" s="10">
        <f t="shared" si="64"/>
        <v>-0.92435733656709829</v>
      </c>
      <c r="X1034" s="10">
        <f t="shared" si="64"/>
        <v>1.9662435480660676</v>
      </c>
      <c r="Y1034" s="3">
        <v>40</v>
      </c>
      <c r="Z1034" s="19"/>
    </row>
    <row r="1035" spans="1:26" x14ac:dyDescent="0.2">
      <c r="A1035" t="s">
        <v>18</v>
      </c>
      <c r="B1035" s="10"/>
      <c r="C1035" s="10"/>
      <c r="D1035" s="10"/>
      <c r="E1035" s="10"/>
      <c r="F1035" s="10"/>
      <c r="G1035" s="10"/>
      <c r="H1035" s="10"/>
      <c r="I1035" s="10"/>
      <c r="J1035" s="10">
        <f>($J$5/($J$5+$P$5+$R$5))*J235</f>
        <v>17.30930110303899</v>
      </c>
      <c r="K1035" s="10">
        <f>($J$5/($J$5+$P$5+$R$5))*K235</f>
        <v>10.780862858983806</v>
      </c>
      <c r="L1035" s="10"/>
      <c r="M1035" s="10"/>
      <c r="N1035" s="10"/>
      <c r="O1035" s="10"/>
      <c r="P1035" s="10">
        <f>($P$5/($J$5+$P$5+$R$5))*P235</f>
        <v>17.619354763631144</v>
      </c>
      <c r="Q1035" s="10">
        <f>($P$5/($J$5+$P$5+$R$5))*Q235</f>
        <v>11.282181697772605</v>
      </c>
      <c r="R1035" s="10">
        <f>($R$5/($J$5+$P$5+$R$5))*R235</f>
        <v>42.085363220084091</v>
      </c>
      <c r="S1035" s="10">
        <f>($R$5/($J$5+$P$5+$R$5))*S235</f>
        <v>29.989383270533885</v>
      </c>
      <c r="U1035" s="17">
        <f t="shared" si="63"/>
        <v>77.014019086754217</v>
      </c>
      <c r="V1035" s="17">
        <f t="shared" si="63"/>
        <v>52.052427827290295</v>
      </c>
      <c r="W1035" s="10">
        <f t="shared" si="64"/>
        <v>8.5306526043768542</v>
      </c>
      <c r="X1035" s="10">
        <f t="shared" si="64"/>
        <v>6.2521693235155027</v>
      </c>
      <c r="Y1035" s="3">
        <v>6</v>
      </c>
      <c r="Z1035" s="19"/>
    </row>
    <row r="1036" spans="1:26" ht="13.5" thickBot="1" x14ac:dyDescent="0.25">
      <c r="U1036" s="27">
        <f>(U1033*(($F$5+$J$5)/(SUM($B$5:$S$5)+$J$5+$J$5)))+(U1034*(($B$5+$D$5+$H$5+$J$5+$L$5+$N$5)/(SUM($B$5:$S$5)+$J$5+$J$5)))+(U1035*(($J$5+$P$5+$R$5)/(SUM($B$5:$S$5)+$J$5+$J$5)))</f>
        <v>76.030284996177443</v>
      </c>
      <c r="V1036" s="27">
        <f>(V1033*(($F$5+$J$5)/(SUM($B$5:$S$5)+$J$5+$J$5)))+(V1034*(($B$5+$D$5+$H$5+$J$5+$L$5+$N$5)/(SUM($B$5:$S$5)+$J$5+$J$5)))+(V1035*(($J$5+$P$5+$R$5)/(SUM($B$5:$S$5)+$J$5+$J$5)))</f>
        <v>54.961819675847998</v>
      </c>
      <c r="W1036" s="28">
        <f>U1036-U1026</f>
        <v>-4.4450073563961894</v>
      </c>
      <c r="X1036" s="28">
        <f>V1036-V1026</f>
        <v>-2.992653477110558</v>
      </c>
      <c r="Y1036" s="20">
        <f>SUM(Y1033:Y1035)</f>
        <v>56</v>
      </c>
    </row>
    <row r="1037" spans="1:26" ht="13.5" thickTop="1" x14ac:dyDescent="0.2"/>
    <row r="1038" spans="1:26" ht="13.5" thickBot="1" x14ac:dyDescent="0.25"/>
    <row r="1039" spans="1:26" ht="13.5" thickBot="1" x14ac:dyDescent="0.25">
      <c r="A1039" s="1" t="str">
        <f>A239</f>
        <v>May 26 - June 2, 2000</v>
      </c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U1039" s="8" t="s">
        <v>14</v>
      </c>
      <c r="V1039" s="8" t="s">
        <v>15</v>
      </c>
      <c r="W1039" s="8" t="s">
        <v>14</v>
      </c>
      <c r="X1039" s="8" t="s">
        <v>15</v>
      </c>
      <c r="Y1039" s="12" t="s">
        <v>35</v>
      </c>
    </row>
    <row r="1040" spans="1:26" x14ac:dyDescent="0.2">
      <c r="A1040" t="s">
        <v>16</v>
      </c>
      <c r="B1040" s="10"/>
      <c r="C1040" s="10"/>
      <c r="D1040" s="10"/>
      <c r="E1040" s="10"/>
      <c r="F1040" s="10">
        <f>($F$5/($F$5+$J$5))*F240</f>
        <v>55.964066649587643</v>
      </c>
      <c r="G1040" s="10">
        <f>($F$5/($F$5+$J$5))*G240</f>
        <v>42.55456412110923</v>
      </c>
      <c r="H1040" s="10"/>
      <c r="I1040" s="10"/>
      <c r="J1040" s="10">
        <f>($J$5/($F$5+$J$5))*J240</f>
        <v>33.473577003326817</v>
      </c>
      <c r="K1040" s="10">
        <f>($J$5/($F$5+$J$5))*K240</f>
        <v>23.467143255403567</v>
      </c>
      <c r="L1040" s="10"/>
      <c r="M1040" s="10"/>
      <c r="N1040" s="10"/>
      <c r="O1040" s="10"/>
      <c r="P1040" s="10"/>
      <c r="Q1040" s="10"/>
      <c r="R1040" s="10"/>
      <c r="S1040" s="10"/>
      <c r="U1040" s="17">
        <f t="shared" ref="U1040:V1042" si="65">B1040+D1040+F1040+H1040+J1040+L1040+N1040+P1040+R1040</f>
        <v>89.43764365291446</v>
      </c>
      <c r="V1040" s="17">
        <f t="shared" si="65"/>
        <v>66.021707376512794</v>
      </c>
      <c r="W1040" s="10">
        <f t="shared" ref="W1040:X1042" si="66">U1040-U1033</f>
        <v>3.8740056663621658</v>
      </c>
      <c r="X1040" s="10">
        <f t="shared" si="66"/>
        <v>5.4198597678971581</v>
      </c>
      <c r="Y1040" s="3">
        <v>14</v>
      </c>
      <c r="Z1040" s="19"/>
    </row>
    <row r="1041" spans="1:26" x14ac:dyDescent="0.2">
      <c r="A1041" t="s">
        <v>17</v>
      </c>
      <c r="B1041" s="10">
        <f>($B$5/($B$5+$D$5+$H$5+$J$5+$L$5+$N$5))*B241</f>
        <v>17.717955191105109</v>
      </c>
      <c r="C1041" s="10">
        <f>($B$5/($B$5+$D$5+$H$5+$J$5+$L$5+$N$5))*C241</f>
        <v>13.117690921607334</v>
      </c>
      <c r="D1041" s="10">
        <f>($D$5/($B$5+$D$5+$H$5+$J$5+$L$5+$N$5))*D241</f>
        <v>14.940438451467294</v>
      </c>
      <c r="E1041" s="10">
        <f>($D$5/($B$5+$D$5+$H$5+$J$5+$L$5+$N$5))*E241</f>
        <v>10.892121899849434</v>
      </c>
      <c r="F1041" s="10"/>
      <c r="G1041" s="10"/>
      <c r="H1041" s="10">
        <f>($H$5/($B$5+$D$5+$H$5+$J$5+$L$5+$N$5))*H241</f>
        <v>21.6599040189795</v>
      </c>
      <c r="I1041" s="10">
        <f>($H$5/($B$5+$D$5+$H$5+$J$5+$L$5+$N$5))*I241</f>
        <v>16.334522938756855</v>
      </c>
      <c r="J1041" s="10">
        <f>($J$5/($B$5+$D$5+$H$5+$J$5+$L$5+$N$5))*J241</f>
        <v>8.3594031027452704</v>
      </c>
      <c r="K1041" s="10">
        <f>($J$5/($B$5+$D$5+$H$5+$J$5+$L$5+$N$5))*K241</f>
        <v>5.965439170703533</v>
      </c>
      <c r="L1041" s="10">
        <f>($L$5/($B$5+$D$5+$H$5+$J$5+$L$5+$N$5))*L241</f>
        <v>5.1884503193390401</v>
      </c>
      <c r="M1041" s="10">
        <f>($L$5/($B$5+$D$5+$H$5+$J$5+$L$5+$N$5))*M241</f>
        <v>3.701033663824298</v>
      </c>
      <c r="N1041" s="10">
        <f>($N$5/($B$5+$D$5+$H$5+$J$5+$L$5+$N$5))*N241</f>
        <v>7.7130099053608365</v>
      </c>
      <c r="O1041" s="10">
        <f>($N$5/($B$5+$D$5+$H$5+$J$5+$L$5+$N$5))*O241</f>
        <v>5.7756807368894831</v>
      </c>
      <c r="P1041" s="10"/>
      <c r="Q1041" s="10"/>
      <c r="R1041" s="10"/>
      <c r="S1041" s="10"/>
      <c r="U1041" s="17">
        <f t="shared" si="65"/>
        <v>75.57916098899706</v>
      </c>
      <c r="V1041" s="17">
        <f t="shared" si="65"/>
        <v>55.786489331630939</v>
      </c>
      <c r="W1041" s="10">
        <f t="shared" si="66"/>
        <v>2.5596544690835827</v>
      </c>
      <c r="X1041" s="10">
        <f t="shared" si="66"/>
        <v>1.0746963050104128</v>
      </c>
      <c r="Y1041" s="3">
        <v>52</v>
      </c>
      <c r="Z1041" s="19"/>
    </row>
    <row r="1042" spans="1:26" x14ac:dyDescent="0.2">
      <c r="A1042" t="s">
        <v>18</v>
      </c>
      <c r="B1042" s="10"/>
      <c r="C1042" s="10"/>
      <c r="D1042" s="10"/>
      <c r="E1042" s="10"/>
      <c r="F1042" s="10"/>
      <c r="G1042" s="10"/>
      <c r="H1042" s="10"/>
      <c r="I1042" s="10"/>
      <c r="J1042" s="10">
        <f>($J$5/($J$5+$P$5+$R$5))*J242</f>
        <v>16.106058229042141</v>
      </c>
      <c r="K1042" s="10">
        <f>($J$5/($J$5+$P$5+$R$5))*K242</f>
        <v>11.670006187559789</v>
      </c>
      <c r="L1042" s="10"/>
      <c r="M1042" s="10"/>
      <c r="N1042" s="10"/>
      <c r="O1042" s="10"/>
      <c r="P1042" s="10">
        <f>($P$5/($J$5+$P$5+$R$5))*P242</f>
        <v>17.659192975840789</v>
      </c>
      <c r="Q1042" s="10">
        <f>($P$5/($J$5+$P$5+$R$5))*Q242</f>
        <v>11.341576850521541</v>
      </c>
      <c r="R1042" s="10">
        <f>($R$5/($J$5+$P$5+$R$5))*R242</f>
        <v>39.376623599645953</v>
      </c>
      <c r="S1042" s="10">
        <f>($R$5/($J$5+$P$5+$R$5))*S242</f>
        <v>28.364794574358175</v>
      </c>
      <c r="U1042" s="17">
        <f t="shared" si="65"/>
        <v>73.141874804528882</v>
      </c>
      <c r="V1042" s="17">
        <f t="shared" si="65"/>
        <v>51.376377612439505</v>
      </c>
      <c r="W1042" s="10">
        <f t="shared" si="66"/>
        <v>-3.8721442822253351</v>
      </c>
      <c r="X1042" s="10">
        <f t="shared" si="66"/>
        <v>-0.67605021485078964</v>
      </c>
      <c r="Y1042" s="3">
        <v>12</v>
      </c>
      <c r="Z1042" s="19"/>
    </row>
    <row r="1043" spans="1:26" ht="13.5" thickBot="1" x14ac:dyDescent="0.25">
      <c r="U1043" s="27">
        <f>(U1040*(($F$5+$J$5)/(SUM($B$5:$S$5)+$J$5+$J$5)))+(U1041*(($B$5+$D$5+$H$5+$J$5+$L$5+$N$5)/(SUM($B$5:$S$5)+$J$5+$J$5)))+(U1042*(($J$5+$P$5+$R$5)/(SUM($B$5:$S$5)+$J$5+$J$5)))</f>
        <v>77.147607581761832</v>
      </c>
      <c r="V1043" s="27">
        <f>(V1040*(($F$5+$J$5)/(SUM($B$5:$S$5)+$J$5+$J$5)))+(V1041*(($B$5+$D$5+$H$5+$J$5+$L$5+$N$5)/(SUM($B$5:$S$5)+$J$5+$J$5)))+(V1042*(($J$5+$P$5+$R$5)/(SUM($B$5:$S$5)+$J$5+$J$5)))</f>
        <v>56.275131574885762</v>
      </c>
      <c r="W1043" s="28">
        <f>U1043-U1033</f>
        <v>-8.4160304047904617</v>
      </c>
      <c r="X1043" s="28">
        <f>V1043-V1033</f>
        <v>-4.3267160337298733</v>
      </c>
      <c r="Y1043" s="20">
        <f>SUM(Y1040:Y1042)</f>
        <v>78</v>
      </c>
    </row>
    <row r="1044" spans="1:26" ht="13.5" thickTop="1" x14ac:dyDescent="0.2"/>
    <row r="1045" spans="1:26" ht="13.5" thickBot="1" x14ac:dyDescent="0.25"/>
    <row r="1046" spans="1:26" ht="13.5" thickBot="1" x14ac:dyDescent="0.25">
      <c r="A1046" s="1" t="str">
        <f>A246</f>
        <v>June 3 - 9, 2000</v>
      </c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U1046" s="8" t="s">
        <v>14</v>
      </c>
      <c r="V1046" s="8" t="s">
        <v>15</v>
      </c>
      <c r="W1046" s="8" t="s">
        <v>14</v>
      </c>
      <c r="X1046" s="8" t="s">
        <v>15</v>
      </c>
      <c r="Y1046" s="12" t="s">
        <v>35</v>
      </c>
    </row>
    <row r="1047" spans="1:26" x14ac:dyDescent="0.2">
      <c r="A1047" t="s">
        <v>16</v>
      </c>
      <c r="B1047" s="10"/>
      <c r="C1047" s="10"/>
      <c r="D1047" s="10"/>
      <c r="E1047" s="10"/>
      <c r="F1047" s="10">
        <f>($F$5/($F$5+$J$5))*F247</f>
        <v>52.425633169574397</v>
      </c>
      <c r="G1047" s="10">
        <f>($F$5/($F$5+$J$5))*G247</f>
        <v>40.68331565806416</v>
      </c>
      <c r="H1047" s="10"/>
      <c r="I1047" s="10"/>
      <c r="J1047" s="10">
        <f>($J$5/($F$5+$J$5))*J247</f>
        <v>31.266678601387582</v>
      </c>
      <c r="K1047" s="10">
        <f>($J$5/($F$5+$J$5))*K247</f>
        <v>21.411026731857692</v>
      </c>
      <c r="L1047" s="10"/>
      <c r="M1047" s="10"/>
      <c r="N1047" s="10"/>
      <c r="O1047" s="10"/>
      <c r="P1047" s="10"/>
      <c r="Q1047" s="10"/>
      <c r="R1047" s="10"/>
      <c r="S1047" s="10"/>
      <c r="U1047" s="17">
        <f t="shared" ref="U1047:V1049" si="67">B1047+D1047+F1047+H1047+J1047+L1047+N1047+P1047+R1047</f>
        <v>83.692311770961979</v>
      </c>
      <c r="V1047" s="17">
        <f t="shared" si="67"/>
        <v>62.094342389921849</v>
      </c>
      <c r="W1047" s="10">
        <f t="shared" ref="W1047:X1049" si="68">U1047-U1040</f>
        <v>-5.745331881952481</v>
      </c>
      <c r="X1047" s="10">
        <f t="shared" si="68"/>
        <v>-3.9273649865909448</v>
      </c>
      <c r="Y1047" s="3">
        <v>21</v>
      </c>
      <c r="Z1047" s="19"/>
    </row>
    <row r="1048" spans="1:26" x14ac:dyDescent="0.2">
      <c r="A1048" t="s">
        <v>17</v>
      </c>
      <c r="B1048" s="10">
        <f>($B$5/($B$5+$D$5+$H$5+$J$5+$L$5+$N$5))*B248</f>
        <v>17.69050913314987</v>
      </c>
      <c r="C1048" s="10">
        <f>($B$5/($B$5+$D$5+$H$5+$J$5+$L$5+$N$5))*C248</f>
        <v>12.292784401952614</v>
      </c>
      <c r="D1048" s="10">
        <f>($D$5/($B$5+$D$5+$H$5+$J$5+$L$5+$N$5))*D248</f>
        <v>15.125090303417531</v>
      </c>
      <c r="E1048" s="10">
        <f>($D$5/($B$5+$D$5+$H$5+$J$5+$L$5+$N$5))*E248</f>
        <v>11.280124525466391</v>
      </c>
      <c r="F1048" s="10"/>
      <c r="G1048" s="10"/>
      <c r="H1048" s="10">
        <f>($H$5/($B$5+$D$5+$H$5+$J$5+$L$5+$N$5))*H248</f>
        <v>21.931778272702118</v>
      </c>
      <c r="I1048" s="10">
        <f>($H$5/($B$5+$D$5+$H$5+$J$5+$L$5+$N$5))*I248</f>
        <v>16.822660803395198</v>
      </c>
      <c r="J1048" s="10">
        <f>($J$5/($B$5+$D$5+$H$5+$J$5+$L$5+$N$5))*J248</f>
        <v>8.3037726473143998</v>
      </c>
      <c r="K1048" s="10">
        <f>($J$5/($B$5+$D$5+$H$5+$J$5+$L$5+$N$5))*K248</f>
        <v>5.5352303153714786</v>
      </c>
      <c r="L1048" s="10">
        <f>($L$5/($B$5+$D$5+$H$5+$J$5+$L$5+$N$5))*L248</f>
        <v>5.2295559996859176</v>
      </c>
      <c r="M1048" s="10">
        <f>($L$5/($B$5+$D$5+$H$5+$J$5+$L$5+$N$5))*M248</f>
        <v>3.7360496137494148</v>
      </c>
      <c r="N1048" s="10">
        <f>($N$5/($B$5+$D$5+$H$5+$J$5+$L$5+$N$5))*N248</f>
        <v>7.5764964557084316</v>
      </c>
      <c r="O1048" s="10">
        <f>($N$5/($B$5+$D$5+$H$5+$J$5+$L$5+$N$5))*O248</f>
        <v>5.6304536627911812</v>
      </c>
      <c r="P1048" s="10"/>
      <c r="Q1048" s="10"/>
      <c r="R1048" s="10"/>
      <c r="S1048" s="10"/>
      <c r="U1048" s="17">
        <f t="shared" si="67"/>
        <v>75.857202811978269</v>
      </c>
      <c r="V1048" s="17">
        <f t="shared" si="67"/>
        <v>55.297303322726279</v>
      </c>
      <c r="W1048" s="10">
        <f t="shared" si="68"/>
        <v>0.2780418229812085</v>
      </c>
      <c r="X1048" s="10">
        <f t="shared" si="68"/>
        <v>-0.48918600890466024</v>
      </c>
      <c r="Y1048" s="3">
        <v>53</v>
      </c>
      <c r="Z1048" s="19"/>
    </row>
    <row r="1049" spans="1:26" x14ac:dyDescent="0.2">
      <c r="A1049" t="s">
        <v>18</v>
      </c>
      <c r="B1049" s="10"/>
      <c r="C1049" s="10"/>
      <c r="D1049" s="10"/>
      <c r="E1049" s="10"/>
      <c r="F1049" s="10"/>
      <c r="G1049" s="10"/>
      <c r="H1049" s="10"/>
      <c r="I1049" s="10"/>
      <c r="J1049" s="10">
        <f>($J$5/($J$5+$P$5+$R$5))*J249</f>
        <v>17.637897550556204</v>
      </c>
      <c r="K1049" s="10">
        <f>($J$5/($J$5+$P$5+$R$5))*K249</f>
        <v>11.341409740042579</v>
      </c>
      <c r="L1049" s="10"/>
      <c r="M1049" s="10"/>
      <c r="N1049" s="10"/>
      <c r="O1049" s="10"/>
      <c r="P1049" s="10">
        <f>($P$5/($J$5+$P$5+$R$5))*P249</f>
        <v>19.020935502279706</v>
      </c>
      <c r="Q1049" s="10">
        <f>($P$5/($J$5+$P$5+$R$5))*Q249</f>
        <v>11.916695768602652</v>
      </c>
      <c r="R1049" s="10">
        <f>($R$5/($J$5+$P$5+$R$5))*R249</f>
        <v>40.775211045748833</v>
      </c>
      <c r="S1049" s="10">
        <f>($R$5/($J$5+$P$5+$R$5))*S249</f>
        <v>29.258973433341989</v>
      </c>
      <c r="U1049" s="17">
        <f t="shared" si="67"/>
        <v>77.434044098584735</v>
      </c>
      <c r="V1049" s="17">
        <f t="shared" si="67"/>
        <v>52.517078941987222</v>
      </c>
      <c r="W1049" s="10">
        <f t="shared" si="68"/>
        <v>4.2921692940558529</v>
      </c>
      <c r="X1049" s="10">
        <f t="shared" si="68"/>
        <v>1.1407013295477171</v>
      </c>
      <c r="Y1049" s="3">
        <v>4</v>
      </c>
      <c r="Z1049" s="19"/>
    </row>
    <row r="1050" spans="1:26" ht="13.5" thickBot="1" x14ac:dyDescent="0.25">
      <c r="U1050" s="27">
        <f>(U1047*(($F$5+$J$5)/(SUM($B$5:$S$5)+$J$5+$J$5)))+(U1048*(($B$5+$D$5+$H$5+$J$5+$L$5+$N$5)/(SUM($B$5:$S$5)+$J$5+$J$5)))+(U1049*(($J$5+$P$5+$R$5)/(SUM($B$5:$S$5)+$J$5+$J$5)))</f>
        <v>77.502149680612916</v>
      </c>
      <c r="V1050" s="27">
        <f>(V1047*(($F$5+$J$5)/(SUM($B$5:$S$5)+$J$5+$J$5)))+(V1048*(($B$5+$D$5+$H$5+$J$5+$L$5+$N$5)/(SUM($B$5:$S$5)+$J$5+$J$5)))+(V1049*(($J$5+$P$5+$R$5)/(SUM($B$5:$S$5)+$J$5+$J$5)))</f>
        <v>55.659896839308317</v>
      </c>
      <c r="W1050" s="28">
        <f>U1050-U1040</f>
        <v>-11.935493972301543</v>
      </c>
      <c r="X1050" s="28">
        <f>V1050-V1040</f>
        <v>-10.361810537204477</v>
      </c>
      <c r="Y1050" s="20">
        <f>SUM(Y1047:Y1049)</f>
        <v>78</v>
      </c>
    </row>
    <row r="1051" spans="1:26" ht="13.5" thickTop="1" x14ac:dyDescent="0.2"/>
    <row r="1052" spans="1:26" ht="13.5" thickBot="1" x14ac:dyDescent="0.25"/>
    <row r="1053" spans="1:26" ht="13.5" thickBot="1" x14ac:dyDescent="0.25">
      <c r="A1053" s="1" t="str">
        <f>A253</f>
        <v>June 10 - 16, 2000</v>
      </c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U1053" s="8" t="s">
        <v>14</v>
      </c>
      <c r="V1053" s="8" t="s">
        <v>15</v>
      </c>
      <c r="W1053" s="8" t="s">
        <v>14</v>
      </c>
      <c r="X1053" s="8" t="s">
        <v>15</v>
      </c>
      <c r="Y1053" s="12" t="s">
        <v>35</v>
      </c>
    </row>
    <row r="1054" spans="1:26" x14ac:dyDescent="0.2">
      <c r="A1054" t="s">
        <v>16</v>
      </c>
      <c r="B1054" s="10"/>
      <c r="C1054" s="10"/>
      <c r="D1054" s="10"/>
      <c r="E1054" s="10"/>
      <c r="F1054" s="10">
        <f>($F$5/($F$5+$J$5))*F254</f>
        <v>54.17284306735705</v>
      </c>
      <c r="G1054" s="10">
        <f>($F$5/($F$5+$J$5))*G254</f>
        <v>43.087396452532268</v>
      </c>
      <c r="H1054" s="10"/>
      <c r="I1054" s="10"/>
      <c r="J1054" s="10">
        <f>($J$5/($F$5+$J$5))*J254</f>
        <v>33.528406777288041</v>
      </c>
      <c r="K1054" s="10">
        <f>($J$5/($F$5+$J$5))*K254</f>
        <v>24.330712195292833</v>
      </c>
      <c r="L1054" s="10"/>
      <c r="M1054" s="10"/>
      <c r="N1054" s="10"/>
      <c r="O1054" s="10"/>
      <c r="P1054" s="10"/>
      <c r="Q1054" s="10"/>
      <c r="R1054" s="10"/>
      <c r="S1054" s="10"/>
      <c r="U1054" s="17">
        <f t="shared" ref="U1054:V1056" si="69">B1054+D1054+F1054+H1054+J1054+L1054+N1054+P1054+R1054</f>
        <v>87.701249844645091</v>
      </c>
      <c r="V1054" s="17">
        <f t="shared" si="69"/>
        <v>67.418108647825107</v>
      </c>
      <c r="W1054" s="10">
        <f t="shared" ref="W1054:X1056" si="70">U1054-U1047</f>
        <v>4.0089380736831117</v>
      </c>
      <c r="X1054" s="10">
        <f t="shared" si="70"/>
        <v>5.3237662579032587</v>
      </c>
      <c r="Y1054" s="3">
        <v>11</v>
      </c>
      <c r="Z1054" s="19"/>
    </row>
    <row r="1055" spans="1:26" x14ac:dyDescent="0.2">
      <c r="A1055" t="s">
        <v>17</v>
      </c>
      <c r="B1055" s="10">
        <f>($B$5/($B$5+$D$5+$H$5+$J$5+$L$5+$N$5))*B255</f>
        <v>19.992928439395023</v>
      </c>
      <c r="C1055" s="10">
        <f>($B$5/($B$5+$D$5+$H$5+$J$5+$L$5+$N$5))*C255</f>
        <v>15.717442522367591</v>
      </c>
      <c r="D1055" s="10">
        <f>($D$5/($B$5+$D$5+$H$5+$J$5+$L$5+$N$5))*D255</f>
        <v>16.864090023050146</v>
      </c>
      <c r="E1055" s="10">
        <f>($D$5/($B$5+$D$5+$H$5+$J$5+$L$5+$N$5))*E255</f>
        <v>12.927967001731165</v>
      </c>
      <c r="F1055" s="10"/>
      <c r="G1055" s="10"/>
      <c r="H1055" s="10">
        <f>($H$5/($B$5+$D$5+$H$5+$J$5+$L$5+$N$5))*H255</f>
        <v>23.177280129853486</v>
      </c>
      <c r="I1055" s="10">
        <f>($H$5/($B$5+$D$5+$H$5+$J$5+$L$5+$N$5))*I255</f>
        <v>17.541185616804981</v>
      </c>
      <c r="J1055" s="10">
        <f>($J$5/($B$5+$D$5+$H$5+$J$5+$L$5+$N$5))*J255</f>
        <v>8.7580880333331663</v>
      </c>
      <c r="K1055" s="10">
        <f>($J$5/($B$5+$D$5+$H$5+$J$5+$L$5+$N$5))*K255</f>
        <v>6.378958889406328</v>
      </c>
      <c r="L1055" s="10">
        <f>($L$5/($B$5+$D$5+$H$5+$J$5+$L$5+$N$5))*L255</f>
        <v>5.1656138302574428</v>
      </c>
      <c r="M1055" s="10">
        <f>($L$5/($B$5+$D$5+$H$5+$J$5+$L$5+$N$5))*M255</f>
        <v>4.0298791065993074</v>
      </c>
      <c r="N1055" s="10">
        <f>($N$5/($B$5+$D$5+$H$5+$J$5+$L$5+$N$5))*N255</f>
        <v>8.2518023502655371</v>
      </c>
      <c r="O1055" s="10">
        <f>($N$5/($B$5+$D$5+$H$5+$J$5+$L$5+$N$5))*O255</f>
        <v>6.1706983784368639</v>
      </c>
      <c r="P1055" s="10"/>
      <c r="Q1055" s="10"/>
      <c r="R1055" s="10"/>
      <c r="S1055" s="10"/>
      <c r="U1055" s="17">
        <f t="shared" si="69"/>
        <v>82.209802806154798</v>
      </c>
      <c r="V1055" s="17">
        <f t="shared" si="69"/>
        <v>62.766131515346231</v>
      </c>
      <c r="W1055" s="10">
        <f t="shared" si="70"/>
        <v>6.3525999941765292</v>
      </c>
      <c r="X1055" s="10">
        <f t="shared" si="70"/>
        <v>7.4688281926199522</v>
      </c>
      <c r="Y1055" s="3">
        <v>48</v>
      </c>
      <c r="Z1055" s="19"/>
    </row>
    <row r="1056" spans="1:26" x14ac:dyDescent="0.2">
      <c r="A1056" t="s">
        <v>18</v>
      </c>
      <c r="B1056" s="10"/>
      <c r="C1056" s="10"/>
      <c r="D1056" s="10"/>
      <c r="E1056" s="10"/>
      <c r="F1056" s="10"/>
      <c r="G1056" s="10"/>
      <c r="H1056" s="10"/>
      <c r="I1056" s="10"/>
      <c r="J1056" s="10">
        <f>($J$5/($J$5+$P$5+$R$5))*J256</f>
        <v>18.10663071833811</v>
      </c>
      <c r="K1056" s="10">
        <f>($J$5/($J$5+$P$5+$R$5))*K256</f>
        <v>13.018218082520113</v>
      </c>
      <c r="L1056" s="10"/>
      <c r="M1056" s="10"/>
      <c r="N1056" s="10"/>
      <c r="O1056" s="10"/>
      <c r="P1056" s="10">
        <f>($P$5/($J$5+$P$5+$R$5))*P256</f>
        <v>17.918503520769054</v>
      </c>
      <c r="Q1056" s="10">
        <f>($P$5/($J$5+$P$5+$R$5))*Q256</f>
        <v>11.629860640693181</v>
      </c>
      <c r="R1056" s="10">
        <f>($R$5/($J$5+$P$5+$R$5))*R256</f>
        <v>40.948806208848261</v>
      </c>
      <c r="S1056" s="10">
        <f>($R$5/($J$5+$P$5+$R$5))*S256</f>
        <v>29.747005118281862</v>
      </c>
      <c r="U1056" s="17">
        <f t="shared" si="69"/>
        <v>76.973940447955414</v>
      </c>
      <c r="V1056" s="17">
        <f t="shared" si="69"/>
        <v>54.395083841495158</v>
      </c>
      <c r="W1056" s="10">
        <f t="shared" si="70"/>
        <v>-0.46010365062932124</v>
      </c>
      <c r="X1056" s="10">
        <f t="shared" si="70"/>
        <v>1.8780048995079355</v>
      </c>
      <c r="Y1056" s="3">
        <v>5</v>
      </c>
      <c r="Z1056" s="19"/>
    </row>
    <row r="1057" spans="1:26" ht="13.5" thickBot="1" x14ac:dyDescent="0.25">
      <c r="U1057" s="27">
        <f>(U1054*(($F$5+$J$5)/(SUM($B$5:$S$5)+$J$5+$J$5)))+(U1055*(($B$5+$D$5+$H$5+$J$5+$L$5+$N$5)/(SUM($B$5:$S$5)+$J$5+$J$5)))+(U1056*(($J$5+$P$5+$R$5)/(SUM($B$5:$S$5)+$J$5+$J$5)))</f>
        <v>81.735599313837142</v>
      </c>
      <c r="V1057" s="27">
        <f>(V1054*(($F$5+$J$5)/(SUM($B$5:$S$5)+$J$5+$J$5)))+(V1055*(($B$5+$D$5+$H$5+$J$5+$L$5+$N$5)/(SUM($B$5:$S$5)+$J$5+$J$5)))+(V1056*(($J$5+$P$5+$R$5)/(SUM($B$5:$S$5)+$J$5+$J$5)))</f>
        <v>61.354548248013145</v>
      </c>
      <c r="W1057" s="28">
        <f>U1057-U1047</f>
        <v>-1.9567124571248371</v>
      </c>
      <c r="X1057" s="28">
        <f>V1057-V1047</f>
        <v>-0.7397941419087033</v>
      </c>
      <c r="Y1057" s="20">
        <f>SUM(Y1054:Y1056)</f>
        <v>64</v>
      </c>
    </row>
    <row r="1058" spans="1:26" ht="13.5" thickTop="1" x14ac:dyDescent="0.2"/>
    <row r="1059" spans="1:26" ht="13.5" thickBot="1" x14ac:dyDescent="0.25"/>
    <row r="1060" spans="1:26" ht="13.5" thickBot="1" x14ac:dyDescent="0.25">
      <c r="A1060" s="1" t="str">
        <f>A260</f>
        <v>June 17 - 23, 2000</v>
      </c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U1060" s="8" t="s">
        <v>14</v>
      </c>
      <c r="V1060" s="8" t="s">
        <v>15</v>
      </c>
      <c r="W1060" s="8" t="s">
        <v>14</v>
      </c>
      <c r="X1060" s="8" t="s">
        <v>15</v>
      </c>
      <c r="Y1060" s="12" t="s">
        <v>35</v>
      </c>
    </row>
    <row r="1061" spans="1:26" x14ac:dyDescent="0.2">
      <c r="A1061" t="s">
        <v>16</v>
      </c>
      <c r="B1061" s="10"/>
      <c r="C1061" s="10"/>
      <c r="D1061" s="10"/>
      <c r="E1061" s="10"/>
      <c r="F1061" s="10">
        <f>($F$5/($F$5+$J$5))*F261</f>
        <v>53.516639044678371</v>
      </c>
      <c r="G1061" s="10">
        <f>($F$5/($F$5+$J$5))*G261</f>
        <v>42.873329896353567</v>
      </c>
      <c r="H1061" s="10"/>
      <c r="I1061" s="10"/>
      <c r="J1061" s="10">
        <f>($J$5/($F$5+$J$5))*J261</f>
        <v>30.444231991969229</v>
      </c>
      <c r="K1061" s="10">
        <f>($J$5/($F$5+$J$5))*K261</f>
        <v>22.288303115237266</v>
      </c>
      <c r="L1061" s="10"/>
      <c r="M1061" s="10"/>
      <c r="N1061" s="10"/>
      <c r="O1061" s="10"/>
      <c r="P1061" s="10"/>
      <c r="Q1061" s="10"/>
      <c r="R1061" s="10"/>
      <c r="S1061" s="10"/>
      <c r="U1061" s="17">
        <f t="shared" ref="U1061:V1063" si="71">B1061+D1061+F1061+H1061+J1061+L1061+N1061+P1061+R1061</f>
        <v>83.960871036647603</v>
      </c>
      <c r="V1061" s="17">
        <f t="shared" si="71"/>
        <v>65.161633011590837</v>
      </c>
      <c r="W1061" s="10">
        <f t="shared" ref="W1061:X1063" si="72">U1061-U1054</f>
        <v>-3.7403788079974873</v>
      </c>
      <c r="X1061" s="10">
        <f t="shared" si="72"/>
        <v>-2.2564756362342706</v>
      </c>
      <c r="Y1061" s="3">
        <v>12</v>
      </c>
      <c r="Z1061" s="19"/>
    </row>
    <row r="1062" spans="1:26" x14ac:dyDescent="0.2">
      <c r="A1062" t="s">
        <v>17</v>
      </c>
      <c r="B1062" s="10">
        <f>($B$5/($B$5+$D$5+$H$5+$J$5+$L$5+$N$5))*B262</f>
        <v>18.90728436916552</v>
      </c>
      <c r="C1062" s="10">
        <f>($B$5/($B$5+$D$5+$H$5+$J$5+$L$5+$N$5))*C262</f>
        <v>14.657719729095817</v>
      </c>
      <c r="D1062" s="10">
        <f>($D$5/($B$5+$D$5+$H$5+$J$5+$L$5+$N$5))*D262</f>
        <v>16.897981818661265</v>
      </c>
      <c r="E1062" s="10">
        <f>($D$5/($B$5+$D$5+$H$5+$J$5+$L$5+$N$5))*E262</f>
        <v>13.148848014507079</v>
      </c>
      <c r="F1062" s="10"/>
      <c r="G1062" s="10"/>
      <c r="H1062" s="10">
        <f>($H$5/($B$5+$D$5+$H$5+$J$5+$L$5+$N$5))*H262</f>
        <v>23.070472387319604</v>
      </c>
      <c r="I1062" s="10">
        <f>($H$5/($B$5+$D$5+$H$5+$J$5+$L$5+$N$5))*I262</f>
        <v>18.340919622885163</v>
      </c>
      <c r="J1062" s="10">
        <f>($J$5/($B$5+$D$5+$H$5+$J$5+$L$5+$N$5))*J262</f>
        <v>8.1498617206223276</v>
      </c>
      <c r="K1062" s="10">
        <f>($J$5/($B$5+$D$5+$H$5+$J$5+$L$5+$N$5))*K262</f>
        <v>5.7373543034369705</v>
      </c>
      <c r="L1062" s="10">
        <f>($L$5/($B$5+$D$5+$H$5+$J$5+$L$5+$N$5))*L262</f>
        <v>5.9922947350112876</v>
      </c>
      <c r="M1062" s="10">
        <f>($L$5/($B$5+$D$5+$H$5+$J$5+$L$5+$N$5))*M262</f>
        <v>4.4789967252040652</v>
      </c>
      <c r="N1062" s="10">
        <f>($N$5/($B$5+$D$5+$H$5+$J$5+$L$5+$N$5))*N262</f>
        <v>7.9700618265148329</v>
      </c>
      <c r="O1062" s="10">
        <f>($N$5/($B$5+$D$5+$H$5+$J$5+$L$5+$N$5))*O262</f>
        <v>6.4292025703318432</v>
      </c>
      <c r="P1062" s="10"/>
      <c r="Q1062" s="10"/>
      <c r="R1062" s="10"/>
      <c r="S1062" s="10"/>
      <c r="U1062" s="17">
        <f t="shared" si="71"/>
        <v>80.987956857294847</v>
      </c>
      <c r="V1062" s="17">
        <f t="shared" si="71"/>
        <v>62.793040965460946</v>
      </c>
      <c r="W1062" s="10">
        <f t="shared" si="72"/>
        <v>-1.2218459488599507</v>
      </c>
      <c r="X1062" s="10">
        <f t="shared" si="72"/>
        <v>2.6909450114715128E-2</v>
      </c>
      <c r="Y1062" s="3">
        <v>52</v>
      </c>
      <c r="Z1062" s="19"/>
    </row>
    <row r="1063" spans="1:26" x14ac:dyDescent="0.2">
      <c r="A1063" t="s">
        <v>18</v>
      </c>
      <c r="B1063" s="10"/>
      <c r="C1063" s="10"/>
      <c r="D1063" s="10"/>
      <c r="E1063" s="10"/>
      <c r="F1063" s="10"/>
      <c r="G1063" s="10"/>
      <c r="H1063" s="10"/>
      <c r="I1063" s="10"/>
      <c r="J1063" s="10">
        <f>($J$5/($J$5+$P$5+$R$5))*J263</f>
        <v>17.483263928195164</v>
      </c>
      <c r="K1063" s="10">
        <f>($J$5/($J$5+$P$5+$R$5))*K263</f>
        <v>11.887459719005003</v>
      </c>
      <c r="L1063" s="10"/>
      <c r="M1063" s="10"/>
      <c r="N1063" s="10"/>
      <c r="O1063" s="10"/>
      <c r="P1063" s="10">
        <f>($P$5/($J$5+$P$5+$R$5))*P263</f>
        <v>17.891703268918924</v>
      </c>
      <c r="Q1063" s="10">
        <f>($P$5/($J$5+$P$5+$R$5))*Q263</f>
        <v>11.726196681127423</v>
      </c>
      <c r="R1063" s="10">
        <f>($R$5/($J$5+$P$5+$R$5))*R263</f>
        <v>43.680473492337256</v>
      </c>
      <c r="S1063" s="10">
        <f>($R$5/($J$5+$P$5+$R$5))*S263</f>
        <v>30.893388270825206</v>
      </c>
      <c r="U1063" s="17">
        <f t="shared" si="71"/>
        <v>79.055440689451345</v>
      </c>
      <c r="V1063" s="17">
        <f t="shared" si="71"/>
        <v>54.507044670957633</v>
      </c>
      <c r="W1063" s="10">
        <f t="shared" si="72"/>
        <v>2.0815002414959309</v>
      </c>
      <c r="X1063" s="10">
        <f t="shared" si="72"/>
        <v>0.11196082946247543</v>
      </c>
      <c r="Y1063" s="3">
        <v>9</v>
      </c>
      <c r="Z1063" s="19"/>
    </row>
    <row r="1064" spans="1:26" ht="13.5" thickBot="1" x14ac:dyDescent="0.25">
      <c r="U1064" s="27">
        <f>(U1061*(($F$5+$J$5)/(SUM($B$5:$S$5)+$J$5+$J$5)))+(U1062*(($B$5+$D$5+$H$5+$J$5+$L$5+$N$5)/(SUM($B$5:$S$5)+$J$5+$J$5)))+(U1063*(($J$5+$P$5+$R$5)/(SUM($B$5:$S$5)+$J$5+$J$5)))</f>
        <v>80.962697747427171</v>
      </c>
      <c r="V1064" s="27">
        <f>(V1061*(($F$5+$J$5)/(SUM($B$5:$S$5)+$J$5+$J$5)))+(V1062*(($B$5+$D$5+$H$5+$J$5+$L$5+$N$5)/(SUM($B$5:$S$5)+$J$5+$J$5)))+(V1063*(($J$5+$P$5+$R$5)/(SUM($B$5:$S$5)+$J$5+$J$5)))</f>
        <v>61.04181275363797</v>
      </c>
      <c r="W1064" s="28">
        <f>U1064-U1054</f>
        <v>-6.7385520972179194</v>
      </c>
      <c r="X1064" s="28">
        <f>V1064-V1054</f>
        <v>-6.3762958941871375</v>
      </c>
      <c r="Y1064" s="20">
        <f>SUM(Y1061:Y1063)</f>
        <v>73</v>
      </c>
    </row>
    <row r="1065" spans="1:26" ht="13.5" thickTop="1" x14ac:dyDescent="0.2"/>
    <row r="1066" spans="1:26" ht="13.5" thickBot="1" x14ac:dyDescent="0.25"/>
    <row r="1067" spans="1:26" ht="13.5" thickBot="1" x14ac:dyDescent="0.25">
      <c r="A1067" s="1" t="str">
        <f>A267</f>
        <v>June 24 - 30, 2000</v>
      </c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U1067" s="8" t="s">
        <v>14</v>
      </c>
      <c r="V1067" s="8" t="s">
        <v>15</v>
      </c>
      <c r="W1067" s="8" t="s">
        <v>14</v>
      </c>
      <c r="X1067" s="8" t="s">
        <v>15</v>
      </c>
      <c r="Y1067" s="12" t="s">
        <v>35</v>
      </c>
    </row>
    <row r="1068" spans="1:26" x14ac:dyDescent="0.2">
      <c r="A1068" t="s">
        <v>16</v>
      </c>
      <c r="B1068" s="10"/>
      <c r="C1068" s="10"/>
      <c r="D1068" s="10"/>
      <c r="E1068" s="10"/>
      <c r="F1068" s="10">
        <f>($F$5/($F$5+$J$5))*F268</f>
        <v>55.557273505447419</v>
      </c>
      <c r="G1068" s="10">
        <f>($F$5/($F$5+$J$5))*G268</f>
        <v>44.30977650697335</v>
      </c>
      <c r="H1068" s="10"/>
      <c r="I1068" s="10"/>
      <c r="J1068" s="10">
        <f>($J$5/($F$5+$J$5))*J268</f>
        <v>31.773854010528897</v>
      </c>
      <c r="K1068" s="10">
        <f>($J$5/($F$5+$J$5))*K268</f>
        <v>23.796121899170906</v>
      </c>
      <c r="L1068" s="10"/>
      <c r="M1068" s="10"/>
      <c r="N1068" s="10"/>
      <c r="O1068" s="10"/>
      <c r="P1068" s="10"/>
      <c r="Q1068" s="10"/>
      <c r="R1068" s="10"/>
      <c r="S1068" s="10"/>
      <c r="U1068" s="17">
        <f t="shared" ref="U1068:V1070" si="73">B1068+D1068+F1068+H1068+J1068+L1068+N1068+P1068+R1068</f>
        <v>87.33112751597632</v>
      </c>
      <c r="V1068" s="17">
        <f t="shared" si="73"/>
        <v>68.105898406144263</v>
      </c>
      <c r="W1068" s="10">
        <f t="shared" ref="W1068:X1070" si="74">U1068-U1061</f>
        <v>3.3702564793287166</v>
      </c>
      <c r="X1068" s="10">
        <f t="shared" si="74"/>
        <v>2.9442653945534261</v>
      </c>
      <c r="Y1068" s="3">
        <v>11</v>
      </c>
      <c r="Z1068" s="19"/>
    </row>
    <row r="1069" spans="1:26" x14ac:dyDescent="0.2">
      <c r="A1069" t="s">
        <v>17</v>
      </c>
      <c r="B1069" s="10">
        <f>($B$5/($B$5+$D$5+$H$5+$J$5+$L$5+$N$5))*B269</f>
        <v>19.26865746557618</v>
      </c>
      <c r="C1069" s="10">
        <f>($B$5/($B$5+$D$5+$H$5+$J$5+$L$5+$N$5))*C269</f>
        <v>14.689740130043598</v>
      </c>
      <c r="D1069" s="10">
        <f>($D$5/($B$5+$D$5+$H$5+$J$5+$L$5+$N$5))*D269</f>
        <v>17.195995883517657</v>
      </c>
      <c r="E1069" s="10">
        <f>($D$5/($B$5+$D$5+$H$5+$J$5+$L$5+$N$5))*E269</f>
        <v>13.208450827478359</v>
      </c>
      <c r="F1069" s="10"/>
      <c r="G1069" s="10"/>
      <c r="H1069" s="10">
        <f>($H$5/($B$5+$D$5+$H$5+$J$5+$L$5+$N$5))*H269</f>
        <v>22.848912524707981</v>
      </c>
      <c r="I1069" s="10">
        <f>($H$5/($B$5+$D$5+$H$5+$J$5+$L$5+$N$5))*I269</f>
        <v>18.169674151384548</v>
      </c>
      <c r="J1069" s="10">
        <f>($J$5/($B$5+$D$5+$H$5+$J$5+$L$5+$N$5))*J269</f>
        <v>8.3352965720585583</v>
      </c>
      <c r="K1069" s="10">
        <f>($J$5/($B$5+$D$5+$H$5+$J$5+$L$5+$N$5))*K269</f>
        <v>6.1675631587690249</v>
      </c>
      <c r="L1069" s="10">
        <f>($L$5/($B$5+$D$5+$H$5+$J$5+$L$5+$N$5))*L269</f>
        <v>6.0882079891539975</v>
      </c>
      <c r="M1069" s="10">
        <f>($L$5/($B$5+$D$5+$H$5+$J$5+$L$5+$N$5))*M269</f>
        <v>4.6647335030677288</v>
      </c>
      <c r="N1069" s="10">
        <f>($N$5/($B$5+$D$5+$H$5+$J$5+$L$5+$N$5))*N269</f>
        <v>8.0920525687574045</v>
      </c>
      <c r="O1069" s="10">
        <f>($N$5/($B$5+$D$5+$H$5+$J$5+$L$5+$N$5))*O269</f>
        <v>6.3536844918007276</v>
      </c>
      <c r="P1069" s="10"/>
      <c r="Q1069" s="10"/>
      <c r="R1069" s="10"/>
      <c r="S1069" s="10"/>
      <c r="U1069" s="17">
        <f t="shared" si="73"/>
        <v>81.829123003771784</v>
      </c>
      <c r="V1069" s="17">
        <f t="shared" si="73"/>
        <v>63.253846262543988</v>
      </c>
      <c r="W1069" s="10">
        <f t="shared" si="74"/>
        <v>0.84116614647693666</v>
      </c>
      <c r="X1069" s="10">
        <f t="shared" si="74"/>
        <v>0.46080529708304141</v>
      </c>
      <c r="Y1069" s="3">
        <v>50</v>
      </c>
      <c r="Z1069" s="19"/>
    </row>
    <row r="1070" spans="1:26" x14ac:dyDescent="0.2">
      <c r="A1070" t="s">
        <v>18</v>
      </c>
      <c r="B1070" s="10"/>
      <c r="C1070" s="10"/>
      <c r="D1070" s="10"/>
      <c r="E1070" s="10"/>
      <c r="F1070" s="10"/>
      <c r="G1070" s="10"/>
      <c r="H1070" s="10"/>
      <c r="I1070" s="10"/>
      <c r="J1070" s="10">
        <f>($J$5/($J$5+$P$5+$R$5))*J270</f>
        <v>17.971326298772198</v>
      </c>
      <c r="K1070" s="10">
        <f>($J$5/($J$5+$P$5+$R$5))*K270</f>
        <v>12.737944641990728</v>
      </c>
      <c r="L1070" s="10"/>
      <c r="M1070" s="10"/>
      <c r="N1070" s="10"/>
      <c r="O1070" s="10"/>
      <c r="P1070" s="10">
        <f>($P$5/($J$5+$P$5+$R$5))*P270</f>
        <v>18.492173776587997</v>
      </c>
      <c r="Q1070" s="10">
        <f>($P$5/($J$5+$P$5+$R$5))*Q270</f>
        <v>12.467187428226891</v>
      </c>
      <c r="R1070" s="10">
        <f>($R$5/($J$5+$P$5+$R$5))*R270</f>
        <v>46.025645884397349</v>
      </c>
      <c r="S1070" s="10">
        <f>($R$5/($J$5+$P$5+$R$5))*S270</f>
        <v>31.469855227532712</v>
      </c>
      <c r="U1070" s="17">
        <f t="shared" si="73"/>
        <v>82.489145959757536</v>
      </c>
      <c r="V1070" s="17">
        <f t="shared" si="73"/>
        <v>56.674987297750334</v>
      </c>
      <c r="W1070" s="10">
        <f t="shared" si="74"/>
        <v>3.4337052703061914</v>
      </c>
      <c r="X1070" s="10">
        <f t="shared" si="74"/>
        <v>2.1679426267927013</v>
      </c>
      <c r="Y1070" s="3">
        <v>8</v>
      </c>
      <c r="Z1070" s="19"/>
    </row>
    <row r="1071" spans="1:26" ht="13.5" thickBot="1" x14ac:dyDescent="0.25">
      <c r="U1071" s="27">
        <f>(U1068*(($F$5+$J$5)/(SUM($B$5:$S$5)+$J$5+$J$5)))+(U1069*(($B$5+$D$5+$H$5+$J$5+$L$5+$N$5)/(SUM($B$5:$S$5)+$J$5+$J$5)))+(U1070*(($J$5+$P$5+$R$5)/(SUM($B$5:$S$5)+$J$5+$J$5)))</f>
        <v>82.869474469614659</v>
      </c>
      <c r="V1071" s="27">
        <f>(V1068*(($F$5+$J$5)/(SUM($B$5:$S$5)+$J$5+$J$5)))+(V1069*(($B$5+$D$5+$H$5+$J$5+$L$5+$N$5)/(SUM($B$5:$S$5)+$J$5+$J$5)))+(V1070*(($J$5+$P$5+$R$5)/(SUM($B$5:$S$5)+$J$5+$J$5)))</f>
        <v>62.333811150454849</v>
      </c>
      <c r="W1071" s="28">
        <f>U1071-U1061</f>
        <v>-1.0913965670329446</v>
      </c>
      <c r="X1071" s="28">
        <f>V1071-V1061</f>
        <v>-2.8278218611359875</v>
      </c>
      <c r="Y1071" s="20">
        <f>SUM(Y1068:Y1070)</f>
        <v>69</v>
      </c>
    </row>
    <row r="1072" spans="1:26" ht="13.5" thickTop="1" x14ac:dyDescent="0.2"/>
    <row r="1073" spans="1:26" ht="13.5" thickBot="1" x14ac:dyDescent="0.25"/>
    <row r="1074" spans="1:26" ht="13.5" thickBot="1" x14ac:dyDescent="0.25">
      <c r="A1074" s="1" t="str">
        <f>A274</f>
        <v>July 1 - 7, 2000</v>
      </c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U1074" s="8" t="s">
        <v>14</v>
      </c>
      <c r="V1074" s="8" t="s">
        <v>15</v>
      </c>
      <c r="W1074" s="8" t="s">
        <v>14</v>
      </c>
      <c r="X1074" s="8" t="s">
        <v>15</v>
      </c>
      <c r="Y1074" s="12" t="s">
        <v>35</v>
      </c>
    </row>
    <row r="1075" spans="1:26" x14ac:dyDescent="0.2">
      <c r="A1075" t="s">
        <v>16</v>
      </c>
      <c r="B1075" s="10"/>
      <c r="C1075" s="10"/>
      <c r="D1075" s="10"/>
      <c r="E1075" s="10"/>
      <c r="F1075" s="10">
        <f>($F$5/($F$5+$J$5))*F275</f>
        <v>56.753645473623784</v>
      </c>
      <c r="G1075" s="10">
        <f>($F$5/($F$5+$J$5))*G275</f>
        <v>44.649882250434842</v>
      </c>
      <c r="H1075" s="10"/>
      <c r="I1075" s="10"/>
      <c r="J1075" s="10">
        <f>($J$5/($F$5+$J$5))*J275</f>
        <v>34.953980900279852</v>
      </c>
      <c r="K1075" s="10">
        <f>($J$5/($F$5+$J$5))*K275</f>
        <v>26.030435188090753</v>
      </c>
      <c r="L1075" s="10"/>
      <c r="M1075" s="10"/>
      <c r="N1075" s="10"/>
      <c r="O1075" s="10"/>
      <c r="P1075" s="10"/>
      <c r="Q1075" s="10"/>
      <c r="R1075" s="10"/>
      <c r="S1075" s="10"/>
      <c r="U1075" s="17">
        <f t="shared" ref="U1075:V1077" si="75">B1075+D1075+F1075+H1075+J1075+L1075+N1075+P1075+R1075</f>
        <v>91.707626373903636</v>
      </c>
      <c r="V1075" s="17">
        <f t="shared" si="75"/>
        <v>70.680317438525591</v>
      </c>
      <c r="W1075" s="10">
        <f t="shared" ref="W1075:X1077" si="76">U1075-U1068</f>
        <v>4.3764988579273165</v>
      </c>
      <c r="X1075" s="10">
        <f t="shared" si="76"/>
        <v>2.5744190323813285</v>
      </c>
      <c r="Y1075" s="3">
        <v>26</v>
      </c>
      <c r="Z1075" s="19"/>
    </row>
    <row r="1076" spans="1:26" x14ac:dyDescent="0.2">
      <c r="A1076" t="s">
        <v>17</v>
      </c>
      <c r="B1076" s="10">
        <f>($B$5/($B$5+$D$5+$H$5+$J$5+$L$5+$N$5))*B276</f>
        <v>19.692546582884891</v>
      </c>
      <c r="C1076" s="10">
        <f>($B$5/($B$5+$D$5+$H$5+$J$5+$L$5+$N$5))*C276</f>
        <v>14.939804213635789</v>
      </c>
      <c r="D1076" s="10">
        <f>($D$5/($B$5+$D$5+$H$5+$J$5+$L$5+$N$5))*D276</f>
        <v>16.917849422985022</v>
      </c>
      <c r="E1076" s="10">
        <f>($D$5/($B$5+$D$5+$H$5+$J$5+$L$5+$N$5))*E276</f>
        <v>12.925629636516605</v>
      </c>
      <c r="F1076" s="10"/>
      <c r="G1076" s="10"/>
      <c r="H1076" s="10">
        <f>($H$5/($B$5+$D$5+$H$5+$J$5+$L$5+$N$5))*H276</f>
        <v>22.870980240107542</v>
      </c>
      <c r="I1076" s="10">
        <f>($H$5/($B$5+$D$5+$H$5+$J$5+$L$5+$N$5))*I276</f>
        <v>17.860726135790664</v>
      </c>
      <c r="J1076" s="10">
        <f>($J$5/($B$5+$D$5+$H$5+$J$5+$L$5+$N$5))*J276</f>
        <v>9.0084250827720762</v>
      </c>
      <c r="K1076" s="10">
        <f>($J$5/($B$5+$D$5+$H$5+$J$5+$L$5+$N$5))*K276</f>
        <v>6.7850612140516722</v>
      </c>
      <c r="L1076" s="10">
        <f>($L$5/($B$5+$D$5+$H$5+$J$5+$L$5+$N$5))*L276</f>
        <v>6.0410125783853621</v>
      </c>
      <c r="M1076" s="10">
        <f>($L$5/($B$5+$D$5+$H$5+$J$5+$L$5+$N$5))*M276</f>
        <v>4.4569214524251892</v>
      </c>
      <c r="N1076" s="10">
        <f>($N$5/($B$5+$D$5+$H$5+$J$5+$L$5+$N$5))*N276</f>
        <v>8.2808477650851984</v>
      </c>
      <c r="O1076" s="10">
        <f>($N$5/($B$5+$D$5+$H$5+$J$5+$L$5+$N$5))*O276</f>
        <v>6.2244323958532366</v>
      </c>
      <c r="P1076" s="10"/>
      <c r="Q1076" s="10"/>
      <c r="R1076" s="10"/>
      <c r="S1076" s="10"/>
      <c r="U1076" s="17">
        <f t="shared" si="75"/>
        <v>82.811661672220097</v>
      </c>
      <c r="V1076" s="17">
        <f t="shared" si="75"/>
        <v>63.192575048273156</v>
      </c>
      <c r="W1076" s="10">
        <f t="shared" si="76"/>
        <v>0.9825386684483135</v>
      </c>
      <c r="X1076" s="10">
        <f t="shared" si="76"/>
        <v>-6.127121427083182E-2</v>
      </c>
      <c r="Y1076" s="3">
        <v>63</v>
      </c>
      <c r="Z1076" s="19"/>
    </row>
    <row r="1077" spans="1:26" x14ac:dyDescent="0.2">
      <c r="A1077" t="s">
        <v>18</v>
      </c>
      <c r="B1077" s="10"/>
      <c r="C1077" s="10"/>
      <c r="D1077" s="10"/>
      <c r="E1077" s="10"/>
      <c r="F1077" s="10"/>
      <c r="G1077" s="10"/>
      <c r="H1077" s="10"/>
      <c r="I1077" s="10"/>
      <c r="J1077" s="10">
        <f>($J$5/($J$5+$P$5+$R$5))*J277</f>
        <v>19.599811634261901</v>
      </c>
      <c r="K1077" s="10">
        <f>($J$5/($J$5+$P$5+$R$5))*K277</f>
        <v>14.482405194251218</v>
      </c>
      <c r="L1077" s="10"/>
      <c r="M1077" s="10"/>
      <c r="N1077" s="10"/>
      <c r="O1077" s="10"/>
      <c r="P1077" s="10">
        <f>($P$5/($J$5+$P$5+$R$5))*P277</f>
        <v>19.032524800377054</v>
      </c>
      <c r="Q1077" s="10">
        <f>($P$5/($J$5+$P$5+$R$5))*Q277</f>
        <v>12.65985950909538</v>
      </c>
      <c r="R1077" s="10">
        <f>($R$5/($J$5+$P$5+$R$5))*R277</f>
        <v>40.319933165167342</v>
      </c>
      <c r="S1077" s="10">
        <f>($R$5/($J$5+$P$5+$R$5))*S277</f>
        <v>29.694599031308456</v>
      </c>
      <c r="U1077" s="17">
        <f t="shared" si="75"/>
        <v>78.9522695998063</v>
      </c>
      <c r="V1077" s="17">
        <f t="shared" si="75"/>
        <v>56.836863734655054</v>
      </c>
      <c r="W1077" s="10">
        <f t="shared" si="76"/>
        <v>-3.5368763599512363</v>
      </c>
      <c r="X1077" s="10">
        <f t="shared" si="76"/>
        <v>0.16187643690471987</v>
      </c>
      <c r="Y1077" s="3">
        <v>8</v>
      </c>
      <c r="Z1077" s="19"/>
    </row>
    <row r="1078" spans="1:26" ht="13.5" thickBot="1" x14ac:dyDescent="0.25">
      <c r="U1078" s="27">
        <f>(U1075*(($F$5+$J$5)/(SUM($B$5:$S$5)+$J$5+$J$5)))+(U1076*(($B$5+$D$5+$H$5+$J$5+$L$5+$N$5)/(SUM($B$5:$S$5)+$J$5+$J$5)))+(U1077*(($J$5+$P$5+$R$5)/(SUM($B$5:$S$5)+$J$5+$J$5)))</f>
        <v>83.229609293148414</v>
      </c>
      <c r="V1078" s="27">
        <f>(V1075*(($F$5+$J$5)/(SUM($B$5:$S$5)+$J$5+$J$5)))+(V1076*(($B$5+$D$5+$H$5+$J$5+$L$5+$N$5)/(SUM($B$5:$S$5)+$J$5+$J$5)))+(V1077*(($J$5+$P$5+$R$5)/(SUM($B$5:$S$5)+$J$5+$J$5)))</f>
        <v>62.747040061455408</v>
      </c>
      <c r="W1078" s="28">
        <f>U1078-U1068</f>
        <v>-4.1015182228279059</v>
      </c>
      <c r="X1078" s="28">
        <f>V1078-V1068</f>
        <v>-5.3588583446888549</v>
      </c>
      <c r="Y1078" s="20">
        <f>SUM(Y1075:Y1077)</f>
        <v>97</v>
      </c>
    </row>
    <row r="1079" spans="1:26" ht="13.5" thickTop="1" x14ac:dyDescent="0.2"/>
    <row r="1080" spans="1:26" ht="13.5" thickBot="1" x14ac:dyDescent="0.25"/>
    <row r="1081" spans="1:26" ht="13.5" thickBot="1" x14ac:dyDescent="0.25">
      <c r="A1081" s="1" t="str">
        <f>A281</f>
        <v>July 8 - 14, 2000</v>
      </c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U1081" s="8" t="s">
        <v>14</v>
      </c>
      <c r="V1081" s="8" t="s">
        <v>15</v>
      </c>
      <c r="W1081" s="8" t="s">
        <v>14</v>
      </c>
      <c r="X1081" s="8" t="s">
        <v>15</v>
      </c>
      <c r="Y1081" s="12" t="s">
        <v>35</v>
      </c>
    </row>
    <row r="1082" spans="1:26" x14ac:dyDescent="0.2">
      <c r="A1082" t="s">
        <v>16</v>
      </c>
      <c r="B1082" s="10"/>
      <c r="C1082" s="10"/>
      <c r="D1082" s="10"/>
      <c r="E1082" s="10"/>
      <c r="F1082" s="10">
        <f>($F$5/($F$5+$J$5))*F282</f>
        <v>59.414472760704982</v>
      </c>
      <c r="G1082" s="10">
        <f>($F$5/($F$5+$J$5))*G282</f>
        <v>45.610180820208505</v>
      </c>
      <c r="H1082" s="10"/>
      <c r="I1082" s="10"/>
      <c r="J1082" s="10">
        <f>($J$5/($F$5+$J$5))*J282</f>
        <v>36.228773144878282</v>
      </c>
      <c r="K1082" s="10">
        <f>($J$5/($F$5+$J$5))*K282</f>
        <v>27.222982771747361</v>
      </c>
      <c r="L1082" s="10"/>
      <c r="M1082" s="10"/>
      <c r="N1082" s="10"/>
      <c r="O1082" s="10"/>
      <c r="P1082" s="10"/>
      <c r="Q1082" s="10"/>
      <c r="R1082" s="10"/>
      <c r="S1082" s="10"/>
      <c r="U1082" s="17">
        <f t="shared" ref="U1082:V1084" si="77">B1082+D1082+F1082+H1082+J1082+L1082+N1082+P1082+R1082</f>
        <v>95.643245905583257</v>
      </c>
      <c r="V1082" s="17">
        <f t="shared" si="77"/>
        <v>72.833163591955866</v>
      </c>
      <c r="W1082" s="10">
        <f t="shared" ref="W1082:X1084" si="78">U1082-U1075</f>
        <v>3.9356195316796203</v>
      </c>
      <c r="X1082" s="10">
        <f t="shared" si="78"/>
        <v>2.152846153430275</v>
      </c>
      <c r="Y1082" s="3">
        <v>9</v>
      </c>
      <c r="Z1082" s="19"/>
    </row>
    <row r="1083" spans="1:26" x14ac:dyDescent="0.2">
      <c r="A1083" t="s">
        <v>17</v>
      </c>
      <c r="B1083" s="10">
        <f>($B$5/($B$5+$D$5+$H$5+$J$5+$L$5+$N$5))*B283</f>
        <v>19.796231690715796</v>
      </c>
      <c r="C1083" s="10">
        <f>($B$5/($B$5+$D$5+$H$5+$J$5+$L$5+$N$5))*C283</f>
        <v>14.985547643561185</v>
      </c>
      <c r="D1083" s="10">
        <f>($D$5/($B$5+$D$5+$H$5+$J$5+$L$5+$N$5))*D283</f>
        <v>17.032380318498461</v>
      </c>
      <c r="E1083" s="10">
        <f>($D$5/($B$5+$D$5+$H$5+$J$5+$L$5+$N$5))*E283</f>
        <v>12.532952280470528</v>
      </c>
      <c r="F1083" s="10"/>
      <c r="G1083" s="10"/>
      <c r="H1083" s="10">
        <f>($H$5/($B$5+$D$5+$H$5+$J$5+$L$5+$N$5))*H283</f>
        <v>23.134910116286328</v>
      </c>
      <c r="I1083" s="10">
        <f>($H$5/($B$5+$D$5+$H$5+$J$5+$L$5+$N$5))*I283</f>
        <v>18.36122192105276</v>
      </c>
      <c r="J1083" s="10">
        <f>($J$5/($B$5+$D$5+$H$5+$J$5+$L$5+$N$5))*J283</f>
        <v>9.3459165123860171</v>
      </c>
      <c r="K1083" s="10">
        <f>($J$5/($B$5+$D$5+$H$5+$J$5+$L$5+$N$5))*K283</f>
        <v>7.1169895981225242</v>
      </c>
      <c r="L1083" s="10">
        <f>($L$5/($B$5+$D$5+$H$5+$J$5+$L$5+$N$5))*L283</f>
        <v>6.0516696066234399</v>
      </c>
      <c r="M1083" s="10">
        <f>($L$5/($B$5+$D$5+$H$5+$J$5+$L$5+$N$5))*M283</f>
        <v>4.3252310320546403</v>
      </c>
      <c r="N1083" s="10">
        <f>($N$5/($B$5+$D$5+$H$5+$J$5+$L$5+$N$5))*N283</f>
        <v>8.6439154503309528</v>
      </c>
      <c r="O1083" s="10">
        <f>($N$5/($B$5+$D$5+$H$5+$J$5+$L$5+$N$5))*O283</f>
        <v>6.6412340985153655</v>
      </c>
      <c r="P1083" s="10"/>
      <c r="Q1083" s="10"/>
      <c r="R1083" s="10"/>
      <c r="S1083" s="10"/>
      <c r="U1083" s="17">
        <f t="shared" si="77"/>
        <v>84.005023694840986</v>
      </c>
      <c r="V1083" s="17">
        <f t="shared" si="77"/>
        <v>63.963176573777005</v>
      </c>
      <c r="W1083" s="10">
        <f t="shared" si="78"/>
        <v>1.1933620226208888</v>
      </c>
      <c r="X1083" s="10">
        <f t="shared" si="78"/>
        <v>0.77060152550384942</v>
      </c>
      <c r="Y1083" s="3">
        <v>52</v>
      </c>
      <c r="Z1083" s="19"/>
    </row>
    <row r="1084" spans="1:26" x14ac:dyDescent="0.2">
      <c r="A1084" t="s">
        <v>18</v>
      </c>
      <c r="B1084" s="10"/>
      <c r="C1084" s="10"/>
      <c r="D1084" s="10"/>
      <c r="E1084" s="10"/>
      <c r="F1084" s="10"/>
      <c r="G1084" s="10"/>
      <c r="H1084" s="10"/>
      <c r="I1084" s="10"/>
      <c r="J1084" s="10">
        <f>($J$5/($J$5+$P$5+$R$5))*J284</f>
        <v>20.160358515320674</v>
      </c>
      <c r="K1084" s="10">
        <f>($J$5/($J$5+$P$5+$R$5))*K284</f>
        <v>15.289399410947897</v>
      </c>
      <c r="L1084" s="10"/>
      <c r="M1084" s="10"/>
      <c r="N1084" s="10"/>
      <c r="O1084" s="10"/>
      <c r="P1084" s="10">
        <f>($P$5/($J$5+$P$5+$R$5))*P284</f>
        <v>19.623579003342034</v>
      </c>
      <c r="Q1084" s="10">
        <f>($P$5/($J$5+$P$5+$R$5))*Q284</f>
        <v>13.039409021783674</v>
      </c>
      <c r="R1084" s="10">
        <f>($R$5/($J$5+$P$5+$R$5))*R284</f>
        <v>43.202267948704879</v>
      </c>
      <c r="S1084" s="10">
        <f>($R$5/($J$5+$P$5+$R$5))*S284</f>
        <v>30.723068488161633</v>
      </c>
      <c r="U1084" s="17">
        <f t="shared" si="77"/>
        <v>82.986205467367597</v>
      </c>
      <c r="V1084" s="17">
        <f t="shared" si="77"/>
        <v>59.051876920893207</v>
      </c>
      <c r="W1084" s="10">
        <f t="shared" si="78"/>
        <v>4.0339358675612971</v>
      </c>
      <c r="X1084" s="10">
        <f t="shared" si="78"/>
        <v>2.2150131862381528</v>
      </c>
      <c r="Y1084" s="3">
        <v>9</v>
      </c>
      <c r="Z1084" s="19"/>
    </row>
    <row r="1085" spans="1:26" ht="13.5" thickBot="1" x14ac:dyDescent="0.25">
      <c r="U1085" s="27">
        <f>(U1082*(($F$5+$J$5)/(SUM($B$5:$S$5)+$J$5+$J$5)))+(U1083*(($B$5+$D$5+$H$5+$J$5+$L$5+$N$5)/(SUM($B$5:$S$5)+$J$5+$J$5)))+(U1084*(($J$5+$P$5+$R$5)/(SUM($B$5:$S$5)+$J$5+$J$5)))</f>
        <v>85.585972808351869</v>
      </c>
      <c r="V1085" s="27">
        <f>(V1082*(($F$5+$J$5)/(SUM($B$5:$S$5)+$J$5+$J$5)))+(V1083*(($B$5+$D$5+$H$5+$J$5+$L$5+$N$5)/(SUM($B$5:$S$5)+$J$5+$J$5)))+(V1084*(($J$5+$P$5+$R$5)/(SUM($B$5:$S$5)+$J$5+$J$5)))</f>
        <v>64.107092426872867</v>
      </c>
      <c r="W1085" s="28">
        <f>U1085-U1075</f>
        <v>-6.1216535655517674</v>
      </c>
      <c r="X1085" s="28">
        <f>V1085-V1075</f>
        <v>-6.573225011652724</v>
      </c>
      <c r="Y1085" s="20">
        <f>SUM(Y1082:Y1084)</f>
        <v>70</v>
      </c>
    </row>
    <row r="1086" spans="1:26" ht="13.5" thickTop="1" x14ac:dyDescent="0.2"/>
    <row r="1087" spans="1:26" ht="13.5" thickBot="1" x14ac:dyDescent="0.25"/>
    <row r="1088" spans="1:26" ht="13.5" thickBot="1" x14ac:dyDescent="0.25">
      <c r="A1088" s="1" t="str">
        <f>A288</f>
        <v>July 15 - 21, 2000</v>
      </c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U1088" s="8" t="s">
        <v>14</v>
      </c>
      <c r="V1088" s="8" t="s">
        <v>15</v>
      </c>
      <c r="W1088" s="8" t="s">
        <v>14</v>
      </c>
      <c r="X1088" s="8" t="s">
        <v>15</v>
      </c>
      <c r="Y1088" s="12" t="s">
        <v>35</v>
      </c>
    </row>
    <row r="1089" spans="1:26" x14ac:dyDescent="0.2">
      <c r="A1089" t="s">
        <v>16</v>
      </c>
      <c r="B1089" s="10"/>
      <c r="C1089" s="10"/>
      <c r="D1089" s="10"/>
      <c r="E1089" s="10"/>
      <c r="F1089" s="10">
        <f>($F$5/($F$5+$J$5))*F289</f>
        <v>61.247042531356406</v>
      </c>
      <c r="G1089" s="10">
        <f>($F$5/($F$5+$J$5))*G289</f>
        <v>46.014306468321593</v>
      </c>
      <c r="H1089" s="10"/>
      <c r="I1089" s="10"/>
      <c r="J1089" s="10">
        <f>($J$5/($F$5+$J$5))*J289</f>
        <v>34.309731056235471</v>
      </c>
      <c r="K1089" s="10">
        <f>($J$5/($F$5+$J$5))*K289</f>
        <v>25.879653309697385</v>
      </c>
      <c r="L1089" s="10"/>
      <c r="M1089" s="10"/>
      <c r="N1089" s="10"/>
      <c r="O1089" s="10"/>
      <c r="P1089" s="10"/>
      <c r="Q1089" s="10"/>
      <c r="R1089" s="10"/>
      <c r="S1089" s="10"/>
      <c r="U1089" s="17">
        <f t="shared" ref="U1089:V1091" si="79">B1089+D1089+F1089+H1089+J1089+L1089+N1089+P1089+R1089</f>
        <v>95.556773587591877</v>
      </c>
      <c r="V1089" s="17">
        <f t="shared" si="79"/>
        <v>71.893959778018981</v>
      </c>
      <c r="W1089" s="10">
        <f t="shared" ref="W1089:X1091" si="80">U1089-U1082</f>
        <v>-8.6472317991379555E-2</v>
      </c>
      <c r="X1089" s="10">
        <f t="shared" si="80"/>
        <v>-0.93920381393688501</v>
      </c>
      <c r="Y1089" s="3">
        <v>1</v>
      </c>
      <c r="Z1089" s="19"/>
    </row>
    <row r="1090" spans="1:26" x14ac:dyDescent="0.2">
      <c r="A1090" t="s">
        <v>17</v>
      </c>
      <c r="B1090" s="10">
        <f>($B$5/($B$5+$D$5+$H$5+$J$5+$L$5+$N$5))*B290</f>
        <v>19.297628304528942</v>
      </c>
      <c r="C1090" s="10">
        <f>($B$5/($B$5+$D$5+$H$5+$J$5+$L$5+$N$5))*C290</f>
        <v>14.586817412711442</v>
      </c>
      <c r="D1090" s="10">
        <f>($D$5/($B$5+$D$5+$H$5+$J$5+$L$5+$N$5))*D290</f>
        <v>16.209627762973351</v>
      </c>
      <c r="E1090" s="10">
        <f>($D$5/($B$5+$D$5+$H$5+$J$5+$L$5+$N$5))*E290</f>
        <v>13.000425323382521</v>
      </c>
      <c r="F1090" s="10"/>
      <c r="G1090" s="10"/>
      <c r="H1090" s="10">
        <f>($H$5/($B$5+$D$5+$H$5+$J$5+$L$5+$N$5))*H290</f>
        <v>23.50756027033362</v>
      </c>
      <c r="I1090" s="10">
        <f>($H$5/($B$5+$D$5+$H$5+$J$5+$L$5+$N$5))*I290</f>
        <v>18.203217078791887</v>
      </c>
      <c r="J1090" s="10">
        <f>($J$5/($B$5+$D$5+$H$5+$J$5+$L$5+$N$5))*J290</f>
        <v>8.6839140927586733</v>
      </c>
      <c r="K1090" s="10">
        <f>($J$5/($B$5+$D$5+$H$5+$J$5+$L$5+$N$5))*K290</f>
        <v>6.6292959388452397</v>
      </c>
      <c r="L1090" s="10">
        <f>($L$5/($B$5+$D$5+$H$5+$J$5+$L$5+$N$5))*L290</f>
        <v>5.7228241638484327</v>
      </c>
      <c r="M1090" s="10">
        <f>($L$5/($B$5+$D$5+$H$5+$J$5+$L$5+$N$5))*M290</f>
        <v>4.5368491642107811</v>
      </c>
      <c r="N1090" s="10">
        <f>($N$5/($B$5+$D$5+$H$5+$J$5+$L$5+$N$5))*N290</f>
        <v>8.6090609525473614</v>
      </c>
      <c r="O1090" s="10">
        <f>($N$5/($B$5+$D$5+$H$5+$J$5+$L$5+$N$5))*O290</f>
        <v>6.4916502121941129</v>
      </c>
      <c r="P1090" s="10"/>
      <c r="Q1090" s="10"/>
      <c r="R1090" s="10"/>
      <c r="S1090" s="10"/>
      <c r="U1090" s="17">
        <f t="shared" si="79"/>
        <v>82.03061554699039</v>
      </c>
      <c r="V1090" s="17">
        <f t="shared" si="79"/>
        <v>63.448255130135976</v>
      </c>
      <c r="W1090" s="10">
        <f t="shared" si="80"/>
        <v>-1.9744081478505962</v>
      </c>
      <c r="X1090" s="10">
        <f t="shared" si="80"/>
        <v>-0.51492144364102899</v>
      </c>
      <c r="Y1090" s="3">
        <v>48</v>
      </c>
      <c r="Z1090" s="19"/>
    </row>
    <row r="1091" spans="1:26" x14ac:dyDescent="0.2">
      <c r="A1091" t="s">
        <v>18</v>
      </c>
      <c r="B1091" s="10"/>
      <c r="C1091" s="10"/>
      <c r="D1091" s="10"/>
      <c r="E1091" s="10"/>
      <c r="F1091" s="10"/>
      <c r="G1091" s="10"/>
      <c r="H1091" s="10"/>
      <c r="I1091" s="10"/>
      <c r="J1091" s="10">
        <f>($J$5/($J$5+$P$5+$R$5))*J291</f>
        <v>18.106630718338106</v>
      </c>
      <c r="K1091" s="10">
        <f>($J$5/($J$5+$P$5+$R$5))*K291</f>
        <v>13.496615851699582</v>
      </c>
      <c r="L1091" s="10"/>
      <c r="M1091" s="10"/>
      <c r="N1091" s="10"/>
      <c r="O1091" s="10"/>
      <c r="P1091" s="10">
        <f>($P$5/($J$5+$P$5+$R$5))*P291</f>
        <v>19.777137203131954</v>
      </c>
      <c r="Q1091" s="10">
        <f>($P$5/($J$5+$P$5+$R$5))*Q291</f>
        <v>13.421855858996306</v>
      </c>
      <c r="R1091" s="10">
        <f>($R$5/($J$5+$P$5+$R$5))*R291</f>
        <v>44.414158709964994</v>
      </c>
      <c r="S1091" s="10">
        <f>($R$5/($J$5+$P$5+$R$5))*S291</f>
        <v>30.880286749081858</v>
      </c>
      <c r="U1091" s="17">
        <f t="shared" si="79"/>
        <v>82.297926631435047</v>
      </c>
      <c r="V1091" s="17">
        <f t="shared" si="79"/>
        <v>57.798758459777744</v>
      </c>
      <c r="W1091" s="10">
        <f t="shared" si="80"/>
        <v>-0.68827883593255024</v>
      </c>
      <c r="X1091" s="10">
        <f t="shared" si="80"/>
        <v>-1.2531184611154629</v>
      </c>
      <c r="Y1091" s="3">
        <v>5</v>
      </c>
      <c r="Z1091" s="19"/>
    </row>
    <row r="1092" spans="1:26" ht="13.5" thickBot="1" x14ac:dyDescent="0.25">
      <c r="U1092" s="27">
        <f>(U1089*(($F$5+$J$5)/(SUM($B$5:$S$5)+$J$5+$J$5)))+(U1090*(($B$5+$D$5+$H$5+$J$5+$L$5+$N$5)/(SUM($B$5:$S$5)+$J$5+$J$5)))+(U1091*(($J$5+$P$5+$R$5)/(SUM($B$5:$S$5)+$J$5+$J$5)))</f>
        <v>84.240453231726093</v>
      </c>
      <c r="V1092" s="27">
        <f>(V1089*(($F$5+$J$5)/(SUM($B$5:$S$5)+$J$5+$J$5)))+(V1090*(($B$5+$D$5+$H$5+$J$5+$L$5+$N$5)/(SUM($B$5:$S$5)+$J$5+$J$5)))+(V1091*(($J$5+$P$5+$R$5)/(SUM($B$5:$S$5)+$J$5+$J$5)))</f>
        <v>63.335584071483929</v>
      </c>
      <c r="W1092" s="28">
        <f>U1092-U1082</f>
        <v>-11.402792673857164</v>
      </c>
      <c r="X1092" s="28">
        <f>V1092-V1082</f>
        <v>-9.4975795204719375</v>
      </c>
      <c r="Y1092" s="20">
        <f>SUM(Y1089:Y1091)</f>
        <v>54</v>
      </c>
    </row>
    <row r="1093" spans="1:26" ht="13.5" thickTop="1" x14ac:dyDescent="0.2"/>
    <row r="1094" spans="1:26" ht="13.5" thickBot="1" x14ac:dyDescent="0.25"/>
    <row r="1095" spans="1:26" ht="13.5" thickBot="1" x14ac:dyDescent="0.25">
      <c r="A1095" s="1" t="str">
        <f>A295</f>
        <v>July 22 - 28, 2000</v>
      </c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U1095" s="8" t="s">
        <v>14</v>
      </c>
      <c r="V1095" s="8" t="s">
        <v>15</v>
      </c>
      <c r="W1095" s="8" t="s">
        <v>14</v>
      </c>
      <c r="X1095" s="8" t="s">
        <v>15</v>
      </c>
      <c r="Y1095" s="12" t="s">
        <v>35</v>
      </c>
    </row>
    <row r="1096" spans="1:26" x14ac:dyDescent="0.2">
      <c r="A1096" t="s">
        <v>16</v>
      </c>
      <c r="B1096" s="10"/>
      <c r="C1096" s="10"/>
      <c r="D1096" s="10"/>
      <c r="E1096" s="10"/>
      <c r="F1096" s="10">
        <f>($F$5/($F$5+$J$5))*F296</f>
        <v>58.574211512153035</v>
      </c>
      <c r="G1096" s="10">
        <f>($F$5/($F$5+$J$5))*G296</f>
        <v>43.725594877027689</v>
      </c>
      <c r="H1096" s="10"/>
      <c r="I1096" s="10"/>
      <c r="J1096" s="10">
        <f>($J$5/($F$5+$J$5))*J296</f>
        <v>32.870449489753355</v>
      </c>
      <c r="K1096" s="10">
        <f>($J$5/($F$5+$J$5))*K296</f>
        <v>24.029148438506105</v>
      </c>
      <c r="L1096" s="10"/>
      <c r="M1096" s="10"/>
      <c r="N1096" s="10"/>
      <c r="O1096" s="10"/>
      <c r="P1096" s="10"/>
      <c r="Q1096" s="10"/>
      <c r="R1096" s="10"/>
      <c r="S1096" s="10"/>
      <c r="U1096" s="17">
        <f t="shared" ref="U1096:V1098" si="81">B1096+D1096+F1096+H1096+J1096+L1096+N1096+P1096+R1096</f>
        <v>91.444661001906383</v>
      </c>
      <c r="V1096" s="17">
        <f t="shared" si="81"/>
        <v>67.754743315533801</v>
      </c>
      <c r="W1096" s="10">
        <f t="shared" ref="W1096:X1098" si="82">U1096-U1089</f>
        <v>-4.1121125856854945</v>
      </c>
      <c r="X1096" s="10">
        <f t="shared" si="82"/>
        <v>-4.1392164624851802</v>
      </c>
      <c r="Y1096" s="3">
        <v>16</v>
      </c>
      <c r="Z1096" s="19"/>
    </row>
    <row r="1097" spans="1:26" x14ac:dyDescent="0.2">
      <c r="A1097" t="s">
        <v>17</v>
      </c>
      <c r="B1097" s="10">
        <f>($B$5/($B$5+$D$5+$H$5+$J$5+$L$5+$N$5))*B297</f>
        <v>19.3052522095165</v>
      </c>
      <c r="C1097" s="10">
        <f>($B$5/($B$5+$D$5+$H$5+$J$5+$L$5+$N$5))*C297</f>
        <v>13.944122222259569</v>
      </c>
      <c r="D1097" s="10">
        <f>($D$5/($B$5+$D$5+$H$5+$J$5+$L$5+$N$5))*D297</f>
        <v>16.256375067264553</v>
      </c>
      <c r="E1097" s="10">
        <f>($D$5/($B$5+$D$5+$H$5+$J$5+$L$5+$N$5))*E297</f>
        <v>12.740977784566367</v>
      </c>
      <c r="F1097" s="10"/>
      <c r="G1097" s="10"/>
      <c r="H1097" s="10">
        <f>($H$5/($B$5+$D$5+$H$5+$J$5+$L$5+$N$5))*H297</f>
        <v>21.972382869037325</v>
      </c>
      <c r="I1097" s="10">
        <f>($H$5/($B$5+$D$5+$H$5+$J$5+$L$5+$N$5))*I297</f>
        <v>17.91721948721354</v>
      </c>
      <c r="J1097" s="10">
        <f>($J$5/($B$5+$D$5+$H$5+$J$5+$L$5+$N$5))*J297</f>
        <v>8.5763618789256597</v>
      </c>
      <c r="K1097" s="10">
        <f>($J$5/($B$5+$D$5+$H$5+$J$5+$L$5+$N$5))*K297</f>
        <v>6.3418719191190815</v>
      </c>
      <c r="L1097" s="10">
        <f>($L$5/($B$5+$D$5+$H$5+$J$5+$L$5+$N$5))*L297</f>
        <v>5.6284333423111601</v>
      </c>
      <c r="M1097" s="10">
        <f>($L$5/($B$5+$D$5+$H$5+$J$5+$L$5+$N$5))*M297</f>
        <v>4.3769937406395956</v>
      </c>
      <c r="N1097" s="10">
        <f>($N$5/($B$5+$D$5+$H$5+$J$5+$L$5+$N$5))*N297</f>
        <v>8.12400252505903</v>
      </c>
      <c r="O1097" s="10">
        <f>($N$5/($B$5+$D$5+$H$5+$J$5+$L$5+$N$5))*O297</f>
        <v>6.1837688151057124</v>
      </c>
      <c r="P1097" s="10"/>
      <c r="Q1097" s="10"/>
      <c r="R1097" s="10"/>
      <c r="S1097" s="10"/>
      <c r="U1097" s="17">
        <f t="shared" si="81"/>
        <v>79.862807892114219</v>
      </c>
      <c r="V1097" s="17">
        <f t="shared" si="81"/>
        <v>61.50495396890387</v>
      </c>
      <c r="W1097" s="10">
        <f t="shared" si="82"/>
        <v>-2.1678076548761709</v>
      </c>
      <c r="X1097" s="10">
        <f t="shared" si="82"/>
        <v>-1.9433011612321067</v>
      </c>
      <c r="Y1097" s="3">
        <v>49</v>
      </c>
      <c r="Z1097" s="19"/>
    </row>
    <row r="1098" spans="1:26" x14ac:dyDescent="0.2">
      <c r="A1098" t="s">
        <v>18</v>
      </c>
      <c r="B1098" s="10"/>
      <c r="C1098" s="10"/>
      <c r="D1098" s="10"/>
      <c r="E1098" s="10"/>
      <c r="F1098" s="10"/>
      <c r="G1098" s="10"/>
      <c r="H1098" s="10"/>
      <c r="I1098" s="10"/>
      <c r="J1098" s="10">
        <f>($J$5/($J$5+$P$5+$R$5))*J298</f>
        <v>19.271215186744698</v>
      </c>
      <c r="K1098" s="10">
        <f>($J$5/($J$5+$P$5+$R$5))*K298</f>
        <v>13.709237082446014</v>
      </c>
      <c r="L1098" s="10"/>
      <c r="M1098" s="10"/>
      <c r="N1098" s="10"/>
      <c r="O1098" s="10"/>
      <c r="P1098" s="10">
        <f>($P$5/($J$5+$P$5+$R$5))*P298</f>
        <v>20.462354453137916</v>
      </c>
      <c r="Q1098" s="10">
        <f>($P$5/($J$5+$P$5+$R$5))*Q298</f>
        <v>13.481251011745236</v>
      </c>
      <c r="R1098" s="10">
        <f>($R$5/($J$5+$P$5+$R$5))*R298</f>
        <v>45.036480992774237</v>
      </c>
      <c r="S1098" s="10">
        <f>($R$5/($J$5+$P$5+$R$5))*S298</f>
        <v>31.5877689232229</v>
      </c>
      <c r="U1098" s="17">
        <f t="shared" si="81"/>
        <v>84.770050632656847</v>
      </c>
      <c r="V1098" s="17">
        <f t="shared" si="81"/>
        <v>58.778257017414148</v>
      </c>
      <c r="W1098" s="10">
        <f t="shared" si="82"/>
        <v>2.4721240012218004</v>
      </c>
      <c r="X1098" s="10">
        <f t="shared" si="82"/>
        <v>0.97949855763640414</v>
      </c>
      <c r="Y1098" s="3">
        <v>-2</v>
      </c>
      <c r="Z1098" s="19"/>
    </row>
    <row r="1099" spans="1:26" ht="13.5" thickBot="1" x14ac:dyDescent="0.25">
      <c r="U1099" s="27">
        <f>(U1096*(($F$5+$J$5)/(SUM($B$5:$S$5)+$J$5+$J$5)))+(U1097*(($B$5+$D$5+$H$5+$J$5+$L$5+$N$5)/(SUM($B$5:$S$5)+$J$5+$J$5)))+(U1098*(($J$5+$P$5+$R$5)/(SUM($B$5:$S$5)+$J$5+$J$5)))</f>
        <v>82.955460285736791</v>
      </c>
      <c r="V1099" s="27">
        <f>(V1096*(($F$5+$J$5)/(SUM($B$5:$S$5)+$J$5+$J$5)))+(V1097*(($B$5+$D$5+$H$5+$J$5+$L$5+$N$5)/(SUM($B$5:$S$5)+$J$5+$J$5)))+(V1098*(($J$5+$P$5+$R$5)/(SUM($B$5:$S$5)+$J$5+$J$5)))</f>
        <v>61.794650768703818</v>
      </c>
      <c r="W1099" s="28">
        <f>U1099-U1089</f>
        <v>-12.601313301855086</v>
      </c>
      <c r="X1099" s="28">
        <f>V1099-V1089</f>
        <v>-10.099309009315164</v>
      </c>
      <c r="Y1099" s="20">
        <f>SUM(Y1096:Y1098)</f>
        <v>63</v>
      </c>
    </row>
    <row r="1100" spans="1:26" ht="13.5" thickTop="1" x14ac:dyDescent="0.2"/>
    <row r="1101" spans="1:26" ht="13.5" thickBot="1" x14ac:dyDescent="0.25"/>
    <row r="1102" spans="1:26" ht="13.5" thickBot="1" x14ac:dyDescent="0.25">
      <c r="A1102" s="1" t="str">
        <f>A302</f>
        <v>July 29 - Aug 4, 2000</v>
      </c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U1102" s="8" t="s">
        <v>14</v>
      </c>
      <c r="V1102" s="8" t="s">
        <v>15</v>
      </c>
      <c r="W1102" s="8" t="s">
        <v>14</v>
      </c>
      <c r="X1102" s="8" t="s">
        <v>15</v>
      </c>
      <c r="Y1102" s="12" t="s">
        <v>35</v>
      </c>
    </row>
    <row r="1103" spans="1:26" x14ac:dyDescent="0.2">
      <c r="A1103" t="s">
        <v>16</v>
      </c>
      <c r="B1103" s="10"/>
      <c r="C1103" s="10"/>
      <c r="D1103" s="10"/>
      <c r="E1103" s="10"/>
      <c r="F1103" s="10">
        <f>($F$5/($F$5+$J$5))*F303</f>
        <v>57.918007489474363</v>
      </c>
      <c r="G1103" s="10">
        <f>($F$5/($F$5+$J$5))*G303</f>
        <v>43.653572484294656</v>
      </c>
      <c r="H1103" s="10"/>
      <c r="I1103" s="10"/>
      <c r="J1103" s="10">
        <f>($J$5/($F$5+$J$5))*J303</f>
        <v>33.034938811637026</v>
      </c>
      <c r="K1103" s="10">
        <f>($J$5/($F$5+$J$5))*K303</f>
        <v>24.632275952079564</v>
      </c>
      <c r="L1103" s="10"/>
      <c r="M1103" s="10"/>
      <c r="N1103" s="10"/>
      <c r="O1103" s="10"/>
      <c r="P1103" s="10"/>
      <c r="Q1103" s="10"/>
      <c r="R1103" s="10"/>
      <c r="S1103" s="10"/>
      <c r="U1103" s="17">
        <f t="shared" ref="U1103:V1105" si="83">B1103+D1103+F1103+H1103+J1103+L1103+N1103+P1103+R1103</f>
        <v>90.952946301111382</v>
      </c>
      <c r="V1103" s="17">
        <f t="shared" si="83"/>
        <v>68.285848436374224</v>
      </c>
      <c r="W1103" s="10">
        <f t="shared" ref="W1103:X1105" si="84">U1103-U1096</f>
        <v>-0.49171470079500068</v>
      </c>
      <c r="X1103" s="10">
        <f t="shared" si="84"/>
        <v>0.53110512084042227</v>
      </c>
      <c r="Y1103" s="3">
        <v>17</v>
      </c>
      <c r="Z1103" s="19"/>
    </row>
    <row r="1104" spans="1:26" x14ac:dyDescent="0.2">
      <c r="A1104" t="s">
        <v>17</v>
      </c>
      <c r="B1104" s="10">
        <f>($B$5/($B$5+$D$5+$H$5+$J$5+$L$5+$N$5))*B304</f>
        <v>19.601059723034094</v>
      </c>
      <c r="C1104" s="10">
        <f>($B$5/($B$5+$D$5+$H$5+$J$5+$L$5+$N$5))*C304</f>
        <v>15.703719493389974</v>
      </c>
      <c r="D1104" s="10">
        <f>($D$5/($B$5+$D$5+$H$5+$J$5+$L$5+$N$5))*D304</f>
        <v>17.15626067487014</v>
      </c>
      <c r="E1104" s="10">
        <f>($D$5/($B$5+$D$5+$H$5+$J$5+$L$5+$N$5))*E304</f>
        <v>14.262602539244906</v>
      </c>
      <c r="F1104" s="10"/>
      <c r="G1104" s="10"/>
      <c r="H1104" s="10">
        <f>($H$5/($B$5+$D$5+$H$5+$J$5+$L$5+$N$5))*H304</f>
        <v>22.69973476860693</v>
      </c>
      <c r="I1104" s="10">
        <f>($H$5/($B$5+$D$5+$H$5+$J$5+$L$5+$N$5))*I304</f>
        <v>18.369166298596603</v>
      </c>
      <c r="J1104" s="10">
        <f>($J$5/($B$5+$D$5+$H$5+$J$5+$L$5+$N$5))*J304</f>
        <v>8.7896119580773231</v>
      </c>
      <c r="K1104" s="10">
        <f>($J$5/($B$5+$D$5+$H$5+$J$5+$L$5+$N$5))*K304</f>
        <v>6.4865111032393408</v>
      </c>
      <c r="L1104" s="10">
        <f>($L$5/($B$5+$D$5+$H$5+$J$5+$L$5+$N$5))*L304</f>
        <v>5.6147314488622024</v>
      </c>
      <c r="M1104" s="10">
        <f>($L$5/($B$5+$D$5+$H$5+$J$5+$L$5+$N$5))*M304</f>
        <v>4.7545570267886808</v>
      </c>
      <c r="N1104" s="10">
        <f>($N$5/($B$5+$D$5+$H$5+$J$5+$L$5+$N$5))*N304</f>
        <v>8.1269070665409995</v>
      </c>
      <c r="O1104" s="10">
        <f>($N$5/($B$5+$D$5+$H$5+$J$5+$L$5+$N$5))*O304</f>
        <v>6.4698661510793674</v>
      </c>
      <c r="P1104" s="10"/>
      <c r="Q1104" s="10"/>
      <c r="R1104" s="10"/>
      <c r="S1104" s="10"/>
      <c r="U1104" s="17">
        <f t="shared" si="83"/>
        <v>81.988305639991694</v>
      </c>
      <c r="V1104" s="17">
        <f t="shared" si="83"/>
        <v>66.046422612338873</v>
      </c>
      <c r="W1104" s="10">
        <f t="shared" si="84"/>
        <v>2.1254977478774748</v>
      </c>
      <c r="X1104" s="10">
        <f t="shared" si="84"/>
        <v>4.5414686434350031</v>
      </c>
      <c r="Y1104" s="3">
        <v>49</v>
      </c>
      <c r="Z1104" s="19"/>
    </row>
    <row r="1105" spans="1:26" x14ac:dyDescent="0.2">
      <c r="A1105" t="s">
        <v>18</v>
      </c>
      <c r="B1105" s="10"/>
      <c r="C1105" s="10"/>
      <c r="D1105" s="10"/>
      <c r="E1105" s="10"/>
      <c r="F1105" s="10"/>
      <c r="G1105" s="10"/>
      <c r="H1105" s="10"/>
      <c r="I1105" s="10"/>
      <c r="J1105" s="10">
        <f>($J$5/($J$5+$P$5+$R$5))*J305</f>
        <v>20.174855417417024</v>
      </c>
      <c r="K1105" s="10">
        <f>($J$5/($J$5+$P$5+$R$5))*K305</f>
        <v>14.342268473986525</v>
      </c>
      <c r="L1105" s="10"/>
      <c r="M1105" s="10"/>
      <c r="N1105" s="10"/>
      <c r="O1105" s="10"/>
      <c r="P1105" s="10">
        <f>($P$5/($J$5+$P$5+$R$5))*P305</f>
        <v>20.394267326815967</v>
      </c>
      <c r="Q1105" s="10">
        <f>($P$5/($J$5+$P$5+$R$5))*Q305</f>
        <v>13.824583967879299</v>
      </c>
      <c r="R1105" s="10">
        <f>($R$5/($J$5+$P$5+$R$5))*R305</f>
        <v>48.049830993745317</v>
      </c>
      <c r="S1105" s="10">
        <f>($R$5/($J$5+$P$5+$R$5))*S305</f>
        <v>33.402329684677206</v>
      </c>
      <c r="U1105" s="17">
        <f t="shared" si="83"/>
        <v>88.618953737978302</v>
      </c>
      <c r="V1105" s="17">
        <f t="shared" si="83"/>
        <v>61.569182126543026</v>
      </c>
      <c r="W1105" s="10">
        <f t="shared" si="84"/>
        <v>3.8489031053214546</v>
      </c>
      <c r="X1105" s="10">
        <f t="shared" si="84"/>
        <v>2.790925109128878</v>
      </c>
      <c r="Y1105" s="3">
        <v>-1</v>
      </c>
      <c r="Z1105" s="19"/>
    </row>
    <row r="1106" spans="1:26" ht="13.5" thickBot="1" x14ac:dyDescent="0.25">
      <c r="U1106" s="27">
        <f>(U1103*(($F$5+$J$5)/(SUM($B$5:$S$5)+$J$5+$J$5)))+(U1104*(($B$5+$D$5+$H$5+$J$5+$L$5+$N$5)/(SUM($B$5:$S$5)+$J$5+$J$5)))+(U1105*(($J$5+$P$5+$R$5)/(SUM($B$5:$S$5)+$J$5+$J$5)))</f>
        <v>85.108868354204702</v>
      </c>
      <c r="V1106" s="27">
        <f>(V1103*(($F$5+$J$5)/(SUM($B$5:$S$5)+$J$5+$J$5)))+(V1104*(($B$5+$D$5+$H$5+$J$5+$L$5+$N$5)/(SUM($B$5:$S$5)+$J$5+$J$5)))+(V1105*(($J$5+$P$5+$R$5)/(SUM($B$5:$S$5)+$J$5+$J$5)))</f>
        <v>65.252073278316317</v>
      </c>
      <c r="W1106" s="28">
        <f>U1106-U1096</f>
        <v>-6.3357926477016804</v>
      </c>
      <c r="X1106" s="28">
        <f>V1106-V1096</f>
        <v>-2.5026700372174844</v>
      </c>
      <c r="Y1106" s="20">
        <f>SUM(Y1103:Y1105)</f>
        <v>65</v>
      </c>
    </row>
    <row r="1107" spans="1:26" ht="13.5" thickTop="1" x14ac:dyDescent="0.2"/>
    <row r="1108" spans="1:26" ht="13.5" thickBot="1" x14ac:dyDescent="0.25"/>
    <row r="1109" spans="1:26" ht="13.5" thickBot="1" x14ac:dyDescent="0.25">
      <c r="A1109" s="1" t="str">
        <f>A309</f>
        <v>Aug 5 - 11, 2000</v>
      </c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U1109" s="8" t="s">
        <v>14</v>
      </c>
      <c r="V1109" s="8" t="s">
        <v>15</v>
      </c>
      <c r="W1109" s="8" t="s">
        <v>14</v>
      </c>
      <c r="X1109" s="8" t="s">
        <v>15</v>
      </c>
      <c r="Y1109" s="12" t="s">
        <v>35</v>
      </c>
    </row>
    <row r="1110" spans="1:26" x14ac:dyDescent="0.2">
      <c r="A1110" t="s">
        <v>16</v>
      </c>
      <c r="B1110" s="10"/>
      <c r="C1110" s="10"/>
      <c r="D1110" s="10"/>
      <c r="E1110" s="10"/>
      <c r="F1110" s="10">
        <f>($F$5/($F$5+$J$5))*F310</f>
        <v>59.950639462161959</v>
      </c>
      <c r="G1110" s="10">
        <f>($F$5/($F$5+$J$5))*G310</f>
        <v>46.030311444484497</v>
      </c>
      <c r="H1110" s="10"/>
      <c r="I1110" s="10"/>
      <c r="J1110" s="10">
        <f>($J$5/($F$5+$J$5))*J310</f>
        <v>36.790778327980824</v>
      </c>
      <c r="K1110" s="10">
        <f>($J$5/($F$5+$J$5))*K310</f>
        <v>27.113323223824914</v>
      </c>
      <c r="L1110" s="10"/>
      <c r="M1110" s="10"/>
      <c r="N1110" s="10"/>
      <c r="O1110" s="10"/>
      <c r="P1110" s="10"/>
      <c r="Q1110" s="10"/>
      <c r="R1110" s="10"/>
      <c r="S1110" s="10"/>
      <c r="U1110" s="17">
        <f t="shared" ref="U1110:V1112" si="85">B1110+D1110+F1110+H1110+J1110+L1110+N1110+P1110+R1110</f>
        <v>96.741417790142776</v>
      </c>
      <c r="V1110" s="17">
        <f t="shared" si="85"/>
        <v>73.143634668309403</v>
      </c>
      <c r="W1110" s="10">
        <f t="shared" ref="W1110:X1112" si="86">U1110-U1103</f>
        <v>5.7884714890313944</v>
      </c>
      <c r="X1110" s="10">
        <f t="shared" si="86"/>
        <v>4.8577862319351794</v>
      </c>
      <c r="Y1110" s="3">
        <v>12</v>
      </c>
      <c r="Z1110" s="19"/>
    </row>
    <row r="1111" spans="1:26" x14ac:dyDescent="0.2">
      <c r="A1111" t="s">
        <v>17</v>
      </c>
      <c r="B1111" s="10">
        <f>($B$5/($B$5+$D$5+$H$5+$J$5+$L$5+$N$5))*B311</f>
        <v>20.002077125380097</v>
      </c>
      <c r="C1111" s="10">
        <f>($B$5/($B$5+$D$5+$H$5+$J$5+$L$5+$N$5))*C311</f>
        <v>15.388852217403464</v>
      </c>
      <c r="D1111" s="10">
        <f>($D$5/($B$5+$D$5+$H$5+$J$5+$L$5+$N$5))*D311</f>
        <v>17.212357440019581</v>
      </c>
      <c r="E1111" s="10">
        <f>($D$5/($B$5+$D$5+$H$5+$J$5+$L$5+$N$5))*E311</f>
        <v>13.818503148478509</v>
      </c>
      <c r="F1111" s="10"/>
      <c r="G1111" s="10"/>
      <c r="H1111" s="10">
        <f>($H$5/($B$5+$D$5+$H$5+$J$5+$L$5+$N$5))*H311</f>
        <v>23.367062482289725</v>
      </c>
      <c r="I1111" s="10">
        <f>($H$5/($B$5+$D$5+$H$5+$J$5+$L$5+$N$5))*I311</f>
        <v>18.720484327757646</v>
      </c>
      <c r="J1111" s="10">
        <f>($J$5/($B$5+$D$5+$H$5+$J$5+$L$5+$N$5))*J311</f>
        <v>9.2865773599264205</v>
      </c>
      <c r="K1111" s="10">
        <f>($J$5/($B$5+$D$5+$H$5+$J$5+$L$5+$N$5))*K311</f>
        <v>6.9667873684591779</v>
      </c>
      <c r="L1111" s="10">
        <f>($L$5/($B$5+$D$5+$H$5+$J$5+$L$5+$N$5))*L311</f>
        <v>6.1871661085075882</v>
      </c>
      <c r="M1111" s="10">
        <f>($L$5/($B$5+$D$5+$H$5+$J$5+$L$5+$N$5))*M311</f>
        <v>4.7530345941832408</v>
      </c>
      <c r="N1111" s="10">
        <f>($N$5/($B$5+$D$5+$H$5+$J$5+$L$5+$N$5))*N311</f>
        <v>8.5044974591965836</v>
      </c>
      <c r="O1111" s="10">
        <f>($N$5/($B$5+$D$5+$H$5+$J$5+$L$5+$N$5))*O311</f>
        <v>6.6310682033284829</v>
      </c>
      <c r="P1111" s="10"/>
      <c r="Q1111" s="10"/>
      <c r="R1111" s="10"/>
      <c r="S1111" s="10"/>
      <c r="U1111" s="17">
        <f t="shared" si="85"/>
        <v>84.55973797531999</v>
      </c>
      <c r="V1111" s="17">
        <f t="shared" si="85"/>
        <v>66.278729859610522</v>
      </c>
      <c r="W1111" s="10">
        <f t="shared" si="86"/>
        <v>2.5714323353282964</v>
      </c>
      <c r="X1111" s="10">
        <f t="shared" si="86"/>
        <v>0.23230724727164898</v>
      </c>
      <c r="Y1111" s="3">
        <v>40</v>
      </c>
      <c r="Z1111" s="19"/>
    </row>
    <row r="1112" spans="1:26" x14ac:dyDescent="0.2">
      <c r="A1112" t="s">
        <v>18</v>
      </c>
      <c r="B1112" s="10"/>
      <c r="C1112" s="10"/>
      <c r="D1112" s="10"/>
      <c r="E1112" s="10"/>
      <c r="F1112" s="10"/>
      <c r="G1112" s="10"/>
      <c r="H1112" s="10"/>
      <c r="I1112" s="10"/>
      <c r="J1112" s="10">
        <f>($J$5/($J$5+$P$5+$R$5))*J312</f>
        <v>20.208681522308506</v>
      </c>
      <c r="K1112" s="10">
        <f>($J$5/($J$5+$P$5+$R$5))*K312</f>
        <v>14.438914487962171</v>
      </c>
      <c r="L1112" s="10"/>
      <c r="M1112" s="10"/>
      <c r="N1112" s="10"/>
      <c r="O1112" s="10"/>
      <c r="P1112" s="10">
        <f>($P$5/($J$5+$P$5+$R$5))*P312</f>
        <v>20.155238053558076</v>
      </c>
      <c r="Q1112" s="10">
        <f>($P$5/($J$5+$P$5+$R$5))*Q312</f>
        <v>13.618149595520212</v>
      </c>
      <c r="R1112" s="10">
        <f>($R$5/($J$5+$P$5+$R$5))*R312</f>
        <v>45.671904797326846</v>
      </c>
      <c r="S1112" s="10">
        <f>($R$5/($J$5+$P$5+$R$5))*S312</f>
        <v>32.6195137605119</v>
      </c>
      <c r="U1112" s="17">
        <f t="shared" si="85"/>
        <v>86.035824373193435</v>
      </c>
      <c r="V1112" s="17">
        <f t="shared" si="85"/>
        <v>60.676577843994281</v>
      </c>
      <c r="W1112" s="10">
        <f t="shared" si="86"/>
        <v>-2.5831293647848668</v>
      </c>
      <c r="X1112" s="10">
        <f t="shared" si="86"/>
        <v>-0.89260428254874569</v>
      </c>
      <c r="Y1112" s="3">
        <v>0</v>
      </c>
      <c r="Z1112" s="19"/>
    </row>
    <row r="1113" spans="1:26" ht="13.5" thickBot="1" x14ac:dyDescent="0.25">
      <c r="U1113" s="27">
        <f>(U1110*(($F$5+$J$5)/(SUM($B$5:$S$5)+$J$5+$J$5)))+(U1111*(($B$5+$D$5+$H$5+$J$5+$L$5+$N$5)/(SUM($B$5:$S$5)+$J$5+$J$5)))+(U1112*(($J$5+$P$5+$R$5)/(SUM($B$5:$S$5)+$J$5+$J$5)))</f>
        <v>86.866910945391623</v>
      </c>
      <c r="V1113" s="27">
        <f>(V1110*(($F$5+$J$5)/(SUM($B$5:$S$5)+$J$5+$J$5)))+(V1111*(($B$5+$D$5+$H$5+$J$5+$L$5+$N$5)/(SUM($B$5:$S$5)+$J$5+$J$5)))+(V1112*(($J$5+$P$5+$R$5)/(SUM($B$5:$S$5)+$J$5+$J$5)))</f>
        <v>65.927960408649525</v>
      </c>
      <c r="W1113" s="28">
        <f>U1113-U1103</f>
        <v>-4.0860353557197584</v>
      </c>
      <c r="X1113" s="28">
        <f>V1113-V1103</f>
        <v>-2.3578880277246981</v>
      </c>
      <c r="Y1113" s="20">
        <f>SUM(Y1110:Y1112)</f>
        <v>52</v>
      </c>
    </row>
    <row r="1114" spans="1:26" ht="13.5" thickTop="1" x14ac:dyDescent="0.2"/>
    <row r="1115" spans="1:26" ht="13.5" thickBot="1" x14ac:dyDescent="0.25"/>
    <row r="1116" spans="1:26" ht="13.5" thickBot="1" x14ac:dyDescent="0.25">
      <c r="A1116" s="1" t="str">
        <f>A316</f>
        <v>Aug 12 - 18, 2000</v>
      </c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U1116" s="8" t="s">
        <v>14</v>
      </c>
      <c r="V1116" s="8" t="s">
        <v>15</v>
      </c>
      <c r="W1116" s="8" t="s">
        <v>14</v>
      </c>
      <c r="X1116" s="8" t="s">
        <v>15</v>
      </c>
      <c r="Y1116" s="12" t="s">
        <v>35</v>
      </c>
    </row>
    <row r="1117" spans="1:26" x14ac:dyDescent="0.2">
      <c r="A1117" t="s">
        <v>16</v>
      </c>
      <c r="B1117" s="10"/>
      <c r="C1117" s="10"/>
      <c r="D1117" s="10"/>
      <c r="E1117" s="10"/>
      <c r="F1117" s="10">
        <f>($F$5/($F$5+$J$5))*F317</f>
        <v>60.474802431496755</v>
      </c>
      <c r="G1117" s="10">
        <f>($F$5/($F$5+$J$5))*G317</f>
        <v>44.609869810027604</v>
      </c>
      <c r="H1117" s="10"/>
      <c r="I1117" s="10"/>
      <c r="J1117" s="10">
        <f>($J$5/($F$5+$J$5))*J317</f>
        <v>37.119756971748167</v>
      </c>
      <c r="K1117" s="10">
        <f>($J$5/($F$5+$J$5))*K317</f>
        <v>26.96254134543155</v>
      </c>
      <c r="L1117" s="10"/>
      <c r="M1117" s="10"/>
      <c r="N1117" s="10"/>
      <c r="O1117" s="10"/>
      <c r="P1117" s="10"/>
      <c r="Q1117" s="10"/>
      <c r="R1117" s="10"/>
      <c r="S1117" s="10"/>
      <c r="U1117" s="17">
        <f t="shared" ref="U1117:V1119" si="87">B1117+D1117+F1117+H1117+J1117+L1117+N1117+P1117+R1117</f>
        <v>97.594559403244915</v>
      </c>
      <c r="V1117" s="17">
        <f t="shared" si="87"/>
        <v>71.57241115545915</v>
      </c>
      <c r="W1117" s="10">
        <f t="shared" ref="W1117:X1119" si="88">U1117-U1110</f>
        <v>0.85314161310213876</v>
      </c>
      <c r="X1117" s="10">
        <f t="shared" si="88"/>
        <v>-1.5712235128502527</v>
      </c>
      <c r="Y1117" s="3">
        <v>4</v>
      </c>
      <c r="Z1117" s="19"/>
    </row>
    <row r="1118" spans="1:26" x14ac:dyDescent="0.2">
      <c r="A1118" t="s">
        <v>17</v>
      </c>
      <c r="B1118" s="10">
        <f>($B$5/($B$5+$D$5+$H$5+$J$5+$L$5+$N$5))*B318</f>
        <v>19.628200824789833</v>
      </c>
      <c r="C1118" s="10">
        <f>($B$5/($B$5+$D$5+$H$5+$J$5+$L$5+$N$5))*C318</f>
        <v>14.785496376687433</v>
      </c>
      <c r="D1118" s="10">
        <f>($D$5/($B$5+$D$5+$H$5+$J$5+$L$5+$N$5))*D318</f>
        <v>16.160543093467595</v>
      </c>
      <c r="E1118" s="10">
        <f>($D$5/($B$5+$D$5+$H$5+$J$5+$L$5+$N$5))*E318</f>
        <v>13.02146161031356</v>
      </c>
      <c r="F1118" s="10"/>
      <c r="G1118" s="10"/>
      <c r="H1118" s="10">
        <f>($H$5/($B$5+$D$5+$H$5+$J$5+$L$5+$N$5))*H318</f>
        <v>22.900992333050954</v>
      </c>
      <c r="I1118" s="10">
        <f>($H$5/($B$5+$D$5+$H$5+$J$5+$L$5+$N$5))*I318</f>
        <v>17.760097353568657</v>
      </c>
      <c r="J1118" s="10">
        <f>($J$5/($B$5+$D$5+$H$5+$J$5+$L$5+$N$5))*J318</f>
        <v>9.3440621638716532</v>
      </c>
      <c r="K1118" s="10">
        <f>($J$5/($B$5+$D$5+$H$5+$J$5+$L$5+$N$5))*K318</f>
        <v>6.8703612457123393</v>
      </c>
      <c r="L1118" s="10">
        <f>($L$5/($B$5+$D$5+$H$5+$J$5+$L$5+$N$5))*L318</f>
        <v>5.5995071228078031</v>
      </c>
      <c r="M1118" s="10">
        <f>($L$5/($B$5+$D$5+$H$5+$J$5+$L$5+$N$5))*M318</f>
        <v>4.5459837598434198</v>
      </c>
      <c r="N1118" s="10">
        <f>($N$5/($B$5+$D$5+$H$5+$J$5+$L$5+$N$5))*N318</f>
        <v>8.3418431362064869</v>
      </c>
      <c r="O1118" s="10">
        <f>($N$5/($B$5+$D$5+$H$5+$J$5+$L$5+$N$5))*O318</f>
        <v>6.1285825269483594</v>
      </c>
      <c r="P1118" s="10"/>
      <c r="Q1118" s="10"/>
      <c r="R1118" s="10"/>
      <c r="S1118" s="10"/>
      <c r="U1118" s="17">
        <f t="shared" si="87"/>
        <v>81.97514867419433</v>
      </c>
      <c r="V1118" s="17">
        <f t="shared" si="87"/>
        <v>63.111982873073764</v>
      </c>
      <c r="W1118" s="10">
        <f t="shared" si="88"/>
        <v>-2.5845893011256607</v>
      </c>
      <c r="X1118" s="10">
        <f t="shared" si="88"/>
        <v>-3.1667469865367579</v>
      </c>
      <c r="Y1118" s="3">
        <v>52</v>
      </c>
      <c r="Z1118" s="19"/>
    </row>
    <row r="1119" spans="1:26" x14ac:dyDescent="0.2">
      <c r="A1119" t="s">
        <v>18</v>
      </c>
      <c r="B1119" s="10"/>
      <c r="C1119" s="10"/>
      <c r="D1119" s="10"/>
      <c r="E1119" s="10"/>
      <c r="F1119" s="10"/>
      <c r="G1119" s="10"/>
      <c r="H1119" s="10"/>
      <c r="I1119" s="10"/>
      <c r="J1119" s="10">
        <f>($J$5/($J$5+$P$5+$R$5))*J319</f>
        <v>19.715786851032689</v>
      </c>
      <c r="K1119" s="10">
        <f>($J$5/($J$5+$P$5+$R$5))*K319</f>
        <v>14.44857908935974</v>
      </c>
      <c r="L1119" s="10"/>
      <c r="M1119" s="10"/>
      <c r="N1119" s="10"/>
      <c r="O1119" s="10"/>
      <c r="P1119" s="10">
        <f>($P$5/($J$5+$P$5+$R$5))*P319</f>
        <v>19.678628169304453</v>
      </c>
      <c r="Q1119" s="10">
        <f>($P$5/($J$5+$P$5+$R$5))*Q319</f>
        <v>13.226286453603484</v>
      </c>
      <c r="R1119" s="10">
        <f>($R$5/($J$5+$P$5+$R$5))*R319</f>
        <v>44.94477034057077</v>
      </c>
      <c r="S1119" s="10">
        <f>($R$5/($J$5+$P$5+$R$5))*S319</f>
        <v>30.519994901139668</v>
      </c>
      <c r="U1119" s="17">
        <f t="shared" si="87"/>
        <v>84.339185360907919</v>
      </c>
      <c r="V1119" s="17">
        <f t="shared" si="87"/>
        <v>58.194860444102893</v>
      </c>
      <c r="W1119" s="10">
        <f t="shared" si="88"/>
        <v>-1.6966390122855159</v>
      </c>
      <c r="X1119" s="10">
        <f t="shared" si="88"/>
        <v>-2.4817173998913873</v>
      </c>
      <c r="Y1119" s="3">
        <v>-1</v>
      </c>
      <c r="Z1119" s="19"/>
    </row>
    <row r="1120" spans="1:26" ht="13.5" thickBot="1" x14ac:dyDescent="0.25">
      <c r="U1120" s="27">
        <f>(U1117*(($F$5+$J$5)/(SUM($B$5:$S$5)+$J$5+$J$5)))+(U1118*(($B$5+$D$5+$H$5+$J$5+$L$5+$N$5)/(SUM($B$5:$S$5)+$J$5+$J$5)))+(U1119*(($J$5+$P$5+$R$5)/(SUM($B$5:$S$5)+$J$5+$J$5)))</f>
        <v>85.05437636044698</v>
      </c>
      <c r="V1120" s="27">
        <f>(V1117*(($F$5+$J$5)/(SUM($B$5:$S$5)+$J$5+$J$5)))+(V1118*(($B$5+$D$5+$H$5+$J$5+$L$5+$N$5)/(SUM($B$5:$S$5)+$J$5+$J$5)))+(V1119*(($J$5+$P$5+$R$5)/(SUM($B$5:$S$5)+$J$5+$J$5)))</f>
        <v>63.189569793174186</v>
      </c>
      <c r="W1120" s="28">
        <f>U1120-U1110</f>
        <v>-11.687041429695796</v>
      </c>
      <c r="X1120" s="28">
        <f>V1120-V1110</f>
        <v>-9.9540648751352165</v>
      </c>
      <c r="Y1120" s="20">
        <f>SUM(Y1117:Y1119)</f>
        <v>55</v>
      </c>
    </row>
    <row r="1121" spans="1:26" ht="13.5" thickTop="1" x14ac:dyDescent="0.2"/>
    <row r="1122" spans="1:26" ht="13.5" thickBot="1" x14ac:dyDescent="0.25"/>
    <row r="1123" spans="1:26" ht="13.5" thickBot="1" x14ac:dyDescent="0.25">
      <c r="A1123" s="1" t="str">
        <f>A323</f>
        <v>Aug 19 - 25, 2000</v>
      </c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U1123" s="8" t="s">
        <v>14</v>
      </c>
      <c r="V1123" s="8" t="s">
        <v>15</v>
      </c>
      <c r="W1123" s="8" t="s">
        <v>14</v>
      </c>
      <c r="X1123" s="8" t="s">
        <v>15</v>
      </c>
      <c r="Y1123" s="12" t="s">
        <v>35</v>
      </c>
    </row>
    <row r="1124" spans="1:26" x14ac:dyDescent="0.2">
      <c r="A1124" t="s">
        <v>16</v>
      </c>
      <c r="B1124" s="10"/>
      <c r="C1124" s="10"/>
      <c r="D1124" s="10"/>
      <c r="E1124" s="10"/>
      <c r="F1124" s="10">
        <f>($F$5/($F$5+$J$5))*F324</f>
        <v>59.934634485999069</v>
      </c>
      <c r="G1124" s="10">
        <f>($F$5/($F$5+$J$5))*G324</f>
        <v>44.789925791860178</v>
      </c>
      <c r="H1124" s="10"/>
      <c r="I1124" s="10"/>
      <c r="J1124" s="10">
        <f>($J$5/($F$5+$J$5))*J324</f>
        <v>36.10540615346553</v>
      </c>
      <c r="K1124" s="10">
        <f>($J$5/($F$5+$J$5))*K324</f>
        <v>25.961897970639225</v>
      </c>
      <c r="L1124" s="10"/>
      <c r="M1124" s="10"/>
      <c r="N1124" s="10"/>
      <c r="O1124" s="10"/>
      <c r="P1124" s="10"/>
      <c r="Q1124" s="10"/>
      <c r="R1124" s="10"/>
      <c r="S1124" s="10"/>
      <c r="U1124" s="17">
        <f t="shared" ref="U1124:V1126" si="89">B1124+D1124+F1124+H1124+J1124+L1124+N1124+P1124+R1124</f>
        <v>96.040040639464593</v>
      </c>
      <c r="V1124" s="17">
        <f t="shared" si="89"/>
        <v>70.751823762499399</v>
      </c>
      <c r="W1124" s="10">
        <f t="shared" ref="W1124:X1126" si="90">U1124-U1117</f>
        <v>-1.5545187637803224</v>
      </c>
      <c r="X1124" s="10">
        <f t="shared" si="90"/>
        <v>-0.82058739295975158</v>
      </c>
      <c r="Y1124" s="3">
        <v>12</v>
      </c>
      <c r="Z1124" s="19"/>
    </row>
    <row r="1125" spans="1:26" x14ac:dyDescent="0.2">
      <c r="A1125" t="s">
        <v>17</v>
      </c>
      <c r="B1125" s="10">
        <f>($B$5/($B$5+$D$5+$H$5+$J$5+$L$5+$N$5))*B325</f>
        <v>18.956382317285449</v>
      </c>
      <c r="C1125" s="10">
        <f>($B$5/($B$5+$D$5+$H$5+$J$5+$L$5+$N$5))*C325</f>
        <v>14.10300440220046</v>
      </c>
      <c r="D1125" s="10">
        <f>($D$5/($B$5+$D$5+$H$5+$J$5+$L$5+$N$5))*D325</f>
        <v>15.711768972272081</v>
      </c>
      <c r="E1125" s="10">
        <f>($D$5/($B$5+$D$5+$H$5+$J$5+$L$5+$N$5))*E325</f>
        <v>11.897188942110221</v>
      </c>
      <c r="F1125" s="10"/>
      <c r="G1125" s="10"/>
      <c r="H1125" s="10">
        <f>($H$5/($B$5+$D$5+$H$5+$J$5+$L$5+$N$5))*H325</f>
        <v>22.387255918549116</v>
      </c>
      <c r="I1125" s="10">
        <f>($H$5/($B$5+$D$5+$H$5+$J$5+$L$5+$N$5))*I325</f>
        <v>17.696542333217913</v>
      </c>
      <c r="J1125" s="10">
        <f>($J$5/($B$5+$D$5+$H$5+$J$5+$L$5+$N$5))*J325</f>
        <v>8.7024575779022957</v>
      </c>
      <c r="K1125" s="10">
        <f>($J$5/($B$5+$D$5+$H$5+$J$5+$L$5+$N$5))*K325</f>
        <v>6.5365785131271243</v>
      </c>
      <c r="L1125" s="10">
        <f>($L$5/($B$5+$D$5+$H$5+$J$5+$L$5+$N$5))*L325</f>
        <v>5.5477444142228478</v>
      </c>
      <c r="M1125" s="10">
        <f>($L$5/($B$5+$D$5+$H$5+$J$5+$L$5+$N$5))*M325</f>
        <v>4.0877315456060224</v>
      </c>
      <c r="N1125" s="10">
        <f>($N$5/($B$5+$D$5+$H$5+$J$5+$L$5+$N$5))*N325</f>
        <v>8.3273204287966553</v>
      </c>
      <c r="O1125" s="10">
        <f>($N$5/($B$5+$D$5+$H$5+$J$5+$L$5+$N$5))*O325</f>
        <v>6.3173777232761514</v>
      </c>
      <c r="P1125" s="10"/>
      <c r="Q1125" s="10"/>
      <c r="R1125" s="10"/>
      <c r="S1125" s="10"/>
      <c r="U1125" s="17">
        <f t="shared" si="89"/>
        <v>79.632929629028439</v>
      </c>
      <c r="V1125" s="17">
        <f t="shared" si="89"/>
        <v>60.63842345953789</v>
      </c>
      <c r="W1125" s="10">
        <f t="shared" si="90"/>
        <v>-2.3422190451658906</v>
      </c>
      <c r="X1125" s="10">
        <f t="shared" si="90"/>
        <v>-2.4735594135358738</v>
      </c>
      <c r="Y1125" s="3">
        <v>45</v>
      </c>
      <c r="Z1125" s="19"/>
    </row>
    <row r="1126" spans="1:26" x14ac:dyDescent="0.2">
      <c r="A1126" t="s">
        <v>18</v>
      </c>
      <c r="B1126" s="10"/>
      <c r="C1126" s="10"/>
      <c r="D1126" s="10"/>
      <c r="E1126" s="10"/>
      <c r="F1126" s="10"/>
      <c r="G1126" s="10"/>
      <c r="H1126" s="10"/>
      <c r="I1126" s="10"/>
      <c r="J1126" s="10">
        <f>($J$5/($J$5+$P$5+$R$5))*J326</f>
        <v>18.855637326649397</v>
      </c>
      <c r="K1126" s="10">
        <f>($J$5/($J$5+$P$5+$R$5))*K326</f>
        <v>13.424131341217846</v>
      </c>
      <c r="L1126" s="10"/>
      <c r="M1126" s="10"/>
      <c r="N1126" s="10"/>
      <c r="O1126" s="10"/>
      <c r="P1126" s="10">
        <f>($P$5/($J$5+$P$5+$R$5))*P326</f>
        <v>18.960091687268601</v>
      </c>
      <c r="Q1126" s="10">
        <f>($P$5/($J$5+$P$5+$R$5))*Q326</f>
        <v>12.772855165544565</v>
      </c>
      <c r="R1126" s="10">
        <f>($R$5/($J$5+$P$5+$R$5))*R326</f>
        <v>44.040765340279442</v>
      </c>
      <c r="S1126" s="10">
        <f>($R$5/($J$5+$P$5+$R$5))*S326</f>
        <v>30.526545662011337</v>
      </c>
      <c r="U1126" s="17">
        <f t="shared" si="89"/>
        <v>81.856494354197451</v>
      </c>
      <c r="V1126" s="17">
        <f t="shared" si="89"/>
        <v>56.723532168773744</v>
      </c>
      <c r="W1126" s="10">
        <f t="shared" si="90"/>
        <v>-2.4826910067104677</v>
      </c>
      <c r="X1126" s="10">
        <f t="shared" si="90"/>
        <v>-1.4713282753291494</v>
      </c>
      <c r="Y1126" s="3">
        <v>-5</v>
      </c>
      <c r="Z1126" s="19"/>
    </row>
    <row r="1127" spans="1:26" ht="13.5" thickBot="1" x14ac:dyDescent="0.25">
      <c r="U1127" s="27">
        <f>(U1124*(($F$5+$J$5)/(SUM($B$5:$S$5)+$J$5+$J$5)))+(U1125*(($B$5+$D$5+$H$5+$J$5+$L$5+$N$5)/(SUM($B$5:$S$5)+$J$5+$J$5)))+(U1126*(($J$5+$P$5+$R$5)/(SUM($B$5:$S$5)+$J$5+$J$5)))</f>
        <v>82.800808371619922</v>
      </c>
      <c r="V1127" s="27">
        <f>(V1124*(($F$5+$J$5)/(SUM($B$5:$S$5)+$J$5+$J$5)))+(V1125*(($B$5+$D$5+$H$5+$J$5+$L$5+$N$5)/(SUM($B$5:$S$5)+$J$5+$J$5)))+(V1126*(($J$5+$P$5+$R$5)/(SUM($B$5:$S$5)+$J$5+$J$5)))</f>
        <v>61.234854979693338</v>
      </c>
      <c r="W1127" s="28">
        <f>U1127-U1117</f>
        <v>-14.793751031624993</v>
      </c>
      <c r="X1127" s="28">
        <f>V1127-V1117</f>
        <v>-10.337556175765812</v>
      </c>
      <c r="Y1127" s="20">
        <f>SUM(Y1124:Y1126)</f>
        <v>52</v>
      </c>
    </row>
    <row r="1128" spans="1:26" ht="13.5" thickTop="1" x14ac:dyDescent="0.2"/>
    <row r="1129" spans="1:26" ht="13.5" thickBot="1" x14ac:dyDescent="0.25"/>
    <row r="1130" spans="1:26" ht="13.5" thickBot="1" x14ac:dyDescent="0.25">
      <c r="A1130" s="1" t="str">
        <f>A330</f>
        <v>Aug 26 - Sept 1, 2000</v>
      </c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U1130" s="8" t="s">
        <v>14</v>
      </c>
      <c r="V1130" s="8" t="s">
        <v>15</v>
      </c>
      <c r="W1130" s="8" t="s">
        <v>14</v>
      </c>
      <c r="X1130" s="8" t="s">
        <v>15</v>
      </c>
      <c r="Y1130" s="12" t="s">
        <v>35</v>
      </c>
    </row>
    <row r="1131" spans="1:26" x14ac:dyDescent="0.2">
      <c r="A1131" t="s">
        <v>16</v>
      </c>
      <c r="B1131" s="10"/>
      <c r="C1131" s="10"/>
      <c r="D1131" s="10"/>
      <c r="E1131" s="10"/>
      <c r="F1131" s="10">
        <f>($F$5/($F$5+$J$5))*F331</f>
        <v>61.495119661881276</v>
      </c>
      <c r="G1131" s="10">
        <f>($F$5/($F$5+$J$5))*G331</f>
        <v>45.402116130090874</v>
      </c>
      <c r="H1131" s="10"/>
      <c r="I1131" s="10"/>
      <c r="J1131" s="10">
        <f>($J$5/($F$5+$J$5))*J331</f>
        <v>38.490501320778748</v>
      </c>
      <c r="K1131" s="10">
        <f>($J$5/($F$5+$J$5))*K331</f>
        <v>27.140738110805529</v>
      </c>
      <c r="L1131" s="10"/>
      <c r="M1131" s="10"/>
      <c r="N1131" s="10"/>
      <c r="O1131" s="10"/>
      <c r="P1131" s="10"/>
      <c r="Q1131" s="10"/>
      <c r="R1131" s="10"/>
      <c r="S1131" s="10"/>
      <c r="U1131" s="17">
        <f t="shared" ref="U1131:V1133" si="91">B1131+D1131+F1131+H1131+J1131+L1131+N1131+P1131+R1131</f>
        <v>99.985620982660024</v>
      </c>
      <c r="V1131" s="17">
        <f t="shared" si="91"/>
        <v>72.542854240896403</v>
      </c>
      <c r="W1131" s="10">
        <f t="shared" ref="W1131:X1133" si="92">U1131-U1124</f>
        <v>3.9455803431954308</v>
      </c>
      <c r="X1131" s="10">
        <f t="shared" si="92"/>
        <v>1.7910304783970048</v>
      </c>
      <c r="Y1131" s="3">
        <v>3</v>
      </c>
      <c r="Z1131" s="19"/>
    </row>
    <row r="1132" spans="1:26" x14ac:dyDescent="0.2">
      <c r="A1132" t="s">
        <v>17</v>
      </c>
      <c r="B1132" s="10">
        <f>($B$5/($B$5+$D$5+$H$5+$J$5+$L$5+$N$5))*B332</f>
        <v>20.191149969071759</v>
      </c>
      <c r="C1132" s="10">
        <f>($B$5/($B$5+$D$5+$H$5+$J$5+$L$5+$N$5))*C332</f>
        <v>15.491774934735615</v>
      </c>
      <c r="D1132" s="10">
        <f>($D$5/($B$5+$D$5+$H$5+$J$5+$L$5+$N$5))*D332</f>
        <v>17.052247922822218</v>
      </c>
      <c r="E1132" s="10">
        <f>($D$5/($B$5+$D$5+$H$5+$J$5+$L$5+$N$5))*E332</f>
        <v>13.451536809792595</v>
      </c>
      <c r="F1132" s="10"/>
      <c r="G1132" s="10"/>
      <c r="H1132" s="10">
        <f>($H$5/($B$5+$D$5+$H$5+$J$5+$L$5+$N$5))*H332</f>
        <v>22.271621089855397</v>
      </c>
      <c r="I1132" s="10">
        <f>($H$5/($B$5+$D$5+$H$5+$J$5+$L$5+$N$5))*I332</f>
        <v>18.033737024523237</v>
      </c>
      <c r="J1132" s="10">
        <f>($J$5/($B$5+$D$5+$H$5+$J$5+$L$5+$N$5))*J332</f>
        <v>9.4979730905637254</v>
      </c>
      <c r="K1132" s="10">
        <f>($J$5/($B$5+$D$5+$H$5+$J$5+$L$5+$N$5))*K332</f>
        <v>6.8573808061118031</v>
      </c>
      <c r="L1132" s="10">
        <f>($L$5/($B$5+$D$5+$H$5+$J$5+$L$5+$N$5))*L332</f>
        <v>5.9527114872698501</v>
      </c>
      <c r="M1132" s="10">
        <f>($L$5/($B$5+$D$5+$H$5+$J$5+$L$5+$N$5))*M332</f>
        <v>4.3221861668437604</v>
      </c>
      <c r="N1132" s="10">
        <f>($N$5/($B$5+$D$5+$H$5+$J$5+$L$5+$N$5))*N332</f>
        <v>8.5843723499506499</v>
      </c>
      <c r="O1132" s="10">
        <f>($N$5/($B$5+$D$5+$H$5+$J$5+$L$5+$N$5))*O332</f>
        <v>6.485841129230181</v>
      </c>
      <c r="P1132" s="10"/>
      <c r="Q1132" s="10"/>
      <c r="R1132" s="10"/>
      <c r="S1132" s="10"/>
      <c r="U1132" s="17">
        <f t="shared" si="91"/>
        <v>83.550075909533604</v>
      </c>
      <c r="V1132" s="17">
        <f t="shared" si="91"/>
        <v>64.642456871237201</v>
      </c>
      <c r="W1132" s="10">
        <f t="shared" si="92"/>
        <v>3.9171462805051647</v>
      </c>
      <c r="X1132" s="10">
        <f t="shared" si="92"/>
        <v>4.0040334116993108</v>
      </c>
      <c r="Y1132" s="3">
        <v>40</v>
      </c>
      <c r="Z1132" s="19"/>
    </row>
    <row r="1133" spans="1:26" x14ac:dyDescent="0.2">
      <c r="A1133" t="s">
        <v>18</v>
      </c>
      <c r="B1133" s="10"/>
      <c r="C1133" s="10"/>
      <c r="D1133" s="10"/>
      <c r="E1133" s="10"/>
      <c r="F1133" s="10"/>
      <c r="G1133" s="10"/>
      <c r="H1133" s="10"/>
      <c r="I1133" s="10"/>
      <c r="J1133" s="10">
        <f>($J$5/($J$5+$P$5+$R$5))*J333</f>
        <v>19.454842613298428</v>
      </c>
      <c r="K1133" s="10">
        <f>($J$5/($J$5+$P$5+$R$5))*K333</f>
        <v>13.786553893626534</v>
      </c>
      <c r="L1133" s="10"/>
      <c r="M1133" s="10"/>
      <c r="N1133" s="10"/>
      <c r="O1133" s="10"/>
      <c r="P1133" s="10">
        <f>($P$5/($J$5+$P$5+$R$5))*P333</f>
        <v>18.286463735359995</v>
      </c>
      <c r="Q1133" s="10">
        <f>($P$5/($J$5+$P$5+$R$5))*Q333</f>
        <v>12.554831495088123</v>
      </c>
      <c r="R1133" s="10">
        <f>($R$5/($J$5+$P$5+$R$5))*R333</f>
        <v>42.239306100568484</v>
      </c>
      <c r="S1133" s="10">
        <f>($R$5/($J$5+$P$5+$R$5))*S333</f>
        <v>30.801677618621749</v>
      </c>
      <c r="U1133" s="17">
        <f t="shared" si="91"/>
        <v>79.980612449226911</v>
      </c>
      <c r="V1133" s="17">
        <f t="shared" si="91"/>
        <v>57.143063007336409</v>
      </c>
      <c r="W1133" s="10">
        <f t="shared" si="92"/>
        <v>-1.8758819049705409</v>
      </c>
      <c r="X1133" s="10">
        <f t="shared" si="92"/>
        <v>0.4195308385626646</v>
      </c>
      <c r="Y1133" s="3">
        <v>-1</v>
      </c>
      <c r="Z1133" s="19"/>
    </row>
    <row r="1134" spans="1:26" ht="13.5" thickBot="1" x14ac:dyDescent="0.25">
      <c r="U1134" s="27">
        <f>(U1131*(($F$5+$J$5)/(SUM($B$5:$S$5)+$J$5+$J$5)))+(U1132*(($B$5+$D$5+$H$5+$J$5+$L$5+$N$5)/(SUM($B$5:$S$5)+$J$5+$J$5)))+(U1133*(($J$5+$P$5+$R$5)/(SUM($B$5:$S$5)+$J$5+$J$5)))</f>
        <v>85.235965342764672</v>
      </c>
      <c r="V1134" s="27">
        <f>(V1131*(($F$5+$J$5)/(SUM($B$5:$S$5)+$J$5+$J$5)))+(V1132*(($B$5+$D$5+$H$5+$J$5+$L$5+$N$5)/(SUM($B$5:$S$5)+$J$5+$J$5)))+(V1133*(($J$5+$P$5+$R$5)/(SUM($B$5:$S$5)+$J$5+$J$5)))</f>
        <v>63.968777996927649</v>
      </c>
      <c r="W1134" s="28">
        <f>U1134-U1124</f>
        <v>-10.804075296699921</v>
      </c>
      <c r="X1134" s="28">
        <f>V1134-V1124</f>
        <v>-6.7830457655717495</v>
      </c>
      <c r="Y1134" s="20">
        <f>SUM(Y1131:Y1133)</f>
        <v>42</v>
      </c>
    </row>
    <row r="1135" spans="1:26" ht="13.5" thickTop="1" x14ac:dyDescent="0.2"/>
    <row r="1136" spans="1:26" ht="13.5" thickBot="1" x14ac:dyDescent="0.25"/>
    <row r="1137" spans="1:26" ht="13.5" thickBot="1" x14ac:dyDescent="0.25">
      <c r="A1137" s="1" t="str">
        <f>A337</f>
        <v>Sept 2 - 8, 2000</v>
      </c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U1137" s="8" t="s">
        <v>14</v>
      </c>
      <c r="V1137" s="8" t="s">
        <v>15</v>
      </c>
      <c r="W1137" s="8" t="s">
        <v>14</v>
      </c>
      <c r="X1137" s="8" t="s">
        <v>15</v>
      </c>
      <c r="Y1137" s="12" t="s">
        <v>35</v>
      </c>
    </row>
    <row r="1138" spans="1:26" x14ac:dyDescent="0.2">
      <c r="A1138" t="s">
        <v>16</v>
      </c>
      <c r="B1138" s="10"/>
      <c r="C1138" s="10"/>
      <c r="D1138" s="10"/>
      <c r="E1138" s="10"/>
      <c r="F1138" s="10">
        <f>($F$5/($F$5+$J$5))*F338</f>
        <v>62.17132990476356</v>
      </c>
      <c r="G1138" s="10">
        <f>($F$5/($F$5+$J$5))*G338</f>
        <v>45.090019094914432</v>
      </c>
      <c r="H1138" s="10"/>
      <c r="I1138" s="10"/>
      <c r="J1138" s="10">
        <f>($J$5/($F$5+$J$5))*J338</f>
        <v>36.297310362329817</v>
      </c>
      <c r="K1138" s="10">
        <f>($J$5/($F$5+$J$5))*K338</f>
        <v>25.043499256788735</v>
      </c>
      <c r="L1138" s="10"/>
      <c r="M1138" s="10"/>
      <c r="N1138" s="10"/>
      <c r="O1138" s="10"/>
      <c r="P1138" s="10"/>
      <c r="Q1138" s="10"/>
      <c r="R1138" s="10"/>
      <c r="S1138" s="10"/>
      <c r="U1138" s="17">
        <f t="shared" ref="U1138:V1140" si="93">B1138+D1138+F1138+H1138+J1138+L1138+N1138+P1138+R1138</f>
        <v>98.468640267093377</v>
      </c>
      <c r="V1138" s="17">
        <f t="shared" si="93"/>
        <v>70.133518351703174</v>
      </c>
      <c r="W1138" s="10">
        <f t="shared" ref="W1138:X1140" si="94">U1138-U1131</f>
        <v>-1.5169807155666462</v>
      </c>
      <c r="X1138" s="10">
        <f t="shared" si="94"/>
        <v>-2.4093358891932297</v>
      </c>
      <c r="Y1138" s="3">
        <v>17</v>
      </c>
      <c r="Z1138" s="19"/>
    </row>
    <row r="1139" spans="1:26" x14ac:dyDescent="0.2">
      <c r="A1139" t="s">
        <v>17</v>
      </c>
      <c r="B1139" s="10">
        <f>($B$5/($B$5+$D$5+$H$5+$J$5+$L$5+$N$5))*B339</f>
        <v>19.447056842285246</v>
      </c>
      <c r="C1139" s="10">
        <f>($B$5/($B$5+$D$5+$H$5+$J$5+$L$5+$N$5))*C339</f>
        <v>14.253652764754783</v>
      </c>
      <c r="D1139" s="10">
        <f>($D$5/($B$5+$D$5+$H$5+$J$5+$L$5+$N$5))*D339</f>
        <v>16.200278302115112</v>
      </c>
      <c r="E1139" s="10">
        <f>($D$5/($B$5+$D$5+$H$5+$J$5+$L$5+$N$5))*E339</f>
        <v>12.352975158949409</v>
      </c>
      <c r="F1139" s="10"/>
      <c r="G1139" s="10"/>
      <c r="H1139" s="10">
        <f>($H$5/($B$5+$D$5+$H$5+$J$5+$L$5+$N$5))*H339</f>
        <v>21.400387685880638</v>
      </c>
      <c r="I1139" s="10">
        <f>($H$5/($B$5+$D$5+$H$5+$J$5+$L$5+$N$5))*I339</f>
        <v>17.933990950917217</v>
      </c>
      <c r="J1139" s="10">
        <f>($J$5/($B$5+$D$5+$H$5+$J$5+$L$5+$N$5))*J339</f>
        <v>8.9991533402002624</v>
      </c>
      <c r="K1139" s="10">
        <f>($J$5/($B$5+$D$5+$H$5+$J$5+$L$5+$N$5))*K339</f>
        <v>6.3288914795185462</v>
      </c>
      <c r="L1139" s="10">
        <f>($L$5/($B$5+$D$5+$H$5+$J$5+$L$5+$N$5))*L339</f>
        <v>5.5020714360596505</v>
      </c>
      <c r="M1139" s="10">
        <f>($L$5/($B$5+$D$5+$H$5+$J$5+$L$5+$N$5))*M339</f>
        <v>4.0877315456060224</v>
      </c>
      <c r="N1139" s="10">
        <f>($N$5/($B$5+$D$5+$H$5+$J$5+$L$5+$N$5))*N339</f>
        <v>7.9439209531771366</v>
      </c>
      <c r="O1139" s="10">
        <f>($N$5/($B$5+$D$5+$H$5+$J$5+$L$5+$N$5))*O339</f>
        <v>6.3101163695712348</v>
      </c>
      <c r="P1139" s="10"/>
      <c r="Q1139" s="10"/>
      <c r="R1139" s="10"/>
      <c r="S1139" s="10"/>
      <c r="U1139" s="17">
        <f t="shared" si="93"/>
        <v>79.492868559718048</v>
      </c>
      <c r="V1139" s="17">
        <f t="shared" si="93"/>
        <v>61.267358269317214</v>
      </c>
      <c r="W1139" s="10">
        <f t="shared" si="94"/>
        <v>-4.0572073498155561</v>
      </c>
      <c r="X1139" s="10">
        <f t="shared" si="94"/>
        <v>-3.3750986019199871</v>
      </c>
      <c r="Y1139" s="3">
        <v>50</v>
      </c>
      <c r="Z1139" s="19"/>
    </row>
    <row r="1140" spans="1:26" x14ac:dyDescent="0.2">
      <c r="A1140" t="s">
        <v>18</v>
      </c>
      <c r="B1140" s="10"/>
      <c r="C1140" s="10"/>
      <c r="D1140" s="10"/>
      <c r="E1140" s="10"/>
      <c r="F1140" s="10"/>
      <c r="G1140" s="10"/>
      <c r="H1140" s="10"/>
      <c r="I1140" s="10"/>
      <c r="J1140" s="10">
        <f>($J$5/($J$5+$P$5+$R$5))*J340</f>
        <v>18.034146207856367</v>
      </c>
      <c r="K1140" s="10">
        <f>($J$5/($J$5+$P$5+$R$5))*K340</f>
        <v>13.037547285315242</v>
      </c>
      <c r="L1140" s="10"/>
      <c r="M1140" s="10"/>
      <c r="N1140" s="10"/>
      <c r="O1140" s="10"/>
      <c r="P1140" s="10">
        <f>($P$5/($J$5+$P$5+$R$5))*P340</f>
        <v>17.485353504380505</v>
      </c>
      <c r="Q1140" s="10">
        <f>($P$5/($J$5+$P$5+$R$5))*Q340</f>
        <v>11.73706164809369</v>
      </c>
      <c r="R1140" s="10">
        <f>($R$5/($J$5+$P$5+$R$5))*R340</f>
        <v>40.228222512963875</v>
      </c>
      <c r="S1140" s="10">
        <f>($R$5/($J$5+$P$5+$R$5))*S340</f>
        <v>28.816797074503835</v>
      </c>
      <c r="U1140" s="17">
        <f t="shared" si="93"/>
        <v>75.747722225200746</v>
      </c>
      <c r="V1140" s="17">
        <f t="shared" si="93"/>
        <v>53.591406007912767</v>
      </c>
      <c r="W1140" s="10">
        <f t="shared" si="94"/>
        <v>-4.2328902240261641</v>
      </c>
      <c r="X1140" s="10">
        <f t="shared" si="94"/>
        <v>-3.551656999423642</v>
      </c>
      <c r="Y1140" s="3">
        <v>5</v>
      </c>
      <c r="Z1140" s="19"/>
    </row>
    <row r="1141" spans="1:26" ht="13.5" thickBot="1" x14ac:dyDescent="0.25">
      <c r="U1141" s="27">
        <f>(U1138*(($F$5+$J$5)/(SUM($B$5:$S$5)+$J$5+$J$5)))+(U1139*(($B$5+$D$5+$H$5+$J$5+$L$5+$N$5)/(SUM($B$5:$S$5)+$J$5+$J$5)))+(U1140*(($J$5+$P$5+$R$5)/(SUM($B$5:$S$5)+$J$5+$J$5)))</f>
        <v>81.535805962457047</v>
      </c>
      <c r="V1141" s="27">
        <f>(V1138*(($F$5+$J$5)/(SUM($B$5:$S$5)+$J$5+$J$5)))+(V1139*(($B$5+$D$5+$H$5+$J$5+$L$5+$N$5)/(SUM($B$5:$S$5)+$J$5+$J$5)))+(V1140*(($J$5+$P$5+$R$5)/(SUM($B$5:$S$5)+$J$5+$J$5)))</f>
        <v>60.701258680113881</v>
      </c>
      <c r="W1141" s="28">
        <f>U1141-U1131</f>
        <v>-18.449815020202976</v>
      </c>
      <c r="X1141" s="28">
        <f>V1141-V1131</f>
        <v>-11.841595560782523</v>
      </c>
      <c r="Y1141" s="20">
        <f>SUM(Y1138:Y1140)</f>
        <v>72</v>
      </c>
    </row>
    <row r="1142" spans="1:26" ht="13.5" thickTop="1" x14ac:dyDescent="0.2"/>
    <row r="1143" spans="1:26" ht="13.5" thickBot="1" x14ac:dyDescent="0.25"/>
    <row r="1144" spans="1:26" ht="13.5" thickBot="1" x14ac:dyDescent="0.25">
      <c r="A1144" s="1" t="str">
        <f>A344</f>
        <v>Sept 9 - 15, 2000</v>
      </c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U1144" s="8" t="s">
        <v>14</v>
      </c>
      <c r="V1144" s="8" t="s">
        <v>15</v>
      </c>
      <c r="W1144" s="8" t="s">
        <v>14</v>
      </c>
      <c r="X1144" s="8" t="s">
        <v>15</v>
      </c>
      <c r="Y1144" s="12" t="s">
        <v>35</v>
      </c>
    </row>
    <row r="1145" spans="1:26" x14ac:dyDescent="0.2">
      <c r="A1145" t="s">
        <v>16</v>
      </c>
      <c r="B1145" s="10"/>
      <c r="C1145" s="10"/>
      <c r="D1145" s="10"/>
      <c r="E1145" s="10"/>
      <c r="F1145" s="10">
        <f>($F$5/($F$5+$J$5))*F345</f>
        <v>57.869992560985693</v>
      </c>
      <c r="G1145" s="10">
        <f>($F$5/($F$5+$J$5))*G345</f>
        <v>43.901649614819533</v>
      </c>
      <c r="H1145" s="10"/>
      <c r="I1145" s="10"/>
      <c r="J1145" s="10">
        <f>($J$5/($F$5+$J$5))*J345</f>
        <v>35.694182848756355</v>
      </c>
      <c r="K1145" s="10">
        <f>($J$5/($F$5+$J$5))*K345</f>
        <v>23.988026108035186</v>
      </c>
      <c r="L1145" s="10"/>
      <c r="M1145" s="10"/>
      <c r="N1145" s="10"/>
      <c r="O1145" s="10"/>
      <c r="P1145" s="10"/>
      <c r="Q1145" s="10"/>
      <c r="R1145" s="10"/>
      <c r="S1145" s="10"/>
      <c r="U1145" s="17">
        <f t="shared" ref="U1145:V1147" si="95">B1145+D1145+F1145+H1145+J1145+L1145+N1145+P1145+R1145</f>
        <v>93.564175409742049</v>
      </c>
      <c r="V1145" s="17">
        <f t="shared" si="95"/>
        <v>67.889675722854719</v>
      </c>
      <c r="W1145" s="10">
        <f t="shared" ref="W1145:X1147" si="96">U1145-U1138</f>
        <v>-4.9044648573513285</v>
      </c>
      <c r="X1145" s="10">
        <f t="shared" si="96"/>
        <v>-2.243842628848455</v>
      </c>
      <c r="Y1145" s="3">
        <v>17</v>
      </c>
      <c r="Z1145" s="19"/>
    </row>
    <row r="1146" spans="1:26" x14ac:dyDescent="0.2">
      <c r="A1146" t="s">
        <v>17</v>
      </c>
      <c r="B1146" s="10">
        <f>($B$5/($B$5+$D$5+$H$5+$J$5+$L$5+$N$5))*B346</f>
        <v>19.027742067969065</v>
      </c>
      <c r="C1146" s="10">
        <f>($B$5/($B$5+$D$5+$H$5+$J$5+$L$5+$N$5))*C346</f>
        <v>14.697364035031166</v>
      </c>
      <c r="D1146" s="10">
        <f>($D$5/($B$5+$D$5+$H$5+$J$5+$L$5+$N$5))*D346</f>
        <v>16.691124997172707</v>
      </c>
      <c r="E1146" s="10">
        <f>($D$5/($B$5+$D$5+$H$5+$J$5+$L$5+$N$5))*E346</f>
        <v>12.539964376114208</v>
      </c>
      <c r="F1146" s="10"/>
      <c r="G1146" s="10"/>
      <c r="H1146" s="10">
        <f>($H$5/($B$5+$D$5+$H$5+$J$5+$L$5+$N$5))*H346</f>
        <v>22.185998354105095</v>
      </c>
      <c r="I1146" s="10">
        <f>($H$5/($B$5+$D$5+$H$5+$J$5+$L$5+$N$5))*I346</f>
        <v>17.670061074738431</v>
      </c>
      <c r="J1146" s="10">
        <f>($J$5/($B$5+$D$5+$H$5+$J$5+$L$5+$N$5))*J346</f>
        <v>9.0065707342577142</v>
      </c>
      <c r="K1146" s="10">
        <f>($J$5/($B$5+$D$5+$H$5+$J$5+$L$5+$N$5))*K346</f>
        <v>5.8986826241864918</v>
      </c>
      <c r="L1146" s="10">
        <f>($L$5/($B$5+$D$5+$H$5+$J$5+$L$5+$N$5))*L346</f>
        <v>5.7837214680660267</v>
      </c>
      <c r="M1146" s="10">
        <f>($L$5/($B$5+$D$5+$H$5+$J$5+$L$5+$N$5))*M346</f>
        <v>4.2582439974152857</v>
      </c>
      <c r="N1146" s="10">
        <f>($N$5/($B$5+$D$5+$H$5+$J$5+$L$5+$N$5))*N346</f>
        <v>7.9032573724296116</v>
      </c>
      <c r="O1146" s="10">
        <f>($N$5/($B$5+$D$5+$H$5+$J$5+$L$5+$N$5))*O346</f>
        <v>6.3406140551318781</v>
      </c>
      <c r="P1146" s="10"/>
      <c r="Q1146" s="10"/>
      <c r="R1146" s="10"/>
      <c r="S1146" s="10"/>
      <c r="U1146" s="17">
        <f t="shared" si="95"/>
        <v>80.598414994000223</v>
      </c>
      <c r="V1146" s="17">
        <f t="shared" si="95"/>
        <v>61.404930162617461</v>
      </c>
      <c r="W1146" s="10">
        <f t="shared" si="96"/>
        <v>1.105546434282175</v>
      </c>
      <c r="X1146" s="10">
        <f t="shared" si="96"/>
        <v>0.13757189330024744</v>
      </c>
      <c r="Y1146" s="3">
        <v>48</v>
      </c>
      <c r="Z1146" s="19"/>
    </row>
    <row r="1147" spans="1:26" x14ac:dyDescent="0.2">
      <c r="A1147" t="s">
        <v>18</v>
      </c>
      <c r="B1147" s="10"/>
      <c r="C1147" s="10"/>
      <c r="D1147" s="10"/>
      <c r="E1147" s="10"/>
      <c r="F1147" s="10"/>
      <c r="G1147" s="10"/>
      <c r="H1147" s="10"/>
      <c r="I1147" s="10"/>
      <c r="J1147" s="10">
        <f>($J$5/($J$5+$P$5+$R$5))*J347</f>
        <v>18.729997508481052</v>
      </c>
      <c r="K1147" s="10">
        <f>($J$5/($J$5+$P$5+$R$5))*K347</f>
        <v>11.297919033753535</v>
      </c>
      <c r="L1147" s="10"/>
      <c r="M1147" s="10"/>
      <c r="N1147" s="10"/>
      <c r="O1147" s="10"/>
      <c r="P1147" s="10">
        <f>($P$5/($J$5+$P$5+$R$5))*P347</f>
        <v>18.500865750161015</v>
      </c>
      <c r="Q1147" s="10">
        <f>($P$5/($J$5+$P$5+$R$5))*Q347</f>
        <v>11.725472349996336</v>
      </c>
      <c r="R1147" s="10">
        <f>($R$5/($J$5+$P$5+$R$5))*R347</f>
        <v>43.575661318390438</v>
      </c>
      <c r="S1147" s="10">
        <f>($R$5/($J$5+$P$5+$R$5))*S347</f>
        <v>30.65101011857319</v>
      </c>
      <c r="U1147" s="17">
        <f t="shared" si="95"/>
        <v>80.806524577032505</v>
      </c>
      <c r="V1147" s="17">
        <f t="shared" si="95"/>
        <v>53.674401502323065</v>
      </c>
      <c r="W1147" s="10">
        <f t="shared" si="96"/>
        <v>5.0588023518317584</v>
      </c>
      <c r="X1147" s="10">
        <f t="shared" si="96"/>
        <v>8.2995494410297965E-2</v>
      </c>
      <c r="Y1147" s="3">
        <v>2</v>
      </c>
      <c r="Z1147" s="19"/>
    </row>
    <row r="1148" spans="1:26" ht="13.5" thickBot="1" x14ac:dyDescent="0.25">
      <c r="U1148" s="27">
        <f>(U1145*(($F$5+$J$5)/(SUM($B$5:$S$5)+$J$5+$J$5)))+(U1146*(($B$5+$D$5+$H$5+$J$5+$L$5+$N$5)/(SUM($B$5:$S$5)+$J$5+$J$5)))+(U1147*(($J$5+$P$5+$R$5)/(SUM($B$5:$S$5)+$J$5+$J$5)))</f>
        <v>82.704348361408648</v>
      </c>
      <c r="V1148" s="27">
        <f>(V1145*(($F$5+$J$5)/(SUM($B$5:$S$5)+$J$5+$J$5)))+(V1146*(($B$5+$D$5+$H$5+$J$5+$L$5+$N$5)/(SUM($B$5:$S$5)+$J$5+$J$5)))+(V1147*(($J$5+$P$5+$R$5)/(SUM($B$5:$S$5)+$J$5+$J$5)))</f>
        <v>60.4478386956539</v>
      </c>
      <c r="W1148" s="28">
        <f>U1148-U1138</f>
        <v>-15.764291905684729</v>
      </c>
      <c r="X1148" s="28">
        <f>V1148-V1138</f>
        <v>-9.6856796560492739</v>
      </c>
      <c r="Y1148" s="20">
        <f>SUM(Y1145:Y1147)</f>
        <v>67</v>
      </c>
    </row>
    <row r="1149" spans="1:26" ht="13.5" thickTop="1" x14ac:dyDescent="0.2"/>
    <row r="1150" spans="1:26" ht="13.5" thickBot="1" x14ac:dyDescent="0.25"/>
    <row r="1151" spans="1:26" ht="13.5" thickBot="1" x14ac:dyDescent="0.25">
      <c r="A1151" s="1" t="str">
        <f>A351</f>
        <v>Sept 16 - 22, 2000</v>
      </c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U1151" s="8" t="s">
        <v>14</v>
      </c>
      <c r="V1151" s="8" t="s">
        <v>15</v>
      </c>
      <c r="W1151" s="8" t="s">
        <v>14</v>
      </c>
      <c r="X1151" s="8" t="s">
        <v>15</v>
      </c>
      <c r="Y1151" s="12" t="s">
        <v>35</v>
      </c>
    </row>
    <row r="1152" spans="1:26" x14ac:dyDescent="0.2">
      <c r="A1152" t="s">
        <v>16</v>
      </c>
      <c r="B1152" s="10"/>
      <c r="C1152" s="10"/>
      <c r="D1152" s="10"/>
      <c r="E1152" s="10"/>
      <c r="F1152" s="10">
        <f>($F$5/($F$5+$J$5))*F352</f>
        <v>55.673309582628413</v>
      </c>
      <c r="G1152" s="10">
        <f>($F$5/($F$5+$J$5))*G352</f>
        <v>38.555987576412782</v>
      </c>
      <c r="H1152" s="10"/>
      <c r="I1152" s="10"/>
      <c r="J1152" s="10">
        <f>($J$5/($F$5+$J$5))*J352</f>
        <v>32.486641072024796</v>
      </c>
      <c r="K1152" s="10">
        <f>($J$5/($F$5+$J$5))*K352</f>
        <v>19.834670730472524</v>
      </c>
      <c r="L1152" s="10"/>
      <c r="M1152" s="10"/>
      <c r="N1152" s="10"/>
      <c r="O1152" s="10"/>
      <c r="P1152" s="10"/>
      <c r="Q1152" s="10"/>
      <c r="R1152" s="10"/>
      <c r="S1152" s="10"/>
      <c r="U1152" s="17">
        <f t="shared" ref="U1152:V1154" si="97">B1152+D1152+F1152+H1152+J1152+L1152+N1152+P1152+R1152</f>
        <v>88.159950654653215</v>
      </c>
      <c r="V1152" s="17">
        <f t="shared" si="97"/>
        <v>58.390658306885307</v>
      </c>
      <c r="W1152" s="10">
        <f t="shared" ref="W1152:X1154" si="98">U1152-U1145</f>
        <v>-5.4042247550888334</v>
      </c>
      <c r="X1152" s="10">
        <f t="shared" si="98"/>
        <v>-9.4990174159694121</v>
      </c>
      <c r="Y1152" s="3">
        <v>18</v>
      </c>
      <c r="Z1152" s="19"/>
    </row>
    <row r="1153" spans="1:26" x14ac:dyDescent="0.2">
      <c r="A1153" t="s">
        <v>17</v>
      </c>
      <c r="B1153" s="10">
        <f>($B$5/($B$5+$D$5+$H$5+$J$5+$L$5+$N$5))*B353</f>
        <v>17.582249682326413</v>
      </c>
      <c r="C1153" s="10">
        <f>($B$5/($B$5+$D$5+$H$5+$J$5+$L$5+$N$5))*C353</f>
        <v>11.856697036663796</v>
      </c>
      <c r="D1153" s="10">
        <f>($D$5/($B$5+$D$5+$H$5+$J$5+$L$5+$N$5))*D353</f>
        <v>15.300392694509526</v>
      </c>
      <c r="E1153" s="10">
        <f>($D$5/($B$5+$D$5+$H$5+$J$5+$L$5+$N$5))*E353</f>
        <v>11.305835542826548</v>
      </c>
      <c r="F1153" s="10"/>
      <c r="G1153" s="10"/>
      <c r="H1153" s="10">
        <f>($H$5/($B$5+$D$5+$H$5+$J$5+$L$5+$N$5))*H353</f>
        <v>20.893712940306663</v>
      </c>
      <c r="I1153" s="10">
        <f>($H$5/($B$5+$D$5+$H$5+$J$5+$L$5+$N$5))*I353</f>
        <v>16.393664416027683</v>
      </c>
      <c r="J1153" s="10">
        <f>($J$5/($B$5+$D$5+$H$5+$J$5+$L$5+$N$5))*J353</f>
        <v>8.2351617522829947</v>
      </c>
      <c r="K1153" s="10">
        <f>($J$5/($B$5+$D$5+$H$5+$J$5+$L$5+$N$5))*K353</f>
        <v>5.0530997016372803</v>
      </c>
      <c r="L1153" s="10">
        <f>($L$5/($B$5+$D$5+$H$5+$J$5+$L$5+$N$5))*L353</f>
        <v>5.4609657557127758</v>
      </c>
      <c r="M1153" s="10">
        <f>($L$5/($B$5+$D$5+$H$5+$J$5+$L$5+$N$5))*M353</f>
        <v>4.0679399217353041</v>
      </c>
      <c r="N1153" s="10">
        <f>($N$5/($B$5+$D$5+$H$5+$J$5+$L$5+$N$5))*N353</f>
        <v>7.602637329046126</v>
      </c>
      <c r="O1153" s="10">
        <f>($N$5/($B$5+$D$5+$H$5+$J$5+$L$5+$N$5))*O353</f>
        <v>5.3632358464503049</v>
      </c>
      <c r="P1153" s="10"/>
      <c r="Q1153" s="10"/>
      <c r="R1153" s="10"/>
      <c r="S1153" s="10"/>
      <c r="U1153" s="17">
        <f t="shared" si="97"/>
        <v>75.075120154184503</v>
      </c>
      <c r="V1153" s="17">
        <f t="shared" si="97"/>
        <v>54.040472465340912</v>
      </c>
      <c r="W1153" s="10">
        <f t="shared" si="98"/>
        <v>-5.5232948398157191</v>
      </c>
      <c r="X1153" s="10">
        <f t="shared" si="98"/>
        <v>-7.3644576972765492</v>
      </c>
      <c r="Y1153" s="3">
        <v>57</v>
      </c>
      <c r="Z1153" s="19"/>
    </row>
    <row r="1154" spans="1:26" x14ac:dyDescent="0.2">
      <c r="A1154" t="s">
        <v>18</v>
      </c>
      <c r="B1154" s="10"/>
      <c r="C1154" s="10"/>
      <c r="D1154" s="10"/>
      <c r="E1154" s="10"/>
      <c r="F1154" s="10"/>
      <c r="G1154" s="10"/>
      <c r="H1154" s="10"/>
      <c r="I1154" s="10"/>
      <c r="J1154" s="10">
        <f>($J$5/($J$5+$P$5+$R$5))*J354</f>
        <v>17.676555956146462</v>
      </c>
      <c r="K1154" s="10">
        <f>($J$5/($J$5+$P$5+$R$5))*K354</f>
        <v>10.892005775055804</v>
      </c>
      <c r="L1154" s="10"/>
      <c r="M1154" s="10"/>
      <c r="N1154" s="10"/>
      <c r="O1154" s="10"/>
      <c r="P1154" s="10">
        <f>($P$5/($J$5+$P$5+$R$5))*P354</f>
        <v>18.0662670715103</v>
      </c>
      <c r="Q1154" s="10">
        <f>($P$5/($J$5+$P$5+$R$5))*Q354</f>
        <v>11.851505966805046</v>
      </c>
      <c r="R1154" s="10">
        <f>($R$5/($J$5+$P$5+$R$5))*R354</f>
        <v>44.021113057664422</v>
      </c>
      <c r="S1154" s="10">
        <f>($R$5/($J$5+$P$5+$R$5))*S354</f>
        <v>31.89565468419168</v>
      </c>
      <c r="U1154" s="17">
        <f t="shared" si="97"/>
        <v>79.763936085321177</v>
      </c>
      <c r="V1154" s="17">
        <f t="shared" si="97"/>
        <v>54.639166426052526</v>
      </c>
      <c r="W1154" s="10">
        <f t="shared" si="98"/>
        <v>-1.0425884917113279</v>
      </c>
      <c r="X1154" s="10">
        <f t="shared" si="98"/>
        <v>0.96476492372946154</v>
      </c>
      <c r="Y1154" s="3">
        <v>2</v>
      </c>
      <c r="Z1154" s="19"/>
    </row>
    <row r="1155" spans="1:26" ht="13.5" thickBot="1" x14ac:dyDescent="0.25">
      <c r="U1155" s="27">
        <f>(U1152*(($F$5+$J$5)/(SUM($B$5:$S$5)+$J$5+$J$5)))+(U1153*(($B$5+$D$5+$H$5+$J$5+$L$5+$N$5)/(SUM($B$5:$S$5)+$J$5+$J$5)))+(U1154*(($J$5+$P$5+$R$5)/(SUM($B$5:$S$5)+$J$5+$J$5)))</f>
        <v>78.349651664598497</v>
      </c>
      <c r="V1155" s="27">
        <f>(V1152*(($F$5+$J$5)/(SUM($B$5:$S$5)+$J$5+$J$5)))+(V1153*(($B$5+$D$5+$H$5+$J$5+$L$5+$N$5)/(SUM($B$5:$S$5)+$J$5+$J$5)))+(V1154*(($J$5+$P$5+$R$5)/(SUM($B$5:$S$5)+$J$5+$J$5)))</f>
        <v>54.882749348610474</v>
      </c>
      <c r="W1155" s="28">
        <f>U1155-U1145</f>
        <v>-15.214523745143552</v>
      </c>
      <c r="X1155" s="28">
        <f>V1155-V1145</f>
        <v>-13.006926374244244</v>
      </c>
      <c r="Y1155" s="20">
        <f>SUM(Y1152:Y1154)</f>
        <v>77</v>
      </c>
    </row>
    <row r="1156" spans="1:26" ht="13.5" thickTop="1" x14ac:dyDescent="0.2"/>
    <row r="1157" spans="1:26" ht="13.5" thickBot="1" x14ac:dyDescent="0.25"/>
    <row r="1158" spans="1:26" ht="13.5" thickBot="1" x14ac:dyDescent="0.25">
      <c r="A1158" s="1" t="str">
        <f>A358</f>
        <v>Sept 23 - 29, 2000</v>
      </c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U1158" s="8" t="s">
        <v>14</v>
      </c>
      <c r="V1158" s="8" t="s">
        <v>15</v>
      </c>
      <c r="W1158" s="8" t="s">
        <v>14</v>
      </c>
      <c r="X1158" s="8" t="s">
        <v>15</v>
      </c>
      <c r="Y1158" s="12" t="s">
        <v>35</v>
      </c>
    </row>
    <row r="1159" spans="1:26" x14ac:dyDescent="0.2">
      <c r="A1159" t="s">
        <v>16</v>
      </c>
      <c r="B1159" s="10"/>
      <c r="C1159" s="10"/>
      <c r="D1159" s="10"/>
      <c r="E1159" s="10"/>
      <c r="F1159" s="10">
        <f>($F$5/($F$5+$J$5))*F359</f>
        <v>50.789791230925225</v>
      </c>
      <c r="G1159" s="10">
        <f>($F$5/($F$5+$J$5))*G359</f>
        <v>35.168934495940235</v>
      </c>
      <c r="H1159" s="10"/>
      <c r="I1159" s="10"/>
      <c r="J1159" s="10">
        <f>($J$5/($F$5+$J$5))*J359</f>
        <v>27.428594424101945</v>
      </c>
      <c r="K1159" s="10">
        <f>($J$5/($F$5+$J$5))*K359</f>
        <v>16.750495945153713</v>
      </c>
      <c r="L1159" s="10"/>
      <c r="M1159" s="10"/>
      <c r="N1159" s="10"/>
      <c r="O1159" s="10"/>
      <c r="P1159" s="10"/>
      <c r="Q1159" s="10"/>
      <c r="R1159" s="10"/>
      <c r="S1159" s="10"/>
      <c r="U1159" s="17">
        <f t="shared" ref="U1159:V1161" si="99">B1159+D1159+F1159+H1159+J1159+L1159+N1159+P1159+R1159</f>
        <v>78.218385655027163</v>
      </c>
      <c r="V1159" s="17">
        <f t="shared" si="99"/>
        <v>51.919430441093951</v>
      </c>
      <c r="W1159" s="10">
        <f t="shared" ref="W1159:X1161" si="100">U1159-U1152</f>
        <v>-9.9415649996260527</v>
      </c>
      <c r="X1159" s="10">
        <f t="shared" si="100"/>
        <v>-6.4712278657913558</v>
      </c>
      <c r="Y1159" s="3">
        <v>25</v>
      </c>
      <c r="Z1159" s="19"/>
    </row>
    <row r="1160" spans="1:26" x14ac:dyDescent="0.2">
      <c r="A1160" t="s">
        <v>17</v>
      </c>
      <c r="B1160" s="10">
        <f>($B$5/($B$5+$D$5+$H$5+$J$5+$L$5+$N$5))*B360</f>
        <v>15.777518893669619</v>
      </c>
      <c r="C1160" s="10">
        <f>($B$5/($B$5+$D$5+$H$5+$J$5+$L$5+$N$5))*C360</f>
        <v>11.081498377528007</v>
      </c>
      <c r="D1160" s="10">
        <f>($D$5/($B$5+$D$5+$H$5+$J$5+$L$5+$N$5))*D360</f>
        <v>13.74370746161259</v>
      </c>
      <c r="E1160" s="10">
        <f>($D$5/($B$5+$D$5+$H$5+$J$5+$L$5+$N$5))*E360</f>
        <v>10.085730900826245</v>
      </c>
      <c r="F1160" s="10"/>
      <c r="G1160" s="10"/>
      <c r="H1160" s="10">
        <f>($H$5/($B$5+$D$5+$H$5+$J$5+$L$5+$N$5))*H360</f>
        <v>20.640375567519676</v>
      </c>
      <c r="I1160" s="10">
        <f>($H$5/($B$5+$D$5+$H$5+$J$5+$L$5+$N$5))*I360</f>
        <v>16.434269012362883</v>
      </c>
      <c r="J1160" s="10">
        <f>($J$5/($B$5+$D$5+$H$5+$J$5+$L$5+$N$5))*J360</f>
        <v>7.042815657548033</v>
      </c>
      <c r="K1160" s="10">
        <f>($J$5/($B$5+$D$5+$H$5+$J$5+$L$5+$N$5))*K360</f>
        <v>4.3095059473779962</v>
      </c>
      <c r="L1160" s="10">
        <f>($L$5/($B$5+$D$5+$H$5+$J$5+$L$5+$N$5))*L360</f>
        <v>4.7865281115029177</v>
      </c>
      <c r="M1160" s="10">
        <f>($L$5/($B$5+$D$5+$H$5+$J$5+$L$5+$N$5))*M360</f>
        <v>3.3523965971785703</v>
      </c>
      <c r="N1160" s="10">
        <f>($N$5/($B$5+$D$5+$H$5+$J$5+$L$5+$N$5))*N360</f>
        <v>7.140815233413524</v>
      </c>
      <c r="O1160" s="10">
        <f>($N$5/($B$5+$D$5+$H$5+$J$5+$L$5+$N$5))*O360</f>
        <v>5.2383405627257638</v>
      </c>
      <c r="P1160" s="10"/>
      <c r="Q1160" s="10"/>
      <c r="R1160" s="10"/>
      <c r="S1160" s="10"/>
      <c r="U1160" s="17">
        <f t="shared" si="99"/>
        <v>69.131760925266363</v>
      </c>
      <c r="V1160" s="17">
        <f t="shared" si="99"/>
        <v>50.501741397999467</v>
      </c>
      <c r="W1160" s="10">
        <f t="shared" si="100"/>
        <v>-5.9433592289181405</v>
      </c>
      <c r="X1160" s="10">
        <f t="shared" si="100"/>
        <v>-3.5387310673414447</v>
      </c>
      <c r="Y1160" s="3">
        <v>50</v>
      </c>
      <c r="Z1160" s="19"/>
    </row>
    <row r="1161" spans="1:26" x14ac:dyDescent="0.2">
      <c r="A1161" t="s">
        <v>18</v>
      </c>
      <c r="B1161" s="10"/>
      <c r="C1161" s="10"/>
      <c r="D1161" s="10"/>
      <c r="E1161" s="10"/>
      <c r="F1161" s="10"/>
      <c r="G1161" s="10"/>
      <c r="H1161" s="10"/>
      <c r="I1161" s="10"/>
      <c r="J1161" s="10">
        <f>($J$5/($J$5+$P$5+$R$5))*J361</f>
        <v>15.071945879502683</v>
      </c>
      <c r="K1161" s="10">
        <f>($J$5/($J$5+$P$5+$R$5))*K361</f>
        <v>8.6691474536158424</v>
      </c>
      <c r="L1161" s="10"/>
      <c r="M1161" s="10"/>
      <c r="N1161" s="10"/>
      <c r="O1161" s="10"/>
      <c r="P1161" s="10">
        <f>($P$5/($J$5+$P$5+$R$5))*P361</f>
        <v>15.262381263082087</v>
      </c>
      <c r="Q1161" s="10">
        <f>($P$5/($J$5+$P$5+$R$5))*Q361</f>
        <v>9.3141740146159435</v>
      </c>
      <c r="R1161" s="10">
        <f>($R$5/($J$5+$P$5+$R$5))*R361</f>
        <v>41.243590448073689</v>
      </c>
      <c r="S1161" s="10">
        <f>($R$5/($J$5+$P$5+$R$5))*S361</f>
        <v>27.25771598704489</v>
      </c>
      <c r="U1161" s="17">
        <f t="shared" si="99"/>
        <v>71.577917590658458</v>
      </c>
      <c r="V1161" s="17">
        <f t="shared" si="99"/>
        <v>45.241037455276675</v>
      </c>
      <c r="W1161" s="10">
        <f t="shared" si="100"/>
        <v>-8.1860184946627186</v>
      </c>
      <c r="X1161" s="10">
        <f t="shared" si="100"/>
        <v>-9.3981289707758506</v>
      </c>
      <c r="Y1161" s="3">
        <v>3</v>
      </c>
      <c r="Z1161" s="19"/>
    </row>
    <row r="1162" spans="1:26" ht="13.5" thickBot="1" x14ac:dyDescent="0.25">
      <c r="U1162" s="27">
        <f>(U1159*(($F$5+$J$5)/(SUM($B$5:$S$5)+$J$5+$J$5)))+(U1160*(($B$5+$D$5+$H$5+$J$5+$L$5+$N$5)/(SUM($B$5:$S$5)+$J$5+$J$5)))+(U1161*(($J$5+$P$5+$R$5)/(SUM($B$5:$S$5)+$J$5+$J$5)))</f>
        <v>71.197894068708081</v>
      </c>
      <c r="V1162" s="27">
        <f>(V1159*(($F$5+$J$5)/(SUM($B$5:$S$5)+$J$5+$J$5)))+(V1160*(($B$5+$D$5+$H$5+$J$5+$L$5+$N$5)/(SUM($B$5:$S$5)+$J$5+$J$5)))+(V1161*(($J$5+$P$5+$R$5)/(SUM($B$5:$S$5)+$J$5+$J$5)))</f>
        <v>49.376271142357467</v>
      </c>
      <c r="W1162" s="28">
        <f>U1162-U1152</f>
        <v>-16.962056585945135</v>
      </c>
      <c r="X1162" s="28">
        <f>V1162-V1152</f>
        <v>-9.0143871645278395</v>
      </c>
      <c r="Y1162" s="20">
        <f>SUM(Y1159:Y1161)</f>
        <v>78</v>
      </c>
    </row>
    <row r="1163" spans="1:26" ht="13.5" thickTop="1" x14ac:dyDescent="0.2"/>
    <row r="1164" spans="1:26" ht="13.5" thickBot="1" x14ac:dyDescent="0.25"/>
    <row r="1165" spans="1:26" ht="13.5" thickBot="1" x14ac:dyDescent="0.25">
      <c r="A1165" s="1" t="str">
        <f>A365</f>
        <v>Sept 30 - Oct 6, 2000</v>
      </c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U1165" s="8" t="s">
        <v>14</v>
      </c>
      <c r="V1165" s="8" t="s">
        <v>15</v>
      </c>
      <c r="W1165" s="8" t="s">
        <v>14</v>
      </c>
      <c r="X1165" s="8" t="s">
        <v>15</v>
      </c>
      <c r="Y1165" s="12" t="s">
        <v>35</v>
      </c>
    </row>
    <row r="1166" spans="1:26" x14ac:dyDescent="0.2">
      <c r="A1166" t="s">
        <v>16</v>
      </c>
      <c r="B1166" s="10"/>
      <c r="C1166" s="10"/>
      <c r="D1166" s="10"/>
      <c r="E1166" s="10"/>
      <c r="F1166" s="10">
        <f>($F$5/($F$5+$J$5))*F366</f>
        <v>55.559274127467773</v>
      </c>
      <c r="G1166" s="10">
        <f>($F$5/($F$5+$J$5))*G366</f>
        <v>37.66170953331104</v>
      </c>
      <c r="H1166" s="10"/>
      <c r="I1166" s="10"/>
      <c r="J1166" s="10">
        <f>($J$5/($F$5+$J$5))*J366</f>
        <v>30.307157557066169</v>
      </c>
      <c r="K1166" s="10">
        <f>($J$5/($F$5+$J$5))*K366</f>
        <v>20.917558766206682</v>
      </c>
      <c r="L1166" s="10"/>
      <c r="M1166" s="10"/>
      <c r="N1166" s="10"/>
      <c r="O1166" s="10"/>
      <c r="P1166" s="10"/>
      <c r="Q1166" s="10"/>
      <c r="R1166" s="10"/>
      <c r="S1166" s="10"/>
      <c r="U1166" s="17">
        <f t="shared" ref="U1166:V1168" si="101">B1166+D1166+F1166+H1166+J1166+L1166+N1166+P1166+R1166</f>
        <v>85.86643168453395</v>
      </c>
      <c r="V1166" s="17">
        <f t="shared" si="101"/>
        <v>58.579268299517722</v>
      </c>
      <c r="W1166" s="10">
        <f t="shared" ref="W1166:X1168" si="102">U1166-U1159</f>
        <v>7.6480460295067871</v>
      </c>
      <c r="X1166" s="10">
        <f t="shared" si="102"/>
        <v>6.6598378584237707</v>
      </c>
      <c r="Y1166" s="3">
        <v>12</v>
      </c>
      <c r="Z1166" s="19"/>
    </row>
    <row r="1167" spans="1:26" x14ac:dyDescent="0.2">
      <c r="A1167" t="s">
        <v>17</v>
      </c>
      <c r="B1167" s="10">
        <f>($B$5/($B$5+$D$5+$H$5+$J$5+$L$5+$N$5))*B367</f>
        <v>17.47033075710894</v>
      </c>
      <c r="C1167" s="10">
        <f>($B$5/($B$5+$D$5+$H$5+$J$5+$L$5+$N$5))*C367</f>
        <v>12.38488117420242</v>
      </c>
      <c r="D1167" s="10">
        <f>($D$5/($B$5+$D$5+$H$5+$J$5+$L$5+$N$5))*D367</f>
        <v>14.57113474756682</v>
      </c>
      <c r="E1167" s="10">
        <f>($D$5/($B$5+$D$5+$H$5+$J$5+$L$5+$N$5))*E367</f>
        <v>10.102092457328167</v>
      </c>
      <c r="F1167" s="10"/>
      <c r="G1167" s="10"/>
      <c r="H1167" s="10">
        <f>($H$5/($B$5+$D$5+$H$5+$J$5+$L$5+$N$5))*H367</f>
        <v>20.827509794107964</v>
      </c>
      <c r="I1167" s="10">
        <f>($H$5/($B$5+$D$5+$H$5+$J$5+$L$5+$N$5))*I367</f>
        <v>15.876397167061914</v>
      </c>
      <c r="J1167" s="10">
        <f>($J$5/($B$5+$D$5+$H$5+$J$5+$L$5+$N$5))*J367</f>
        <v>7.7252159108333611</v>
      </c>
      <c r="K1167" s="10">
        <f>($J$5/($B$5+$D$5+$H$5+$J$5+$L$5+$N$5))*K367</f>
        <v>5.0716431867809035</v>
      </c>
      <c r="L1167" s="10">
        <f>($L$5/($B$5+$D$5+$H$5+$J$5+$L$5+$N$5))*L367</f>
        <v>4.9524732654958621</v>
      </c>
      <c r="M1167" s="10">
        <f>($L$5/($B$5+$D$5+$H$5+$J$5+$L$5+$N$5))*M367</f>
        <v>3.2503936126141002</v>
      </c>
      <c r="N1167" s="10">
        <f>($N$5/($B$5+$D$5+$H$5+$J$5+$L$5+$N$5))*N367</f>
        <v>7.5794009971903975</v>
      </c>
      <c r="O1167" s="10">
        <f>($N$5/($B$5+$D$5+$H$5+$J$5+$L$5+$N$5))*O367</f>
        <v>5.2339837505028157</v>
      </c>
      <c r="P1167" s="10"/>
      <c r="Q1167" s="10"/>
      <c r="R1167" s="10"/>
      <c r="S1167" s="10"/>
      <c r="U1167" s="17">
        <f t="shared" si="101"/>
        <v>73.126065472303338</v>
      </c>
      <c r="V1167" s="17">
        <f t="shared" si="101"/>
        <v>51.919391348490315</v>
      </c>
      <c r="W1167" s="10">
        <f t="shared" si="102"/>
        <v>3.9943045470369754</v>
      </c>
      <c r="X1167" s="10">
        <f t="shared" si="102"/>
        <v>1.4176499504908477</v>
      </c>
      <c r="Y1167" s="3">
        <v>47</v>
      </c>
      <c r="Z1167" s="19"/>
    </row>
    <row r="1168" spans="1:26" x14ac:dyDescent="0.2">
      <c r="A1168" t="s">
        <v>18</v>
      </c>
      <c r="B1168" s="10"/>
      <c r="C1168" s="10"/>
      <c r="D1168" s="10"/>
      <c r="E1168" s="10"/>
      <c r="F1168" s="10"/>
      <c r="G1168" s="10"/>
      <c r="H1168" s="10"/>
      <c r="I1168" s="10"/>
      <c r="J1168" s="10">
        <f>($J$5/($J$5+$P$5+$R$5))*J368</f>
        <v>15.376380823525983</v>
      </c>
      <c r="K1168" s="10">
        <f>($J$5/($J$5+$P$5+$R$5))*K368</f>
        <v>9.925545635299299</v>
      </c>
      <c r="L1168" s="10"/>
      <c r="M1168" s="10"/>
      <c r="N1168" s="10"/>
      <c r="O1168" s="10"/>
      <c r="P1168" s="10">
        <f>($P$5/($J$5+$P$5+$R$5))*P368</f>
        <v>16.426381390734925</v>
      </c>
      <c r="Q1168" s="10">
        <f>($P$5/($J$5+$P$5+$R$5))*Q368</f>
        <v>10.615797057174841</v>
      </c>
      <c r="R1168" s="10">
        <f>($R$5/($J$5+$P$5+$R$5))*R368</f>
        <v>39.907235230251729</v>
      </c>
      <c r="S1168" s="10">
        <f>($R$5/($J$5+$P$5+$R$5))*S368</f>
        <v>28.4958097917917</v>
      </c>
      <c r="U1168" s="17">
        <f t="shared" si="101"/>
        <v>71.709997444512638</v>
      </c>
      <c r="V1168" s="17">
        <f t="shared" si="101"/>
        <v>49.037152484265839</v>
      </c>
      <c r="W1168" s="10">
        <f t="shared" si="102"/>
        <v>0.13207985385417942</v>
      </c>
      <c r="X1168" s="10">
        <f t="shared" si="102"/>
        <v>3.7961150289891634</v>
      </c>
      <c r="Y1168" s="3">
        <v>3</v>
      </c>
      <c r="Z1168" s="19"/>
    </row>
    <row r="1169" spans="1:26" ht="13.5" thickBot="1" x14ac:dyDescent="0.25">
      <c r="U1169" s="27">
        <f>(U1166*(($F$5+$J$5)/(SUM($B$5:$S$5)+$J$5+$J$5)))+(U1167*(($B$5+$D$5+$H$5+$J$5+$L$5+$N$5)/(SUM($B$5:$S$5)+$J$5+$J$5)))+(U1168*(($J$5+$P$5+$R$5)/(SUM($B$5:$S$5)+$J$5+$J$5)))</f>
        <v>74.779554187045676</v>
      </c>
      <c r="V1169" s="27">
        <f>(V1166*(($F$5+$J$5)/(SUM($B$5:$S$5)+$J$5+$J$5)))+(V1167*(($B$5+$D$5+$H$5+$J$5+$L$5+$N$5)/(SUM($B$5:$S$5)+$J$5+$J$5)))+(V1168*(($J$5+$P$5+$R$5)/(SUM($B$5:$S$5)+$J$5+$J$5)))</f>
        <v>52.234094637983425</v>
      </c>
      <c r="W1169" s="28">
        <f>U1169-U1159</f>
        <v>-3.4388314679814869</v>
      </c>
      <c r="X1169" s="28">
        <f>V1169-V1159</f>
        <v>0.31466419688947411</v>
      </c>
      <c r="Y1169" s="20">
        <f>SUM(Y1166:Y1168)</f>
        <v>62</v>
      </c>
    </row>
    <row r="1170" spans="1:26" ht="13.5" thickTop="1" x14ac:dyDescent="0.2"/>
    <row r="1171" spans="1:26" ht="13.5" thickBot="1" x14ac:dyDescent="0.25"/>
    <row r="1172" spans="1:26" ht="13.5" thickBot="1" x14ac:dyDescent="0.25">
      <c r="A1172" s="1" t="str">
        <f>A372</f>
        <v>Oct 7 - 13, 2000</v>
      </c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U1172" s="8" t="s">
        <v>14</v>
      </c>
      <c r="V1172" s="8" t="s">
        <v>15</v>
      </c>
      <c r="W1172" s="8" t="s">
        <v>14</v>
      </c>
      <c r="X1172" s="8" t="s">
        <v>15</v>
      </c>
      <c r="Y1172" s="12" t="s">
        <v>35</v>
      </c>
    </row>
    <row r="1173" spans="1:26" x14ac:dyDescent="0.2">
      <c r="A1173" t="s">
        <v>16</v>
      </c>
      <c r="B1173" s="10"/>
      <c r="C1173" s="10"/>
      <c r="D1173" s="10"/>
      <c r="E1173" s="10"/>
      <c r="F1173" s="10">
        <f>($F$5/($F$5+$J$5))*F373</f>
        <v>39.744357056507681</v>
      </c>
      <c r="G1173" s="10">
        <f>($F$5/($F$5+$J$5))*G373</f>
        <v>28.4808550818707</v>
      </c>
      <c r="H1173" s="10"/>
      <c r="I1173" s="10"/>
      <c r="J1173" s="10">
        <f>($J$5/($F$5+$J$5))*J373</f>
        <v>23.083334837675</v>
      </c>
      <c r="K1173" s="10">
        <f>($J$5/($F$5+$J$5))*K373</f>
        <v>12.994656428809918</v>
      </c>
      <c r="L1173" s="10"/>
      <c r="M1173" s="10"/>
      <c r="N1173" s="10"/>
      <c r="O1173" s="10"/>
      <c r="P1173" s="10"/>
      <c r="Q1173" s="10"/>
      <c r="R1173" s="10"/>
      <c r="S1173" s="10"/>
      <c r="U1173" s="17">
        <f t="shared" ref="U1173:V1175" si="103">B1173+D1173+F1173+H1173+J1173+L1173+N1173+P1173+R1173</f>
        <v>62.827691894182678</v>
      </c>
      <c r="V1173" s="17">
        <f t="shared" si="103"/>
        <v>41.475511510680619</v>
      </c>
      <c r="W1173" s="10">
        <f t="shared" ref="W1173:X1175" si="104">U1173-U1166</f>
        <v>-23.038739790351272</v>
      </c>
      <c r="X1173" s="10">
        <f t="shared" si="104"/>
        <v>-17.103756788837103</v>
      </c>
      <c r="Y1173" s="3">
        <v>6</v>
      </c>
      <c r="Z1173" s="19"/>
    </row>
    <row r="1174" spans="1:26" x14ac:dyDescent="0.2">
      <c r="A1174" t="s">
        <v>17</v>
      </c>
      <c r="B1174" s="10">
        <f>($B$5/($B$5+$D$5+$H$5+$J$5+$L$5+$N$5))*B374</f>
        <v>13.991390433182481</v>
      </c>
      <c r="C1174" s="10">
        <f>($B$5/($B$5+$D$5+$H$5+$J$5+$L$5+$N$5))*C374</f>
        <v>8.3740972383433085</v>
      </c>
      <c r="D1174" s="10">
        <f>($D$5/($B$5+$D$5+$H$5+$J$5+$L$5+$N$5))*D374</f>
        <v>12.261817915581574</v>
      </c>
      <c r="E1174" s="10">
        <f>($D$5/($B$5+$D$5+$H$5+$J$5+$L$5+$N$5))*E374</f>
        <v>8.4285389637032306</v>
      </c>
      <c r="F1174" s="10"/>
      <c r="G1174" s="10"/>
      <c r="H1174" s="10">
        <f>($H$5/($B$5+$D$5+$H$5+$J$5+$L$5+$N$5))*H374</f>
        <v>18.577485531968481</v>
      </c>
      <c r="I1174" s="10">
        <f>($H$5/($B$5+$D$5+$H$5+$J$5+$L$5+$N$5))*I374</f>
        <v>13.085272523325132</v>
      </c>
      <c r="J1174" s="10">
        <f>($J$5/($B$5+$D$5+$H$5+$J$5+$L$5+$N$5))*J374</f>
        <v>6.0859718241370846</v>
      </c>
      <c r="K1174" s="10">
        <f>($J$5/($B$5+$D$5+$H$5+$J$5+$L$5+$N$5))*K374</f>
        <v>3.2414012031053088</v>
      </c>
      <c r="L1174" s="10">
        <f>($L$5/($B$5+$D$5+$H$5+$J$5+$L$5+$N$5))*L374</f>
        <v>4.2841253517077647</v>
      </c>
      <c r="M1174" s="10">
        <f>($L$5/($B$5+$D$5+$H$5+$J$5+$L$5+$N$5))*M374</f>
        <v>2.9017565459683721</v>
      </c>
      <c r="N1174" s="10">
        <f>($N$5/($B$5+$D$5+$H$5+$J$5+$L$5+$N$5))*N374</f>
        <v>6.0719439680500198</v>
      </c>
      <c r="O1174" s="10">
        <f>($N$5/($B$5+$D$5+$H$5+$J$5+$L$5+$N$5))*O374</f>
        <v>3.7425016995132507</v>
      </c>
      <c r="P1174" s="10"/>
      <c r="Q1174" s="10"/>
      <c r="R1174" s="10"/>
      <c r="S1174" s="10"/>
      <c r="U1174" s="17">
        <f t="shared" si="103"/>
        <v>61.272735024627409</v>
      </c>
      <c r="V1174" s="17">
        <f t="shared" si="103"/>
        <v>39.773568173958608</v>
      </c>
      <c r="W1174" s="10">
        <f t="shared" si="104"/>
        <v>-11.85333044767593</v>
      </c>
      <c r="X1174" s="10">
        <f t="shared" si="104"/>
        <v>-12.145823174531706</v>
      </c>
      <c r="Y1174" s="3">
        <v>20</v>
      </c>
      <c r="Z1174" s="19"/>
    </row>
    <row r="1175" spans="1:26" x14ac:dyDescent="0.2">
      <c r="A1175" t="s">
        <v>18</v>
      </c>
      <c r="B1175" s="10"/>
      <c r="C1175" s="10"/>
      <c r="D1175" s="10"/>
      <c r="E1175" s="10"/>
      <c r="F1175" s="10"/>
      <c r="G1175" s="10"/>
      <c r="H1175" s="10"/>
      <c r="I1175" s="10"/>
      <c r="J1175" s="10">
        <f>($J$5/($J$5+$P$5+$R$5))*J375</f>
        <v>13.593261865675235</v>
      </c>
      <c r="K1175" s="10">
        <f>($J$5/($J$5+$P$5+$R$5))*K375</f>
        <v>7.1373081321017837</v>
      </c>
      <c r="L1175" s="10"/>
      <c r="M1175" s="10"/>
      <c r="N1175" s="10"/>
      <c r="O1175" s="10"/>
      <c r="P1175" s="10">
        <f>($P$5/($J$5+$P$5+$R$5))*P375</f>
        <v>13.981039492193561</v>
      </c>
      <c r="Q1175" s="10">
        <f>($P$5/($J$5+$P$5+$R$5))*Q375</f>
        <v>8.705011533373856</v>
      </c>
      <c r="R1175" s="10">
        <f>($R$5/($J$5+$P$5+$R$5))*R375</f>
        <v>37.110060338045976</v>
      </c>
      <c r="S1175" s="10">
        <f>($R$5/($J$5+$P$5+$R$5))*S375</f>
        <v>27.414934247965121</v>
      </c>
      <c r="U1175" s="17">
        <f t="shared" si="103"/>
        <v>64.684361695914774</v>
      </c>
      <c r="V1175" s="17">
        <f t="shared" si="103"/>
        <v>43.257253913440763</v>
      </c>
      <c r="W1175" s="10">
        <f t="shared" si="104"/>
        <v>-7.025635748597864</v>
      </c>
      <c r="X1175" s="10">
        <f t="shared" si="104"/>
        <v>-5.7798985708250754</v>
      </c>
      <c r="Y1175" s="3">
        <v>3</v>
      </c>
      <c r="Z1175" s="19"/>
    </row>
    <row r="1176" spans="1:26" ht="13.5" thickBot="1" x14ac:dyDescent="0.25">
      <c r="U1176" s="27">
        <f>(U1173*(($F$5+$J$5)/(SUM($B$5:$S$5)+$J$5+$J$5)))+(U1174*(($B$5+$D$5+$H$5+$J$5+$L$5+$N$5)/(SUM($B$5:$S$5)+$J$5+$J$5)))+(U1175*(($J$5+$P$5+$R$5)/(SUM($B$5:$S$5)+$J$5+$J$5)))</f>
        <v>62.3943141163749</v>
      </c>
      <c r="V1176" s="27">
        <f>(V1173*(($F$5+$J$5)/(SUM($B$5:$S$5)+$J$5+$J$5)))+(V1174*(($B$5+$D$5+$H$5+$J$5+$L$5+$N$5)/(SUM($B$5:$S$5)+$J$5+$J$5)))+(V1175*(($J$5+$P$5+$R$5)/(SUM($B$5:$S$5)+$J$5+$J$5)))</f>
        <v>40.936906170407141</v>
      </c>
      <c r="W1176" s="28">
        <f>U1176-U1166</f>
        <v>-23.472117568159049</v>
      </c>
      <c r="X1176" s="28">
        <f>V1176-V1166</f>
        <v>-17.64236212911058</v>
      </c>
      <c r="Y1176" s="20">
        <f>SUM(Y1173:Y1175)</f>
        <v>29</v>
      </c>
    </row>
    <row r="1177" spans="1:26" ht="13.5" thickTop="1" x14ac:dyDescent="0.2"/>
    <row r="1178" spans="1:26" ht="13.5" thickBot="1" x14ac:dyDescent="0.25"/>
    <row r="1179" spans="1:26" ht="13.5" thickBot="1" x14ac:dyDescent="0.25">
      <c r="A1179" s="1" t="str">
        <f>A379</f>
        <v>Oct 14 - 20, 2000</v>
      </c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U1179" s="8" t="s">
        <v>14</v>
      </c>
      <c r="V1179" s="8" t="s">
        <v>15</v>
      </c>
      <c r="W1179" s="8" t="s">
        <v>14</v>
      </c>
      <c r="X1179" s="8" t="s">
        <v>15</v>
      </c>
      <c r="Y1179" s="12" t="s">
        <v>35</v>
      </c>
    </row>
    <row r="1180" spans="1:26" x14ac:dyDescent="0.2">
      <c r="A1180" t="s">
        <v>16</v>
      </c>
      <c r="B1180" s="10"/>
      <c r="C1180" s="10"/>
      <c r="D1180" s="10"/>
      <c r="E1180" s="10"/>
      <c r="F1180" s="10">
        <f>($F$5/($F$5+$J$5))*F380</f>
        <v>48.767162368339456</v>
      </c>
      <c r="G1180" s="10">
        <f>($F$5/($F$5+$J$5))*G380</f>
        <v>35.935172729738809</v>
      </c>
      <c r="H1180" s="10"/>
      <c r="I1180" s="10"/>
      <c r="J1180" s="10">
        <f>($J$5/($F$5+$J$5))*J380</f>
        <v>28.305870807481522</v>
      </c>
      <c r="K1180" s="10">
        <f>($J$5/($F$5+$J$5))*K380</f>
        <v>18.601000816345</v>
      </c>
      <c r="L1180" s="10"/>
      <c r="M1180" s="10"/>
      <c r="N1180" s="10"/>
      <c r="O1180" s="10"/>
      <c r="P1180" s="10"/>
      <c r="Q1180" s="10"/>
      <c r="R1180" s="10"/>
      <c r="S1180" s="10"/>
      <c r="U1180" s="17">
        <f t="shared" ref="U1180:V1182" si="105">B1180+D1180+F1180+H1180+J1180+L1180+N1180+P1180+R1180</f>
        <v>77.073033175820981</v>
      </c>
      <c r="V1180" s="17">
        <f t="shared" si="105"/>
        <v>54.536173546083809</v>
      </c>
      <c r="W1180" s="10">
        <f t="shared" ref="W1180:X1182" si="106">U1180-U1173</f>
        <v>14.245341281638304</v>
      </c>
      <c r="X1180" s="10">
        <f t="shared" si="106"/>
        <v>13.06066203540319</v>
      </c>
      <c r="Y1180" s="3">
        <v>22</v>
      </c>
      <c r="Z1180" s="19"/>
    </row>
    <row r="1181" spans="1:26" x14ac:dyDescent="0.2">
      <c r="A1181" t="s">
        <v>17</v>
      </c>
      <c r="B1181" s="10">
        <f>($B$5/($B$5+$D$5+$H$5+$J$5+$L$5+$N$5))*B381</f>
        <v>16.542349042022316</v>
      </c>
      <c r="C1181" s="10">
        <f>($B$5/($B$5+$D$5+$H$5+$J$5+$L$5+$N$5))*C381</f>
        <v>11.431283138357573</v>
      </c>
      <c r="D1181" s="10">
        <f>($D$5/($B$5+$D$5+$H$5+$J$5+$L$5+$N$5))*D381</f>
        <v>13.961082426566668</v>
      </c>
      <c r="E1181" s="10">
        <f>($D$5/($B$5+$D$5+$H$5+$J$5+$L$5+$N$5))*E381</f>
        <v>10.35452790050064</v>
      </c>
      <c r="F1181" s="10"/>
      <c r="G1181" s="10"/>
      <c r="H1181" s="10">
        <f>($H$5/($B$5+$D$5+$H$5+$J$5+$L$5+$N$5))*H381</f>
        <v>20.56711075239312</v>
      </c>
      <c r="I1181" s="10">
        <f>($H$5/($B$5+$D$5+$H$5+$J$5+$L$5+$N$5))*I381</f>
        <v>13.516034327924611</v>
      </c>
      <c r="J1181" s="10">
        <f>($J$5/($B$5+$D$5+$H$5+$J$5+$L$5+$N$5))*J381</f>
        <v>7.5323636653396804</v>
      </c>
      <c r="K1181" s="10">
        <f>($J$5/($B$5+$D$5+$H$5+$J$5+$L$5+$N$5))*K381</f>
        <v>4.7285887116238765</v>
      </c>
      <c r="L1181" s="10">
        <f>($L$5/($B$5+$D$5+$H$5+$J$5+$L$5+$N$5))*L381</f>
        <v>4.7926178419246774</v>
      </c>
      <c r="M1181" s="10">
        <f>($L$5/($B$5+$D$5+$H$5+$J$5+$L$5+$N$5))*M381</f>
        <v>3.3615311928112099</v>
      </c>
      <c r="N1181" s="10">
        <f>($N$5/($B$5+$D$5+$H$5+$J$5+$L$5+$N$5))*N381</f>
        <v>7.1989060630528448</v>
      </c>
      <c r="O1181" s="10">
        <f>($N$5/($B$5+$D$5+$H$5+$J$5+$L$5+$N$5))*O381</f>
        <v>4.5456074192768625</v>
      </c>
      <c r="P1181" s="10"/>
      <c r="Q1181" s="10"/>
      <c r="R1181" s="10"/>
      <c r="S1181" s="10"/>
      <c r="U1181" s="17">
        <f t="shared" si="105"/>
        <v>70.594429791299305</v>
      </c>
      <c r="V1181" s="17">
        <f t="shared" si="105"/>
        <v>47.937572690494775</v>
      </c>
      <c r="W1181" s="10">
        <f t="shared" si="106"/>
        <v>9.3216947666718966</v>
      </c>
      <c r="X1181" s="10">
        <f t="shared" si="106"/>
        <v>8.164004516536167</v>
      </c>
      <c r="Y1181" s="3">
        <v>47</v>
      </c>
      <c r="Z1181" s="19"/>
    </row>
    <row r="1182" spans="1:26" x14ac:dyDescent="0.2">
      <c r="A1182" t="s">
        <v>18</v>
      </c>
      <c r="B1182" s="10"/>
      <c r="C1182" s="10"/>
      <c r="D1182" s="10"/>
      <c r="E1182" s="10"/>
      <c r="F1182" s="10"/>
      <c r="G1182" s="10"/>
      <c r="H1182" s="10"/>
      <c r="I1182" s="10"/>
      <c r="J1182" s="10">
        <f>($J$5/($J$5+$P$5+$R$5))*J382</f>
        <v>15.733971075235889</v>
      </c>
      <c r="K1182" s="10">
        <f>($J$5/($J$5+$P$5+$R$5))*K382</f>
        <v>9.3215080479514825</v>
      </c>
      <c r="L1182" s="10"/>
      <c r="M1182" s="10"/>
      <c r="N1182" s="10"/>
      <c r="O1182" s="10"/>
      <c r="P1182" s="10">
        <f>($P$5/($J$5+$P$5+$R$5))*P382</f>
        <v>14.600342609270831</v>
      </c>
      <c r="Q1182" s="10">
        <f>($P$5/($J$5+$P$5+$R$5))*Q382</f>
        <v>8.8252505011338869</v>
      </c>
      <c r="R1182" s="10">
        <f>($R$5/($J$5+$P$5+$R$5))*R382</f>
        <v>37.496555229474872</v>
      </c>
      <c r="S1182" s="10">
        <f>($R$5/($J$5+$P$5+$R$5))*S382</f>
        <v>26.327507943266866</v>
      </c>
      <c r="U1182" s="17">
        <f t="shared" si="105"/>
        <v>67.83086891398159</v>
      </c>
      <c r="V1182" s="17">
        <f t="shared" si="105"/>
        <v>44.474266492352236</v>
      </c>
      <c r="W1182" s="10">
        <f t="shared" si="106"/>
        <v>3.1465072180668159</v>
      </c>
      <c r="X1182" s="10">
        <f t="shared" si="106"/>
        <v>1.2170125789114721</v>
      </c>
      <c r="Y1182" s="3">
        <v>2</v>
      </c>
      <c r="Z1182" s="19"/>
    </row>
    <row r="1183" spans="1:26" ht="13.5" thickBot="1" x14ac:dyDescent="0.25">
      <c r="U1183" s="27">
        <f>(U1180*(($F$5+$J$5)/(SUM($B$5:$S$5)+$J$5+$J$5)))+(U1181*(($B$5+$D$5+$H$5+$J$5+$L$5+$N$5)/(SUM($B$5:$S$5)+$J$5+$J$5)))+(U1182*(($J$5+$P$5+$R$5)/(SUM($B$5:$S$5)+$J$5+$J$5)))</f>
        <v>70.910889501211059</v>
      </c>
      <c r="V1183" s="27">
        <f>(V1180*(($F$5+$J$5)/(SUM($B$5:$S$5)+$J$5+$J$5)))+(V1181*(($B$5+$D$5+$H$5+$J$5+$L$5+$N$5)/(SUM($B$5:$S$5)+$J$5+$J$5)))+(V1182*(($J$5+$P$5+$R$5)/(SUM($B$5:$S$5)+$J$5+$J$5)))</f>
        <v>48.093473897353576</v>
      </c>
      <c r="W1183" s="28">
        <f>U1183-U1173</f>
        <v>8.0831976070283815</v>
      </c>
      <c r="X1183" s="28">
        <f>V1183-V1173</f>
        <v>6.6179623866729571</v>
      </c>
      <c r="Y1183" s="20">
        <f>SUM(Y1180:Y1182)</f>
        <v>71</v>
      </c>
    </row>
    <row r="1184" spans="1:26" ht="13.5" thickTop="1" x14ac:dyDescent="0.2"/>
    <row r="1185" spans="1:26" ht="13.5" thickBot="1" x14ac:dyDescent="0.25"/>
    <row r="1186" spans="1:26" ht="13.5" thickBot="1" x14ac:dyDescent="0.25">
      <c r="A1186" s="1" t="str">
        <f>A386</f>
        <v>Oct 21 - 28, 2000</v>
      </c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U1186" s="8" t="s">
        <v>14</v>
      </c>
      <c r="V1186" s="8" t="s">
        <v>15</v>
      </c>
      <c r="W1186" s="8" t="s">
        <v>14</v>
      </c>
      <c r="X1186" s="8" t="s">
        <v>15</v>
      </c>
      <c r="Y1186" s="12" t="s">
        <v>35</v>
      </c>
    </row>
    <row r="1187" spans="1:26" x14ac:dyDescent="0.2">
      <c r="A1187" t="s">
        <v>16</v>
      </c>
      <c r="B1187" s="10"/>
      <c r="C1187" s="10"/>
      <c r="D1187" s="10"/>
      <c r="E1187" s="10"/>
      <c r="F1187" s="10">
        <f>($F$5/($F$5+$J$5))*F387</f>
        <v>48.118960833742229</v>
      </c>
      <c r="G1187" s="10">
        <f>($F$5/($F$5+$J$5))*G387</f>
        <v>37.831762405041808</v>
      </c>
      <c r="H1187" s="10"/>
      <c r="I1187" s="10"/>
      <c r="J1187" s="10">
        <f>($J$5/($F$5+$J$5))*J387</f>
        <v>27.099615780334609</v>
      </c>
      <c r="K1187" s="10">
        <f>($J$5/($F$5+$J$5))*K387</f>
        <v>20.341846139613839</v>
      </c>
      <c r="L1187" s="10"/>
      <c r="M1187" s="10"/>
      <c r="N1187" s="10"/>
      <c r="O1187" s="10"/>
      <c r="P1187" s="10"/>
      <c r="Q1187" s="10"/>
      <c r="R1187" s="10"/>
      <c r="S1187" s="10"/>
      <c r="U1187" s="17">
        <f t="shared" ref="U1187:V1189" si="107">B1187+D1187+F1187+H1187+J1187+L1187+N1187+P1187+R1187</f>
        <v>75.218576614076838</v>
      </c>
      <c r="V1187" s="17">
        <f t="shared" si="107"/>
        <v>58.17360854465565</v>
      </c>
      <c r="W1187" s="10">
        <f t="shared" ref="W1187:X1189" si="108">U1187-U1180</f>
        <v>-1.8544565617441435</v>
      </c>
      <c r="X1187" s="10">
        <f t="shared" si="108"/>
        <v>3.637434998571841</v>
      </c>
      <c r="Y1187" s="3">
        <v>17</v>
      </c>
      <c r="Z1187" s="19"/>
    </row>
    <row r="1188" spans="1:26" x14ac:dyDescent="0.2">
      <c r="A1188" t="s">
        <v>17</v>
      </c>
      <c r="B1188" s="10">
        <f>($B$5/($B$5+$D$5+$H$5+$J$5+$L$5+$N$5))*B388</f>
        <v>17.222401366913267</v>
      </c>
      <c r="C1188" s="10">
        <f>($B$5/($B$5+$D$5+$H$5+$J$5+$L$5+$N$5))*C388</f>
        <v>12.637384907390627</v>
      </c>
      <c r="D1188" s="10">
        <f>($D$5/($B$5+$D$5+$H$5+$J$5+$L$5+$N$5))*D388</f>
        <v>14.117685895942186</v>
      </c>
      <c r="E1188" s="10">
        <f>($D$5/($B$5+$D$5+$H$5+$J$5+$L$5+$N$5))*E388</f>
        <v>9.475678579826095</v>
      </c>
      <c r="F1188" s="10"/>
      <c r="G1188" s="10"/>
      <c r="H1188" s="10">
        <f>($H$5/($B$5+$D$5+$H$5+$J$5+$L$5+$N$5))*H388</f>
        <v>19.895369495630412</v>
      </c>
      <c r="I1188" s="10">
        <f>($H$5/($B$5+$D$5+$H$5+$J$5+$L$5+$N$5))*I388</f>
        <v>14.480834845193527</v>
      </c>
      <c r="J1188" s="10">
        <f>($J$5/($B$5+$D$5+$H$5+$J$5+$L$5+$N$5))*J388</f>
        <v>7.3450744653890894</v>
      </c>
      <c r="K1188" s="10">
        <f>($J$5/($B$5+$D$5+$H$5+$J$5+$L$5+$N$5))*K388</f>
        <v>5.2719128263320325</v>
      </c>
      <c r="L1188" s="10">
        <f>($L$5/($B$5+$D$5+$H$5+$J$5+$L$5+$N$5))*L388</f>
        <v>4.8261113592443543</v>
      </c>
      <c r="M1188" s="10">
        <f>($L$5/($B$5+$D$5+$H$5+$J$5+$L$5+$N$5))*M388</f>
        <v>2.9245930350499703</v>
      </c>
      <c r="N1188" s="10">
        <f>($N$5/($B$5+$D$5+$H$5+$J$5+$L$5+$N$5))*N388</f>
        <v>7.3121831808495203</v>
      </c>
      <c r="O1188" s="10">
        <f>($N$5/($B$5+$D$5+$H$5+$J$5+$L$5+$N$5))*O388</f>
        <v>5.0902089471454959</v>
      </c>
      <c r="P1188" s="10"/>
      <c r="Q1188" s="10"/>
      <c r="R1188" s="10"/>
      <c r="S1188" s="10"/>
      <c r="U1188" s="17">
        <f t="shared" si="107"/>
        <v>70.718825763968823</v>
      </c>
      <c r="V1188" s="17">
        <f t="shared" si="107"/>
        <v>49.880613140937754</v>
      </c>
      <c r="W1188" s="10">
        <f t="shared" si="108"/>
        <v>0.12439597266951807</v>
      </c>
      <c r="X1188" s="10">
        <f t="shared" si="108"/>
        <v>1.9430404504429788</v>
      </c>
      <c r="Y1188" s="3">
        <v>48</v>
      </c>
      <c r="Z1188" s="19"/>
    </row>
    <row r="1189" spans="1:26" x14ac:dyDescent="0.2">
      <c r="A1189" t="s">
        <v>18</v>
      </c>
      <c r="B1189" s="10"/>
      <c r="C1189" s="10"/>
      <c r="D1189" s="10"/>
      <c r="E1189" s="10"/>
      <c r="F1189" s="10"/>
      <c r="G1189" s="10"/>
      <c r="H1189" s="10"/>
      <c r="I1189" s="10"/>
      <c r="J1189" s="10">
        <f>($J$5/($J$5+$P$5+$R$5))*J389</f>
        <v>15.511685243091893</v>
      </c>
      <c r="K1189" s="10">
        <f>($J$5/($J$5+$P$5+$R$5))*K389</f>
        <v>10.698713747104502</v>
      </c>
      <c r="L1189" s="10"/>
      <c r="M1189" s="10"/>
      <c r="N1189" s="10"/>
      <c r="O1189" s="10"/>
      <c r="P1189" s="10">
        <f>($P$5/($J$5+$P$5+$R$5))*P389</f>
        <v>13.282784281828073</v>
      </c>
      <c r="Q1189" s="10">
        <f>($P$5/($J$5+$P$5+$R$5))*Q389</f>
        <v>8.7310874540928971</v>
      </c>
      <c r="R1189" s="10">
        <f>($R$5/($J$5+$P$5+$R$5))*R389</f>
        <v>35.609936098432108</v>
      </c>
      <c r="S1189" s="10">
        <f>($R$5/($J$5+$P$5+$R$5))*S389</f>
        <v>25.168023268980161</v>
      </c>
      <c r="U1189" s="17">
        <f t="shared" si="107"/>
        <v>64.404405623352076</v>
      </c>
      <c r="V1189" s="17">
        <f t="shared" si="107"/>
        <v>44.597824470177557</v>
      </c>
      <c r="W1189" s="10">
        <f t="shared" si="108"/>
        <v>-3.4264632906295134</v>
      </c>
      <c r="X1189" s="10">
        <f t="shared" si="108"/>
        <v>0.12355797782532107</v>
      </c>
      <c r="Y1189" s="3">
        <v>5</v>
      </c>
      <c r="Z1189" s="19"/>
    </row>
    <row r="1190" spans="1:26" ht="13.5" thickBot="1" x14ac:dyDescent="0.25">
      <c r="U1190" s="27">
        <f>(U1187*(($F$5+$J$5)/(SUM($B$5:$S$5)+$J$5+$J$5)))+(U1188*(($B$5+$D$5+$H$5+$J$5+$L$5+$N$5)/(SUM($B$5:$S$5)+$J$5+$J$5)))+(U1189*(($J$5+$P$5+$R$5)/(SUM($B$5:$S$5)+$J$5+$J$5)))</f>
        <v>69.810874907758972</v>
      </c>
      <c r="V1190" s="27">
        <f>(V1187*(($F$5+$J$5)/(SUM($B$5:$S$5)+$J$5+$J$5)))+(V1188*(($B$5+$D$5+$H$5+$J$5+$L$5+$N$5)/(SUM($B$5:$S$5)+$J$5+$J$5)))+(V1189*(($J$5+$P$5+$R$5)/(SUM($B$5:$S$5)+$J$5+$J$5)))</f>
        <v>49.837864830833453</v>
      </c>
      <c r="W1190" s="28">
        <f>U1190-U1180</f>
        <v>-7.2621582680620094</v>
      </c>
      <c r="X1190" s="28">
        <f>V1190-V1180</f>
        <v>-4.6983087152503558</v>
      </c>
      <c r="Y1190" s="20">
        <f>SUM(Y1187:Y1189)</f>
        <v>70</v>
      </c>
    </row>
    <row r="1191" spans="1:26" ht="13.5" thickTop="1" x14ac:dyDescent="0.2"/>
    <row r="1192" spans="1:26" ht="13.5" thickBot="1" x14ac:dyDescent="0.25"/>
    <row r="1193" spans="1:26" ht="13.5" thickBot="1" x14ac:dyDescent="0.25">
      <c r="A1193" s="1" t="str">
        <f>A393</f>
        <v>Oct 29 - Nov 4, 2000</v>
      </c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U1193" s="8" t="s">
        <v>14</v>
      </c>
      <c r="V1193" s="8" t="s">
        <v>15</v>
      </c>
      <c r="W1193" s="8" t="s">
        <v>14</v>
      </c>
      <c r="X1193" s="8" t="s">
        <v>15</v>
      </c>
      <c r="Y1193" s="12" t="s">
        <v>35</v>
      </c>
    </row>
    <row r="1194" spans="1:26" x14ac:dyDescent="0.2">
      <c r="A1194" t="s">
        <v>16</v>
      </c>
      <c r="B1194" s="10"/>
      <c r="C1194" s="10"/>
      <c r="D1194" s="10"/>
      <c r="E1194" s="10"/>
      <c r="F1194" s="10">
        <f>($F$5/($F$5+$J$5))*F394</f>
        <v>48.507081505692405</v>
      </c>
      <c r="G1194" s="10">
        <f>($F$5/($F$5+$J$5))*G394</f>
        <v>36.731420293842795</v>
      </c>
      <c r="H1194" s="10"/>
      <c r="I1194" s="10"/>
      <c r="J1194" s="10">
        <f>($J$5/($F$5+$J$5))*J394</f>
        <v>26.263461727425955</v>
      </c>
      <c r="K1194" s="10">
        <f>($J$5/($F$5+$J$5))*K394</f>
        <v>19.32749532133121</v>
      </c>
      <c r="L1194" s="10"/>
      <c r="M1194" s="10"/>
      <c r="N1194" s="10"/>
      <c r="O1194" s="10"/>
      <c r="P1194" s="10"/>
      <c r="Q1194" s="10"/>
      <c r="R1194" s="10"/>
      <c r="S1194" s="10"/>
      <c r="U1194" s="17">
        <f t="shared" ref="U1194:V1196" si="109">B1194+D1194+F1194+H1194+J1194+L1194+N1194+P1194+R1194</f>
        <v>74.77054323311836</v>
      </c>
      <c r="V1194" s="17">
        <f t="shared" si="109"/>
        <v>56.058915615174001</v>
      </c>
      <c r="W1194" s="10">
        <f t="shared" ref="W1194:X1196" si="110">U1194-U1187</f>
        <v>-0.44803338095847778</v>
      </c>
      <c r="X1194" s="10">
        <f t="shared" si="110"/>
        <v>-2.1146929294816488</v>
      </c>
      <c r="Y1194" s="3">
        <v>21</v>
      </c>
      <c r="Z1194" s="19"/>
    </row>
    <row r="1195" spans="1:26" x14ac:dyDescent="0.2">
      <c r="A1195" t="s">
        <v>17</v>
      </c>
      <c r="B1195" s="10">
        <f>($B$5/($B$5+$D$5+$H$5+$J$5+$L$5+$N$5))*B395</f>
        <v>15.744888580322833</v>
      </c>
      <c r="C1195" s="10">
        <f>($B$5/($B$5+$D$5+$H$5+$J$5+$L$5+$N$5))*C395</f>
        <v>10.086426298550798</v>
      </c>
      <c r="D1195" s="10">
        <f>($D$5/($B$5+$D$5+$H$5+$J$5+$L$5+$N$5))*D395</f>
        <v>12.523602819612291</v>
      </c>
      <c r="E1195" s="10">
        <f>($D$5/($B$5+$D$5+$H$5+$J$5+$L$5+$N$5))*E395</f>
        <v>7.8488723904923612</v>
      </c>
      <c r="F1195" s="10"/>
      <c r="G1195" s="10"/>
      <c r="H1195" s="10">
        <f>($H$5/($B$5+$D$5+$H$5+$J$5+$L$5+$N$5))*H395</f>
        <v>19.686167553642548</v>
      </c>
      <c r="I1195" s="10">
        <f>($H$5/($B$5+$D$5+$H$5+$J$5+$L$5+$N$5))*I395</f>
        <v>12.741016163091945</v>
      </c>
      <c r="J1195" s="10">
        <f>($J$5/($B$5+$D$5+$H$5+$J$5+$L$5+$N$5))*J395</f>
        <v>6.8184394873101946</v>
      </c>
      <c r="K1195" s="10">
        <f>($J$5/($B$5+$D$5+$H$5+$J$5+$L$5+$N$5))*K395</f>
        <v>4.9640909729478899</v>
      </c>
      <c r="L1195" s="10">
        <f>($L$5/($B$5+$D$5+$H$5+$J$5+$L$5+$N$5))*L395</f>
        <v>3.9499513948137155</v>
      </c>
      <c r="M1195" s="10">
        <f>($L$5/($B$5+$D$5+$H$5+$J$5+$L$5+$N$5))*M395</f>
        <v>2.8218288341827793</v>
      </c>
      <c r="N1195" s="10">
        <f>($N$5/($B$5+$D$5+$H$5+$J$5+$L$5+$N$5))*N395</f>
        <v>7.31581385770198</v>
      </c>
      <c r="O1195" s="10">
        <f>($N$5/($B$5+$D$5+$H$5+$J$5+$L$5+$N$5))*O395</f>
        <v>4.9268284887849063</v>
      </c>
      <c r="P1195" s="10"/>
      <c r="Q1195" s="10"/>
      <c r="R1195" s="10"/>
      <c r="S1195" s="10"/>
      <c r="U1195" s="17">
        <f t="shared" si="109"/>
        <v>66.038863693403556</v>
      </c>
      <c r="V1195" s="17">
        <f t="shared" si="109"/>
        <v>43.389063148050681</v>
      </c>
      <c r="W1195" s="10">
        <f t="shared" si="110"/>
        <v>-4.6799620705652671</v>
      </c>
      <c r="X1195" s="10">
        <f t="shared" si="110"/>
        <v>-6.491549992887073</v>
      </c>
      <c r="Y1195" s="3">
        <v>17</v>
      </c>
      <c r="Z1195" s="19"/>
    </row>
    <row r="1196" spans="1:26" x14ac:dyDescent="0.2">
      <c r="A1196" t="s">
        <v>18</v>
      </c>
      <c r="B1196" s="10"/>
      <c r="C1196" s="10"/>
      <c r="D1196" s="10"/>
      <c r="E1196" s="10"/>
      <c r="F1196" s="10"/>
      <c r="G1196" s="10"/>
      <c r="H1196" s="10"/>
      <c r="I1196" s="10"/>
      <c r="J1196" s="10">
        <f>($J$5/($J$5+$P$5+$R$5))*J396</f>
        <v>13.226007012567759</v>
      </c>
      <c r="K1196" s="10">
        <f>($J$5/($J$5+$P$5+$R$5))*K396</f>
        <v>10.191322173732337</v>
      </c>
      <c r="L1196" s="10"/>
      <c r="M1196" s="10"/>
      <c r="N1196" s="10"/>
      <c r="O1196" s="10"/>
      <c r="P1196" s="10">
        <f>($P$5/($J$5+$P$5+$R$5))*P396</f>
        <v>11.766034893337073</v>
      </c>
      <c r="Q1196" s="10">
        <f>($P$5/($J$5+$P$5+$R$5))*Q396</f>
        <v>8.1139573304088799</v>
      </c>
      <c r="R1196" s="10">
        <f>($R$5/($J$5+$P$5+$R$5))*R396</f>
        <v>32.838964249713058</v>
      </c>
      <c r="S1196" s="10">
        <f>($R$5/($J$5+$P$5+$R$5))*S396</f>
        <v>24.558802507914269</v>
      </c>
      <c r="U1196" s="17">
        <f t="shared" si="109"/>
        <v>57.831006155617892</v>
      </c>
      <c r="V1196" s="17">
        <f t="shared" si="109"/>
        <v>42.864082012055491</v>
      </c>
      <c r="W1196" s="10">
        <f t="shared" si="110"/>
        <v>-6.573399467734184</v>
      </c>
      <c r="X1196" s="10">
        <f t="shared" si="110"/>
        <v>-1.733742458122066</v>
      </c>
      <c r="Y1196" s="3">
        <v>-2</v>
      </c>
      <c r="Z1196" s="19"/>
    </row>
    <row r="1197" spans="1:26" ht="13.5" thickBot="1" x14ac:dyDescent="0.25">
      <c r="U1197" s="27">
        <f>(U1194*(($F$5+$J$5)/(SUM($B$5:$S$5)+$J$5+$J$5)))+(U1195*(($B$5+$D$5+$H$5+$J$5+$L$5+$N$5)/(SUM($B$5:$S$5)+$J$5+$J$5)))+(U1196*(($J$5+$P$5+$R$5)/(SUM($B$5:$S$5)+$J$5+$J$5)))</f>
        <v>65.314988440391588</v>
      </c>
      <c r="V1197" s="27">
        <f>(V1194*(($F$5+$J$5)/(SUM($B$5:$S$5)+$J$5+$J$5)))+(V1195*(($B$5+$D$5+$H$5+$J$5+$L$5+$N$5)/(SUM($B$5:$S$5)+$J$5+$J$5)))+(V1196*(($J$5+$P$5+$R$5)/(SUM($B$5:$S$5)+$J$5+$J$5)))</f>
        <v>45.260042071126399</v>
      </c>
      <c r="W1197" s="28">
        <f>U1197-U1187</f>
        <v>-9.9035881736852502</v>
      </c>
      <c r="X1197" s="28">
        <f>V1197-V1187</f>
        <v>-12.913566473529251</v>
      </c>
      <c r="Y1197" s="20">
        <f>SUM(Y1194:Y1196)</f>
        <v>36</v>
      </c>
    </row>
    <row r="1198" spans="1:26" ht="13.5" thickTop="1" x14ac:dyDescent="0.2"/>
    <row r="1199" spans="1:26" ht="13.5" thickBot="1" x14ac:dyDescent="0.25"/>
    <row r="1200" spans="1:26" ht="13.5" thickBot="1" x14ac:dyDescent="0.25">
      <c r="A1200" s="1" t="str">
        <f>A400</f>
        <v>Nov 3 - 10, 2000</v>
      </c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U1200" s="8" t="s">
        <v>14</v>
      </c>
      <c r="V1200" s="8" t="s">
        <v>15</v>
      </c>
      <c r="W1200" s="8" t="s">
        <v>14</v>
      </c>
      <c r="X1200" s="8" t="s">
        <v>15</v>
      </c>
      <c r="Y1200" s="12" t="s">
        <v>35</v>
      </c>
    </row>
    <row r="1201" spans="1:26" x14ac:dyDescent="0.2">
      <c r="A1201" t="s">
        <v>16</v>
      </c>
      <c r="B1201" s="10"/>
      <c r="C1201" s="10"/>
      <c r="D1201" s="10"/>
      <c r="E1201" s="10"/>
      <c r="F1201" s="10">
        <f>($F$5/($F$5+$J$5))*F401</f>
        <v>38.736043558245342</v>
      </c>
      <c r="G1201" s="10">
        <f>($F$5/($F$5+$J$5))*G401</f>
        <v>30.353437292929353</v>
      </c>
      <c r="H1201" s="10"/>
      <c r="I1201" s="10"/>
      <c r="J1201" s="10">
        <f>($J$5/($F$5+$J$5))*J401</f>
        <v>18.710660364267447</v>
      </c>
      <c r="K1201" s="10">
        <f>($J$5/($F$5+$J$5))*K401</f>
        <v>12.514895906649217</v>
      </c>
      <c r="L1201" s="10"/>
      <c r="M1201" s="10"/>
      <c r="N1201" s="10"/>
      <c r="O1201" s="10"/>
      <c r="P1201" s="10"/>
      <c r="Q1201" s="10"/>
      <c r="R1201" s="10"/>
      <c r="S1201" s="10"/>
      <c r="U1201" s="17">
        <f t="shared" ref="U1201:V1203" si="111">B1201+D1201+F1201+H1201+J1201+L1201+N1201+P1201+R1201</f>
        <v>57.446703922512789</v>
      </c>
      <c r="V1201" s="17">
        <f t="shared" si="111"/>
        <v>42.868333199578572</v>
      </c>
      <c r="W1201" s="10">
        <f t="shared" ref="W1201:X1203" si="112">U1201-U1194</f>
        <v>-17.323839310605571</v>
      </c>
      <c r="X1201" s="10">
        <f t="shared" si="112"/>
        <v>-13.190582415595429</v>
      </c>
      <c r="Y1201" s="3">
        <v>1</v>
      </c>
      <c r="Z1201" s="19"/>
    </row>
    <row r="1202" spans="1:26" x14ac:dyDescent="0.2">
      <c r="A1202" t="s">
        <v>17</v>
      </c>
      <c r="B1202" s="10">
        <f>($B$5/($B$5+$D$5+$H$5+$J$5+$L$5+$N$5))*B402</f>
        <v>13.880081420364007</v>
      </c>
      <c r="C1202" s="10">
        <f>($B$5/($B$5+$D$5+$H$5+$J$5+$L$5+$N$5))*C402</f>
        <v>9.7387762311177557</v>
      </c>
      <c r="D1202" s="10">
        <f>($D$5/($B$5+$D$5+$H$5+$J$5+$L$5+$N$5))*D402</f>
        <v>12.392710367596932</v>
      </c>
      <c r="E1202" s="10">
        <f>($D$5/($B$5+$D$5+$H$5+$J$5+$L$5+$N$5))*E402</f>
        <v>8.2158387291782748</v>
      </c>
      <c r="F1202" s="10"/>
      <c r="G1202" s="10"/>
      <c r="H1202" s="10">
        <f>($H$5/($B$5+$D$5+$H$5+$J$5+$L$5+$N$5))*H402</f>
        <v>19.303072014306128</v>
      </c>
      <c r="I1202" s="10">
        <f>($H$5/($B$5+$D$5+$H$5+$J$5+$L$5+$N$5))*I402</f>
        <v>13.983869894395356</v>
      </c>
      <c r="J1202" s="10">
        <f>($J$5/($B$5+$D$5+$H$5+$J$5+$L$5+$N$5))*J402</f>
        <v>5.0011779432351355</v>
      </c>
      <c r="K1202" s="10">
        <f>($J$5/($B$5+$D$5+$H$5+$J$5+$L$5+$N$5))*K402</f>
        <v>3.3359729773377862</v>
      </c>
      <c r="L1202" s="10">
        <f>($L$5/($B$5+$D$5+$H$5+$J$5+$L$5+$N$5))*L402</f>
        <v>4.1531961476399371</v>
      </c>
      <c r="M1202" s="10">
        <f>($L$5/($B$5+$D$5+$H$5+$J$5+$L$5+$N$5))*M402</f>
        <v>2.9413397937098087</v>
      </c>
      <c r="N1202" s="10">
        <f>($N$5/($B$5+$D$5+$H$5+$J$5+$L$5+$N$5))*N402</f>
        <v>6.5700728322071953</v>
      </c>
      <c r="O1202" s="10">
        <f>($N$5/($B$5+$D$5+$H$5+$J$5+$L$5+$N$5))*O402</f>
        <v>4.9914545367586509</v>
      </c>
      <c r="P1202" s="10"/>
      <c r="Q1202" s="10"/>
      <c r="R1202" s="10"/>
      <c r="S1202" s="10"/>
      <c r="U1202" s="17">
        <f t="shared" si="111"/>
        <v>61.300310725349334</v>
      </c>
      <c r="V1202" s="17">
        <f t="shared" si="111"/>
        <v>43.207252162497639</v>
      </c>
      <c r="W1202" s="10">
        <f t="shared" si="112"/>
        <v>-4.738552968054222</v>
      </c>
      <c r="X1202" s="10">
        <f t="shared" si="112"/>
        <v>-0.18181098555304231</v>
      </c>
      <c r="Y1202" s="3">
        <v>4</v>
      </c>
      <c r="Z1202" s="19"/>
    </row>
    <row r="1203" spans="1:26" x14ac:dyDescent="0.2">
      <c r="A1203" t="s">
        <v>18</v>
      </c>
      <c r="B1203" s="10"/>
      <c r="C1203" s="10"/>
      <c r="D1203" s="10"/>
      <c r="E1203" s="10"/>
      <c r="F1203" s="10"/>
      <c r="G1203" s="10"/>
      <c r="H1203" s="10"/>
      <c r="I1203" s="10"/>
      <c r="J1203" s="10">
        <f>($J$5/($J$5+$P$5+$R$5))*J403</f>
        <v>9.8917195304078209</v>
      </c>
      <c r="K1203" s="10">
        <f>($J$5/($J$5+$P$5+$R$5))*K403</f>
        <v>6.3786369223929276</v>
      </c>
      <c r="L1203" s="10"/>
      <c r="M1203" s="10"/>
      <c r="N1203" s="10"/>
      <c r="O1203" s="10"/>
      <c r="P1203" s="10">
        <f>($P$5/($J$5+$P$5+$R$5))*P403</f>
        <v>10.026191516472037</v>
      </c>
      <c r="Q1203" s="10">
        <f>($P$5/($J$5+$P$5+$R$5))*Q403</f>
        <v>6.0669975539640051</v>
      </c>
      <c r="R1203" s="10">
        <f>($R$5/($J$5+$P$5+$R$5))*R403</f>
        <v>32.242845010390518</v>
      </c>
      <c r="S1203" s="10">
        <f>($R$5/($J$5+$P$5+$R$5))*S403</f>
        <v>23.412419355370925</v>
      </c>
      <c r="U1203" s="17">
        <f t="shared" si="111"/>
        <v>52.160756057270376</v>
      </c>
      <c r="V1203" s="17">
        <f t="shared" si="111"/>
        <v>35.858053831727858</v>
      </c>
      <c r="W1203" s="10">
        <f t="shared" si="112"/>
        <v>-5.6702500983475161</v>
      </c>
      <c r="X1203" s="10">
        <f t="shared" si="112"/>
        <v>-7.0060281803276325</v>
      </c>
      <c r="Y1203" s="3">
        <v>-11</v>
      </c>
      <c r="Z1203" s="19"/>
    </row>
    <row r="1204" spans="1:26" ht="13.5" thickBot="1" x14ac:dyDescent="0.25">
      <c r="U1204" s="27">
        <f>(U1201*(($F$5+$J$5)/(SUM($B$5:$S$5)+$J$5+$J$5)))+(U1202*(($B$5+$D$5+$H$5+$J$5+$L$5+$N$5)/(SUM($B$5:$S$5)+$J$5+$J$5)))+(U1203*(($J$5+$P$5+$R$5)/(SUM($B$5:$S$5)+$J$5+$J$5)))</f>
        <v>58.345060191286954</v>
      </c>
      <c r="V1204" s="27">
        <f>(V1201*(($F$5+$J$5)/(SUM($B$5:$S$5)+$J$5+$J$5)))+(V1202*(($B$5+$D$5+$H$5+$J$5+$L$5+$N$5)/(SUM($B$5:$S$5)+$J$5+$J$5)))+(V1203*(($J$5+$P$5+$R$5)/(SUM($B$5:$S$5)+$J$5+$J$5)))</f>
        <v>41.267796252949154</v>
      </c>
      <c r="W1204" s="28">
        <f>U1204-U1194</f>
        <v>-16.425483041831406</v>
      </c>
      <c r="X1204" s="28">
        <f>V1204-V1194</f>
        <v>-14.791119362224848</v>
      </c>
      <c r="Y1204" s="20">
        <f>SUM(Y1201:Y1203)</f>
        <v>-6</v>
      </c>
    </row>
    <row r="1205" spans="1:26" ht="13.5" thickTop="1" x14ac:dyDescent="0.2"/>
    <row r="1206" spans="1:26" ht="13.5" thickBot="1" x14ac:dyDescent="0.25"/>
    <row r="1207" spans="1:26" ht="13.5" thickBot="1" x14ac:dyDescent="0.25">
      <c r="A1207" s="1" t="str">
        <f>A407</f>
        <v>Nov 11 - 17, 2000</v>
      </c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U1207" s="8" t="s">
        <v>14</v>
      </c>
      <c r="V1207" s="8" t="s">
        <v>15</v>
      </c>
      <c r="W1207" s="8" t="s">
        <v>14</v>
      </c>
      <c r="X1207" s="8" t="s">
        <v>15</v>
      </c>
      <c r="Y1207" s="12" t="s">
        <v>35</v>
      </c>
    </row>
    <row r="1208" spans="1:26" x14ac:dyDescent="0.2">
      <c r="A1208" t="s">
        <v>16</v>
      </c>
      <c r="B1208" s="10"/>
      <c r="C1208" s="10"/>
      <c r="D1208" s="10"/>
      <c r="E1208" s="10"/>
      <c r="F1208" s="10">
        <f>($F$5/($F$5+$J$5))*F408</f>
        <v>35.723106795580456</v>
      </c>
      <c r="G1208" s="10">
        <f>($F$5/($F$5+$J$5))*G408</f>
        <v>23.55532366773993</v>
      </c>
      <c r="H1208" s="10"/>
      <c r="I1208" s="10"/>
      <c r="J1208" s="10">
        <f>($J$5/($F$5+$J$5))*J408</f>
        <v>14.612134760666004</v>
      </c>
      <c r="K1208" s="10">
        <f>($J$5/($F$5+$J$5))*K408</f>
        <v>7.7035832415518719</v>
      </c>
      <c r="L1208" s="10"/>
      <c r="M1208" s="10"/>
      <c r="N1208" s="10"/>
      <c r="O1208" s="10"/>
      <c r="P1208" s="10"/>
      <c r="Q1208" s="10"/>
      <c r="R1208" s="10"/>
      <c r="S1208" s="10"/>
      <c r="U1208" s="17">
        <f t="shared" ref="U1208:V1210" si="113">B1208+D1208+F1208+H1208+J1208+L1208+N1208+P1208+R1208</f>
        <v>50.335241556246459</v>
      </c>
      <c r="V1208" s="17">
        <f t="shared" si="113"/>
        <v>31.258906909291802</v>
      </c>
      <c r="W1208" s="10">
        <f t="shared" ref="W1208:X1210" si="114">U1208-U1201</f>
        <v>-7.1114623662663305</v>
      </c>
      <c r="X1208" s="10">
        <f t="shared" si="114"/>
        <v>-11.60942629028677</v>
      </c>
      <c r="Y1208" s="3">
        <v>39</v>
      </c>
      <c r="Z1208" s="19"/>
    </row>
    <row r="1209" spans="1:26" x14ac:dyDescent="0.2">
      <c r="A1209" t="s">
        <v>17</v>
      </c>
      <c r="B1209" s="10">
        <f>($B$5/($B$5+$D$5+$H$5+$J$5+$L$5+$N$5))*B409</f>
        <v>10.711586507531269</v>
      </c>
      <c r="C1209" s="10">
        <f>($B$5/($B$5+$D$5+$H$5+$J$5+$L$5+$N$5))*C409</f>
        <v>7.8770186331539573</v>
      </c>
      <c r="D1209" s="10">
        <f>($D$5/($B$5+$D$5+$H$5+$J$5+$L$5+$N$5))*D409</f>
        <v>10.798627291267033</v>
      </c>
      <c r="E1209" s="10">
        <f>($D$5/($B$5+$D$5+$H$5+$J$5+$L$5+$N$5))*E409</f>
        <v>8.239212381323874</v>
      </c>
      <c r="F1209" s="10"/>
      <c r="G1209" s="10"/>
      <c r="H1209" s="10">
        <f>($H$5/($B$5+$D$5+$H$5+$J$5+$L$5+$N$5))*H409</f>
        <v>17.020387533375288</v>
      </c>
      <c r="I1209" s="10">
        <f>($H$5/($B$5+$D$5+$H$5+$J$5+$L$5+$N$5))*I409</f>
        <v>11.194510667890542</v>
      </c>
      <c r="J1209" s="10">
        <f>($J$5/($B$5+$D$5+$H$5+$J$5+$L$5+$N$5))*J409</f>
        <v>3.8347927277012461</v>
      </c>
      <c r="K1209" s="10">
        <f>($J$5/($B$5+$D$5+$H$5+$J$5+$L$5+$N$5))*K409</f>
        <v>2.1417725340884619</v>
      </c>
      <c r="L1209" s="10">
        <f>($L$5/($B$5+$D$5+$H$5+$J$5+$L$5+$N$5))*L409</f>
        <v>3.7215865039977367</v>
      </c>
      <c r="M1209" s="10">
        <f>($L$5/($B$5+$D$5+$H$5+$J$5+$L$5+$N$5))*M409</f>
        <v>3.0281184522198799</v>
      </c>
      <c r="N1209" s="10">
        <f>($N$5/($B$5+$D$5+$H$5+$J$5+$L$5+$N$5))*N409</f>
        <v>5.1105407375192593</v>
      </c>
      <c r="O1209" s="10">
        <f>($N$5/($B$5+$D$5+$H$5+$J$5+$L$5+$N$5))*O409</f>
        <v>3.4186453242740367</v>
      </c>
      <c r="P1209" s="10"/>
      <c r="Q1209" s="10"/>
      <c r="R1209" s="10"/>
      <c r="S1209" s="10"/>
      <c r="U1209" s="17">
        <f t="shared" si="113"/>
        <v>51.197521301391831</v>
      </c>
      <c r="V1209" s="17">
        <f t="shared" si="113"/>
        <v>35.899277992950751</v>
      </c>
      <c r="W1209" s="10">
        <f t="shared" si="114"/>
        <v>-10.102789423957503</v>
      </c>
      <c r="X1209" s="10">
        <f t="shared" si="114"/>
        <v>-7.3079741695468883</v>
      </c>
      <c r="Y1209" s="3">
        <v>24</v>
      </c>
      <c r="Z1209" s="19"/>
    </row>
    <row r="1210" spans="1:26" x14ac:dyDescent="0.2">
      <c r="A1210" t="s">
        <v>18</v>
      </c>
      <c r="B1210" s="10"/>
      <c r="C1210" s="10"/>
      <c r="D1210" s="10"/>
      <c r="E1210" s="10"/>
      <c r="F1210" s="10"/>
      <c r="G1210" s="10"/>
      <c r="H1210" s="10"/>
      <c r="I1210" s="10"/>
      <c r="J1210" s="10">
        <f>($J$5/($J$5+$P$5+$R$5))*J410</f>
        <v>6.658910362922315</v>
      </c>
      <c r="K1210" s="10">
        <f>($J$5/($J$5+$P$5+$R$5))*K410</f>
        <v>4.0977909925675782</v>
      </c>
      <c r="L1210" s="10"/>
      <c r="M1210" s="10"/>
      <c r="N1210" s="10"/>
      <c r="O1210" s="10"/>
      <c r="P1210" s="10">
        <f>($P$5/($J$5+$P$5+$R$5))*P410</f>
        <v>8.0386268927760902</v>
      </c>
      <c r="Q1210" s="10">
        <f>($P$5/($J$5+$P$5+$R$5))*Q410</f>
        <v>4.054805671811188</v>
      </c>
      <c r="R1210" s="10">
        <f>($R$5/($J$5+$P$5+$R$5))*R410</f>
        <v>27.572152508885349</v>
      </c>
      <c r="S1210" s="10">
        <f>($R$5/($J$5+$P$5+$R$5))*S410</f>
        <v>17.804968049216054</v>
      </c>
      <c r="U1210" s="17">
        <f t="shared" si="113"/>
        <v>42.269689764583752</v>
      </c>
      <c r="V1210" s="17">
        <f t="shared" si="113"/>
        <v>25.95756471359482</v>
      </c>
      <c r="W1210" s="10">
        <f t="shared" si="114"/>
        <v>-9.8910662926866237</v>
      </c>
      <c r="X1210" s="10">
        <f t="shared" si="114"/>
        <v>-9.9004891181330379</v>
      </c>
      <c r="Y1210" s="3">
        <v>31</v>
      </c>
      <c r="Z1210" s="19"/>
    </row>
    <row r="1211" spans="1:26" ht="13.5" thickBot="1" x14ac:dyDescent="0.25">
      <c r="U1211" s="27">
        <f>(U1208*(($F$5+$J$5)/(SUM($B$5:$S$5)+$J$5+$J$5)))+(U1209*(($B$5+$D$5+$H$5+$J$5+$L$5+$N$5)/(SUM($B$5:$S$5)+$J$5+$J$5)))+(U1210*(($J$5+$P$5+$R$5)/(SUM($B$5:$S$5)+$J$5+$J$5)))</f>
        <v>48.770138111510683</v>
      </c>
      <c r="V1211" s="27">
        <f>(V1208*(($F$5+$J$5)/(SUM($B$5:$S$5)+$J$5+$J$5)))+(V1209*(($B$5+$D$5+$H$5+$J$5+$L$5+$N$5)/(SUM($B$5:$S$5)+$J$5+$J$5)))+(V1210*(($J$5+$P$5+$R$5)/(SUM($B$5:$S$5)+$J$5+$J$5)))</f>
        <v>32.613645650888046</v>
      </c>
      <c r="W1211" s="28">
        <f>U1211-U1201</f>
        <v>-8.6765658110021064</v>
      </c>
      <c r="X1211" s="28">
        <f>V1211-V1201</f>
        <v>-10.254687548690526</v>
      </c>
      <c r="Y1211" s="20">
        <f>SUM(Y1208:Y1210)</f>
        <v>94</v>
      </c>
    </row>
    <row r="1212" spans="1:26" ht="13.5" thickTop="1" x14ac:dyDescent="0.2"/>
    <row r="1213" spans="1:26" ht="13.5" thickBot="1" x14ac:dyDescent="0.25"/>
    <row r="1214" spans="1:26" ht="13.5" thickBot="1" x14ac:dyDescent="0.25">
      <c r="A1214" s="1" t="str">
        <f>A414</f>
        <v>Nov 18 - 25, 2000</v>
      </c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U1214" s="8" t="s">
        <v>14</v>
      </c>
      <c r="V1214" s="8" t="s">
        <v>15</v>
      </c>
      <c r="W1214" s="8" t="s">
        <v>14</v>
      </c>
      <c r="X1214" s="8" t="s">
        <v>15</v>
      </c>
      <c r="Y1214" s="12" t="s">
        <v>35</v>
      </c>
    </row>
    <row r="1215" spans="1:26" x14ac:dyDescent="0.2">
      <c r="A1215" t="s">
        <v>16</v>
      </c>
      <c r="B1215" s="10"/>
      <c r="C1215" s="10"/>
      <c r="D1215" s="10"/>
      <c r="E1215" s="10"/>
      <c r="F1215" s="10">
        <f>($F$5/($F$5+$J$5))*F415</f>
        <v>34.182627839901855</v>
      </c>
      <c r="G1215" s="10">
        <f>($F$5/($F$5+$J$5))*G415</f>
        <v>22.310936771074893</v>
      </c>
      <c r="H1215" s="10"/>
      <c r="I1215" s="10"/>
      <c r="J1215" s="10">
        <f>($J$5/($F$5+$J$5))*J415</f>
        <v>16.928692710527692</v>
      </c>
      <c r="K1215" s="10">
        <f>($J$5/($F$5+$J$5))*K415</f>
        <v>7.9366097808870713</v>
      </c>
      <c r="L1215" s="10"/>
      <c r="M1215" s="10"/>
      <c r="N1215" s="10"/>
      <c r="O1215" s="10"/>
      <c r="P1215" s="10"/>
      <c r="Q1215" s="10"/>
      <c r="R1215" s="10"/>
      <c r="S1215" s="10"/>
      <c r="U1215" s="17">
        <f t="shared" ref="U1215:V1217" si="115">B1215+D1215+F1215+H1215+J1215+L1215+N1215+P1215+R1215</f>
        <v>51.111320550429546</v>
      </c>
      <c r="V1215" s="17">
        <f t="shared" si="115"/>
        <v>30.247546551961964</v>
      </c>
      <c r="W1215" s="10">
        <f t="shared" ref="W1215:X1217" si="116">U1215-U1208</f>
        <v>0.7760789941830879</v>
      </c>
      <c r="X1215" s="10">
        <f t="shared" si="116"/>
        <v>-1.0113603573298384</v>
      </c>
      <c r="Y1215" s="3">
        <v>-42</v>
      </c>
      <c r="Z1215" s="19"/>
    </row>
    <row r="1216" spans="1:26" x14ac:dyDescent="0.2">
      <c r="A1216" t="s">
        <v>17</v>
      </c>
      <c r="B1216" s="10">
        <f>($B$5/($B$5+$D$5+$H$5+$J$5+$L$5+$N$5))*B416</f>
        <v>8.1011614397884184</v>
      </c>
      <c r="C1216" s="10">
        <f>($B$5/($B$5+$D$5+$H$5+$J$5+$L$5+$N$5))*C416</f>
        <v>5.0028064528412957</v>
      </c>
      <c r="D1216" s="10">
        <f>($D$5/($B$5+$D$5+$H$5+$J$5+$L$5+$N$5))*D416</f>
        <v>8.451912615848828</v>
      </c>
      <c r="E1216" s="10">
        <f>($D$5/($B$5+$D$5+$H$5+$J$5+$L$5+$N$5))*E416</f>
        <v>5.4530730455683978</v>
      </c>
      <c r="F1216" s="10"/>
      <c r="G1216" s="10"/>
      <c r="H1216" s="10">
        <f>($H$5/($B$5+$D$5+$H$5+$J$5+$L$5+$N$5))*H416</f>
        <v>14.402273778371082</v>
      </c>
      <c r="I1216" s="10">
        <f>($H$5/($B$5+$D$5+$H$5+$J$5+$L$5+$N$5))*I416</f>
        <v>9.6956714379521927</v>
      </c>
      <c r="J1216" s="10">
        <f>($J$5/($B$5+$D$5+$H$5+$J$5+$L$5+$N$5))*J416</f>
        <v>3.9108210167901003</v>
      </c>
      <c r="K1216" s="10">
        <f>($J$5/($B$5+$D$5+$H$5+$J$5+$L$5+$N$5))*K416</f>
        <v>1.5483810094925243</v>
      </c>
      <c r="L1216" s="10">
        <f>($L$5/($B$5+$D$5+$H$5+$J$5+$L$5+$N$5))*L416</f>
        <v>3.1285990041789109</v>
      </c>
      <c r="M1216" s="10">
        <f>($L$5/($B$5+$D$5+$H$5+$J$5+$L$5+$N$5))*M416</f>
        <v>1.9898194153098963</v>
      </c>
      <c r="N1216" s="10">
        <f>($N$5/($B$5+$D$5+$H$5+$J$5+$L$5+$N$5))*N416</f>
        <v>4.4483052796310005</v>
      </c>
      <c r="O1216" s="10">
        <f>($N$5/($B$5+$D$5+$H$5+$J$5+$L$5+$N$5))*O416</f>
        <v>2.7869075519464217</v>
      </c>
      <c r="P1216" s="10"/>
      <c r="Q1216" s="10"/>
      <c r="R1216" s="10"/>
      <c r="S1216" s="10"/>
      <c r="U1216" s="17">
        <f t="shared" si="115"/>
        <v>42.443073134608341</v>
      </c>
      <c r="V1216" s="17">
        <f t="shared" si="115"/>
        <v>26.476658913110725</v>
      </c>
      <c r="W1216" s="10">
        <f t="shared" si="116"/>
        <v>-8.7544481667834901</v>
      </c>
      <c r="X1216" s="10">
        <f t="shared" si="116"/>
        <v>-9.4226190798400253</v>
      </c>
      <c r="Y1216" s="3">
        <v>-91</v>
      </c>
      <c r="Z1216" s="19"/>
    </row>
    <row r="1217" spans="1:26" x14ac:dyDescent="0.2">
      <c r="A1217" t="s">
        <v>18</v>
      </c>
      <c r="B1217" s="10"/>
      <c r="C1217" s="10"/>
      <c r="D1217" s="10"/>
      <c r="E1217" s="10"/>
      <c r="F1217" s="10"/>
      <c r="G1217" s="10"/>
      <c r="H1217" s="10"/>
      <c r="I1217" s="10"/>
      <c r="J1217" s="10">
        <f>($J$5/($J$5+$P$5+$R$5))*J417</f>
        <v>6.5381028454527508</v>
      </c>
      <c r="K1217" s="10">
        <f>($J$5/($J$5+$P$5+$R$5))*K417</f>
        <v>2.1938645172472646</v>
      </c>
      <c r="L1217" s="10"/>
      <c r="M1217" s="10"/>
      <c r="N1217" s="10"/>
      <c r="O1217" s="10"/>
      <c r="P1217" s="10">
        <f>($P$5/($J$5+$P$5+$R$5))*P417</f>
        <v>9.5061217643533453</v>
      </c>
      <c r="Q1217" s="10">
        <f>($P$5/($J$5+$P$5+$R$5))*Q417</f>
        <v>4.7342282727684761</v>
      </c>
      <c r="R1217" s="10">
        <f>($R$5/($J$5+$P$5+$R$5))*R417</f>
        <v>28.705434139685341</v>
      </c>
      <c r="S1217" s="10">
        <f>($R$5/($J$5+$P$5+$R$5))*S417</f>
        <v>17.890127940547849</v>
      </c>
      <c r="U1217" s="17">
        <f t="shared" si="115"/>
        <v>44.749658749491438</v>
      </c>
      <c r="V1217" s="17">
        <f t="shared" si="115"/>
        <v>24.818220730563588</v>
      </c>
      <c r="W1217" s="10">
        <f t="shared" si="116"/>
        <v>2.4799689849076856</v>
      </c>
      <c r="X1217" s="10">
        <f t="shared" si="116"/>
        <v>-1.1393439830312317</v>
      </c>
      <c r="Y1217" s="3">
        <v>-13</v>
      </c>
      <c r="Z1217" s="19"/>
    </row>
    <row r="1218" spans="1:26" ht="13.5" thickBot="1" x14ac:dyDescent="0.25">
      <c r="U1218" s="27">
        <f>(U1215*(($F$5+$J$5)/(SUM($B$5:$S$5)+$J$5+$J$5)))+(U1216*(($B$5+$D$5+$H$5+$J$5+$L$5+$N$5)/(SUM($B$5:$S$5)+$J$5+$J$5)))+(U1217*(($J$5+$P$5+$R$5)/(SUM($B$5:$S$5)+$J$5+$J$5)))</f>
        <v>44.407161532588745</v>
      </c>
      <c r="V1218" s="27">
        <f>(V1215*(($F$5+$J$5)/(SUM($B$5:$S$5)+$J$5+$J$5)))+(V1216*(($B$5+$D$5+$H$5+$J$5+$L$5+$N$5)/(SUM($B$5:$S$5)+$J$5+$J$5)))+(V1217*(($J$5+$P$5+$R$5)/(SUM($B$5:$S$5)+$J$5+$J$5)))</f>
        <v>26.648050626243851</v>
      </c>
      <c r="W1218" s="28">
        <f>U1218-U1208</f>
        <v>-5.9280800236577136</v>
      </c>
      <c r="X1218" s="28">
        <f>V1218-V1208</f>
        <v>-4.6108562830479514</v>
      </c>
      <c r="Y1218" s="20">
        <f>SUM(Y1215:Y1217)</f>
        <v>-146</v>
      </c>
    </row>
    <row r="1219" spans="1:26" ht="13.5" thickTop="1" x14ac:dyDescent="0.2"/>
    <row r="1220" spans="1:26" ht="13.5" thickBot="1" x14ac:dyDescent="0.25"/>
    <row r="1221" spans="1:26" ht="13.5" thickBot="1" x14ac:dyDescent="0.25">
      <c r="A1221" s="1" t="str">
        <f>A421</f>
        <v>Nov 26 - Dec 2, 2000</v>
      </c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U1221" s="8" t="s">
        <v>14</v>
      </c>
      <c r="V1221" s="8" t="s">
        <v>15</v>
      </c>
      <c r="W1221" s="8" t="s">
        <v>14</v>
      </c>
      <c r="X1221" s="8" t="s">
        <v>15</v>
      </c>
      <c r="Y1221" s="12" t="s">
        <v>35</v>
      </c>
    </row>
    <row r="1222" spans="1:26" x14ac:dyDescent="0.2">
      <c r="A1222" t="s">
        <v>16</v>
      </c>
      <c r="B1222" s="10"/>
      <c r="C1222" s="10"/>
      <c r="D1222" s="10"/>
      <c r="E1222" s="10"/>
      <c r="F1222" s="10">
        <f>($F$5/($F$5+$J$5))*F422</f>
        <v>38.996124420892357</v>
      </c>
      <c r="G1222" s="10">
        <f>($F$5/($F$5+$J$5))*G422</f>
        <v>24.507619749432155</v>
      </c>
      <c r="H1222" s="10"/>
      <c r="I1222" s="10"/>
      <c r="J1222" s="10">
        <f>($J$5/($F$5+$J$5))*J422</f>
        <v>19.176713442937846</v>
      </c>
      <c r="K1222" s="10">
        <f>($J$5/($F$5+$J$5))*K422</f>
        <v>9.8693593130201922</v>
      </c>
      <c r="L1222" s="10"/>
      <c r="M1222" s="10"/>
      <c r="N1222" s="10"/>
      <c r="O1222" s="10"/>
      <c r="P1222" s="10"/>
      <c r="Q1222" s="10"/>
      <c r="R1222" s="10"/>
      <c r="S1222" s="10"/>
      <c r="U1222" s="17">
        <f t="shared" ref="U1222:V1224" si="117">B1222+D1222+F1222+H1222+J1222+L1222+N1222+P1222+R1222</f>
        <v>58.172837863830203</v>
      </c>
      <c r="V1222" s="17">
        <f t="shared" si="117"/>
        <v>34.376979062452349</v>
      </c>
      <c r="W1222" s="10">
        <f t="shared" ref="W1222:X1224" si="118">U1222-U1215</f>
        <v>7.0615173134006568</v>
      </c>
      <c r="X1222" s="10">
        <f t="shared" si="118"/>
        <v>4.1294325104903855</v>
      </c>
      <c r="Y1222" s="3">
        <v>-11</v>
      </c>
      <c r="Z1222" s="19"/>
    </row>
    <row r="1223" spans="1:26" x14ac:dyDescent="0.2">
      <c r="A1223" t="s">
        <v>17</v>
      </c>
      <c r="B1223" s="10">
        <f>($B$5/($B$5+$D$5+$H$5+$J$5+$L$5+$N$5))*B423</f>
        <v>10.084901517553284</v>
      </c>
      <c r="C1223" s="10">
        <f>($B$5/($B$5+$D$5+$H$5+$J$5+$L$5+$N$5))*C423</f>
        <v>7.2518584241734843</v>
      </c>
      <c r="D1223" s="10">
        <f>($D$5/($B$5+$D$5+$H$5+$J$5+$L$5+$N$5))*D423</f>
        <v>9.5037269624008136</v>
      </c>
      <c r="E1223" s="10">
        <f>($D$5/($B$5+$D$5+$H$5+$J$5+$L$5+$N$5))*E423</f>
        <v>6.7222623570744569</v>
      </c>
      <c r="F1223" s="10"/>
      <c r="G1223" s="10"/>
      <c r="H1223" s="10">
        <f>($H$5/($B$5+$D$5+$H$5+$J$5+$L$5+$N$5))*H423</f>
        <v>16.183579765423836</v>
      </c>
      <c r="I1223" s="10">
        <f>($H$5/($B$5+$D$5+$H$5+$J$5+$L$5+$N$5))*I423</f>
        <v>11.04798103763744</v>
      </c>
      <c r="J1223" s="10">
        <f>($J$5/($B$5+$D$5+$H$5+$J$5+$L$5+$N$5))*J423</f>
        <v>4.5913669215610664</v>
      </c>
      <c r="K1223" s="10">
        <f>($J$5/($B$5+$D$5+$H$5+$J$5+$L$5+$N$5))*K423</f>
        <v>2.4551574330156916</v>
      </c>
      <c r="L1223" s="10">
        <f>($L$5/($B$5+$D$5+$H$5+$J$5+$L$5+$N$5))*L423</f>
        <v>3.2016757692400239</v>
      </c>
      <c r="M1223" s="10">
        <f>($L$5/($B$5+$D$5+$H$5+$J$5+$L$5+$N$5))*M423</f>
        <v>2.0842102368471682</v>
      </c>
      <c r="N1223" s="10">
        <f>($N$5/($B$5+$D$5+$H$5+$J$5+$L$5+$N$5))*N423</f>
        <v>5.2659337068044421</v>
      </c>
      <c r="O1223" s="10">
        <f>($N$5/($B$5+$D$5+$H$5+$J$5+$L$5+$N$5))*O423</f>
        <v>3.4680225294674591</v>
      </c>
      <c r="P1223" s="10"/>
      <c r="Q1223" s="10"/>
      <c r="R1223" s="10"/>
      <c r="S1223" s="10"/>
      <c r="U1223" s="17">
        <f t="shared" si="117"/>
        <v>48.831184642983466</v>
      </c>
      <c r="V1223" s="17">
        <f t="shared" si="117"/>
        <v>33.029492018215706</v>
      </c>
      <c r="W1223" s="10">
        <f t="shared" si="118"/>
        <v>6.3881115083751254</v>
      </c>
      <c r="X1223" s="10">
        <f t="shared" si="118"/>
        <v>6.5528331051049804</v>
      </c>
      <c r="Y1223" s="3">
        <v>-57</v>
      </c>
      <c r="Z1223" s="19"/>
    </row>
    <row r="1224" spans="1:26" x14ac:dyDescent="0.2">
      <c r="A1224" t="s">
        <v>18</v>
      </c>
      <c r="B1224" s="10"/>
      <c r="C1224" s="10"/>
      <c r="D1224" s="10"/>
      <c r="E1224" s="10"/>
      <c r="F1224" s="10"/>
      <c r="G1224" s="10"/>
      <c r="H1224" s="10"/>
      <c r="I1224" s="10"/>
      <c r="J1224" s="10">
        <f>($J$5/($J$5+$P$5+$R$5))*J424</f>
        <v>8.2487372928217635</v>
      </c>
      <c r="K1224" s="10">
        <f>($J$5/($J$5+$P$5+$R$5))*K424</f>
        <v>4.2765861184225304</v>
      </c>
      <c r="L1224" s="10"/>
      <c r="M1224" s="10"/>
      <c r="N1224" s="10"/>
      <c r="O1224" s="10"/>
      <c r="P1224" s="10">
        <f>($P$5/($J$5+$P$5+$R$5))*P424</f>
        <v>10.607105083601828</v>
      </c>
      <c r="Q1224" s="10">
        <f>($P$5/($J$5+$P$5+$R$5))*Q424</f>
        <v>5.8554928636873242</v>
      </c>
      <c r="R1224" s="10">
        <f>($R$5/($J$5+$P$5+$R$5))*R424</f>
        <v>28.862652400605572</v>
      </c>
      <c r="S1224" s="10">
        <f>($R$5/($J$5+$P$5+$R$5))*S424</f>
        <v>21.231015985102736</v>
      </c>
      <c r="U1224" s="17">
        <f t="shared" si="117"/>
        <v>47.718494777029164</v>
      </c>
      <c r="V1224" s="17">
        <f t="shared" si="117"/>
        <v>31.363094967212589</v>
      </c>
      <c r="W1224" s="10">
        <f t="shared" si="118"/>
        <v>2.9688360275377264</v>
      </c>
      <c r="X1224" s="10">
        <f t="shared" si="118"/>
        <v>6.5448742366490009</v>
      </c>
      <c r="Y1224" s="3">
        <v>-5</v>
      </c>
      <c r="Z1224" s="19"/>
    </row>
    <row r="1225" spans="1:26" ht="13.5" thickBot="1" x14ac:dyDescent="0.25">
      <c r="U1225" s="27">
        <f>(U1222*(($F$5+$J$5)/(SUM($B$5:$S$5)+$J$5+$J$5)))+(U1223*(($B$5+$D$5+$H$5+$J$5+$L$5+$N$5)/(SUM($B$5:$S$5)+$J$5+$J$5)))+(U1224*(($J$5+$P$5+$R$5)/(SUM($B$5:$S$5)+$J$5+$J$5)))</f>
        <v>50.024490115527186</v>
      </c>
      <c r="V1225" s="27">
        <f>(V1222*(($F$5+$J$5)/(SUM($B$5:$S$5)+$J$5+$J$5)))+(V1223*(($B$5+$D$5+$H$5+$J$5+$L$5+$N$5)/(SUM($B$5:$S$5)+$J$5+$J$5)))+(V1224*(($J$5+$P$5+$R$5)/(SUM($B$5:$S$5)+$J$5+$J$5)))</f>
        <v>32.815207342332542</v>
      </c>
      <c r="W1225" s="28">
        <f>U1225-U1215</f>
        <v>-1.0868304349023603</v>
      </c>
      <c r="X1225" s="28">
        <f>V1225-V1215</f>
        <v>2.5676607903705779</v>
      </c>
      <c r="Y1225" s="20">
        <f>SUM(Y1222:Y1224)</f>
        <v>-73</v>
      </c>
    </row>
    <row r="1226" spans="1:26" ht="13.5" thickTop="1" x14ac:dyDescent="0.2"/>
    <row r="1227" spans="1:26" ht="13.5" thickBot="1" x14ac:dyDescent="0.25"/>
    <row r="1228" spans="1:26" ht="13.5" thickBot="1" x14ac:dyDescent="0.25">
      <c r="A1228" s="1" t="str">
        <f>A428</f>
        <v>Dec 3 - 9, 2000</v>
      </c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U1228" s="8" t="s">
        <v>14</v>
      </c>
      <c r="V1228" s="8" t="s">
        <v>15</v>
      </c>
      <c r="W1228" s="8" t="s">
        <v>14</v>
      </c>
      <c r="X1228" s="8" t="s">
        <v>15</v>
      </c>
      <c r="Y1228" s="12" t="s">
        <v>35</v>
      </c>
    </row>
    <row r="1229" spans="1:26" x14ac:dyDescent="0.2">
      <c r="A1229" t="s">
        <v>16</v>
      </c>
      <c r="B1229" s="10"/>
      <c r="C1229" s="10"/>
      <c r="D1229" s="10"/>
      <c r="E1229" s="10"/>
      <c r="F1229" s="10">
        <f>($F$5/($F$5+$J$5))*F429</f>
        <v>32.174003331458607</v>
      </c>
      <c r="G1229" s="10">
        <f>($F$5/($F$5+$J$5))*G429</f>
        <v>21.602716575866808</v>
      </c>
      <c r="H1229" s="10"/>
      <c r="I1229" s="10"/>
      <c r="J1229" s="10">
        <f>($J$5/($F$5+$J$5))*J429</f>
        <v>16.887570380056772</v>
      </c>
      <c r="K1229" s="10">
        <f>($J$5/($F$5+$J$5))*K429</f>
        <v>8.7864712772860312</v>
      </c>
      <c r="L1229" s="10"/>
      <c r="M1229" s="10"/>
      <c r="N1229" s="10"/>
      <c r="O1229" s="10"/>
      <c r="P1229" s="10"/>
      <c r="Q1229" s="10"/>
      <c r="R1229" s="10"/>
      <c r="S1229" s="10"/>
      <c r="U1229" s="17">
        <f t="shared" ref="U1229:V1231" si="119">B1229+D1229+F1229+H1229+J1229+L1229+N1229+P1229+R1229</f>
        <v>49.061573711515379</v>
      </c>
      <c r="V1229" s="17">
        <f t="shared" si="119"/>
        <v>30.389187853152841</v>
      </c>
      <c r="W1229" s="10">
        <f t="shared" ref="W1229:X1231" si="120">U1229-U1222</f>
        <v>-9.1112641523148241</v>
      </c>
      <c r="X1229" s="10">
        <f t="shared" si="120"/>
        <v>-3.9877912092995089</v>
      </c>
      <c r="Y1229" s="3">
        <v>-41</v>
      </c>
      <c r="Z1229" s="19"/>
    </row>
    <row r="1230" spans="1:26" x14ac:dyDescent="0.2">
      <c r="A1230" t="s">
        <v>17</v>
      </c>
      <c r="B1230" s="10">
        <f>($B$5/($B$5+$D$5+$H$5+$J$5+$L$5+$N$5))*B430</f>
        <v>7.78705655430067</v>
      </c>
      <c r="C1230" s="10">
        <f>($B$5/($B$5+$D$5+$H$5+$J$5+$L$5+$N$5))*C430</f>
        <v>4.3959436158309835</v>
      </c>
      <c r="D1230" s="10">
        <f>($D$5/($B$5+$D$5+$H$5+$J$5+$L$5+$N$5))*D430</f>
        <v>7.7296667645498012</v>
      </c>
      <c r="E1230" s="10">
        <f>($D$5/($B$5+$D$5+$H$5+$J$5+$L$5+$N$5))*E430</f>
        <v>4.3147761860776939</v>
      </c>
      <c r="F1230" s="10"/>
      <c r="G1230" s="10"/>
      <c r="H1230" s="10">
        <f>($H$5/($B$5+$D$5+$H$5+$J$5+$L$5+$N$5))*H430</f>
        <v>14.197485379463131</v>
      </c>
      <c r="I1230" s="10">
        <f>($H$5/($B$5+$D$5+$H$5+$J$5+$L$5+$N$5))*I430</f>
        <v>8.8659253389286068</v>
      </c>
      <c r="J1230" s="10">
        <f>($J$5/($B$5+$D$5+$H$5+$J$5+$L$5+$N$5))*J430</f>
        <v>3.8347927277012461</v>
      </c>
      <c r="K1230" s="10">
        <f>($J$5/($B$5+$D$5+$H$5+$J$5+$L$5+$N$5))*K430</f>
        <v>1.928522454936797</v>
      </c>
      <c r="L1230" s="10">
        <f>($L$5/($B$5+$D$5+$H$5+$J$5+$L$5+$N$5))*L430</f>
        <v>2.7236319311319086</v>
      </c>
      <c r="M1230" s="10">
        <f>($L$5/($B$5+$D$5+$H$5+$J$5+$L$5+$N$5))*M430</f>
        <v>1.3838912383448321</v>
      </c>
      <c r="N1230" s="10">
        <f>($N$5/($B$5+$D$5+$H$5+$J$5+$L$5+$N$5))*N430</f>
        <v>4.3989280744375785</v>
      </c>
      <c r="O1230" s="10">
        <f>($N$5/($B$5+$D$5+$H$5+$J$5+$L$5+$N$5))*O430</f>
        <v>2.6837963293366269</v>
      </c>
      <c r="P1230" s="10"/>
      <c r="Q1230" s="10"/>
      <c r="R1230" s="10"/>
      <c r="S1230" s="10"/>
      <c r="U1230" s="17">
        <f t="shared" si="119"/>
        <v>40.671561431584337</v>
      </c>
      <c r="V1230" s="17">
        <f t="shared" si="119"/>
        <v>23.572855163455539</v>
      </c>
      <c r="W1230" s="10">
        <f t="shared" si="120"/>
        <v>-8.1596232113991292</v>
      </c>
      <c r="X1230" s="10">
        <f t="shared" si="120"/>
        <v>-9.4566368547601662</v>
      </c>
      <c r="Y1230" s="3">
        <v>-110</v>
      </c>
      <c r="Z1230" s="19"/>
    </row>
    <row r="1231" spans="1:26" x14ac:dyDescent="0.2">
      <c r="A1231" t="s">
        <v>18</v>
      </c>
      <c r="B1231" s="10"/>
      <c r="C1231" s="10"/>
      <c r="D1231" s="10"/>
      <c r="E1231" s="10"/>
      <c r="F1231" s="10"/>
      <c r="G1231" s="10"/>
      <c r="H1231" s="10"/>
      <c r="I1231" s="10"/>
      <c r="J1231" s="10">
        <f>($J$5/($J$5+$P$5+$R$5))*J431</f>
        <v>6.7652209782955302</v>
      </c>
      <c r="K1231" s="10">
        <f>($J$5/($J$5+$P$5+$R$5))*K431</f>
        <v>2.1068831046691794</v>
      </c>
      <c r="L1231" s="10"/>
      <c r="M1231" s="10"/>
      <c r="N1231" s="10"/>
      <c r="O1231" s="10"/>
      <c r="P1231" s="10">
        <f>($P$5/($J$5+$P$5+$R$5))*P431</f>
        <v>10.595515785504473</v>
      </c>
      <c r="Q1231" s="10">
        <f>($P$5/($J$5+$P$5+$R$5))*Q431</f>
        <v>5.7243889289610239</v>
      </c>
      <c r="R1231" s="10">
        <f>($R$5/($J$5+$P$5+$R$5))*R431</f>
        <v>28.397548378716561</v>
      </c>
      <c r="S1231" s="10">
        <f>($R$5/($J$5+$P$5+$R$5))*S431</f>
        <v>21.257219028589439</v>
      </c>
      <c r="U1231" s="17">
        <f t="shared" si="119"/>
        <v>45.758285142516563</v>
      </c>
      <c r="V1231" s="17">
        <f t="shared" si="119"/>
        <v>29.088491062219642</v>
      </c>
      <c r="W1231" s="10">
        <f t="shared" si="120"/>
        <v>-1.9602096345126014</v>
      </c>
      <c r="X1231" s="10">
        <f t="shared" si="120"/>
        <v>-2.2746039049929472</v>
      </c>
      <c r="Y1231" s="3">
        <v>-7</v>
      </c>
      <c r="Z1231" s="19"/>
    </row>
    <row r="1232" spans="1:26" ht="13.5" thickBot="1" x14ac:dyDescent="0.25">
      <c r="U1232" s="27">
        <f>(U1229*(($F$5+$J$5)/(SUM($B$5:$S$5)+$J$5+$J$5)))+(U1230*(($B$5+$D$5+$H$5+$J$5+$L$5+$N$5)/(SUM($B$5:$S$5)+$J$5+$J$5)))+(U1231*(($J$5+$P$5+$R$5)/(SUM($B$5:$S$5)+$J$5+$J$5)))</f>
        <v>43.304987276576696</v>
      </c>
      <c r="V1232" s="27">
        <f>(V1229*(($F$5+$J$5)/(SUM($B$5:$S$5)+$J$5+$J$5)))+(V1230*(($B$5+$D$5+$H$5+$J$5+$L$5+$N$5)/(SUM($B$5:$S$5)+$J$5+$J$5)))+(V1231*(($J$5+$P$5+$R$5)/(SUM($B$5:$S$5)+$J$5+$J$5)))</f>
        <v>26.067219976778432</v>
      </c>
      <c r="W1232" s="28">
        <f>U1232-U1222</f>
        <v>-14.867850587253507</v>
      </c>
      <c r="X1232" s="28">
        <f>V1232-V1222</f>
        <v>-8.3097590856739174</v>
      </c>
      <c r="Y1232" s="20">
        <f>SUM(Y1229:Y1231)</f>
        <v>-158</v>
      </c>
    </row>
    <row r="1233" spans="1:26" ht="13.5" thickTop="1" x14ac:dyDescent="0.2"/>
    <row r="1234" spans="1:26" ht="13.5" thickBot="1" x14ac:dyDescent="0.25"/>
    <row r="1235" spans="1:26" ht="13.5" thickBot="1" x14ac:dyDescent="0.25">
      <c r="A1235" s="1" t="str">
        <f>A435</f>
        <v>Dec 10 - 16, 2000</v>
      </c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U1235" s="8" t="s">
        <v>14</v>
      </c>
      <c r="V1235" s="8" t="s">
        <v>15</v>
      </c>
      <c r="W1235" s="8" t="s">
        <v>14</v>
      </c>
      <c r="X1235" s="8" t="s">
        <v>15</v>
      </c>
      <c r="Y1235" s="12" t="s">
        <v>35</v>
      </c>
    </row>
    <row r="1236" spans="1:26" x14ac:dyDescent="0.2">
      <c r="A1236" t="s">
        <v>16</v>
      </c>
      <c r="B1236" s="10"/>
      <c r="C1236" s="10"/>
      <c r="D1236" s="10"/>
      <c r="E1236" s="10"/>
      <c r="F1236" s="10">
        <f>($F$5/($F$5+$J$5))*F436</f>
        <v>33.646461138444892</v>
      </c>
      <c r="G1236" s="10">
        <f>($F$5/($F$5+$J$5))*G436</f>
        <v>20.150264989084135</v>
      </c>
      <c r="H1236" s="10"/>
      <c r="I1236" s="10"/>
      <c r="J1236" s="10">
        <f>($J$5/($F$5+$J$5))*J436</f>
        <v>11.651326966759948</v>
      </c>
      <c r="K1236" s="10">
        <f>($J$5/($F$5+$J$5))*K436</f>
        <v>4.7427754476458146</v>
      </c>
      <c r="L1236" s="10"/>
      <c r="M1236" s="10"/>
      <c r="N1236" s="10"/>
      <c r="O1236" s="10"/>
      <c r="P1236" s="10"/>
      <c r="Q1236" s="10"/>
      <c r="R1236" s="10"/>
      <c r="S1236" s="10"/>
      <c r="U1236" s="17">
        <f t="shared" ref="U1236:V1238" si="121">B1236+D1236+F1236+H1236+J1236+L1236+N1236+P1236+R1236</f>
        <v>45.297788105204837</v>
      </c>
      <c r="V1236" s="17">
        <f t="shared" si="121"/>
        <v>24.893040436729951</v>
      </c>
      <c r="W1236" s="10">
        <f t="shared" ref="W1236:X1238" si="122">U1236-U1229</f>
        <v>-3.7637856063105417</v>
      </c>
      <c r="X1236" s="10">
        <f t="shared" si="122"/>
        <v>-5.4961474164228896</v>
      </c>
      <c r="Y1236" s="3">
        <v>-46</v>
      </c>
      <c r="Z1236" s="19"/>
    </row>
    <row r="1237" spans="1:26" x14ac:dyDescent="0.2">
      <c r="A1237" t="s">
        <v>17</v>
      </c>
      <c r="B1237" s="10">
        <f>($B$5/($B$5+$D$5+$H$5+$J$5+$L$5+$N$5))*B437</f>
        <v>7.1435989733500369</v>
      </c>
      <c r="C1237" s="10">
        <f>($B$5/($B$5+$D$5+$H$5+$J$5+$L$5+$N$5))*C437</f>
        <v>3.0937806439545832</v>
      </c>
      <c r="D1237" s="10">
        <f>($D$5/($B$5+$D$5+$H$5+$J$5+$L$5+$N$5))*D437</f>
        <v>8.2064892683200341</v>
      </c>
      <c r="E1237" s="10">
        <f>($D$5/($B$5+$D$5+$H$5+$J$5+$L$5+$N$5))*E437</f>
        <v>4.6092842031122503</v>
      </c>
      <c r="F1237" s="10"/>
      <c r="G1237" s="10"/>
      <c r="H1237" s="10">
        <f>($H$5/($B$5+$D$5+$H$5+$J$5+$L$5+$N$5))*H437</f>
        <v>15.454462448622268</v>
      </c>
      <c r="I1237" s="10">
        <f>($H$5/($B$5+$D$5+$H$5+$J$5+$L$5+$N$5))*I437</f>
        <v>11.192745250658575</v>
      </c>
      <c r="J1237" s="10">
        <f>($J$5/($B$5+$D$5+$H$5+$J$5+$L$5+$N$5))*J437</f>
        <v>2.555292252791256</v>
      </c>
      <c r="K1237" s="10">
        <f>($J$5/($B$5+$D$5+$H$5+$J$5+$L$5+$N$5))*K437</f>
        <v>0.66385676814170502</v>
      </c>
      <c r="L1237" s="10">
        <f>($L$5/($B$5+$D$5+$H$5+$J$5+$L$5+$N$5))*L437</f>
        <v>2.6018373226967202</v>
      </c>
      <c r="M1237" s="10">
        <f>($L$5/($B$5+$D$5+$H$5+$J$5+$L$5+$N$5))*M437</f>
        <v>1.2620966299096434</v>
      </c>
      <c r="N1237" s="10">
        <f>($N$5/($B$5+$D$5+$H$5+$J$5+$L$5+$N$5))*N437</f>
        <v>4.8215388600636366</v>
      </c>
      <c r="O1237" s="10">
        <f>($N$5/($B$5+$D$5+$H$5+$J$5+$L$5+$N$5))*O437</f>
        <v>3.1180252808905511</v>
      </c>
      <c r="P1237" s="10"/>
      <c r="Q1237" s="10"/>
      <c r="R1237" s="10"/>
      <c r="S1237" s="10"/>
      <c r="U1237" s="17">
        <f t="shared" si="121"/>
        <v>40.783219125843942</v>
      </c>
      <c r="V1237" s="17">
        <f t="shared" si="121"/>
        <v>23.939788776667307</v>
      </c>
      <c r="W1237" s="10">
        <f t="shared" si="122"/>
        <v>0.11165769425960548</v>
      </c>
      <c r="X1237" s="10">
        <f t="shared" si="122"/>
        <v>0.3669336132117671</v>
      </c>
      <c r="Y1237" s="3">
        <v>-100</v>
      </c>
      <c r="Z1237" s="19"/>
    </row>
    <row r="1238" spans="1:26" x14ac:dyDescent="0.2">
      <c r="A1238" t="s">
        <v>18</v>
      </c>
      <c r="B1238" s="10"/>
      <c r="C1238" s="10"/>
      <c r="D1238" s="10"/>
      <c r="E1238" s="10"/>
      <c r="F1238" s="10"/>
      <c r="G1238" s="10"/>
      <c r="H1238" s="10"/>
      <c r="I1238" s="10"/>
      <c r="J1238" s="10">
        <f>($J$5/($J$5+$P$5+$R$5))*J438</f>
        <v>2.8268959087877747</v>
      </c>
      <c r="K1238" s="10">
        <f>($J$5/($J$5+$P$5+$R$5))*K438</f>
        <v>-1.4351933075384089</v>
      </c>
      <c r="L1238" s="10"/>
      <c r="M1238" s="10"/>
      <c r="N1238" s="10"/>
      <c r="O1238" s="10"/>
      <c r="P1238" s="10">
        <f>($P$5/($J$5+$P$5+$R$5))*P438</f>
        <v>8.5253774128648949</v>
      </c>
      <c r="Q1238" s="10">
        <f>($P$5/($J$5+$P$5+$R$5))*Q438</f>
        <v>4.5545941522595124</v>
      </c>
      <c r="R1238" s="10">
        <f>($R$5/($J$5+$P$5+$R$5))*R438</f>
        <v>26.445421638957029</v>
      </c>
      <c r="S1238" s="10">
        <f>($R$5/($J$5+$P$5+$R$5))*S438</f>
        <v>20.543186093576733</v>
      </c>
      <c r="U1238" s="17">
        <f t="shared" si="121"/>
        <v>37.797694960609697</v>
      </c>
      <c r="V1238" s="17">
        <f t="shared" si="121"/>
        <v>23.662586938297835</v>
      </c>
      <c r="W1238" s="10">
        <f t="shared" si="122"/>
        <v>-7.9605901819068663</v>
      </c>
      <c r="X1238" s="10">
        <f t="shared" si="122"/>
        <v>-5.4259041239218071</v>
      </c>
      <c r="Y1238" s="3">
        <v>-12</v>
      </c>
      <c r="Z1238" s="19"/>
    </row>
    <row r="1239" spans="1:26" ht="13.5" thickBot="1" x14ac:dyDescent="0.25">
      <c r="U1239" s="27">
        <f>(U1236*(($F$5+$J$5)/(SUM($B$5:$S$5)+$J$5+$J$5)))+(U1237*(($B$5+$D$5+$H$5+$J$5+$L$5+$N$5)/(SUM($B$5:$S$5)+$J$5+$J$5)))+(U1238*(($J$5+$P$5+$R$5)/(SUM($B$5:$S$5)+$J$5+$J$5)))</f>
        <v>40.731808462108773</v>
      </c>
      <c r="V1239" s="27">
        <f>(V1236*(($F$5+$J$5)/(SUM($B$5:$S$5)+$J$5+$J$5)))+(V1237*(($B$5+$D$5+$H$5+$J$5+$L$5+$N$5)/(SUM($B$5:$S$5)+$J$5+$J$5)))+(V1238*(($J$5+$P$5+$R$5)/(SUM($B$5:$S$5)+$J$5+$J$5)))</f>
        <v>24.01956241307234</v>
      </c>
      <c r="W1239" s="28">
        <f>U1239-U1229</f>
        <v>-8.3297652494066057</v>
      </c>
      <c r="X1239" s="28">
        <f>V1239-V1229</f>
        <v>-6.369625440080501</v>
      </c>
      <c r="Y1239" s="20">
        <f>SUM(Y1236:Y1238)</f>
        <v>-158</v>
      </c>
    </row>
    <row r="1240" spans="1:26" ht="13.5" thickTop="1" x14ac:dyDescent="0.2"/>
    <row r="1241" spans="1:26" ht="13.5" thickBot="1" x14ac:dyDescent="0.25"/>
    <row r="1242" spans="1:26" ht="13.5" thickBot="1" x14ac:dyDescent="0.25">
      <c r="A1242" s="1" t="str">
        <f>A442</f>
        <v>Dec 17 - 23, 2000</v>
      </c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U1242" s="8" t="s">
        <v>14</v>
      </c>
      <c r="V1242" s="8" t="s">
        <v>15</v>
      </c>
      <c r="W1242" s="8" t="s">
        <v>14</v>
      </c>
      <c r="X1242" s="8" t="s">
        <v>15</v>
      </c>
      <c r="Y1242" s="12" t="s">
        <v>35</v>
      </c>
    </row>
    <row r="1243" spans="1:26" x14ac:dyDescent="0.2">
      <c r="A1243" t="s">
        <v>16</v>
      </c>
      <c r="B1243" s="10"/>
      <c r="C1243" s="10"/>
      <c r="D1243" s="10"/>
      <c r="E1243" s="10"/>
      <c r="F1243" s="10">
        <f>($F$5/($F$5+$J$5))*F443</f>
        <v>32.986255871725497</v>
      </c>
      <c r="G1243" s="10">
        <f>($F$5/($F$5+$J$5))*G443</f>
        <v>18.401721343287914</v>
      </c>
      <c r="H1243" s="10"/>
      <c r="I1243" s="10"/>
      <c r="J1243" s="10">
        <f>($J$5/($F$5+$J$5))*J443</f>
        <v>11.500545088366584</v>
      </c>
      <c r="K1243" s="10">
        <f>($J$5/($F$5+$J$5))*K443</f>
        <v>3.3309087681443148</v>
      </c>
      <c r="L1243" s="10"/>
      <c r="M1243" s="10"/>
      <c r="N1243" s="10"/>
      <c r="O1243" s="10"/>
      <c r="P1243" s="10"/>
      <c r="Q1243" s="10"/>
      <c r="R1243" s="10"/>
      <c r="S1243" s="10"/>
      <c r="U1243" s="17">
        <f t="shared" ref="U1243:V1245" si="123">B1243+D1243+F1243+H1243+J1243+L1243+N1243+P1243+R1243</f>
        <v>44.486800960092083</v>
      </c>
      <c r="V1243" s="17">
        <f t="shared" si="123"/>
        <v>21.732630111432229</v>
      </c>
      <c r="W1243" s="10">
        <f t="shared" ref="W1243:X1245" si="124">U1243-U1236</f>
        <v>-0.8109871451127546</v>
      </c>
      <c r="X1243" s="10">
        <f t="shared" si="124"/>
        <v>-3.1604103252977218</v>
      </c>
      <c r="Y1243" s="3">
        <v>-51</v>
      </c>
      <c r="Z1243" s="19"/>
    </row>
    <row r="1244" spans="1:26" x14ac:dyDescent="0.2">
      <c r="A1244" t="s">
        <v>17</v>
      </c>
      <c r="B1244" s="10">
        <f>($B$5/($B$5+$D$5+$H$5+$J$5+$L$5+$N$5))*B444</f>
        <v>6.3949315035709819</v>
      </c>
      <c r="C1244" s="10">
        <f>($B$5/($B$5+$D$5+$H$5+$J$5+$L$5+$N$5))*C444</f>
        <v>1.9303727428518989</v>
      </c>
      <c r="D1244" s="10">
        <f>($D$5/($B$5+$D$5+$H$5+$J$5+$L$5+$N$5))*D444</f>
        <v>7.972752746864038</v>
      </c>
      <c r="E1244" s="10">
        <f>($D$5/($B$5+$D$5+$H$5+$J$5+$L$5+$N$5))*E444</f>
        <v>4.6349952204724092</v>
      </c>
      <c r="F1244" s="10"/>
      <c r="G1244" s="10"/>
      <c r="H1244" s="10">
        <f>($H$5/($B$5+$D$5+$H$5+$J$5+$L$5+$N$5))*H444</f>
        <v>13.96091947037981</v>
      </c>
      <c r="I1244" s="10">
        <f>($H$5/($B$5+$D$5+$H$5+$J$5+$L$5+$N$5))*I444</f>
        <v>8.5834585818141935</v>
      </c>
      <c r="J1244" s="10">
        <f>($J$5/($B$5+$D$5+$H$5+$J$5+$L$5+$N$5))*J444</f>
        <v>2.4940987518172997</v>
      </c>
      <c r="K1244" s="10">
        <f>($J$5/($B$5+$D$5+$H$5+$J$5+$L$5+$N$5))*K444</f>
        <v>0.43948059790386629</v>
      </c>
      <c r="L1244" s="10">
        <f>($L$5/($B$5+$D$5+$H$5+$J$5+$L$5+$N$5))*L444</f>
        <v>2.8850097873085336</v>
      </c>
      <c r="M1244" s="10">
        <f>($L$5/($B$5+$D$5+$H$5+$J$5+$L$5+$N$5))*M444</f>
        <v>1.702079652881763</v>
      </c>
      <c r="N1244" s="10">
        <f>($N$5/($B$5+$D$5+$H$5+$J$5+$L$5+$N$5))*N444</f>
        <v>4.0954034895721252</v>
      </c>
      <c r="O1244" s="10">
        <f>($N$5/($B$5+$D$5+$H$5+$J$5+$L$5+$N$5))*O444</f>
        <v>2.2089037970351781</v>
      </c>
      <c r="P1244" s="10"/>
      <c r="Q1244" s="10"/>
      <c r="R1244" s="10"/>
      <c r="S1244" s="10"/>
      <c r="U1244" s="17">
        <f t="shared" si="123"/>
        <v>37.803115749512791</v>
      </c>
      <c r="V1244" s="17">
        <f t="shared" si="123"/>
        <v>19.499290592959309</v>
      </c>
      <c r="W1244" s="10">
        <f t="shared" si="124"/>
        <v>-2.9801033763311509</v>
      </c>
      <c r="X1244" s="10">
        <f t="shared" si="124"/>
        <v>-4.440498183707998</v>
      </c>
      <c r="Y1244" s="3">
        <v>-110</v>
      </c>
      <c r="Z1244" s="19"/>
    </row>
    <row r="1245" spans="1:26" x14ac:dyDescent="0.2">
      <c r="A1245" t="s">
        <v>18</v>
      </c>
      <c r="B1245" s="10"/>
      <c r="C1245" s="10"/>
      <c r="D1245" s="10"/>
      <c r="E1245" s="10"/>
      <c r="F1245" s="10"/>
      <c r="G1245" s="10"/>
      <c r="H1245" s="10"/>
      <c r="I1245" s="10"/>
      <c r="J1245" s="10">
        <f>($J$5/($J$5+$P$5+$R$5))*J445</f>
        <v>3.4647596010270676</v>
      </c>
      <c r="K1245" s="10">
        <f>($J$5/($J$5+$P$5+$R$5))*K445</f>
        <v>-0.70068360132346552</v>
      </c>
      <c r="L1245" s="10"/>
      <c r="M1245" s="10"/>
      <c r="N1245" s="10"/>
      <c r="O1245" s="10"/>
      <c r="P1245" s="10">
        <f>($P$5/($J$5+$P$5+$R$5))*P445</f>
        <v>9.6002848113943351</v>
      </c>
      <c r="Q1245" s="10">
        <f>($P$5/($J$5+$P$5+$R$5))*Q445</f>
        <v>4.1880825999307412</v>
      </c>
      <c r="R1245" s="10">
        <f>($R$5/($J$5+$P$5+$R$5))*R445</f>
        <v>29.229495009419441</v>
      </c>
      <c r="S1245" s="10">
        <f>($R$5/($J$5+$P$5+$R$5))*S445</f>
        <v>19.750544028103903</v>
      </c>
      <c r="U1245" s="17">
        <f t="shared" si="123"/>
        <v>42.294539421840845</v>
      </c>
      <c r="V1245" s="17">
        <f t="shared" si="123"/>
        <v>23.237943026711179</v>
      </c>
      <c r="W1245" s="10">
        <f t="shared" si="124"/>
        <v>4.4968444612311487</v>
      </c>
      <c r="X1245" s="10">
        <f t="shared" si="124"/>
        <v>-0.42464391158665649</v>
      </c>
      <c r="Y1245" s="3">
        <v>-14</v>
      </c>
      <c r="Z1245" s="19"/>
    </row>
    <row r="1246" spans="1:26" ht="13.5" thickBot="1" x14ac:dyDescent="0.25">
      <c r="U1246" s="27">
        <f>(U1243*(($F$5+$J$5)/(SUM($B$5:$S$5)+$J$5+$J$5)))+(U1244*(($B$5+$D$5+$H$5+$J$5+$L$5+$N$5)/(SUM($B$5:$S$5)+$J$5+$J$5)))+(U1245*(($J$5+$P$5+$R$5)/(SUM($B$5:$S$5)+$J$5+$J$5)))</f>
        <v>40.01366915915392</v>
      </c>
      <c r="V1246" s="27">
        <f>(V1243*(($F$5+$J$5)/(SUM($B$5:$S$5)+$J$5+$J$5)))+(V1244*(($B$5+$D$5+$H$5+$J$5+$L$5+$N$5)/(SUM($B$5:$S$5)+$J$5+$J$5)))+(V1245*(($J$5+$P$5+$R$5)/(SUM($B$5:$S$5)+$J$5+$J$5)))</f>
        <v>20.812175192394022</v>
      </c>
      <c r="W1246" s="28">
        <f>U1246-U1236</f>
        <v>-5.284118946050917</v>
      </c>
      <c r="X1246" s="28">
        <f>V1246-V1236</f>
        <v>-4.0808652443359286</v>
      </c>
      <c r="Y1246" s="20">
        <f>SUM(Y1243:Y1245)</f>
        <v>-175</v>
      </c>
    </row>
    <row r="1247" spans="1:26" ht="13.5" thickTop="1" x14ac:dyDescent="0.2"/>
    <row r="1248" spans="1:26" ht="13.5" thickBot="1" x14ac:dyDescent="0.25"/>
    <row r="1249" spans="1:26" ht="13.5" thickBot="1" x14ac:dyDescent="0.25">
      <c r="A1249" s="1" t="str">
        <f>A449</f>
        <v>Dec 22 - 29, 2000</v>
      </c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U1249" s="8" t="s">
        <v>14</v>
      </c>
      <c r="V1249" s="8" t="s">
        <v>15</v>
      </c>
      <c r="W1249" s="8" t="s">
        <v>14</v>
      </c>
      <c r="X1249" s="8" t="s">
        <v>15</v>
      </c>
      <c r="Y1249" s="12" t="s">
        <v>35</v>
      </c>
    </row>
    <row r="1250" spans="1:26" x14ac:dyDescent="0.2">
      <c r="A1250" t="s">
        <v>16</v>
      </c>
      <c r="B1250" s="10"/>
      <c r="C1250" s="10"/>
      <c r="D1250" s="10"/>
      <c r="E1250" s="10"/>
      <c r="F1250" s="10">
        <f>($F$5/($F$5+$J$5))*F450</f>
        <v>28.45284637358564</v>
      </c>
      <c r="G1250" s="10">
        <f>($F$5/($F$5+$J$5))*G450</f>
        <v>19.314004984572904</v>
      </c>
      <c r="H1250" s="10"/>
      <c r="I1250" s="10"/>
      <c r="J1250" s="10">
        <f>($J$5/($F$5+$J$5))*J450</f>
        <v>10.678098478948234</v>
      </c>
      <c r="K1250" s="10">
        <f>($J$5/($F$5+$J$5))*K450</f>
        <v>3.0978822288091155</v>
      </c>
      <c r="L1250" s="10"/>
      <c r="M1250" s="10"/>
      <c r="N1250" s="10"/>
      <c r="O1250" s="10"/>
      <c r="P1250" s="10"/>
      <c r="Q1250" s="10"/>
      <c r="R1250" s="10"/>
      <c r="S1250" s="10"/>
      <c r="U1250" s="17">
        <f t="shared" ref="U1250:V1252" si="125">B1250+D1250+F1250+H1250+J1250+L1250+N1250+P1250+R1250</f>
        <v>39.130944852533872</v>
      </c>
      <c r="V1250" s="17">
        <f t="shared" si="125"/>
        <v>22.41188721338202</v>
      </c>
      <c r="W1250" s="10">
        <f t="shared" ref="W1250:X1252" si="126">U1250-U1243</f>
        <v>-5.3558561075582105</v>
      </c>
      <c r="X1250" s="10">
        <f t="shared" si="126"/>
        <v>0.67925710194979061</v>
      </c>
      <c r="Y1250" s="3">
        <v>-63</v>
      </c>
      <c r="Z1250" s="19"/>
    </row>
    <row r="1251" spans="1:26" x14ac:dyDescent="0.2">
      <c r="A1251" t="s">
        <v>17</v>
      </c>
      <c r="B1251" s="10">
        <f>($B$5/($B$5+$D$5+$H$5+$J$5+$L$5+$N$5))*B451</f>
        <v>4.3139103981647651</v>
      </c>
      <c r="C1251" s="10">
        <f>($B$5/($B$5+$D$5+$H$5+$J$5+$L$5+$N$5))*C451</f>
        <v>5.9161502703517804E-2</v>
      </c>
      <c r="D1251" s="10">
        <f>($D$5/($B$5+$D$5+$H$5+$J$5+$L$5+$N$5))*D451</f>
        <v>5.3969762804189587</v>
      </c>
      <c r="E1251" s="10">
        <f>($D$5/($B$5+$D$5+$H$5+$J$5+$L$5+$N$5))*E451</f>
        <v>2.4682576665753224</v>
      </c>
      <c r="F1251" s="10"/>
      <c r="G1251" s="10"/>
      <c r="H1251" s="10">
        <f>($H$5/($B$5+$D$5+$H$5+$J$5+$L$5+$N$5))*H451</f>
        <v>12.906965382896663</v>
      </c>
      <c r="I1251" s="10">
        <f>($H$5/($B$5+$D$5+$H$5+$J$5+$L$5+$N$5))*I451</f>
        <v>8.302757241931749</v>
      </c>
      <c r="J1251" s="10">
        <f>($J$5/($B$5+$D$5+$H$5+$J$5+$L$5+$N$5))*J451</f>
        <v>2.2029660350624183</v>
      </c>
      <c r="K1251" s="10">
        <f>($J$5/($B$5+$D$5+$H$5+$J$5+$L$5+$N$5))*K451</f>
        <v>0.20212398806549123</v>
      </c>
      <c r="L1251" s="10">
        <f>($L$5/($B$5+$D$5+$H$5+$J$5+$L$5+$N$5))*L451</f>
        <v>1.9974315783370953</v>
      </c>
      <c r="M1251" s="10">
        <f>($L$5/($B$5+$D$5+$H$5+$J$5+$L$5+$N$5))*M451</f>
        <v>0.92411659150199466</v>
      </c>
      <c r="N1251" s="10">
        <f>($N$5/($B$5+$D$5+$H$5+$J$5+$L$5+$N$5))*N451</f>
        <v>3.7410494287722682</v>
      </c>
      <c r="O1251" s="10">
        <f>($N$5/($B$5+$D$5+$H$5+$J$5+$L$5+$N$5))*O451</f>
        <v>2.332346810018735</v>
      </c>
      <c r="P1251" s="10"/>
      <c r="Q1251" s="10"/>
      <c r="R1251" s="10"/>
      <c r="S1251" s="10"/>
      <c r="U1251" s="17">
        <f t="shared" si="125"/>
        <v>30.559299103652165</v>
      </c>
      <c r="V1251" s="17">
        <f t="shared" si="125"/>
        <v>14.288763800796808</v>
      </c>
      <c r="W1251" s="10">
        <f t="shared" si="126"/>
        <v>-7.2438166458606261</v>
      </c>
      <c r="X1251" s="10">
        <f t="shared" si="126"/>
        <v>-5.2105267921625007</v>
      </c>
      <c r="Y1251" s="3">
        <v>-142</v>
      </c>
      <c r="Z1251" s="19"/>
    </row>
    <row r="1252" spans="1:26" x14ac:dyDescent="0.2">
      <c r="A1252" t="s">
        <v>18</v>
      </c>
      <c r="B1252" s="10"/>
      <c r="C1252" s="10"/>
      <c r="D1252" s="10"/>
      <c r="E1252" s="10"/>
      <c r="F1252" s="10"/>
      <c r="G1252" s="10"/>
      <c r="H1252" s="10"/>
      <c r="I1252" s="10"/>
      <c r="J1252" s="10">
        <f>($J$5/($J$5+$P$5+$R$5))*J452</f>
        <v>2.8365605101853402</v>
      </c>
      <c r="K1252" s="10">
        <f>($J$5/($J$5+$P$5+$R$5))*K452</f>
        <v>-1.0051185453467646</v>
      </c>
      <c r="L1252" s="10"/>
      <c r="M1252" s="10"/>
      <c r="N1252" s="10"/>
      <c r="O1252" s="10"/>
      <c r="P1252" s="10">
        <f>($P$5/($J$5+$P$5+$R$5))*P452</f>
        <v>9.2989630608631693</v>
      </c>
      <c r="Q1252" s="10">
        <f>($P$5/($J$5+$P$5+$R$5))*Q452</f>
        <v>4.8168020217121112</v>
      </c>
      <c r="R1252" s="10">
        <f>($R$5/($J$5+$P$5+$R$5))*R452</f>
        <v>28.305837726513086</v>
      </c>
      <c r="S1252" s="10">
        <f>($R$5/($J$5+$P$5+$R$5))*S452</f>
        <v>20.189445006506212</v>
      </c>
      <c r="U1252" s="17">
        <f t="shared" si="125"/>
        <v>40.441361297561599</v>
      </c>
      <c r="V1252" s="17">
        <f t="shared" si="125"/>
        <v>24.001128482871557</v>
      </c>
      <c r="W1252" s="10">
        <f t="shared" si="126"/>
        <v>-1.8531781242792462</v>
      </c>
      <c r="X1252" s="10">
        <f t="shared" si="126"/>
        <v>0.76318545616037881</v>
      </c>
      <c r="Y1252" s="3">
        <v>-4</v>
      </c>
      <c r="Z1252" s="19"/>
    </row>
    <row r="1253" spans="1:26" ht="13.5" thickBot="1" x14ac:dyDescent="0.25">
      <c r="U1253" s="27">
        <f>(U1250*(($F$5+$J$5)/(SUM($B$5:$S$5)+$J$5+$J$5)))+(U1251*(($B$5+$D$5+$H$5+$J$5+$L$5+$N$5)/(SUM($B$5:$S$5)+$J$5+$J$5)))+(U1252*(($J$5+$P$5+$R$5)/(SUM($B$5:$S$5)+$J$5+$J$5)))</f>
        <v>34.451961708038283</v>
      </c>
      <c r="V1253" s="27">
        <f>(V1250*(($F$5+$J$5)/(SUM($B$5:$S$5)+$J$5+$J$5)))+(V1251*(($B$5+$D$5+$H$5+$J$5+$L$5+$N$5)/(SUM($B$5:$S$5)+$J$5+$J$5)))+(V1252*(($J$5+$P$5+$R$5)/(SUM($B$5:$S$5)+$J$5+$J$5)))</f>
        <v>18.066879133007742</v>
      </c>
      <c r="W1253" s="28">
        <f>U1253-U1243</f>
        <v>-10.0348392520538</v>
      </c>
      <c r="X1253" s="28">
        <f>V1253-V1243</f>
        <v>-3.6657509784244873</v>
      </c>
      <c r="Y1253" s="20">
        <f>SUM(Y1250:Y1252)</f>
        <v>-209</v>
      </c>
    </row>
    <row r="1254" spans="1:26" ht="13.5" thickTop="1" x14ac:dyDescent="0.2"/>
    <row r="1255" spans="1:26" ht="13.5" thickBot="1" x14ac:dyDescent="0.25"/>
    <row r="1256" spans="1:26" ht="13.5" thickBot="1" x14ac:dyDescent="0.25">
      <c r="A1256" s="1" t="str">
        <f>A456</f>
        <v>Dec 30 - Jan 5, 2001</v>
      </c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U1256" s="8" t="s">
        <v>14</v>
      </c>
      <c r="V1256" s="8" t="s">
        <v>15</v>
      </c>
      <c r="W1256" s="8" t="s">
        <v>14</v>
      </c>
      <c r="X1256" s="8" t="s">
        <v>15</v>
      </c>
      <c r="Y1256" s="12" t="s">
        <v>35</v>
      </c>
    </row>
    <row r="1257" spans="1:26" x14ac:dyDescent="0.2">
      <c r="A1257" t="s">
        <v>16</v>
      </c>
      <c r="B1257" s="10"/>
      <c r="C1257" s="10"/>
      <c r="D1257" s="10"/>
      <c r="E1257" s="10"/>
      <c r="F1257" s="10">
        <f>($F$5/($F$5+$J$5))*F457</f>
        <v>26.92437115002922</v>
      </c>
      <c r="G1257" s="10">
        <f>($F$5/($F$5+$J$5))*G457</f>
        <v>15.692879127718024</v>
      </c>
      <c r="H1257" s="10"/>
      <c r="I1257" s="10"/>
      <c r="J1257" s="10">
        <f>($J$5/($F$5+$J$5))*J457</f>
        <v>11.966598167036983</v>
      </c>
      <c r="K1257" s="10">
        <f>($J$5/($F$5+$J$5))*K457</f>
        <v>3.851791620775936</v>
      </c>
      <c r="L1257" s="10"/>
      <c r="M1257" s="10"/>
      <c r="N1257" s="10"/>
      <c r="O1257" s="10"/>
      <c r="P1257" s="10"/>
      <c r="Q1257" s="10"/>
      <c r="R1257" s="10"/>
      <c r="S1257" s="10"/>
      <c r="U1257" s="17">
        <f t="shared" ref="U1257:V1259" si="127">B1257+D1257+F1257+H1257+J1257+L1257+N1257+P1257+R1257</f>
        <v>38.890969317066201</v>
      </c>
      <c r="V1257" s="17">
        <f t="shared" si="127"/>
        <v>19.54467074849396</v>
      </c>
      <c r="W1257" s="10">
        <f t="shared" ref="W1257:X1259" si="128">U1257-U1250</f>
        <v>-0.23997553546767136</v>
      </c>
      <c r="X1257" s="10">
        <f t="shared" si="128"/>
        <v>-2.8672164648880596</v>
      </c>
      <c r="Y1257" s="3">
        <v>-60</v>
      </c>
      <c r="Z1257" s="19"/>
    </row>
    <row r="1258" spans="1:26" x14ac:dyDescent="0.2">
      <c r="A1258" t="s">
        <v>17</v>
      </c>
      <c r="B1258" s="10">
        <f>($B$5/($B$5+$D$5+$H$5+$J$5+$L$5+$N$5))*B458</f>
        <v>6.2025041416847984</v>
      </c>
      <c r="C1258" s="10">
        <f>($B$5/($B$5+$D$5+$H$5+$J$5+$L$5+$N$5))*C458</f>
        <v>2.5863335279821413</v>
      </c>
      <c r="D1258" s="10">
        <f>($D$5/($B$5+$D$5+$H$5+$J$5+$L$5+$N$5))*D458</f>
        <v>5.8621119581163894</v>
      </c>
      <c r="E1258" s="10">
        <f>($D$5/($B$5+$D$5+$H$5+$J$5+$L$5+$N$5))*E458</f>
        <v>3.3938542915410679</v>
      </c>
      <c r="F1258" s="10"/>
      <c r="G1258" s="10"/>
      <c r="H1258" s="10">
        <f>($H$5/($B$5+$D$5+$H$5+$J$5+$L$5+$N$5))*H458</f>
        <v>11.369286973855083</v>
      </c>
      <c r="I1258" s="10">
        <f>($H$5/($B$5+$D$5+$H$5+$J$5+$L$5+$N$5))*I458</f>
        <v>6.4914391619355811</v>
      </c>
      <c r="J1258" s="10">
        <f>($J$5/($B$5+$D$5+$H$5+$J$5+$L$5+$N$5))*J458</f>
        <v>2.8371532269743258</v>
      </c>
      <c r="K1258" s="10">
        <f>($J$5/($B$5+$D$5+$H$5+$J$5+$L$5+$N$5))*K458</f>
        <v>0.76770028494599407</v>
      </c>
      <c r="L1258" s="10">
        <f>($L$5/($B$5+$D$5+$H$5+$J$5+$L$5+$N$5))*L458</f>
        <v>2.2760367451325898</v>
      </c>
      <c r="M1258" s="10">
        <f>($L$5/($B$5+$D$5+$H$5+$J$5+$L$5+$N$5))*M458</f>
        <v>1.0778822846514204</v>
      </c>
      <c r="N1258" s="10">
        <f>($N$5/($B$5+$D$5+$H$5+$J$5+$L$5+$N$5))*N458</f>
        <v>3.2690614379527849</v>
      </c>
      <c r="O1258" s="10">
        <f>($N$5/($B$5+$D$5+$H$5+$J$5+$L$5+$N$5))*O458</f>
        <v>1.6744681643534256</v>
      </c>
      <c r="P1258" s="10"/>
      <c r="Q1258" s="10"/>
      <c r="R1258" s="10"/>
      <c r="S1258" s="10"/>
      <c r="U1258" s="17">
        <f t="shared" si="127"/>
        <v>31.816154483715973</v>
      </c>
      <c r="V1258" s="17">
        <f t="shared" si="127"/>
        <v>15.991677715409631</v>
      </c>
      <c r="W1258" s="10">
        <f t="shared" si="128"/>
        <v>1.2568553800638078</v>
      </c>
      <c r="X1258" s="10">
        <f t="shared" si="128"/>
        <v>1.7029139146128234</v>
      </c>
      <c r="Y1258" s="3">
        <v>-98</v>
      </c>
      <c r="Z1258" s="19"/>
    </row>
    <row r="1259" spans="1:26" x14ac:dyDescent="0.2">
      <c r="A1259" t="s">
        <v>18</v>
      </c>
      <c r="B1259" s="10"/>
      <c r="C1259" s="10"/>
      <c r="D1259" s="10"/>
      <c r="E1259" s="10"/>
      <c r="F1259" s="10"/>
      <c r="G1259" s="10"/>
      <c r="H1259" s="10"/>
      <c r="I1259" s="10"/>
      <c r="J1259" s="10">
        <f>($J$5/($J$5+$P$5+$R$5))*J459</f>
        <v>5.4363382861303373</v>
      </c>
      <c r="K1259" s="10">
        <f>($J$5/($J$5+$P$5+$R$5))*K459</f>
        <v>0.80216191599789843</v>
      </c>
      <c r="L1259" s="10"/>
      <c r="M1259" s="10"/>
      <c r="N1259" s="10"/>
      <c r="O1259" s="10"/>
      <c r="P1259" s="10">
        <f>($P$5/($J$5+$P$5+$R$5))*P459</f>
        <v>9.7016911697461676</v>
      </c>
      <c r="Q1259" s="10">
        <f>($P$5/($J$5+$P$5+$R$5))*Q459</f>
        <v>4.9877441686480593</v>
      </c>
      <c r="R1259" s="10">
        <f>($R$5/($J$5+$P$5+$R$5))*R459</f>
        <v>29.602888379104986</v>
      </c>
      <c r="S1259" s="10">
        <f>($R$5/($J$5+$P$5+$R$5))*S459</f>
        <v>19.920863810767482</v>
      </c>
      <c r="U1259" s="17">
        <f t="shared" si="127"/>
        <v>44.740917834981488</v>
      </c>
      <c r="V1259" s="17">
        <f t="shared" si="127"/>
        <v>25.710769895413442</v>
      </c>
      <c r="W1259" s="10">
        <f t="shared" si="128"/>
        <v>4.299556537419889</v>
      </c>
      <c r="X1259" s="10">
        <f t="shared" si="128"/>
        <v>1.7096414125418846</v>
      </c>
      <c r="Y1259" s="3">
        <v>-9</v>
      </c>
      <c r="Z1259" s="19"/>
    </row>
    <row r="1260" spans="1:26" ht="13.5" thickBot="1" x14ac:dyDescent="0.25">
      <c r="U1260" s="27">
        <f>(U1257*(($F$5+$J$5)/(SUM($B$5:$S$5)+$J$5+$J$5)))+(U1258*(($B$5+$D$5+$H$5+$J$5+$L$5+$N$5)/(SUM($B$5:$S$5)+$J$5+$J$5)))+(U1259*(($J$5+$P$5+$R$5)/(SUM($B$5:$S$5)+$J$5+$J$5)))</f>
        <v>36.2526195393351</v>
      </c>
      <c r="V1260" s="27">
        <f>(V1257*(($F$5+$J$5)/(SUM($B$5:$S$5)+$J$5+$J$5)))+(V1258*(($B$5+$D$5+$H$5+$J$5+$L$5+$N$5)/(SUM($B$5:$S$5)+$J$5+$J$5)))+(V1259*(($J$5+$P$5+$R$5)/(SUM($B$5:$S$5)+$J$5+$J$5)))</f>
        <v>19.048049146337522</v>
      </c>
      <c r="W1260" s="28">
        <f>U1260-U1250</f>
        <v>-2.8783253131987721</v>
      </c>
      <c r="X1260" s="28">
        <f>V1260-V1250</f>
        <v>-3.3638380670444974</v>
      </c>
      <c r="Y1260" s="20">
        <f>SUM(Y1257:Y1259)</f>
        <v>-167</v>
      </c>
    </row>
    <row r="1261" spans="1:26" ht="13.5" thickTop="1" x14ac:dyDescent="0.2"/>
    <row r="1262" spans="1:26" ht="13.5" thickBot="1" x14ac:dyDescent="0.25"/>
    <row r="1263" spans="1:26" ht="13.5" thickBot="1" x14ac:dyDescent="0.25">
      <c r="A1263" s="1" t="str">
        <f>A463</f>
        <v>Jan 6-12, 2001</v>
      </c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U1263" s="8" t="s">
        <v>14</v>
      </c>
      <c r="V1263" s="8" t="s">
        <v>15</v>
      </c>
      <c r="W1263" s="8" t="s">
        <v>14</v>
      </c>
      <c r="X1263" s="8" t="s">
        <v>15</v>
      </c>
      <c r="Y1263" s="12" t="s">
        <v>35</v>
      </c>
    </row>
    <row r="1264" spans="1:26" x14ac:dyDescent="0.2">
      <c r="A1264" t="s">
        <v>16</v>
      </c>
      <c r="B1264" s="10"/>
      <c r="C1264" s="10"/>
      <c r="D1264" s="10"/>
      <c r="E1264" s="10"/>
      <c r="F1264" s="10">
        <f>($F$5/($F$5+$J$5))*F464</f>
        <v>35.451022200811245</v>
      </c>
      <c r="G1264" s="10">
        <f>($F$5/($F$5+$J$5))*G464</f>
        <v>21.054546142287666</v>
      </c>
      <c r="H1264" s="10"/>
      <c r="I1264" s="10"/>
      <c r="J1264" s="10">
        <f>($J$5/($F$5+$J$5))*J464</f>
        <v>18.683245477286835</v>
      </c>
      <c r="K1264" s="10">
        <f>($J$5/($F$5+$J$5))*K464</f>
        <v>9.7048699911365208</v>
      </c>
      <c r="L1264" s="10"/>
      <c r="M1264" s="10"/>
      <c r="N1264" s="10"/>
      <c r="O1264" s="10"/>
      <c r="P1264" s="10"/>
      <c r="Q1264" s="10"/>
      <c r="R1264" s="10"/>
      <c r="S1264" s="10"/>
      <c r="U1264" s="17">
        <f t="shared" ref="U1264:V1266" si="129">B1264+D1264+F1264+H1264+J1264+L1264+N1264+P1264+R1264</f>
        <v>54.134267678098084</v>
      </c>
      <c r="V1264" s="17">
        <f t="shared" si="129"/>
        <v>30.759416133424189</v>
      </c>
      <c r="W1264" s="10">
        <f t="shared" ref="W1264:X1266" si="130">U1264-U1257</f>
        <v>15.243298361031883</v>
      </c>
      <c r="X1264" s="10">
        <f t="shared" si="130"/>
        <v>11.214745384930229</v>
      </c>
      <c r="Y1264" s="3">
        <v>-27</v>
      </c>
      <c r="Z1264" s="19"/>
    </row>
    <row r="1265" spans="1:26" x14ac:dyDescent="0.2">
      <c r="A1265" t="s">
        <v>17</v>
      </c>
      <c r="B1265" s="10">
        <f>($B$5/($B$5+$D$5+$H$5+$J$5+$L$5+$N$5))*B465</f>
        <v>7.8922664431290901</v>
      </c>
      <c r="C1265" s="10">
        <f>($B$5/($B$5+$D$5+$H$5+$J$5+$L$5+$N$5))*C465</f>
        <v>4.065066139370586</v>
      </c>
      <c r="D1265" s="10">
        <f>($D$5/($B$5+$D$5+$H$5+$J$5+$L$5+$N$5))*D465</f>
        <v>7.4164598257987668</v>
      </c>
      <c r="E1265" s="10">
        <f>($D$5/($B$5+$D$5+$H$5+$J$5+$L$5+$N$5))*E465</f>
        <v>4.5672116292501705</v>
      </c>
      <c r="F1265" s="10"/>
      <c r="G1265" s="10"/>
      <c r="H1265" s="10">
        <f>($H$5/($B$5+$D$5+$H$5+$J$5+$L$5+$N$5))*H465</f>
        <v>14.400508361139115</v>
      </c>
      <c r="I1265" s="10">
        <f>($H$5/($B$5+$D$5+$H$5+$J$5+$L$5+$N$5))*I465</f>
        <v>7.9249579542912203</v>
      </c>
      <c r="J1265" s="10">
        <f>($J$5/($B$5+$D$5+$H$5+$J$5+$L$5+$N$5))*J465</f>
        <v>4.4634168740700675</v>
      </c>
      <c r="K1265" s="10">
        <f>($J$5/($B$5+$D$5+$H$5+$J$5+$L$5+$N$5))*K465</f>
        <v>2.1232290489448387</v>
      </c>
      <c r="L1265" s="10">
        <f>($L$5/($B$5+$D$5+$H$5+$J$5+$L$5+$N$5))*L465</f>
        <v>2.4511164947581734</v>
      </c>
      <c r="M1265" s="10">
        <f>($L$5/($B$5+$D$5+$H$5+$J$5+$L$5+$N$5))*M465</f>
        <v>1.1768404040050116</v>
      </c>
      <c r="N1265" s="10">
        <f>($N$5/($B$5+$D$5+$H$5+$J$5+$L$5+$N$5))*N465</f>
        <v>4.5034915677883545</v>
      </c>
      <c r="O1265" s="10">
        <f>($N$5/($B$5+$D$5+$H$5+$J$5+$L$5+$N$5))*O465</f>
        <v>2.3860808274351069</v>
      </c>
      <c r="P1265" s="10"/>
      <c r="Q1265" s="10"/>
      <c r="R1265" s="10"/>
      <c r="S1265" s="10"/>
      <c r="U1265" s="17">
        <f t="shared" si="129"/>
        <v>41.12725956668357</v>
      </c>
      <c r="V1265" s="17">
        <f t="shared" si="129"/>
        <v>22.243386003296933</v>
      </c>
      <c r="W1265" s="10">
        <f t="shared" si="130"/>
        <v>9.3111050829675968</v>
      </c>
      <c r="X1265" s="10">
        <f t="shared" si="130"/>
        <v>6.2517082878873023</v>
      </c>
      <c r="Y1265" s="3">
        <v>-63</v>
      </c>
      <c r="Z1265" s="19"/>
    </row>
    <row r="1266" spans="1:26" x14ac:dyDescent="0.2">
      <c r="A1266" t="s">
        <v>18</v>
      </c>
      <c r="B1266" s="10"/>
      <c r="C1266" s="10"/>
      <c r="D1266" s="10"/>
      <c r="E1266" s="10"/>
      <c r="F1266" s="10"/>
      <c r="G1266" s="10"/>
      <c r="H1266" s="10"/>
      <c r="I1266" s="10"/>
      <c r="J1266" s="10">
        <f>($J$5/($J$5+$P$5+$R$5))*J466</f>
        <v>8.5435076354474973</v>
      </c>
      <c r="K1266" s="10">
        <f>($J$5/($J$5+$P$5+$R$5))*K466</f>
        <v>4.2862507198200968</v>
      </c>
      <c r="L1266" s="10"/>
      <c r="M1266" s="10"/>
      <c r="N1266" s="10"/>
      <c r="O1266" s="10"/>
      <c r="P1266" s="10">
        <f>($P$5/($J$5+$P$5+$R$5))*P466</f>
        <v>10.295642697235481</v>
      </c>
      <c r="Q1266" s="10">
        <f>($P$5/($J$5+$P$5+$R$5))*Q466</f>
        <v>5.4295861586096219</v>
      </c>
      <c r="R1266" s="10">
        <f>($R$5/($J$5+$P$5+$R$5))*R466</f>
        <v>28.725086422300372</v>
      </c>
      <c r="S1266" s="10">
        <f>($R$5/($J$5+$P$5+$R$5))*S466</f>
        <v>20.634896745780196</v>
      </c>
      <c r="U1266" s="17">
        <f t="shared" si="129"/>
        <v>47.564236754983348</v>
      </c>
      <c r="V1266" s="17">
        <f t="shared" si="129"/>
        <v>30.350733624209916</v>
      </c>
      <c r="W1266" s="10">
        <f t="shared" si="130"/>
        <v>2.82331892000186</v>
      </c>
      <c r="X1266" s="10">
        <f t="shared" si="130"/>
        <v>4.6399637287964737</v>
      </c>
      <c r="Y1266" s="3">
        <v>-13</v>
      </c>
      <c r="Z1266" s="19"/>
    </row>
    <row r="1267" spans="1:26" ht="13.5" thickBot="1" x14ac:dyDescent="0.25">
      <c r="U1267" s="27">
        <f>(U1264*(($F$5+$J$5)/(SUM($B$5:$S$5)+$J$5+$J$5)))+(U1265*(($B$5+$D$5+$H$5+$J$5+$L$5+$N$5)/(SUM($B$5:$S$5)+$J$5+$J$5)))+(U1266*(($J$5+$P$5+$R$5)/(SUM($B$5:$S$5)+$J$5+$J$5)))</f>
        <v>44.83804950628209</v>
      </c>
      <c r="V1267" s="27">
        <f>(V1264*(($F$5+$J$5)/(SUM($B$5:$S$5)+$J$5+$J$5)))+(V1265*(($B$5+$D$5+$H$5+$J$5+$L$5+$N$5)/(SUM($B$5:$S$5)+$J$5+$J$5)))+(V1266*(($J$5+$P$5+$R$5)/(SUM($B$5:$S$5)+$J$5+$J$5)))</f>
        <v>25.671852822032903</v>
      </c>
      <c r="W1267" s="28">
        <f>U1267-U1257</f>
        <v>5.9470801892158889</v>
      </c>
      <c r="X1267" s="28">
        <f>V1267-V1257</f>
        <v>6.1271820735389433</v>
      </c>
      <c r="Y1267" s="20">
        <f>SUM(Y1264:Y1266)</f>
        <v>-103</v>
      </c>
    </row>
    <row r="1268" spans="1:26" ht="13.5" thickTop="1" x14ac:dyDescent="0.2"/>
    <row r="1269" spans="1:26" ht="13.5" thickBot="1" x14ac:dyDescent="0.25"/>
    <row r="1270" spans="1:26" ht="13.5" thickBot="1" x14ac:dyDescent="0.25">
      <c r="A1270" s="1" t="str">
        <f>A470</f>
        <v>Jan 13-19, 2001</v>
      </c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U1270" s="8" t="s">
        <v>14</v>
      </c>
      <c r="V1270" s="8" t="s">
        <v>15</v>
      </c>
      <c r="W1270" s="8" t="s">
        <v>14</v>
      </c>
      <c r="X1270" s="8" t="s">
        <v>15</v>
      </c>
      <c r="Y1270" s="12" t="s">
        <v>35</v>
      </c>
    </row>
    <row r="1271" spans="1:26" x14ac:dyDescent="0.2">
      <c r="A1271" t="s">
        <v>16</v>
      </c>
      <c r="B1271" s="10"/>
      <c r="C1271" s="10"/>
      <c r="D1271" s="10"/>
      <c r="E1271" s="10"/>
      <c r="F1271" s="10">
        <f>($F$5/($F$5+$J$5))*F471</f>
        <v>31.913922468811567</v>
      </c>
      <c r="G1271" s="10">
        <f>($F$5/($F$5+$J$5))*G471</f>
        <v>23.235224144482043</v>
      </c>
      <c r="H1271" s="10"/>
      <c r="I1271" s="10"/>
      <c r="J1271" s="10">
        <f>($J$5/($F$5+$J$5))*J471</f>
        <v>14.899991073962427</v>
      </c>
      <c r="K1271" s="10">
        <f>($J$5/($F$5+$J$5))*K471</f>
        <v>8.5260298509702217</v>
      </c>
      <c r="L1271" s="10"/>
      <c r="M1271" s="10"/>
      <c r="N1271" s="10"/>
      <c r="O1271" s="10"/>
      <c r="P1271" s="10"/>
      <c r="Q1271" s="10"/>
      <c r="R1271" s="10"/>
      <c r="S1271" s="10"/>
      <c r="U1271" s="17">
        <f t="shared" ref="U1271:V1273" si="131">B1271+D1271+F1271+H1271+J1271+L1271+N1271+P1271+R1271</f>
        <v>46.813913542773996</v>
      </c>
      <c r="V1271" s="17">
        <f t="shared" si="131"/>
        <v>31.761253995452265</v>
      </c>
      <c r="W1271" s="10">
        <f t="shared" ref="W1271:X1273" si="132">U1271-U1264</f>
        <v>-7.320354135324088</v>
      </c>
      <c r="X1271" s="10">
        <f t="shared" si="132"/>
        <v>1.0018378620280757</v>
      </c>
      <c r="Y1271" s="3">
        <v>-11</v>
      </c>
      <c r="Z1271" s="19"/>
    </row>
    <row r="1272" spans="1:26" x14ac:dyDescent="0.2">
      <c r="A1272" t="s">
        <v>17</v>
      </c>
      <c r="B1272" s="10">
        <f>($B$5/($B$5+$D$5+$H$5+$J$5+$L$5+$N$5))*B472</f>
        <v>8.2871847214850494</v>
      </c>
      <c r="C1272" s="10">
        <f>($B$5/($B$5+$D$5+$H$5+$J$5+$L$5+$N$5))*C472</f>
        <v>6.3537624166381228</v>
      </c>
      <c r="D1272" s="10">
        <f>($D$5/($B$5+$D$5+$H$5+$J$5+$L$5+$N$5))*D472</f>
        <v>8.1363683118832366</v>
      </c>
      <c r="E1272" s="10">
        <f>($D$5/($B$5+$D$5+$H$5+$J$5+$L$5+$N$5))*E472</f>
        <v>5.5816281323691959</v>
      </c>
      <c r="F1272" s="10"/>
      <c r="G1272" s="10"/>
      <c r="H1272" s="10">
        <f>($H$5/($B$5+$D$5+$H$5+$J$5+$L$5+$N$5))*H472</f>
        <v>15.523313720668904</v>
      </c>
      <c r="I1272" s="10">
        <f>($H$5/($B$5+$D$5+$H$5+$J$5+$L$5+$N$5))*I472</f>
        <v>10.950883089879362</v>
      </c>
      <c r="J1272" s="10">
        <f>($J$5/($B$5+$D$5+$H$5+$J$5+$L$5+$N$5))*J472</f>
        <v>3.7161144227820584</v>
      </c>
      <c r="K1272" s="10">
        <f>($J$5/($B$5+$D$5+$H$5+$J$5+$L$5+$N$5))*K472</f>
        <v>2.3401878251252284</v>
      </c>
      <c r="L1272" s="10">
        <f>($L$5/($B$5+$D$5+$H$5+$J$5+$L$5+$N$5))*L472</f>
        <v>2.5835681314314418</v>
      </c>
      <c r="M1272" s="10">
        <f>($L$5/($B$5+$D$5+$H$5+$J$5+$L$5+$N$5))*M472</f>
        <v>1.2811270374776416</v>
      </c>
      <c r="N1272" s="10">
        <f>($N$5/($B$5+$D$5+$H$5+$J$5+$L$5+$N$5))*N472</f>
        <v>4.5339892533489987</v>
      </c>
      <c r="O1272" s="10">
        <f>($N$5/($B$5+$D$5+$H$5+$J$5+$L$5+$N$5))*O472</f>
        <v>3.4200975950150196</v>
      </c>
      <c r="P1272" s="10"/>
      <c r="Q1272" s="10"/>
      <c r="R1272" s="10"/>
      <c r="S1272" s="10"/>
      <c r="U1272" s="17">
        <f t="shared" si="131"/>
        <v>42.780538561599684</v>
      </c>
      <c r="V1272" s="17">
        <f t="shared" si="131"/>
        <v>29.927686096504569</v>
      </c>
      <c r="W1272" s="10">
        <f t="shared" si="132"/>
        <v>1.6532789949161142</v>
      </c>
      <c r="X1272" s="10">
        <f t="shared" si="132"/>
        <v>7.6843000932076357</v>
      </c>
      <c r="Y1272" s="3">
        <v>-56</v>
      </c>
      <c r="Z1272" s="19"/>
    </row>
    <row r="1273" spans="1:26" x14ac:dyDescent="0.2">
      <c r="A1273" t="s">
        <v>18</v>
      </c>
      <c r="B1273" s="10"/>
      <c r="C1273" s="10"/>
      <c r="D1273" s="10"/>
      <c r="E1273" s="10"/>
      <c r="F1273" s="10"/>
      <c r="G1273" s="10"/>
      <c r="H1273" s="10"/>
      <c r="I1273" s="10"/>
      <c r="J1273" s="10">
        <f>($J$5/($J$5+$P$5+$R$5))*J473</f>
        <v>6.6105873559344897</v>
      </c>
      <c r="K1273" s="10">
        <f>($J$5/($J$5+$P$5+$R$5))*K473</f>
        <v>3.2183122653891596</v>
      </c>
      <c r="L1273" s="10"/>
      <c r="M1273" s="10"/>
      <c r="N1273" s="10"/>
      <c r="O1273" s="10"/>
      <c r="P1273" s="10">
        <f>($P$5/($J$5+$P$5+$R$5))*P473</f>
        <v>7.9864750513380036</v>
      </c>
      <c r="Q1273" s="10">
        <f>($P$5/($J$5+$P$5+$R$5))*Q473</f>
        <v>4.1808392886198948</v>
      </c>
      <c r="R1273" s="10">
        <f>($R$5/($J$5+$P$5+$R$5))*R473</f>
        <v>26.366812508496917</v>
      </c>
      <c r="S1273" s="10">
        <f>($R$5/($J$5+$P$5+$R$5))*S473</f>
        <v>18.990655766989455</v>
      </c>
      <c r="U1273" s="17">
        <f t="shared" si="131"/>
        <v>40.963874915769409</v>
      </c>
      <c r="V1273" s="17">
        <f t="shared" si="131"/>
        <v>26.389807320998511</v>
      </c>
      <c r="W1273" s="10">
        <f t="shared" si="132"/>
        <v>-6.6003618392139387</v>
      </c>
      <c r="X1273" s="10">
        <f t="shared" si="132"/>
        <v>-3.960926303211405</v>
      </c>
      <c r="Y1273" s="3">
        <v>-23</v>
      </c>
      <c r="Z1273" s="19"/>
    </row>
    <row r="1274" spans="1:26" ht="13.5" thickBot="1" x14ac:dyDescent="0.25">
      <c r="U1274" s="27">
        <f>(U1271*(($F$5+$J$5)/(SUM($B$5:$S$5)+$J$5+$J$5)))+(U1272*(($B$5+$D$5+$H$5+$J$5+$L$5+$N$5)/(SUM($B$5:$S$5)+$J$5+$J$5)))+(U1273*(($J$5+$P$5+$R$5)/(SUM($B$5:$S$5)+$J$5+$J$5)))</f>
        <v>42.952882445394572</v>
      </c>
      <c r="V1274" s="27">
        <f>(V1271*(($F$5+$J$5)/(SUM($B$5:$S$5)+$J$5+$J$5)))+(V1272*(($B$5+$D$5+$H$5+$J$5+$L$5+$N$5)/(SUM($B$5:$S$5)+$J$5+$J$5)))+(V1273*(($J$5+$P$5+$R$5)/(SUM($B$5:$S$5)+$J$5+$J$5)))</f>
        <v>29.310127941179857</v>
      </c>
      <c r="W1274" s="28">
        <f>U1274-U1264</f>
        <v>-11.181385232703512</v>
      </c>
      <c r="X1274" s="28">
        <f>V1274-V1264</f>
        <v>-1.4492881922443317</v>
      </c>
      <c r="Y1274" s="20">
        <f>SUM(Y1271:Y1273)</f>
        <v>-90</v>
      </c>
    </row>
    <row r="1275" spans="1:26" ht="13.5" thickTop="1" x14ac:dyDescent="0.2"/>
    <row r="1276" spans="1:26" ht="13.5" thickBot="1" x14ac:dyDescent="0.25"/>
    <row r="1277" spans="1:26" ht="13.5" thickBot="1" x14ac:dyDescent="0.25">
      <c r="A1277" s="1" t="str">
        <f>A477</f>
        <v>Jan 20-26, 2001</v>
      </c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U1277" s="8" t="s">
        <v>14</v>
      </c>
      <c r="V1277" s="8" t="s">
        <v>15</v>
      </c>
      <c r="W1277" s="8" t="s">
        <v>14</v>
      </c>
      <c r="X1277" s="8" t="s">
        <v>15</v>
      </c>
      <c r="Y1277" s="12" t="s">
        <v>35</v>
      </c>
    </row>
    <row r="1278" spans="1:26" x14ac:dyDescent="0.2">
      <c r="A1278" t="s">
        <v>16</v>
      </c>
      <c r="B1278" s="10"/>
      <c r="C1278" s="10"/>
      <c r="D1278" s="10"/>
      <c r="E1278" s="10"/>
      <c r="F1278" s="10">
        <f>($F$5/($F$5+$J$5))*F478</f>
        <v>32.582130223612417</v>
      </c>
      <c r="G1278" s="10">
        <f>($F$5/($F$5+$J$5))*G478</f>
        <v>18.889873116256197</v>
      </c>
      <c r="H1278" s="10"/>
      <c r="I1278" s="10"/>
      <c r="J1278" s="10">
        <f>($J$5/($F$5+$J$5))*J478</f>
        <v>15.201554830749158</v>
      </c>
      <c r="K1278" s="10">
        <f>($J$5/($F$5+$J$5))*K478</f>
        <v>6.0312751357345622</v>
      </c>
      <c r="L1278" s="10"/>
      <c r="M1278" s="10"/>
      <c r="N1278" s="10"/>
      <c r="O1278" s="10"/>
      <c r="P1278" s="10"/>
      <c r="Q1278" s="10"/>
      <c r="R1278" s="10"/>
      <c r="S1278" s="10"/>
      <c r="U1278" s="17">
        <f t="shared" ref="U1278:V1280" si="133">B1278+D1278+F1278+H1278+J1278+L1278+N1278+P1278+R1278</f>
        <v>47.783685054361577</v>
      </c>
      <c r="V1278" s="17">
        <f t="shared" si="133"/>
        <v>24.921148251990758</v>
      </c>
      <c r="W1278" s="10">
        <f t="shared" ref="W1278:X1280" si="134">U1278-U1271</f>
        <v>0.9697715115875809</v>
      </c>
      <c r="X1278" s="10">
        <f t="shared" si="134"/>
        <v>-6.8401057434615069</v>
      </c>
      <c r="Y1278" s="3">
        <v>-16</v>
      </c>
      <c r="Z1278" s="19"/>
    </row>
    <row r="1279" spans="1:26" x14ac:dyDescent="0.2">
      <c r="A1279" t="s">
        <v>17</v>
      </c>
      <c r="B1279" s="10">
        <f>($B$5/($B$5+$D$5+$H$5+$J$5+$L$5+$N$5))*B479</f>
        <v>6.9347039766907077</v>
      </c>
      <c r="C1279" s="10">
        <f>($B$5/($B$5+$D$5+$H$5+$J$5+$L$5+$N$5))*C479</f>
        <v>3.5893344681464212</v>
      </c>
      <c r="D1279" s="10">
        <f>($D$5/($B$5+$D$5+$H$5+$J$5+$L$5+$N$5))*D479</f>
        <v>7.1897353999864508</v>
      </c>
      <c r="E1279" s="10">
        <f>($D$5/($B$5+$D$5+$H$5+$J$5+$L$5+$N$5))*E479</f>
        <v>4.2516673252845747</v>
      </c>
      <c r="F1279" s="10"/>
      <c r="G1279" s="10"/>
      <c r="H1279" s="10">
        <f>($H$5/($B$5+$D$5+$H$5+$J$5+$L$5+$N$5))*H479</f>
        <v>14.190423710535271</v>
      </c>
      <c r="I1279" s="10">
        <f>($H$5/($B$5+$D$5+$H$5+$J$5+$L$5+$N$5))*I479</f>
        <v>8.7864815634901774</v>
      </c>
      <c r="J1279" s="10">
        <f>($J$5/($B$5+$D$5+$H$5+$J$5+$L$5+$N$5))*J479</f>
        <v>3.5529317535181759</v>
      </c>
      <c r="K1279" s="10">
        <f>($J$5/($B$5+$D$5+$H$5+$J$5+$L$5+$N$5))*K479</f>
        <v>1.1979091402780486</v>
      </c>
      <c r="L1279" s="10">
        <f>($L$5/($B$5+$D$5+$H$5+$J$5+$L$5+$N$5))*L479</f>
        <v>2.49222217510505</v>
      </c>
      <c r="M1279" s="10">
        <f>($L$5/($B$5+$D$5+$H$5+$J$5+$L$5+$N$5))*M479</f>
        <v>1.1372571562635752</v>
      </c>
      <c r="N1279" s="10">
        <f>($N$5/($B$5+$D$5+$H$5+$J$5+$L$5+$N$5))*N479</f>
        <v>4.2304646684835463</v>
      </c>
      <c r="O1279" s="10">
        <f>($N$5/($B$5+$D$5+$H$5+$J$5+$L$5+$N$5))*O479</f>
        <v>2.3788194737301915</v>
      </c>
      <c r="P1279" s="10"/>
      <c r="Q1279" s="10"/>
      <c r="R1279" s="10"/>
      <c r="S1279" s="10"/>
      <c r="U1279" s="17">
        <f t="shared" si="133"/>
        <v>38.590481684319208</v>
      </c>
      <c r="V1279" s="17">
        <f t="shared" si="133"/>
        <v>21.341469127192994</v>
      </c>
      <c r="W1279" s="10">
        <f t="shared" si="134"/>
        <v>-4.190056877280476</v>
      </c>
      <c r="X1279" s="10">
        <f t="shared" si="134"/>
        <v>-8.5862169693115753</v>
      </c>
      <c r="Y1279" s="3">
        <v>-93</v>
      </c>
      <c r="Z1279" s="19"/>
    </row>
    <row r="1280" spans="1:26" x14ac:dyDescent="0.2">
      <c r="A1280" t="s">
        <v>18</v>
      </c>
      <c r="B1280" s="10"/>
      <c r="C1280" s="10"/>
      <c r="D1280" s="10"/>
      <c r="E1280" s="10"/>
      <c r="F1280" s="10"/>
      <c r="G1280" s="10"/>
      <c r="H1280" s="10"/>
      <c r="I1280" s="10"/>
      <c r="J1280" s="10">
        <f>($J$5/($J$5+$P$5+$R$5))*J480</f>
        <v>5.9823882650927622</v>
      </c>
      <c r="K1280" s="10">
        <f>($J$5/($J$5+$P$5+$R$5))*K480</f>
        <v>0.57504378315511995</v>
      </c>
      <c r="L1280" s="10"/>
      <c r="M1280" s="10"/>
      <c r="N1280" s="10"/>
      <c r="O1280" s="10"/>
      <c r="P1280" s="10">
        <f>($P$5/($J$5+$P$5+$R$5))*P480</f>
        <v>9.1569941591706012</v>
      </c>
      <c r="Q1280" s="10">
        <f>($P$5/($J$5+$P$5+$R$5))*Q480</f>
        <v>4.7371255972928115</v>
      </c>
      <c r="R1280" s="10">
        <f>($R$5/($J$5+$P$5+$R$5))*R480</f>
        <v>28.194474791694596</v>
      </c>
      <c r="S1280" s="10">
        <f>($R$5/($J$5+$P$5+$R$5))*S480</f>
        <v>20.530084571833378</v>
      </c>
      <c r="U1280" s="17">
        <f t="shared" si="133"/>
        <v>43.333857215957963</v>
      </c>
      <c r="V1280" s="17">
        <f t="shared" si="133"/>
        <v>25.842253952281311</v>
      </c>
      <c r="W1280" s="10">
        <f t="shared" si="134"/>
        <v>2.3699823001885534</v>
      </c>
      <c r="X1280" s="10">
        <f t="shared" si="134"/>
        <v>-0.54755336871719962</v>
      </c>
      <c r="Y1280" s="3">
        <v>-19</v>
      </c>
      <c r="Z1280" s="19"/>
    </row>
    <row r="1281" spans="1:26" ht="13.5" thickBot="1" x14ac:dyDescent="0.25">
      <c r="U1281" s="27">
        <f>(U1278*(($F$5+$J$5)/(SUM($B$5:$S$5)+$J$5+$J$5)))+(U1279*(($B$5+$D$5+$H$5+$J$5+$L$5+$N$5)/(SUM($B$5:$S$5)+$J$5+$J$5)))+(U1280*(($J$5+$P$5+$R$5)/(SUM($B$5:$S$5)+$J$5+$J$5)))</f>
        <v>41.26295282338728</v>
      </c>
      <c r="V1281" s="27">
        <f>(V1278*(($F$5+$J$5)/(SUM($B$5:$S$5)+$J$5+$J$5)))+(V1279*(($B$5+$D$5+$H$5+$J$5+$L$5+$N$5)/(SUM($B$5:$S$5)+$J$5+$J$5)))+(V1280*(($J$5+$P$5+$R$5)/(SUM($B$5:$S$5)+$J$5+$J$5)))</f>
        <v>23.063047853821047</v>
      </c>
      <c r="W1281" s="28">
        <f>U1281-U1271</f>
        <v>-5.5509607193867154</v>
      </c>
      <c r="X1281" s="28">
        <f>V1281-V1271</f>
        <v>-8.6982061416312177</v>
      </c>
      <c r="Y1281" s="20">
        <f>SUM(Y1278:Y1280)</f>
        <v>-128</v>
      </c>
    </row>
    <row r="1282" spans="1:26" ht="13.5" thickTop="1" x14ac:dyDescent="0.2"/>
    <row r="1283" spans="1:26" ht="13.5" thickBot="1" x14ac:dyDescent="0.25"/>
    <row r="1284" spans="1:26" ht="13.5" thickBot="1" x14ac:dyDescent="0.25">
      <c r="A1284" s="1" t="str">
        <f>A484</f>
        <v>Jan 27- Febr 2, 2001</v>
      </c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U1284" s="8" t="s">
        <v>14</v>
      </c>
      <c r="V1284" s="8" t="s">
        <v>15</v>
      </c>
      <c r="W1284" s="8" t="s">
        <v>14</v>
      </c>
      <c r="X1284" s="8" t="s">
        <v>15</v>
      </c>
      <c r="Y1284" s="12" t="s">
        <v>35</v>
      </c>
    </row>
    <row r="1285" spans="1:26" x14ac:dyDescent="0.2">
      <c r="A1285" t="s">
        <v>16</v>
      </c>
      <c r="B1285" s="10"/>
      <c r="C1285" s="10"/>
      <c r="D1285" s="10"/>
      <c r="E1285" s="10"/>
      <c r="F1285" s="10">
        <f>($F$5/($F$5+$J$5))*F485</f>
        <v>35.66108751294923</v>
      </c>
      <c r="G1285" s="10">
        <f>($F$5/($F$5+$J$5))*G485</f>
        <v>24.191521470214983</v>
      </c>
      <c r="H1285" s="10"/>
      <c r="I1285" s="10"/>
      <c r="J1285" s="10">
        <f>($J$5/($F$5+$J$5))*J485</f>
        <v>13.707443490305819</v>
      </c>
      <c r="K1285" s="10">
        <f>($J$5/($F$5+$J$5))*K485</f>
        <v>8.5808596249314437</v>
      </c>
      <c r="L1285" s="10"/>
      <c r="M1285" s="10"/>
      <c r="N1285" s="10"/>
      <c r="O1285" s="10"/>
      <c r="P1285" s="10"/>
      <c r="Q1285" s="10"/>
      <c r="R1285" s="10"/>
      <c r="S1285" s="10"/>
      <c r="U1285" s="17">
        <f t="shared" ref="U1285:V1287" si="135">B1285+D1285+F1285+H1285+J1285+L1285+N1285+P1285+R1285</f>
        <v>49.36853100325505</v>
      </c>
      <c r="V1285" s="17">
        <f t="shared" si="135"/>
        <v>32.772381095146429</v>
      </c>
      <c r="W1285" s="10">
        <f t="shared" ref="W1285:X1287" si="136">U1285-U1278</f>
        <v>1.5848459488934736</v>
      </c>
      <c r="X1285" s="10">
        <f t="shared" si="136"/>
        <v>7.851232843155671</v>
      </c>
      <c r="Y1285" s="3">
        <v>-19</v>
      </c>
      <c r="Z1285" s="19"/>
    </row>
    <row r="1286" spans="1:26" x14ac:dyDescent="0.2">
      <c r="A1286" t="s">
        <v>17</v>
      </c>
      <c r="B1286" s="10">
        <f>($B$5/($B$5+$D$5+$H$5+$J$5+$L$5+$N$5))*B486</f>
        <v>8.2117080621081371</v>
      </c>
      <c r="C1286" s="10">
        <f>($B$5/($B$5+$D$5+$H$5+$J$5+$L$5+$N$5))*C486</f>
        <v>5.065322473739343</v>
      </c>
      <c r="D1286" s="10">
        <f>($D$5/($B$5+$D$5+$H$5+$J$5+$L$5+$N$5))*D486</f>
        <v>8.2555739378257957</v>
      </c>
      <c r="E1286" s="10">
        <f>($D$5/($B$5+$D$5+$H$5+$J$5+$L$5+$N$5))*E486</f>
        <v>5.5442302889362356</v>
      </c>
      <c r="F1286" s="10"/>
      <c r="G1286" s="10"/>
      <c r="H1286" s="10">
        <f>($H$5/($B$5+$D$5+$H$5+$J$5+$L$5+$N$5))*H486</f>
        <v>16.059117850570306</v>
      </c>
      <c r="I1286" s="10">
        <f>($H$5/($B$5+$D$5+$H$5+$J$5+$L$5+$N$5))*I486</f>
        <v>10.302974965748179</v>
      </c>
      <c r="J1286" s="10">
        <f>($J$5/($B$5+$D$5+$H$5+$J$5+$L$5+$N$5))*J486</f>
        <v>3.560349147575625</v>
      </c>
      <c r="K1286" s="10">
        <f>($J$5/($B$5+$D$5+$H$5+$J$5+$L$5+$N$5))*K486</f>
        <v>1.9470659400804196</v>
      </c>
      <c r="L1286" s="10">
        <f>($L$5/($B$5+$D$5+$H$5+$J$5+$L$5+$N$5))*L486</f>
        <v>2.7312440941591074</v>
      </c>
      <c r="M1286" s="10">
        <f>($L$5/($B$5+$D$5+$H$5+$J$5+$L$5+$N$5))*M486</f>
        <v>1.4600128686168252</v>
      </c>
      <c r="N1286" s="10">
        <f>($N$5/($B$5+$D$5+$H$5+$J$5+$L$5+$N$5))*N486</f>
        <v>5.1831542745684089</v>
      </c>
      <c r="O1286" s="10">
        <f>($N$5/($B$5+$D$5+$H$5+$J$5+$L$5+$N$5))*O486</f>
        <v>3.1949956301626505</v>
      </c>
      <c r="P1286" s="10"/>
      <c r="Q1286" s="10"/>
      <c r="R1286" s="10"/>
      <c r="S1286" s="10"/>
      <c r="U1286" s="17">
        <f t="shared" si="135"/>
        <v>44.001147366807373</v>
      </c>
      <c r="V1286" s="17">
        <f t="shared" si="135"/>
        <v>27.514602167283655</v>
      </c>
      <c r="W1286" s="10">
        <f t="shared" si="136"/>
        <v>5.4106656824881654</v>
      </c>
      <c r="X1286" s="10">
        <f t="shared" si="136"/>
        <v>6.1731330400906614</v>
      </c>
      <c r="Y1286" s="3">
        <v>-66</v>
      </c>
      <c r="Z1286" s="19"/>
    </row>
    <row r="1287" spans="1:26" x14ac:dyDescent="0.2">
      <c r="A1287" t="s">
        <v>18</v>
      </c>
      <c r="B1287" s="10"/>
      <c r="C1287" s="10"/>
      <c r="D1287" s="10"/>
      <c r="E1287" s="10"/>
      <c r="F1287" s="10"/>
      <c r="G1287" s="10"/>
      <c r="H1287" s="10"/>
      <c r="I1287" s="10"/>
      <c r="J1287" s="10">
        <f>($J$5/($J$5+$P$5+$R$5))*J487</f>
        <v>6.4124630272844056</v>
      </c>
      <c r="K1287" s="10">
        <f>($J$5/($J$5+$P$5+$R$5))*K487</f>
        <v>1.8024481606458804</v>
      </c>
      <c r="L1287" s="10"/>
      <c r="M1287" s="10"/>
      <c r="N1287" s="10"/>
      <c r="O1287" s="10"/>
      <c r="P1287" s="10">
        <f>($P$5/($J$5+$P$5+$R$5))*P487</f>
        <v>8.1776984699443194</v>
      </c>
      <c r="Q1287" s="10">
        <f>($P$5/($J$5+$P$5+$R$5))*Q487</f>
        <v>4.435079515630564</v>
      </c>
      <c r="R1287" s="10">
        <f>($R$5/($J$5+$P$5+$R$5))*R487</f>
        <v>27.962577856837253</v>
      </c>
      <c r="S1287" s="10">
        <f>($R$5/($J$5+$P$5+$R$5))*S487</f>
        <v>18.781031419095818</v>
      </c>
      <c r="U1287" s="17">
        <f t="shared" si="135"/>
        <v>42.552739354065977</v>
      </c>
      <c r="V1287" s="17">
        <f t="shared" si="135"/>
        <v>25.018559095372261</v>
      </c>
      <c r="W1287" s="10">
        <f t="shared" si="136"/>
        <v>-0.7811178618919854</v>
      </c>
      <c r="X1287" s="10">
        <f t="shared" si="136"/>
        <v>-0.82369485690905009</v>
      </c>
      <c r="Y1287" s="3">
        <v>-20</v>
      </c>
      <c r="Z1287" s="19"/>
    </row>
    <row r="1288" spans="1:26" ht="13.5" thickBot="1" x14ac:dyDescent="0.25">
      <c r="U1288" s="27">
        <f>(U1285*(($F$5+$J$5)/(SUM($B$5:$S$5)+$J$5+$J$5)))+(U1286*(($B$5+$D$5+$H$5+$J$5+$L$5+$N$5)/(SUM($B$5:$S$5)+$J$5+$J$5)))+(U1287*(($J$5+$P$5+$R$5)/(SUM($B$5:$S$5)+$J$5+$J$5)))</f>
        <v>44.479164595755144</v>
      </c>
      <c r="V1288" s="27">
        <f>(V1285*(($F$5+$J$5)/(SUM($B$5:$S$5)+$J$5+$J$5)))+(V1286*(($B$5+$D$5+$H$5+$J$5+$L$5+$N$5)/(SUM($B$5:$S$5)+$J$5+$J$5)))+(V1287*(($J$5+$P$5+$R$5)/(SUM($B$5:$S$5)+$J$5+$J$5)))</f>
        <v>27.706445459716548</v>
      </c>
      <c r="W1288" s="28">
        <f>U1288-U1278</f>
        <v>-3.304520458606433</v>
      </c>
      <c r="X1288" s="28">
        <f>V1288-V1278</f>
        <v>2.7852972077257903</v>
      </c>
      <c r="Y1288" s="20">
        <f>SUM(Y1285:Y1287)</f>
        <v>-105</v>
      </c>
    </row>
    <row r="1289" spans="1:26" ht="13.5" thickTop="1" x14ac:dyDescent="0.2"/>
    <row r="1290" spans="1:26" ht="13.5" thickBot="1" x14ac:dyDescent="0.25"/>
    <row r="1291" spans="1:26" ht="13.5" thickBot="1" x14ac:dyDescent="0.25">
      <c r="A1291" s="1" t="str">
        <f>A491</f>
        <v>Febr 3 - 9, 2001</v>
      </c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U1291" s="8" t="s">
        <v>14</v>
      </c>
      <c r="V1291" s="8" t="s">
        <v>15</v>
      </c>
      <c r="W1291" s="8" t="s">
        <v>14</v>
      </c>
      <c r="X1291" s="8" t="s">
        <v>15</v>
      </c>
      <c r="Y1291" s="12" t="s">
        <v>35</v>
      </c>
    </row>
    <row r="1292" spans="1:26" x14ac:dyDescent="0.2">
      <c r="A1292" t="s">
        <v>16</v>
      </c>
      <c r="B1292" s="10"/>
      <c r="C1292" s="10"/>
      <c r="D1292" s="10"/>
      <c r="E1292" s="10"/>
      <c r="F1292" s="10">
        <f>($F$5/($F$5+$J$5))*F492</f>
        <v>39.7643632767113</v>
      </c>
      <c r="G1292" s="10">
        <f>($F$5/($F$5+$J$5))*G492</f>
        <v>24.071484148993282</v>
      </c>
      <c r="H1292" s="10"/>
      <c r="I1292" s="10"/>
      <c r="J1292" s="10">
        <f>($J$5/($F$5+$J$5))*J492</f>
        <v>18.3679742770098</v>
      </c>
      <c r="K1292" s="10">
        <f>($J$5/($F$5+$J$5))*K492</f>
        <v>9.4718434518013233</v>
      </c>
      <c r="L1292" s="10"/>
      <c r="M1292" s="10"/>
      <c r="N1292" s="10"/>
      <c r="O1292" s="10"/>
      <c r="P1292" s="10"/>
      <c r="Q1292" s="10"/>
      <c r="R1292" s="10"/>
      <c r="S1292" s="10"/>
      <c r="U1292" s="17">
        <f t="shared" ref="U1292:V1294" si="137">B1292+D1292+F1292+H1292+J1292+L1292+N1292+P1292+R1292</f>
        <v>58.132337553721101</v>
      </c>
      <c r="V1292" s="17">
        <f t="shared" si="137"/>
        <v>33.543327600794605</v>
      </c>
      <c r="W1292" s="10">
        <f t="shared" ref="W1292:X1294" si="138">U1292-U1285</f>
        <v>8.7638065504660503</v>
      </c>
      <c r="X1292" s="10">
        <f t="shared" si="138"/>
        <v>0.77094650564817613</v>
      </c>
      <c r="Y1292" s="3">
        <v>-10</v>
      </c>
      <c r="Z1292" s="19"/>
    </row>
    <row r="1293" spans="1:26" x14ac:dyDescent="0.2">
      <c r="A1293" t="s">
        <v>17</v>
      </c>
      <c r="B1293" s="10">
        <f>($B$5/($B$5+$D$5+$H$5+$J$5+$L$5+$N$5))*B493</f>
        <v>8.7629163927092133</v>
      </c>
      <c r="C1293" s="10">
        <f>($B$5/($B$5+$D$5+$H$5+$J$5+$L$5+$N$5))*C493</f>
        <v>5.4388938181301123</v>
      </c>
      <c r="D1293" s="10">
        <f>($D$5/($B$5+$D$5+$H$5+$J$5+$L$5+$N$5))*D493</f>
        <v>7.9891143033659588</v>
      </c>
      <c r="E1293" s="10">
        <f>($D$5/($B$5+$D$5+$H$5+$J$5+$L$5+$N$5))*E493</f>
        <v>5.3198432283384784</v>
      </c>
      <c r="F1293" s="10"/>
      <c r="G1293" s="10"/>
      <c r="H1293" s="10">
        <f>($H$5/($B$5+$D$5+$H$5+$J$5+$L$5+$N$5))*H493</f>
        <v>15.57804165485982</v>
      </c>
      <c r="I1293" s="10">
        <f>($H$5/($B$5+$D$5+$H$5+$J$5+$L$5+$N$5))*I493</f>
        <v>9.8033618891020602</v>
      </c>
      <c r="J1293" s="10">
        <f>($J$5/($B$5+$D$5+$H$5+$J$5+$L$5+$N$5))*J493</f>
        <v>4.1815558998869964</v>
      </c>
      <c r="K1293" s="10">
        <f>($J$5/($B$5+$D$5+$H$5+$J$5+$L$5+$N$5))*K493</f>
        <v>2.0917051242006797</v>
      </c>
      <c r="L1293" s="10">
        <f>($L$5/($B$5+$D$5+$H$5+$J$5+$L$5+$N$5))*L493</f>
        <v>2.5942251596695205</v>
      </c>
      <c r="M1293" s="10">
        <f>($L$5/($B$5+$D$5+$H$5+$J$5+$L$5+$N$5))*M493</f>
        <v>1.5650607183921752</v>
      </c>
      <c r="N1293" s="10">
        <f>($N$5/($B$5+$D$5+$H$5+$J$5+$L$5+$N$5))*N493</f>
        <v>5.2267223967979008</v>
      </c>
      <c r="O1293" s="10">
        <f>($N$5/($B$5+$D$5+$H$5+$J$5+$L$5+$N$5))*O493</f>
        <v>2.8725915256644203</v>
      </c>
      <c r="P1293" s="10"/>
      <c r="Q1293" s="10"/>
      <c r="R1293" s="10"/>
      <c r="S1293" s="10"/>
      <c r="U1293" s="17">
        <f t="shared" si="137"/>
        <v>44.332575807289416</v>
      </c>
      <c r="V1293" s="17">
        <f t="shared" si="137"/>
        <v>27.091456303827925</v>
      </c>
      <c r="W1293" s="10">
        <f t="shared" si="138"/>
        <v>0.33142844048204267</v>
      </c>
      <c r="X1293" s="10">
        <f t="shared" si="138"/>
        <v>-0.42314586345572991</v>
      </c>
      <c r="Y1293" s="3">
        <v>-65</v>
      </c>
      <c r="Z1293" s="19"/>
    </row>
    <row r="1294" spans="1:26" x14ac:dyDescent="0.2">
      <c r="A1294" t="s">
        <v>18</v>
      </c>
      <c r="B1294" s="10"/>
      <c r="C1294" s="10"/>
      <c r="D1294" s="10"/>
      <c r="E1294" s="10"/>
      <c r="F1294" s="10"/>
      <c r="G1294" s="10"/>
      <c r="H1294" s="10"/>
      <c r="I1294" s="10"/>
      <c r="J1294" s="10">
        <f>($J$5/($J$5+$P$5+$R$5))*J494</f>
        <v>6.0943365646145562</v>
      </c>
      <c r="K1294" s="10">
        <f>($J$5/($J$5+$P$5+$R$5))*K494</f>
        <v>2.087553901874049</v>
      </c>
      <c r="L1294" s="10"/>
      <c r="M1294" s="10"/>
      <c r="N1294" s="10"/>
      <c r="O1294" s="10"/>
      <c r="P1294" s="10">
        <f>($P$5/($J$5+$P$5+$R$5))*P494</f>
        <v>9.8842226147794694</v>
      </c>
      <c r="Q1294" s="10">
        <f>($P$5/($J$5+$P$5+$R$5))*Q494</f>
        <v>5.3817803039580427</v>
      </c>
      <c r="R1294" s="10">
        <f>($R$5/($J$5+$P$5+$R$5))*R494</f>
        <v>29.225564552896433</v>
      </c>
      <c r="S1294" s="10">
        <f>($R$5/($J$5+$P$5+$R$5))*S494</f>
        <v>20.121317093440776</v>
      </c>
      <c r="U1294" s="17">
        <f t="shared" si="137"/>
        <v>45.204123732290455</v>
      </c>
      <c r="V1294" s="17">
        <f t="shared" si="137"/>
        <v>27.590651299272867</v>
      </c>
      <c r="W1294" s="10">
        <f t="shared" si="138"/>
        <v>2.6513843782244777</v>
      </c>
      <c r="X1294" s="10">
        <f t="shared" si="138"/>
        <v>2.5720922039006062</v>
      </c>
      <c r="Y1294" s="3">
        <v>-20</v>
      </c>
      <c r="Z1294" s="19"/>
    </row>
    <row r="1295" spans="1:26" ht="13.5" thickBot="1" x14ac:dyDescent="0.25">
      <c r="U1295" s="27">
        <f>(U1292*(($F$5+$J$5)/(SUM($B$5:$S$5)+$J$5+$J$5)))+(U1293*(($B$5+$D$5+$H$5+$J$5+$L$5+$N$5)/(SUM($B$5:$S$5)+$J$5+$J$5)))+(U1294*(($J$5+$P$5+$R$5)/(SUM($B$5:$S$5)+$J$5+$J$5)))</f>
        <v>46.740773190060104</v>
      </c>
      <c r="V1295" s="27">
        <f>(V1292*(($F$5+$J$5)/(SUM($B$5:$S$5)+$J$5+$J$5)))+(V1293*(($B$5+$D$5+$H$5+$J$5+$L$5+$N$5)/(SUM($B$5:$S$5)+$J$5+$J$5)))+(V1294*(($J$5+$P$5+$R$5)/(SUM($B$5:$S$5)+$J$5+$J$5)))</f>
        <v>28.240907093681315</v>
      </c>
      <c r="W1295" s="28">
        <f>U1295-U1285</f>
        <v>-2.6277578131949468</v>
      </c>
      <c r="X1295" s="28">
        <f>V1295-V1285</f>
        <v>-4.5314740014651136</v>
      </c>
      <c r="Y1295" s="20">
        <f>SUM(Y1292:Y1294)</f>
        <v>-95</v>
      </c>
    </row>
    <row r="1296" spans="1:26" ht="13.5" thickTop="1" x14ac:dyDescent="0.2"/>
    <row r="1297" spans="1:26" ht="13.5" thickBot="1" x14ac:dyDescent="0.25"/>
    <row r="1298" spans="1:26" ht="13.5" thickBot="1" x14ac:dyDescent="0.25">
      <c r="A1298" s="1" t="str">
        <f>A498</f>
        <v>Febr 10 - 16, 2001</v>
      </c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U1298" s="8" t="s">
        <v>14</v>
      </c>
      <c r="V1298" s="8" t="s">
        <v>15</v>
      </c>
      <c r="W1298" s="8" t="s">
        <v>14</v>
      </c>
      <c r="X1298" s="8" t="s">
        <v>15</v>
      </c>
      <c r="Y1298" s="12" t="s">
        <v>35</v>
      </c>
    </row>
    <row r="1299" spans="1:26" x14ac:dyDescent="0.2">
      <c r="A1299" t="s">
        <v>16</v>
      </c>
      <c r="B1299" s="10"/>
      <c r="C1299" s="10"/>
      <c r="D1299" s="10"/>
      <c r="E1299" s="10"/>
      <c r="F1299" s="10">
        <f>($F$5/($F$5+$J$5))*F499</f>
        <v>37.227574554892527</v>
      </c>
      <c r="G1299" s="10">
        <f>($F$5/($F$5+$J$5))*G499</f>
        <v>26.224153442902583</v>
      </c>
      <c r="H1299" s="10"/>
      <c r="I1299" s="10"/>
      <c r="J1299" s="10">
        <f>($J$5/($F$5+$J$5))*J499</f>
        <v>12.871289437397166</v>
      </c>
      <c r="K1299" s="10">
        <f>($J$5/($F$5+$J$5))*K499</f>
        <v>6.6206952058177118</v>
      </c>
      <c r="L1299" s="10"/>
      <c r="M1299" s="10"/>
      <c r="N1299" s="10"/>
      <c r="O1299" s="10"/>
      <c r="P1299" s="10"/>
      <c r="Q1299" s="10"/>
      <c r="R1299" s="10"/>
      <c r="S1299" s="10"/>
      <c r="U1299" s="17">
        <f t="shared" ref="U1299:V1301" si="139">B1299+D1299+F1299+H1299+J1299+L1299+N1299+P1299+R1299</f>
        <v>50.098863992289694</v>
      </c>
      <c r="V1299" s="17">
        <f t="shared" si="139"/>
        <v>32.844848648720294</v>
      </c>
      <c r="W1299" s="10">
        <f t="shared" ref="W1299:X1301" si="140">U1299-U1292</f>
        <v>-8.033473561431407</v>
      </c>
      <c r="X1299" s="10">
        <f t="shared" si="140"/>
        <v>-0.69847895207431066</v>
      </c>
      <c r="Y1299" s="3">
        <v>-10</v>
      </c>
      <c r="Z1299" s="19"/>
    </row>
    <row r="1300" spans="1:26" x14ac:dyDescent="0.2">
      <c r="A1300" t="s">
        <v>17</v>
      </c>
      <c r="B1300" s="10">
        <f>($B$5/($B$5+$D$5+$H$5+$J$5+$L$5+$N$5))*B500</f>
        <v>9.3011640848314237</v>
      </c>
      <c r="C1300" s="10">
        <f>($B$5/($B$5+$D$5+$H$5+$J$5+$L$5+$N$5))*C500</f>
        <v>5.7026809306999215</v>
      </c>
      <c r="D1300" s="10">
        <f>($D$5/($B$5+$D$5+$H$5+$J$5+$L$5+$N$5))*D500</f>
        <v>9.305050919163218</v>
      </c>
      <c r="E1300" s="10">
        <f>($D$5/($B$5+$D$5+$H$5+$J$5+$L$5+$N$5))*E500</f>
        <v>5.4413862194955964</v>
      </c>
      <c r="F1300" s="10"/>
      <c r="G1300" s="10"/>
      <c r="H1300" s="10">
        <f>($H$5/($B$5+$D$5+$H$5+$J$5+$L$5+$N$5))*H500</f>
        <v>16.910931664993452</v>
      </c>
      <c r="I1300" s="10">
        <f>($H$5/($B$5+$D$5+$H$5+$J$5+$L$5+$N$5))*I500</f>
        <v>12.213156410734388</v>
      </c>
      <c r="J1300" s="10">
        <f>($J$5/($B$5+$D$5+$H$5+$J$5+$L$5+$N$5))*J500</f>
        <v>3.3322642803090616</v>
      </c>
      <c r="K1300" s="10">
        <f>($J$5/($B$5+$D$5+$H$5+$J$5+$L$5+$N$5))*K500</f>
        <v>1.5409636154350752</v>
      </c>
      <c r="L1300" s="10">
        <f>($L$5/($B$5+$D$5+$H$5+$J$5+$L$5+$N$5))*L500</f>
        <v>2.8515162699888568</v>
      </c>
      <c r="M1300" s="10">
        <f>($L$5/($B$5+$D$5+$H$5+$J$5+$L$5+$N$5))*M500</f>
        <v>1.3793239405285125</v>
      </c>
      <c r="N1300" s="10">
        <f>($N$5/($B$5+$D$5+$H$5+$J$5+$L$5+$N$5))*N500</f>
        <v>5.4416584664633882</v>
      </c>
      <c r="O1300" s="10">
        <f>($N$5/($B$5+$D$5+$H$5+$J$5+$L$5+$N$5))*O500</f>
        <v>3.940010520286942</v>
      </c>
      <c r="P1300" s="10"/>
      <c r="Q1300" s="10"/>
      <c r="R1300" s="10"/>
      <c r="S1300" s="10"/>
      <c r="U1300" s="17">
        <f t="shared" si="139"/>
        <v>47.142585685749395</v>
      </c>
      <c r="V1300" s="17">
        <f t="shared" si="139"/>
        <v>30.217521637180436</v>
      </c>
      <c r="W1300" s="10">
        <f t="shared" si="140"/>
        <v>2.8100098784599794</v>
      </c>
      <c r="X1300" s="10">
        <f t="shared" si="140"/>
        <v>3.1260653333525106</v>
      </c>
      <c r="Y1300" s="3">
        <v>-55</v>
      </c>
      <c r="Z1300" s="19">
        <v>-19</v>
      </c>
    </row>
    <row r="1301" spans="1:26" x14ac:dyDescent="0.2">
      <c r="A1301" t="s">
        <v>18</v>
      </c>
      <c r="B1301" s="10"/>
      <c r="C1301" s="10"/>
      <c r="D1301" s="10"/>
      <c r="E1301" s="10"/>
      <c r="F1301" s="10"/>
      <c r="G1301" s="10"/>
      <c r="H1301" s="10"/>
      <c r="I1301" s="10"/>
      <c r="J1301" s="10">
        <f>($J$5/($J$5+$P$5+$R$5))*J501</f>
        <v>3.6677162303759334</v>
      </c>
      <c r="K1301" s="10">
        <f>($J$5/($J$5+$P$5+$R$5))*K501</f>
        <v>-0.98578934255163442</v>
      </c>
      <c r="L1301" s="10"/>
      <c r="M1301" s="10"/>
      <c r="N1301" s="10"/>
      <c r="O1301" s="10"/>
      <c r="P1301" s="10">
        <f>($P$5/($J$5+$P$5+$R$5))*P501</f>
        <v>8.7470227389767601</v>
      </c>
      <c r="Q1301" s="10">
        <f>($P$5/($J$5+$P$5+$R$5))*Q501</f>
        <v>4.0055511548974403</v>
      </c>
      <c r="R1301" s="10">
        <f>($R$5/($J$5+$P$5+$R$5))*R501</f>
        <v>27.100497726124658</v>
      </c>
      <c r="S1301" s="10">
        <f>($R$5/($J$5+$P$5+$R$5))*S501</f>
        <v>18.708973049507382</v>
      </c>
      <c r="U1301" s="17">
        <f t="shared" si="139"/>
        <v>39.515236695477356</v>
      </c>
      <c r="V1301" s="17">
        <f t="shared" si="139"/>
        <v>21.728734861853187</v>
      </c>
      <c r="W1301" s="10">
        <f t="shared" si="140"/>
        <v>-5.6888870368130995</v>
      </c>
      <c r="X1301" s="10">
        <f t="shared" si="140"/>
        <v>-5.8619164374196799</v>
      </c>
      <c r="Y1301" s="3">
        <v>-16</v>
      </c>
      <c r="Z1301" s="19"/>
    </row>
    <row r="1302" spans="1:26" ht="13.5" thickBot="1" x14ac:dyDescent="0.25">
      <c r="U1302" s="27">
        <f>(U1299*(($F$5+$J$5)/(SUM($B$5:$S$5)+$J$5+$J$5)))+(U1300*(($B$5+$D$5+$H$5+$J$5+$L$5+$N$5)/(SUM($B$5:$S$5)+$J$5+$J$5)))+(U1301*(($J$5+$P$5+$R$5)/(SUM($B$5:$S$5)+$J$5+$J$5)))</f>
        <v>45.653399434673837</v>
      </c>
      <c r="V1302" s="27">
        <f>(V1299*(($F$5+$J$5)/(SUM($B$5:$S$5)+$J$5+$J$5)))+(V1300*(($B$5+$D$5+$H$5+$J$5+$L$5+$N$5)/(SUM($B$5:$S$5)+$J$5+$J$5)))+(V1301*(($J$5+$P$5+$R$5)/(SUM($B$5:$S$5)+$J$5+$J$5)))</f>
        <v>28.455216199844696</v>
      </c>
      <c r="W1302" s="28">
        <f>U1302-U1292</f>
        <v>-12.478938119047264</v>
      </c>
      <c r="X1302" s="28">
        <f>V1302-V1292</f>
        <v>-5.0881114009499093</v>
      </c>
      <c r="Y1302" s="20">
        <f>SUM(Y1299:Y1301)</f>
        <v>-81</v>
      </c>
    </row>
    <row r="1303" spans="1:26" ht="13.5" thickTop="1" x14ac:dyDescent="0.2"/>
    <row r="1304" spans="1:26" ht="13.5" thickBot="1" x14ac:dyDescent="0.25"/>
    <row r="1305" spans="1:26" ht="13.5" thickBot="1" x14ac:dyDescent="0.25">
      <c r="A1305" s="1" t="str">
        <f>A505</f>
        <v>Febr 17 - 23, 2001</v>
      </c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U1305" s="8" t="s">
        <v>14</v>
      </c>
      <c r="V1305" s="8" t="s">
        <v>15</v>
      </c>
      <c r="W1305" s="8" t="s">
        <v>14</v>
      </c>
      <c r="X1305" s="8" t="s">
        <v>15</v>
      </c>
      <c r="Y1305" s="12" t="s">
        <v>35</v>
      </c>
    </row>
    <row r="1306" spans="1:26" x14ac:dyDescent="0.2">
      <c r="A1306" t="s">
        <v>16</v>
      </c>
      <c r="B1306" s="10"/>
      <c r="C1306" s="10"/>
      <c r="D1306" s="10"/>
      <c r="E1306" s="10"/>
      <c r="F1306" s="10">
        <f>($F$5/($F$5+$J$5))*F506</f>
        <v>37.611693982801988</v>
      </c>
      <c r="G1306" s="10">
        <f>($F$5/($F$5+$J$5))*G506</f>
        <v>23.903431899282886</v>
      </c>
      <c r="H1306" s="10"/>
      <c r="I1306" s="10"/>
      <c r="J1306" s="10">
        <f>($J$5/($F$5+$J$5))*J506</f>
        <v>14.721794308588454</v>
      </c>
      <c r="K1306" s="10">
        <f>($J$5/($F$5+$J$5))*K506</f>
        <v>7.7995353459840127</v>
      </c>
      <c r="L1306" s="10"/>
      <c r="M1306" s="10"/>
      <c r="N1306" s="10"/>
      <c r="O1306" s="10"/>
      <c r="P1306" s="10"/>
      <c r="Q1306" s="10"/>
      <c r="R1306" s="10"/>
      <c r="S1306" s="10"/>
      <c r="U1306" s="17">
        <f t="shared" ref="U1306:V1308" si="141">B1306+D1306+F1306+H1306+J1306+L1306+N1306+P1306+R1306</f>
        <v>52.333488291390438</v>
      </c>
      <c r="V1306" s="17">
        <f t="shared" si="141"/>
        <v>31.702967245266898</v>
      </c>
      <c r="W1306" s="10">
        <f t="shared" ref="W1306:X1308" si="142">U1306-U1299</f>
        <v>2.2346242991007443</v>
      </c>
      <c r="X1306" s="10">
        <f t="shared" si="142"/>
        <v>-1.1418814034533966</v>
      </c>
      <c r="Y1306" s="3">
        <v>-15</v>
      </c>
      <c r="Z1306" s="19"/>
    </row>
    <row r="1307" spans="1:26" x14ac:dyDescent="0.2">
      <c r="A1307" t="s">
        <v>17</v>
      </c>
      <c r="B1307" s="10">
        <f>($B$5/($B$5+$D$5+$H$5+$J$5+$L$5+$N$5))*B507</f>
        <v>7.8251760792385037</v>
      </c>
      <c r="C1307" s="10">
        <f>($B$5/($B$5+$D$5+$H$5+$J$5+$L$5+$N$5))*C507</f>
        <v>4.0848882923382597</v>
      </c>
      <c r="D1307" s="10">
        <f>($D$5/($B$5+$D$5+$H$5+$J$5+$L$5+$N$5))*D507</f>
        <v>8.0171626859406775</v>
      </c>
      <c r="E1307" s="10">
        <f>($D$5/($B$5+$D$5+$H$5+$J$5+$L$5+$N$5))*E507</f>
        <v>4.4783917510968916</v>
      </c>
      <c r="F1307" s="10"/>
      <c r="G1307" s="10"/>
      <c r="H1307" s="10">
        <f>($H$5/($B$5+$D$5+$H$5+$J$5+$L$5+$N$5))*H507</f>
        <v>16.730859107333011</v>
      </c>
      <c r="I1307" s="10">
        <f>($H$5/($B$5+$D$5+$H$5+$J$5+$L$5+$N$5))*I507</f>
        <v>11.120363144148007</v>
      </c>
      <c r="J1307" s="10">
        <f>($J$5/($B$5+$D$5+$H$5+$J$5+$L$5+$N$5))*J507</f>
        <v>3.3452447199095978</v>
      </c>
      <c r="K1307" s="10">
        <f>($J$5/($B$5+$D$5+$H$5+$J$5+$L$5+$N$5))*K507</f>
        <v>1.5539440550356112</v>
      </c>
      <c r="L1307" s="10">
        <f>($L$5/($B$5+$D$5+$H$5+$J$5+$L$5+$N$5))*L507</f>
        <v>2.6642570595197537</v>
      </c>
      <c r="M1307" s="10">
        <f>($L$5/($B$5+$D$5+$H$5+$J$5+$L$5+$N$5))*M507</f>
        <v>1.1661833757669324</v>
      </c>
      <c r="N1307" s="10">
        <f>($N$5/($B$5+$D$5+$H$5+$J$5+$L$5+$N$5))*N507</f>
        <v>5.3385472438535935</v>
      </c>
      <c r="O1307" s="10">
        <f>($N$5/($B$5+$D$5+$H$5+$J$5+$L$5+$N$5))*O507</f>
        <v>3.3808862850084775</v>
      </c>
      <c r="P1307" s="10"/>
      <c r="Q1307" s="10"/>
      <c r="R1307" s="10"/>
      <c r="S1307" s="10"/>
      <c r="U1307" s="17">
        <f t="shared" si="141"/>
        <v>43.92124689579515</v>
      </c>
      <c r="V1307" s="17">
        <f t="shared" si="141"/>
        <v>25.784656903394179</v>
      </c>
      <c r="W1307" s="10">
        <f t="shared" si="142"/>
        <v>-3.2213387899542454</v>
      </c>
      <c r="X1307" s="10">
        <f t="shared" si="142"/>
        <v>-4.432864733786257</v>
      </c>
      <c r="Y1307" s="3">
        <v>-81</v>
      </c>
      <c r="Z1307" s="19"/>
    </row>
    <row r="1308" spans="1:26" x14ac:dyDescent="0.2">
      <c r="A1308" t="s">
        <v>18</v>
      </c>
      <c r="B1308" s="10"/>
      <c r="C1308" s="10"/>
      <c r="D1308" s="10"/>
      <c r="E1308" s="10"/>
      <c r="F1308" s="10"/>
      <c r="G1308" s="10"/>
      <c r="H1308" s="10"/>
      <c r="I1308" s="10"/>
      <c r="J1308" s="10">
        <f>($J$5/($J$5+$P$5+$R$5))*J508</f>
        <v>4.4698781463738317</v>
      </c>
      <c r="K1308" s="10">
        <f>($J$5/($J$5+$P$5+$R$5))*K508</f>
        <v>-0.19329202795130099</v>
      </c>
      <c r="L1308" s="10"/>
      <c r="M1308" s="10"/>
      <c r="N1308" s="10"/>
      <c r="O1308" s="10"/>
      <c r="P1308" s="10">
        <f>($P$5/($J$5+$P$5+$R$5))*P508</f>
        <v>10.552055917639404</v>
      </c>
      <c r="Q1308" s="10">
        <f>($P$5/($J$5+$P$5+$R$5))*Q508</f>
        <v>5.8352115920169574</v>
      </c>
      <c r="R1308" s="10">
        <f>($R$5/($J$5+$P$5+$R$5))*R508</f>
        <v>29.334307183366267</v>
      </c>
      <c r="S1308" s="10">
        <f>($R$5/($J$5+$P$5+$R$5))*S508</f>
        <v>21.87299055052701</v>
      </c>
      <c r="U1308" s="17">
        <f t="shared" si="141"/>
        <v>44.356241247379501</v>
      </c>
      <c r="V1308" s="17">
        <f t="shared" si="141"/>
        <v>27.514910114592666</v>
      </c>
      <c r="W1308" s="10">
        <f t="shared" si="142"/>
        <v>4.8410045519021452</v>
      </c>
      <c r="X1308" s="10">
        <f t="shared" si="142"/>
        <v>5.7861752527394792</v>
      </c>
      <c r="Y1308" s="3">
        <v>-5</v>
      </c>
      <c r="Z1308" s="19"/>
    </row>
    <row r="1309" spans="1:26" ht="13.5" thickBot="1" x14ac:dyDescent="0.25">
      <c r="U1309" s="27">
        <f>(U1306*(($F$5+$J$5)/(SUM($B$5:$S$5)+$J$5+$J$5)))+(U1307*(($B$5+$D$5+$H$5+$J$5+$L$5+$N$5)/(SUM($B$5:$S$5)+$J$5+$J$5)))+(U1308*(($J$5+$P$5+$R$5)/(SUM($B$5:$S$5)+$J$5+$J$5)))</f>
        <v>45.364558344294373</v>
      </c>
      <c r="V1309" s="27">
        <f>(V1306*(($F$5+$J$5)/(SUM($B$5:$S$5)+$J$5+$J$5)))+(V1307*(($B$5+$D$5+$H$5+$J$5+$L$5+$N$5)/(SUM($B$5:$S$5)+$J$5+$J$5)))+(V1308*(($J$5+$P$5+$R$5)/(SUM($B$5:$S$5)+$J$5+$J$5)))</f>
        <v>27.165532262648121</v>
      </c>
      <c r="W1309" s="28">
        <f>U1309-U1299</f>
        <v>-4.7343056479953205</v>
      </c>
      <c r="X1309" s="28">
        <f>V1309-V1299</f>
        <v>-5.6793163860721734</v>
      </c>
      <c r="Y1309" s="20">
        <f>SUM(Y1306:Y1308)</f>
        <v>-101</v>
      </c>
    </row>
    <row r="1310" spans="1:26" ht="13.5" thickTop="1" x14ac:dyDescent="0.2"/>
    <row r="1311" spans="1:26" ht="13.5" thickBot="1" x14ac:dyDescent="0.25"/>
    <row r="1312" spans="1:26" ht="13.5" thickBot="1" x14ac:dyDescent="0.25">
      <c r="A1312" s="1" t="str">
        <f>A512</f>
        <v>Febr 24 - March 2, 2001</v>
      </c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U1312" s="8" t="s">
        <v>14</v>
      </c>
      <c r="V1312" s="8" t="s">
        <v>15</v>
      </c>
      <c r="W1312" s="8" t="s">
        <v>14</v>
      </c>
      <c r="X1312" s="8" t="s">
        <v>15</v>
      </c>
      <c r="Y1312" s="12" t="s">
        <v>35</v>
      </c>
    </row>
    <row r="1313" spans="1:26" x14ac:dyDescent="0.2">
      <c r="A1313" t="s">
        <v>16</v>
      </c>
      <c r="B1313" s="10"/>
      <c r="C1313" s="10"/>
      <c r="D1313" s="10"/>
      <c r="E1313" s="10"/>
      <c r="F1313" s="10">
        <f>($F$5/($F$5+$J$5))*F513</f>
        <v>39.048140593421785</v>
      </c>
      <c r="G1313" s="10">
        <f>($F$5/($F$5+$J$5))*G513</f>
        <v>28.000705796983873</v>
      </c>
      <c r="H1313" s="10"/>
      <c r="I1313" s="10"/>
      <c r="J1313" s="10">
        <f>($J$5/($F$5+$J$5))*J513</f>
        <v>15.42087392659405</v>
      </c>
      <c r="K1313" s="10">
        <f>($J$5/($F$5+$J$5))*K513</f>
        <v>9.225109468975818</v>
      </c>
      <c r="L1313" s="10"/>
      <c r="M1313" s="10"/>
      <c r="N1313" s="10"/>
      <c r="O1313" s="10"/>
      <c r="P1313" s="10"/>
      <c r="Q1313" s="10"/>
      <c r="R1313" s="10"/>
      <c r="S1313" s="10"/>
      <c r="U1313" s="17">
        <f t="shared" ref="U1313:V1315" si="143">B1313+D1313+F1313+H1313+J1313+L1313+N1313+P1313+R1313</f>
        <v>54.469014520015833</v>
      </c>
      <c r="V1313" s="17">
        <f t="shared" si="143"/>
        <v>37.225815265959689</v>
      </c>
      <c r="W1313" s="10">
        <f t="shared" ref="W1313:X1315" si="144">U1313-U1306</f>
        <v>2.1355262286253947</v>
      </c>
      <c r="X1313" s="10">
        <f t="shared" si="144"/>
        <v>5.5228480206927912</v>
      </c>
      <c r="Y1313" s="3">
        <v>-10</v>
      </c>
      <c r="Z1313" s="19" t="s">
        <v>165</v>
      </c>
    </row>
    <row r="1314" spans="1:26" x14ac:dyDescent="0.2">
      <c r="A1314" t="s">
        <v>17</v>
      </c>
      <c r="B1314" s="10">
        <f>($B$5/($B$5+$D$5+$H$5+$J$5+$L$5+$N$5))*B514</f>
        <v>9.7021814871774321</v>
      </c>
      <c r="C1314" s="10">
        <f>($B$5/($B$5+$D$5+$H$5+$J$5+$L$5+$N$5))*C514</f>
        <v>5.5486780499510733</v>
      </c>
      <c r="D1314" s="10">
        <f>($D$5/($B$5+$D$5+$H$5+$J$5+$L$5+$N$5))*D514</f>
        <v>8.4098400419867527</v>
      </c>
      <c r="E1314" s="10">
        <f>($D$5/($B$5+$D$5+$H$5+$J$5+$L$5+$N$5))*E514</f>
        <v>5.121167185100882</v>
      </c>
      <c r="F1314" s="10"/>
      <c r="G1314" s="10"/>
      <c r="H1314" s="10">
        <f>($H$5/($B$5+$D$5+$H$5+$J$5+$L$5+$N$5))*H514</f>
        <v>17.615333140547516</v>
      </c>
      <c r="I1314" s="10">
        <f>($H$5/($B$5+$D$5+$H$5+$J$5+$L$5+$N$5))*I514</f>
        <v>12.317316027420325</v>
      </c>
      <c r="J1314" s="10">
        <f>($J$5/($B$5+$D$5+$H$5+$J$5+$L$5+$N$5))*J514</f>
        <v>3.7513470445549424</v>
      </c>
      <c r="K1314" s="10">
        <f>($J$5/($B$5+$D$5+$H$5+$J$5+$L$5+$N$5))*K514</f>
        <v>1.9563376826522316</v>
      </c>
      <c r="L1314" s="10">
        <f>($L$5/($B$5+$D$5+$H$5+$J$5+$L$5+$N$5))*L514</f>
        <v>2.5972700248803999</v>
      </c>
      <c r="M1314" s="10">
        <f>($L$5/($B$5+$D$5+$H$5+$J$5+$L$5+$N$5))*M514</f>
        <v>1.4798044924875435</v>
      </c>
      <c r="N1314" s="10">
        <f>($N$5/($B$5+$D$5+$H$5+$J$5+$L$5+$N$5))*N514</f>
        <v>5.7277558024370423</v>
      </c>
      <c r="O1314" s="10">
        <f>($N$5/($B$5+$D$5+$H$5+$J$5+$L$5+$N$5))*O514</f>
        <v>4.0300513062278895</v>
      </c>
      <c r="P1314" s="10"/>
      <c r="Q1314" s="10"/>
      <c r="R1314" s="10"/>
      <c r="S1314" s="10"/>
      <c r="U1314" s="17">
        <f t="shared" si="143"/>
        <v>47.803727541584088</v>
      </c>
      <c r="V1314" s="17">
        <f t="shared" si="143"/>
        <v>30.453354743839945</v>
      </c>
      <c r="W1314" s="10">
        <f t="shared" si="144"/>
        <v>3.882480645788938</v>
      </c>
      <c r="X1314" s="10">
        <f t="shared" si="144"/>
        <v>4.6686978404457662</v>
      </c>
      <c r="Y1314" s="3">
        <v>-54</v>
      </c>
      <c r="Z1314" s="19"/>
    </row>
    <row r="1315" spans="1:26" x14ac:dyDescent="0.2">
      <c r="A1315" t="s">
        <v>18</v>
      </c>
      <c r="B1315" s="10"/>
      <c r="C1315" s="10"/>
      <c r="D1315" s="10"/>
      <c r="E1315" s="10"/>
      <c r="F1315" s="10"/>
      <c r="G1315" s="10"/>
      <c r="H1315" s="10"/>
      <c r="I1315" s="10"/>
      <c r="J1315" s="10">
        <f>($J$5/($J$5+$P$5+$R$5))*J515</f>
        <v>5.6296303140816377</v>
      </c>
      <c r="K1315" s="10">
        <f>($J$5/($J$5+$P$5+$R$5))*K515</f>
        <v>0.76350351040763842</v>
      </c>
      <c r="L1315" s="10"/>
      <c r="M1315" s="10"/>
      <c r="N1315" s="10"/>
      <c r="O1315" s="10"/>
      <c r="P1315" s="10">
        <f>($P$5/($J$5+$P$5+$R$5))*P515</f>
        <v>9.4322399889827242</v>
      </c>
      <c r="Q1315" s="10">
        <f>($P$5/($J$5+$P$5+$R$5))*Q515</f>
        <v>5.4672513774260167</v>
      </c>
      <c r="R1315" s="10">
        <f>($R$5/($J$5+$P$5+$R$5))*R515</f>
        <v>29.832165009613661</v>
      </c>
      <c r="S1315" s="10">
        <f>($R$5/($J$5+$P$5+$R$5))*S515</f>
        <v>19.763645549847254</v>
      </c>
      <c r="U1315" s="17">
        <f t="shared" si="143"/>
        <v>44.894035312678021</v>
      </c>
      <c r="V1315" s="17">
        <f t="shared" si="143"/>
        <v>25.994400437680909</v>
      </c>
      <c r="W1315" s="10">
        <f t="shared" si="144"/>
        <v>0.53779406529852025</v>
      </c>
      <c r="X1315" s="10">
        <f t="shared" si="144"/>
        <v>-1.5205096769117574</v>
      </c>
      <c r="Y1315" s="3">
        <v>-13</v>
      </c>
      <c r="Z1315" s="19"/>
    </row>
    <row r="1316" spans="1:26" ht="13.5" thickBot="1" x14ac:dyDescent="0.25">
      <c r="U1316" s="27">
        <f>(U1313*(($F$5+$J$5)/(SUM($B$5:$S$5)+$J$5+$J$5)))+(U1314*(($B$5+$D$5+$H$5+$J$5+$L$5+$N$5)/(SUM($B$5:$S$5)+$J$5+$J$5)))+(U1315*(($J$5+$P$5+$R$5)/(SUM($B$5:$S$5)+$J$5+$J$5)))</f>
        <v>48.11224272933098</v>
      </c>
      <c r="V1316" s="27">
        <f>(V1313*(($F$5+$J$5)/(SUM($B$5:$S$5)+$J$5+$J$5)))+(V1314*(($B$5+$D$5+$H$5+$J$5+$L$5+$N$5)/(SUM($B$5:$S$5)+$J$5+$J$5)))+(V1315*(($J$5+$P$5+$R$5)/(SUM($B$5:$S$5)+$J$5+$J$5)))</f>
        <v>30.381295421786337</v>
      </c>
      <c r="W1316" s="28">
        <f>U1316-U1306</f>
        <v>-4.2212455620594582</v>
      </c>
      <c r="X1316" s="28">
        <f>V1316-V1306</f>
        <v>-1.3216718234805604</v>
      </c>
      <c r="Y1316" s="20">
        <f>SUM(Y1313:Y1315)</f>
        <v>-77</v>
      </c>
    </row>
    <row r="1317" spans="1:26" ht="13.5" thickTop="1" x14ac:dyDescent="0.2"/>
    <row r="1318" spans="1:26" ht="13.5" thickBot="1" x14ac:dyDescent="0.25"/>
    <row r="1319" spans="1:26" ht="13.5" thickBot="1" x14ac:dyDescent="0.25">
      <c r="A1319" s="1" t="str">
        <f>A519</f>
        <v>March 3 -9, 2001</v>
      </c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U1319" s="8" t="s">
        <v>14</v>
      </c>
      <c r="V1319" s="8" t="s">
        <v>15</v>
      </c>
      <c r="W1319" s="8" t="s">
        <v>14</v>
      </c>
      <c r="X1319" s="8" t="s">
        <v>15</v>
      </c>
      <c r="Y1319" s="12" t="s">
        <v>35</v>
      </c>
    </row>
    <row r="1320" spans="1:26" x14ac:dyDescent="0.2">
      <c r="A1320" t="s">
        <v>16</v>
      </c>
      <c r="B1320" s="10"/>
      <c r="C1320" s="10"/>
      <c r="D1320" s="10"/>
      <c r="E1320" s="10"/>
      <c r="F1320" s="10">
        <f>($F$5/($F$5+$J$5))*F520</f>
        <v>38.848078391385592</v>
      </c>
      <c r="G1320" s="10">
        <f>($F$5/($F$5+$J$5))*G520</f>
        <v>25.988080044499895</v>
      </c>
      <c r="H1320" s="10"/>
      <c r="I1320" s="10"/>
      <c r="J1320" s="10">
        <f>($J$5/($F$5+$J$5))*J520</f>
        <v>18.189777511635825</v>
      </c>
      <c r="K1320" s="10">
        <f>($J$5/($F$5+$J$5))*K520</f>
        <v>10.280582617729365</v>
      </c>
      <c r="L1320" s="10"/>
      <c r="M1320" s="10"/>
      <c r="N1320" s="10"/>
      <c r="O1320" s="10"/>
      <c r="P1320" s="10"/>
      <c r="Q1320" s="10"/>
      <c r="R1320" s="10"/>
      <c r="S1320" s="10"/>
      <c r="U1320" s="17">
        <f t="shared" ref="U1320:V1322" si="145">B1320+D1320+F1320+H1320+J1320+L1320+N1320+P1320+R1320</f>
        <v>57.037855903021416</v>
      </c>
      <c r="V1320" s="17">
        <f t="shared" si="145"/>
        <v>36.268662662229261</v>
      </c>
      <c r="W1320" s="10">
        <f t="shared" ref="W1320:X1322" si="146">U1320-U1313</f>
        <v>2.5688413830055836</v>
      </c>
      <c r="X1320" s="10">
        <f t="shared" si="146"/>
        <v>-0.9571526037304281</v>
      </c>
      <c r="Y1320" s="3">
        <v>-14</v>
      </c>
      <c r="Z1320" s="19" t="s">
        <v>166</v>
      </c>
    </row>
    <row r="1321" spans="1:26" x14ac:dyDescent="0.2">
      <c r="A1321" t="s">
        <v>17</v>
      </c>
      <c r="B1321" s="10">
        <f>($B$5/($B$5+$D$5+$H$5+$J$5+$L$5+$N$5))*B521</f>
        <v>9.305738427823961</v>
      </c>
      <c r="C1321" s="10">
        <f>($B$5/($B$5+$D$5+$H$5+$J$5+$L$5+$N$5))*C521</f>
        <v>6.0747274940931781</v>
      </c>
      <c r="D1321" s="10">
        <f>($D$5/($B$5+$D$5+$H$5+$J$5+$L$5+$N$5))*D521</f>
        <v>7.948210412111159</v>
      </c>
      <c r="E1321" s="10">
        <f>($D$5/($B$5+$D$5+$H$5+$J$5+$L$5+$N$5))*E521</f>
        <v>5.4261933456009563</v>
      </c>
      <c r="F1321" s="10"/>
      <c r="G1321" s="10"/>
      <c r="H1321" s="10">
        <f>($H$5/($B$5+$D$5+$H$5+$J$5+$L$5+$N$5))*H521</f>
        <v>16.05470430749039</v>
      </c>
      <c r="I1321" s="10">
        <f>($H$5/($B$5+$D$5+$H$5+$J$5+$L$5+$N$5))*I521</f>
        <v>11.164498574947135</v>
      </c>
      <c r="J1321" s="10">
        <f>($J$5/($B$5+$D$5+$H$5+$J$5+$L$5+$N$5))*J521</f>
        <v>4.4133494641822848</v>
      </c>
      <c r="K1321" s="10">
        <f>($J$5/($B$5+$D$5+$H$5+$J$5+$L$5+$N$5))*K521</f>
        <v>2.4403226449007929</v>
      </c>
      <c r="L1321" s="10">
        <f>($L$5/($B$5+$D$5+$H$5+$J$5+$L$5+$N$5))*L521</f>
        <v>2.3734724318807405</v>
      </c>
      <c r="M1321" s="10">
        <f>($L$5/($B$5+$D$5+$H$5+$J$5+$L$5+$N$5))*M521</f>
        <v>1.5056858467800214</v>
      </c>
      <c r="N1321" s="10">
        <f>($N$5/($B$5+$D$5+$H$5+$J$5+$L$5+$N$5))*N521</f>
        <v>5.222365584574951</v>
      </c>
      <c r="O1321" s="10">
        <f>($N$5/($B$5+$D$5+$H$5+$J$5+$L$5+$N$5))*O521</f>
        <v>3.5609678568903731</v>
      </c>
      <c r="P1321" s="10"/>
      <c r="Q1321" s="10"/>
      <c r="R1321" s="10"/>
      <c r="S1321" s="10"/>
      <c r="U1321" s="17">
        <f t="shared" si="145"/>
        <v>45.317840628063486</v>
      </c>
      <c r="V1321" s="17">
        <f t="shared" si="145"/>
        <v>30.172395763212457</v>
      </c>
      <c r="W1321" s="10">
        <f t="shared" si="146"/>
        <v>-2.4858869135206021</v>
      </c>
      <c r="X1321" s="10">
        <f t="shared" si="146"/>
        <v>-0.28095898062748859</v>
      </c>
      <c r="Y1321" s="3">
        <v>-61</v>
      </c>
      <c r="Z1321" s="19"/>
    </row>
    <row r="1322" spans="1:26" x14ac:dyDescent="0.2">
      <c r="A1322" t="s">
        <v>18</v>
      </c>
      <c r="B1322" s="10"/>
      <c r="C1322" s="10"/>
      <c r="D1322" s="10"/>
      <c r="E1322" s="10"/>
      <c r="F1322" s="10"/>
      <c r="G1322" s="10"/>
      <c r="H1322" s="10"/>
      <c r="I1322" s="10"/>
      <c r="J1322" s="10">
        <f>($J$5/($J$5+$P$5+$R$5))*J522</f>
        <v>7.8621532369191627</v>
      </c>
      <c r="K1322" s="10">
        <f>($J$5/($J$5+$P$5+$R$5))*K522</f>
        <v>3.3874427898465473</v>
      </c>
      <c r="L1322" s="10"/>
      <c r="M1322" s="10"/>
      <c r="N1322" s="10"/>
      <c r="O1322" s="10"/>
      <c r="P1322" s="10">
        <f>($P$5/($J$5+$P$5+$R$5))*P522</f>
        <v>11.602336057711971</v>
      </c>
      <c r="Q1322" s="10">
        <f>($P$5/($J$5+$P$5+$R$5))*Q522</f>
        <v>6.70440894931839</v>
      </c>
      <c r="R1322" s="10">
        <f>($R$5/($J$5+$P$5+$R$5))*R522</f>
        <v>31.843248597218267</v>
      </c>
      <c r="S1322" s="10">
        <f>($R$5/($J$5+$P$5+$R$5))*S522</f>
        <v>22.324993050672671</v>
      </c>
      <c r="U1322" s="17">
        <f t="shared" si="145"/>
        <v>51.307737891849399</v>
      </c>
      <c r="V1322" s="17">
        <f t="shared" si="145"/>
        <v>32.416844789837612</v>
      </c>
      <c r="W1322" s="10">
        <f t="shared" si="146"/>
        <v>6.4137025791713782</v>
      </c>
      <c r="X1322" s="10">
        <f t="shared" si="146"/>
        <v>6.4224443521567025</v>
      </c>
      <c r="Y1322" s="3">
        <v>-3</v>
      </c>
      <c r="Z1322" s="19"/>
    </row>
    <row r="1323" spans="1:26" ht="13.5" thickBot="1" x14ac:dyDescent="0.25">
      <c r="U1323" s="27">
        <f>(U1320*(($F$5+$J$5)/(SUM($B$5:$S$5)+$J$5+$J$5)))+(U1321*(($B$5+$D$5+$H$5+$J$5+$L$5+$N$5)/(SUM($B$5:$S$5)+$J$5+$J$5)))+(U1322*(($J$5+$P$5+$R$5)/(SUM($B$5:$S$5)+$J$5+$J$5)))</f>
        <v>48.710173710899333</v>
      </c>
      <c r="V1323" s="27">
        <f>(V1320*(($F$5+$J$5)/(SUM($B$5:$S$5)+$J$5+$J$5)))+(V1321*(($B$5+$D$5+$H$5+$J$5+$L$5+$N$5)/(SUM($B$5:$S$5)+$J$5+$J$5)))+(V1322*(($J$5+$P$5+$R$5)/(SUM($B$5:$S$5)+$J$5+$J$5)))</f>
        <v>31.713384969549821</v>
      </c>
      <c r="W1323" s="28">
        <f>U1323-U1313</f>
        <v>-5.7588408091164993</v>
      </c>
      <c r="X1323" s="28">
        <f>V1323-V1313</f>
        <v>-5.5124302964098675</v>
      </c>
      <c r="Y1323" s="20">
        <f>SUM(Y1320:Y1322)</f>
        <v>-78</v>
      </c>
    </row>
    <row r="1324" spans="1:26" ht="13.5" thickTop="1" x14ac:dyDescent="0.2"/>
    <row r="1325" spans="1:26" ht="13.5" thickBot="1" x14ac:dyDescent="0.25"/>
    <row r="1326" spans="1:26" ht="13.5" thickBot="1" x14ac:dyDescent="0.25">
      <c r="A1326" s="1" t="str">
        <f>A526</f>
        <v>March 10 - 16, 2001</v>
      </c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U1326" s="8" t="s">
        <v>14</v>
      </c>
      <c r="V1326" s="8" t="s">
        <v>15</v>
      </c>
      <c r="W1326" s="8" t="s">
        <v>14</v>
      </c>
      <c r="X1326" s="8" t="s">
        <v>15</v>
      </c>
      <c r="Y1326" s="12" t="s">
        <v>35</v>
      </c>
    </row>
    <row r="1327" spans="1:26" x14ac:dyDescent="0.2">
      <c r="A1327" t="s">
        <v>16</v>
      </c>
      <c r="B1327" s="10"/>
      <c r="C1327" s="10"/>
      <c r="D1327" s="10"/>
      <c r="E1327" s="10"/>
      <c r="F1327" s="10">
        <f>($F$5/($F$5+$J$5))*F527</f>
        <v>41.508905678466796</v>
      </c>
      <c r="G1327" s="10">
        <f>($F$5/($F$5+$J$5))*G527</f>
        <v>28.088733165879788</v>
      </c>
      <c r="H1327" s="10"/>
      <c r="I1327" s="10"/>
      <c r="J1327" s="10">
        <f>($J$5/($F$5+$J$5))*J527</f>
        <v>21.397319288367388</v>
      </c>
      <c r="K1327" s="10">
        <f>($J$5/($F$5+$J$5))*K527</f>
        <v>12.460066132687992</v>
      </c>
      <c r="L1327" s="10"/>
      <c r="M1327" s="10"/>
      <c r="N1327" s="10"/>
      <c r="O1327" s="10"/>
      <c r="P1327" s="10"/>
      <c r="Q1327" s="10"/>
      <c r="R1327" s="10"/>
      <c r="S1327" s="10"/>
      <c r="U1327" s="17">
        <f t="shared" ref="U1327:V1329" si="147">B1327+D1327+F1327+H1327+J1327+L1327+N1327+P1327+R1327</f>
        <v>62.906224966834188</v>
      </c>
      <c r="V1327" s="17">
        <f t="shared" si="147"/>
        <v>40.548799298567779</v>
      </c>
      <c r="W1327" s="10">
        <f t="shared" ref="W1327:X1329" si="148">U1327-U1320</f>
        <v>5.8683690638127715</v>
      </c>
      <c r="X1327" s="10">
        <f t="shared" si="148"/>
        <v>4.2801366363385185</v>
      </c>
      <c r="Y1327" s="3">
        <v>3</v>
      </c>
      <c r="Z1327" s="19"/>
    </row>
    <row r="1328" spans="1:26" x14ac:dyDescent="0.2">
      <c r="A1328" t="s">
        <v>17</v>
      </c>
      <c r="B1328" s="10">
        <f>($B$5/($B$5+$D$5+$H$5+$J$5+$L$5+$N$5))*B528</f>
        <v>11.008156411547617</v>
      </c>
      <c r="C1328" s="10">
        <f>($B$5/($B$5+$D$5+$H$5+$J$5+$L$5+$N$5))*C528</f>
        <v>6.8523658028249876</v>
      </c>
      <c r="D1328" s="10">
        <f>($D$5/($B$5+$D$5+$H$5+$J$5+$L$5+$N$5))*D528</f>
        <v>9.4546422928950555</v>
      </c>
      <c r="E1328" s="10">
        <f>($D$5/($B$5+$D$5+$H$5+$J$5+$L$5+$N$5))*E528</f>
        <v>6.1028605752160656</v>
      </c>
      <c r="F1328" s="10"/>
      <c r="G1328" s="10"/>
      <c r="H1328" s="10">
        <f>($H$5/($B$5+$D$5+$H$5+$J$5+$L$5+$N$5))*H528</f>
        <v>17.668295657506466</v>
      </c>
      <c r="I1328" s="10">
        <f>($H$5/($B$5+$D$5+$H$5+$J$5+$L$5+$N$5))*I528</f>
        <v>12.037497396153862</v>
      </c>
      <c r="J1328" s="10">
        <f>($J$5/($B$5+$D$5+$H$5+$J$5+$L$5+$N$5))*J528</f>
        <v>4.9993235947207735</v>
      </c>
      <c r="K1328" s="10">
        <f>($J$5/($B$5+$D$5+$H$5+$J$5+$L$5+$N$5))*K528</f>
        <v>3.0003358962382087</v>
      </c>
      <c r="L1328" s="10">
        <f>($L$5/($B$5+$D$5+$H$5+$J$5+$L$5+$N$5))*L528</f>
        <v>3.1042400824918728</v>
      </c>
      <c r="M1328" s="10">
        <f>($L$5/($B$5+$D$5+$H$5+$J$5+$L$5+$N$5))*M528</f>
        <v>2.0370148260785319</v>
      </c>
      <c r="N1328" s="10">
        <f>($N$5/($B$5+$D$5+$H$5+$J$5+$L$5+$N$5))*N528</f>
        <v>5.7074240120632806</v>
      </c>
      <c r="O1328" s="10">
        <f>($N$5/($B$5+$D$5+$H$5+$J$5+$L$5+$N$5))*O528</f>
        <v>3.7178130969165393</v>
      </c>
      <c r="P1328" s="10"/>
      <c r="Q1328" s="10"/>
      <c r="R1328" s="10"/>
      <c r="S1328" s="10"/>
      <c r="U1328" s="17">
        <f t="shared" si="147"/>
        <v>51.942082051225057</v>
      </c>
      <c r="V1328" s="17">
        <f t="shared" si="147"/>
        <v>33.747887593428196</v>
      </c>
      <c r="W1328" s="10">
        <f t="shared" si="148"/>
        <v>6.6242414231615712</v>
      </c>
      <c r="X1328" s="10">
        <f t="shared" si="148"/>
        <v>3.5754918302157392</v>
      </c>
      <c r="Y1328" s="3">
        <v>-31</v>
      </c>
      <c r="Z1328" s="19"/>
    </row>
    <row r="1329" spans="1:26" x14ac:dyDescent="0.2">
      <c r="A1329" t="s">
        <v>18</v>
      </c>
      <c r="B1329" s="10"/>
      <c r="C1329" s="10"/>
      <c r="D1329" s="10"/>
      <c r="E1329" s="10"/>
      <c r="F1329" s="10"/>
      <c r="G1329" s="10"/>
      <c r="H1329" s="10"/>
      <c r="I1329" s="10"/>
      <c r="J1329" s="10">
        <f>($J$5/($J$5+$P$5+$R$5))*J529</f>
        <v>8.5048492298572391</v>
      </c>
      <c r="K1329" s="10">
        <f>($J$5/($J$5+$P$5+$R$5))*K529</f>
        <v>4.6486732722287849</v>
      </c>
      <c r="L1329" s="10"/>
      <c r="M1329" s="10"/>
      <c r="N1329" s="10"/>
      <c r="O1329" s="10"/>
      <c r="P1329" s="10">
        <f>($P$5/($J$5+$P$5+$R$5))*P529</f>
        <v>11.219889220499336</v>
      </c>
      <c r="Q1329" s="10">
        <f>($P$5/($J$5+$P$5+$R$5))*Q529</f>
        <v>6.6783330285993481</v>
      </c>
      <c r="R1329" s="10">
        <f>($R$5/($J$5+$P$5+$R$5))*R529</f>
        <v>31.843248597218263</v>
      </c>
      <c r="S1329" s="10">
        <f>($R$5/($J$5+$P$5+$R$5))*S529</f>
        <v>22.318442289800991</v>
      </c>
      <c r="U1329" s="17">
        <f t="shared" si="147"/>
        <v>51.567987047574839</v>
      </c>
      <c r="V1329" s="17">
        <f t="shared" si="147"/>
        <v>33.645448590629123</v>
      </c>
      <c r="W1329" s="10">
        <f t="shared" si="148"/>
        <v>0.26024915572543961</v>
      </c>
      <c r="X1329" s="10">
        <f t="shared" si="148"/>
        <v>1.228603800791511</v>
      </c>
      <c r="Y1329" s="3">
        <v>5</v>
      </c>
      <c r="Z1329" s="19"/>
    </row>
    <row r="1330" spans="1:26" ht="13.5" thickBot="1" x14ac:dyDescent="0.25">
      <c r="U1330" s="27">
        <f>(U1327*(($F$5+$J$5)/(SUM($B$5:$S$5)+$J$5+$J$5)))+(U1328*(($B$5+$D$5+$H$5+$J$5+$L$5+$N$5)/(SUM($B$5:$S$5)+$J$5+$J$5)))+(U1329*(($J$5+$P$5+$R$5)/(SUM($B$5:$S$5)+$J$5+$J$5)))</f>
        <v>53.58175760216001</v>
      </c>
      <c r="V1330" s="27">
        <f>(V1327*(($F$5+$J$5)/(SUM($B$5:$S$5)+$J$5+$J$5)))+(V1328*(($B$5+$D$5+$H$5+$J$5+$L$5+$N$5)/(SUM($B$5:$S$5)+$J$5+$J$5)))+(V1329*(($J$5+$P$5+$R$5)/(SUM($B$5:$S$5)+$J$5+$J$5)))</f>
        <v>34.798213663209509</v>
      </c>
      <c r="W1330" s="28">
        <f>U1330-U1320</f>
        <v>-3.4560983008614059</v>
      </c>
      <c r="X1330" s="28">
        <f>V1330-V1320</f>
        <v>-1.4704489990197516</v>
      </c>
      <c r="Y1330" s="20">
        <f>SUM(Y1327:Y1329)</f>
        <v>-23</v>
      </c>
    </row>
    <row r="1331" spans="1:26" ht="13.5" thickTop="1" x14ac:dyDescent="0.2"/>
    <row r="1332" spans="1:26" ht="13.5" thickBot="1" x14ac:dyDescent="0.25"/>
    <row r="1333" spans="1:26" ht="13.5" thickBot="1" x14ac:dyDescent="0.25">
      <c r="A1333" s="1" t="str">
        <f>A533</f>
        <v>March 17 - 23, 2001</v>
      </c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U1333" s="8" t="s">
        <v>14</v>
      </c>
      <c r="V1333" s="8" t="s">
        <v>15</v>
      </c>
      <c r="W1333" s="8" t="s">
        <v>14</v>
      </c>
      <c r="X1333" s="8" t="s">
        <v>15</v>
      </c>
      <c r="Y1333" s="12" t="s">
        <v>35</v>
      </c>
    </row>
    <row r="1334" spans="1:26" x14ac:dyDescent="0.2">
      <c r="A1334" t="s">
        <v>16</v>
      </c>
      <c r="B1334" s="10"/>
      <c r="C1334" s="10"/>
      <c r="D1334" s="10"/>
      <c r="E1334" s="10"/>
      <c r="F1334" s="10">
        <f>($F$5/($F$5+$J$5))*F534</f>
        <v>39.504282414064271</v>
      </c>
      <c r="G1334" s="10">
        <f>($F$5/($F$5+$J$5))*G534</f>
        <v>25.271857361210358</v>
      </c>
      <c r="H1334" s="10"/>
      <c r="I1334" s="10"/>
      <c r="J1334" s="10">
        <f>($J$5/($F$5+$J$5))*J534</f>
        <v>20.972388540167906</v>
      </c>
      <c r="K1334" s="10">
        <f>($J$5/($F$5+$J$5))*K534</f>
        <v>12.158502375901264</v>
      </c>
      <c r="L1334" s="10"/>
      <c r="M1334" s="10"/>
      <c r="N1334" s="10"/>
      <c r="O1334" s="10"/>
      <c r="P1334" s="10"/>
      <c r="Q1334" s="10"/>
      <c r="R1334" s="10"/>
      <c r="S1334" s="10"/>
      <c r="U1334" s="17">
        <f t="shared" ref="U1334:V1336" si="149">B1334+D1334+F1334+H1334+J1334+L1334+N1334+P1334+R1334</f>
        <v>60.476670954232176</v>
      </c>
      <c r="V1334" s="17">
        <f t="shared" si="149"/>
        <v>37.430359737111623</v>
      </c>
      <c r="W1334" s="10">
        <f t="shared" ref="W1334:X1336" si="150">U1334-U1327</f>
        <v>-2.4295540126020114</v>
      </c>
      <c r="X1334" s="10">
        <f t="shared" si="150"/>
        <v>-3.1184395614561566</v>
      </c>
      <c r="Y1334" s="3"/>
      <c r="Z1334" s="19"/>
    </row>
    <row r="1335" spans="1:26" x14ac:dyDescent="0.2">
      <c r="A1335" t="s">
        <v>17</v>
      </c>
      <c r="B1335" s="10">
        <f>($B$5/($B$5+$D$5+$H$5+$J$5+$L$5+$N$5))*B535</f>
        <v>11.522769998208373</v>
      </c>
      <c r="C1335" s="10">
        <f>($B$5/($B$5+$D$5+$H$5+$J$5+$L$5+$N$5))*C535</f>
        <v>6.6800655501059776</v>
      </c>
      <c r="D1335" s="10">
        <f>($D$5/($B$5+$D$5+$H$5+$J$5+$L$5+$N$5))*D535</f>
        <v>9.707077736067534</v>
      </c>
      <c r="E1335" s="10">
        <f>($D$5/($B$5+$D$5+$H$5+$J$5+$L$5+$N$5))*E535</f>
        <v>6.663828226710458</v>
      </c>
      <c r="F1335" s="10"/>
      <c r="G1335" s="10"/>
      <c r="H1335" s="10">
        <f>($H$5/($B$5+$D$5+$H$5+$J$5+$L$5+$N$5))*H535</f>
        <v>16.178283513727944</v>
      </c>
      <c r="I1335" s="10">
        <f>($H$5/($B$5+$D$5+$H$5+$J$5+$L$5+$N$5))*I535</f>
        <v>11.994244673970721</v>
      </c>
      <c r="J1335" s="10">
        <f>($J$5/($B$5+$D$5+$H$5+$J$5+$L$5+$N$5))*J535</f>
        <v>5.301582402561829</v>
      </c>
      <c r="K1335" s="10">
        <f>($J$5/($B$5+$D$5+$H$5+$J$5+$L$5+$N$5))*K535</f>
        <v>2.9762293655514989</v>
      </c>
      <c r="L1335" s="10">
        <f>($L$5/($B$5+$D$5+$H$5+$J$5+$L$5+$N$5))*L535</f>
        <v>3.3843676818928072</v>
      </c>
      <c r="M1335" s="10">
        <f>($L$5/($B$5+$D$5+$H$5+$J$5+$L$5+$N$5))*M535</f>
        <v>2.2455880930237928</v>
      </c>
      <c r="N1335" s="10">
        <f>($N$5/($B$5+$D$5+$H$5+$J$5+$L$5+$N$5))*N535</f>
        <v>5.1570134012307154</v>
      </c>
      <c r="O1335" s="10">
        <f>($N$5/($B$5+$D$5+$H$5+$J$5+$L$5+$N$5))*O535</f>
        <v>3.6234154987526432</v>
      </c>
      <c r="P1335" s="10"/>
      <c r="Q1335" s="10"/>
      <c r="R1335" s="10"/>
      <c r="S1335" s="10"/>
      <c r="U1335" s="17">
        <f t="shared" si="149"/>
        <v>51.2510947336892</v>
      </c>
      <c r="V1335" s="17">
        <f t="shared" si="149"/>
        <v>34.183371408115093</v>
      </c>
      <c r="W1335" s="10">
        <f t="shared" si="150"/>
        <v>-0.69098731753585696</v>
      </c>
      <c r="X1335" s="10">
        <f t="shared" si="150"/>
        <v>0.43548381468689712</v>
      </c>
      <c r="Y1335" s="3"/>
      <c r="Z1335" s="19"/>
    </row>
    <row r="1336" spans="1:26" x14ac:dyDescent="0.2">
      <c r="A1336" t="s">
        <v>18</v>
      </c>
      <c r="B1336" s="10"/>
      <c r="C1336" s="10"/>
      <c r="D1336" s="10"/>
      <c r="E1336" s="10"/>
      <c r="F1336" s="10"/>
      <c r="G1336" s="10"/>
      <c r="H1336" s="10"/>
      <c r="I1336" s="10"/>
      <c r="J1336" s="10">
        <f>($J$5/($J$5+$P$5+$R$5))*J536</f>
        <v>10.017359348576168</v>
      </c>
      <c r="K1336" s="10">
        <f>($J$5/($J$5+$P$5+$R$5))*K536</f>
        <v>5.6586241182743322</v>
      </c>
      <c r="L1336" s="10"/>
      <c r="M1336" s="10"/>
      <c r="N1336" s="10"/>
      <c r="O1336" s="10"/>
      <c r="P1336" s="10">
        <f>($P$5/($J$5+$P$5+$R$5))*P536</f>
        <v>13.145161366922013</v>
      </c>
      <c r="Q1336" s="10">
        <f>($P$5/($J$5+$P$5+$R$5))*Q536</f>
        <v>7.574330637750907</v>
      </c>
      <c r="R1336" s="10">
        <f>($R$5/($J$5+$P$5+$R$5))*R536</f>
        <v>34.574915880707259</v>
      </c>
      <c r="S1336" s="10">
        <f>($R$5/($J$5+$P$5+$R$5))*S536</f>
        <v>23.536883811932775</v>
      </c>
      <c r="U1336" s="17">
        <f t="shared" si="149"/>
        <v>57.737436596205441</v>
      </c>
      <c r="V1336" s="17">
        <f t="shared" si="149"/>
        <v>36.769838567958018</v>
      </c>
      <c r="W1336" s="10">
        <f t="shared" si="150"/>
        <v>6.1694495486306025</v>
      </c>
      <c r="X1336" s="10">
        <f t="shared" si="150"/>
        <v>3.1243899773288959</v>
      </c>
      <c r="Y1336" s="3"/>
      <c r="Z1336" s="19"/>
    </row>
    <row r="1337" spans="1:26" ht="13.5" thickBot="1" x14ac:dyDescent="0.25">
      <c r="U1337" s="27">
        <f>(U1334*(($F$5+$J$5)/(SUM($B$5:$S$5)+$J$5+$J$5)))+(U1335*(($B$5+$D$5+$H$5+$J$5+$L$5+$N$5)/(SUM($B$5:$S$5)+$J$5+$J$5)))+(U1336*(($J$5+$P$5+$R$5)/(SUM($B$5:$S$5)+$J$5+$J$5)))</f>
        <v>54.375935637702533</v>
      </c>
      <c r="V1337" s="27">
        <f>(V1334*(($F$5+$J$5)/(SUM($B$5:$S$5)+$J$5+$J$5)))+(V1335*(($B$5+$D$5+$H$5+$J$5+$L$5+$N$5)/(SUM($B$5:$S$5)+$J$5+$J$5)))+(V1336*(($J$5+$P$5+$R$5)/(SUM($B$5:$S$5)+$J$5+$J$5)))</f>
        <v>35.361070083151191</v>
      </c>
      <c r="W1337" s="28">
        <f>U1337-U1327</f>
        <v>-8.5302893291316551</v>
      </c>
      <c r="X1337" s="28">
        <f>V1337-V1327</f>
        <v>-5.1877292154165886</v>
      </c>
      <c r="Y1337" s="20">
        <f>SUM(Y1334:Y1336)</f>
        <v>0</v>
      </c>
    </row>
    <row r="1338" spans="1:26" ht="13.5" thickTop="1" x14ac:dyDescent="0.2"/>
    <row r="1339" spans="1:26" ht="13.5" thickBot="1" x14ac:dyDescent="0.25"/>
    <row r="1340" spans="1:26" ht="13.5" thickBot="1" x14ac:dyDescent="0.25">
      <c r="A1340" s="1" t="str">
        <f>A540</f>
        <v>March 24 - 30, 2001</v>
      </c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U1340" s="8" t="s">
        <v>14</v>
      </c>
      <c r="V1340" s="8" t="s">
        <v>15</v>
      </c>
      <c r="W1340" s="8" t="s">
        <v>14</v>
      </c>
      <c r="X1340" s="8" t="s">
        <v>15</v>
      </c>
      <c r="Y1340" s="12" t="s">
        <v>35</v>
      </c>
    </row>
    <row r="1341" spans="1:26" x14ac:dyDescent="0.2">
      <c r="A1341" t="s">
        <v>16</v>
      </c>
      <c r="B1341" s="10"/>
      <c r="C1341" s="10"/>
      <c r="D1341" s="10"/>
      <c r="E1341" s="10"/>
      <c r="F1341" s="10">
        <f>($F$5/($F$5+$J$5))*F541</f>
        <v>36.913476897695716</v>
      </c>
      <c r="G1341" s="10">
        <f>($F$5/($F$5+$J$5))*G541</f>
        <v>27.010397896904777</v>
      </c>
      <c r="H1341" s="10"/>
      <c r="I1341" s="10"/>
      <c r="J1341" s="10">
        <f>($J$5/($F$5+$J$5))*J541</f>
        <v>18.326851946538884</v>
      </c>
      <c r="K1341" s="10">
        <f>($J$5/($F$5+$J$5))*K541</f>
        <v>11.185273888089551</v>
      </c>
      <c r="L1341" s="10"/>
      <c r="M1341" s="10"/>
      <c r="N1341" s="10"/>
      <c r="O1341" s="10"/>
      <c r="P1341" s="10"/>
      <c r="Q1341" s="10"/>
      <c r="R1341" s="10"/>
      <c r="S1341" s="10"/>
      <c r="U1341" s="17">
        <f t="shared" ref="U1341:V1343" si="151">B1341+D1341+F1341+H1341+J1341+L1341+N1341+P1341+R1341</f>
        <v>55.240328844234597</v>
      </c>
      <c r="V1341" s="17">
        <f t="shared" si="151"/>
        <v>38.195671784994332</v>
      </c>
      <c r="W1341" s="10">
        <f t="shared" ref="W1341:X1343" si="152">U1341-U1334</f>
        <v>-5.2363421099975795</v>
      </c>
      <c r="X1341" s="10">
        <f t="shared" si="152"/>
        <v>0.76531204788270912</v>
      </c>
      <c r="Y1341" s="3"/>
      <c r="Z1341" s="19"/>
    </row>
    <row r="1342" spans="1:26" x14ac:dyDescent="0.2">
      <c r="A1342" t="s">
        <v>17</v>
      </c>
      <c r="B1342" s="10">
        <f>($B$5/($B$5+$D$5+$H$5+$J$5+$L$5+$N$5))*B542</f>
        <v>9.8882047688740631</v>
      </c>
      <c r="C1342" s="10">
        <f>($B$5/($B$5+$D$5+$H$5+$J$5+$L$5+$N$5))*C542</f>
        <v>5.5608762979311805</v>
      </c>
      <c r="D1342" s="10">
        <f>($D$5/($B$5+$D$5+$H$5+$J$5+$L$5+$N$5))*D542</f>
        <v>9.022229728201463</v>
      </c>
      <c r="E1342" s="10">
        <f>($D$5/($B$5+$D$5+$H$5+$J$5+$L$5+$N$5))*E542</f>
        <v>5.6423996279477544</v>
      </c>
      <c r="F1342" s="10"/>
      <c r="G1342" s="10"/>
      <c r="H1342" s="10">
        <f>($H$5/($B$5+$D$5+$H$5+$J$5+$L$5+$N$5))*H542</f>
        <v>16.446038460575981</v>
      </c>
      <c r="I1342" s="10">
        <f>($H$5/($B$5+$D$5+$H$5+$J$5+$L$5+$N$5))*I542</f>
        <v>10.783168452842677</v>
      </c>
      <c r="J1342" s="10">
        <f>($J$5/($B$5+$D$5+$H$5+$J$5+$L$5+$N$5))*J542</f>
        <v>4.5116299354434872</v>
      </c>
      <c r="K1342" s="10">
        <f>($J$5/($B$5+$D$5+$H$5+$J$5+$L$5+$N$5))*K542</f>
        <v>2.6350292389088348</v>
      </c>
      <c r="L1342" s="10">
        <f>($L$5/($B$5+$D$5+$H$5+$J$5+$L$5+$N$5))*L542</f>
        <v>3.0874933238320339</v>
      </c>
      <c r="M1342" s="10">
        <f>($L$5/($B$5+$D$5+$H$5+$J$5+$L$5+$N$5))*M542</f>
        <v>1.965460493622859</v>
      </c>
      <c r="N1342" s="10">
        <f>($N$5/($B$5+$D$5+$H$5+$J$5+$L$5+$N$5))*N542</f>
        <v>5.2768257373618139</v>
      </c>
      <c r="O1342" s="10">
        <f>($N$5/($B$5+$D$5+$H$5+$J$5+$L$5+$N$5))*O542</f>
        <v>3.3315090798150551</v>
      </c>
      <c r="P1342" s="10"/>
      <c r="Q1342" s="10"/>
      <c r="R1342" s="10"/>
      <c r="S1342" s="10"/>
      <c r="U1342" s="17">
        <f t="shared" si="151"/>
        <v>48.232421954288839</v>
      </c>
      <c r="V1342" s="17">
        <f t="shared" si="151"/>
        <v>29.918443191068363</v>
      </c>
      <c r="W1342" s="10">
        <f t="shared" si="152"/>
        <v>-3.0186727794003616</v>
      </c>
      <c r="X1342" s="10">
        <f t="shared" si="152"/>
        <v>-4.2649282170467302</v>
      </c>
      <c r="Y1342" s="3"/>
      <c r="Z1342" s="19"/>
    </row>
    <row r="1343" spans="1:26" x14ac:dyDescent="0.2">
      <c r="A1343" t="s">
        <v>18</v>
      </c>
      <c r="B1343" s="10"/>
      <c r="C1343" s="10"/>
      <c r="D1343" s="10"/>
      <c r="E1343" s="10"/>
      <c r="F1343" s="10"/>
      <c r="G1343" s="10"/>
      <c r="H1343" s="10"/>
      <c r="I1343" s="10"/>
      <c r="J1343" s="10">
        <f>($J$5/($J$5+$P$5+$R$5))*J543</f>
        <v>8.1037682718582875</v>
      </c>
      <c r="K1343" s="10">
        <f>($J$5/($J$5+$P$5+$R$5))*K543</f>
        <v>4.1412816988566208</v>
      </c>
      <c r="L1343" s="10"/>
      <c r="M1343" s="10"/>
      <c r="N1343" s="10"/>
      <c r="O1343" s="10"/>
      <c r="P1343" s="10">
        <f>($P$5/($J$5+$P$5+$R$5))*P543</f>
        <v>12.75547121839854</v>
      </c>
      <c r="Q1343" s="10">
        <f>($P$5/($J$5+$P$5+$R$5))*Q543</f>
        <v>7.9748857532406525</v>
      </c>
      <c r="R1343" s="10">
        <f>($R$5/($J$5+$P$5+$R$5))*R543</f>
        <v>34.16221794579166</v>
      </c>
      <c r="S1343" s="10">
        <f>($R$5/($J$5+$P$5+$R$5))*S543</f>
        <v>24.486744138325832</v>
      </c>
      <c r="U1343" s="17">
        <f t="shared" si="151"/>
        <v>55.021457436048486</v>
      </c>
      <c r="V1343" s="17">
        <f t="shared" si="151"/>
        <v>36.602911590423105</v>
      </c>
      <c r="W1343" s="10">
        <f t="shared" si="152"/>
        <v>-2.7159791601569552</v>
      </c>
      <c r="X1343" s="10">
        <f t="shared" si="152"/>
        <v>-0.16692697753491359</v>
      </c>
      <c r="Y1343" s="3"/>
      <c r="Z1343" s="19"/>
    </row>
    <row r="1344" spans="1:26" ht="13.5" thickBot="1" x14ac:dyDescent="0.25">
      <c r="U1344" s="27">
        <f>(U1341*(($F$5+$J$5)/(SUM($B$5:$S$5)+$J$5+$J$5)))+(U1342*(($B$5+$D$5+$H$5+$J$5+$L$5+$N$5)/(SUM($B$5:$S$5)+$J$5+$J$5)))+(U1343*(($J$5+$P$5+$R$5)/(SUM($B$5:$S$5)+$J$5+$J$5)))</f>
        <v>51.083867964646146</v>
      </c>
      <c r="V1344" s="27">
        <f>(V1341*(($F$5+$J$5)/(SUM($B$5:$S$5)+$J$5+$J$5)))+(V1342*(($B$5+$D$5+$H$5+$J$5+$L$5+$N$5)/(SUM($B$5:$S$5)+$J$5+$J$5)))+(V1343*(($J$5+$P$5+$R$5)/(SUM($B$5:$S$5)+$J$5+$J$5)))</f>
        <v>32.943996071454862</v>
      </c>
      <c r="W1344" s="28">
        <f>U1344-U1334</f>
        <v>-9.3928029895860305</v>
      </c>
      <c r="X1344" s="28">
        <f>V1344-V1334</f>
        <v>-4.4863636656567607</v>
      </c>
      <c r="Y1344" s="20">
        <f>SUM(Y1341:Y1343)</f>
        <v>0</v>
      </c>
    </row>
    <row r="1345" spans="1:26" ht="13.5" thickTop="1" x14ac:dyDescent="0.2"/>
    <row r="1346" spans="1:26" ht="13.5" thickBot="1" x14ac:dyDescent="0.25"/>
    <row r="1347" spans="1:26" ht="13.5" thickBot="1" x14ac:dyDescent="0.25">
      <c r="A1347" s="1" t="str">
        <f>A547</f>
        <v>March 31 - Apr 6, 2001</v>
      </c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U1347" s="8" t="s">
        <v>14</v>
      </c>
      <c r="V1347" s="8" t="s">
        <v>15</v>
      </c>
      <c r="W1347" s="8" t="s">
        <v>14</v>
      </c>
      <c r="X1347" s="8" t="s">
        <v>15</v>
      </c>
      <c r="Y1347" s="12" t="s">
        <v>35</v>
      </c>
    </row>
    <row r="1348" spans="1:26" x14ac:dyDescent="0.2">
      <c r="A1348" t="s">
        <v>16</v>
      </c>
      <c r="B1348" s="10"/>
      <c r="C1348" s="10"/>
      <c r="D1348" s="10"/>
      <c r="E1348" s="10"/>
      <c r="F1348" s="10">
        <f>($F$5/($F$5+$J$5))*F548</f>
        <v>47.414741882574866</v>
      </c>
      <c r="G1348" s="10">
        <f>($F$5/($F$5+$J$5))*G548</f>
        <v>34.394693774060201</v>
      </c>
      <c r="H1348" s="10"/>
      <c r="I1348" s="10"/>
      <c r="J1348" s="10">
        <f>($J$5/($F$5+$J$5))*J548</f>
        <v>24.001733551525493</v>
      </c>
      <c r="K1348" s="10">
        <f>($J$5/($F$5+$J$5))*K548</f>
        <v>15.612778135458331</v>
      </c>
      <c r="L1348" s="10"/>
      <c r="M1348" s="10"/>
      <c r="N1348" s="10"/>
      <c r="O1348" s="10"/>
      <c r="P1348" s="10"/>
      <c r="Q1348" s="10"/>
      <c r="R1348" s="10"/>
      <c r="S1348" s="10"/>
      <c r="U1348" s="17">
        <f t="shared" ref="U1348:V1350" si="153">B1348+D1348+F1348+H1348+J1348+L1348+N1348+P1348+R1348</f>
        <v>71.416475434100363</v>
      </c>
      <c r="V1348" s="17">
        <f t="shared" si="153"/>
        <v>50.007471909518529</v>
      </c>
      <c r="W1348" s="10">
        <f t="shared" ref="W1348:X1350" si="154">U1348-U1341</f>
        <v>16.176146589865766</v>
      </c>
      <c r="X1348" s="10">
        <f t="shared" si="154"/>
        <v>11.811800124524197</v>
      </c>
      <c r="Y1348" s="3"/>
      <c r="Z1348" s="19"/>
    </row>
    <row r="1349" spans="1:26" x14ac:dyDescent="0.2">
      <c r="A1349" t="s">
        <v>17</v>
      </c>
      <c r="B1349" s="10">
        <f>($B$5/($B$5+$D$5+$H$5+$J$5+$L$5+$N$5))*B549</f>
        <v>13.177157380510357</v>
      </c>
      <c r="C1349" s="10">
        <f>($B$5/($B$5+$D$5+$H$5+$J$5+$L$5+$N$5))*C549</f>
        <v>7.9822285219823756</v>
      </c>
      <c r="D1349" s="10">
        <f>($D$5/($B$5+$D$5+$H$5+$J$5+$L$5+$N$5))*D549</f>
        <v>10.139724037282583</v>
      </c>
      <c r="E1349" s="10">
        <f>($D$5/($B$5+$D$5+$H$5+$J$5+$L$5+$N$5))*E549</f>
        <v>6.9653483393886937</v>
      </c>
      <c r="F1349" s="10"/>
      <c r="G1349" s="10"/>
      <c r="H1349" s="10">
        <f>($H$5/($B$5+$D$5+$H$5+$J$5+$L$5+$N$5))*H549</f>
        <v>17.645345233490925</v>
      </c>
      <c r="I1349" s="10">
        <f>($H$5/($B$5+$D$5+$H$5+$J$5+$L$5+$N$5))*I549</f>
        <v>12.758670335411599</v>
      </c>
      <c r="J1349" s="10">
        <f>($J$5/($B$5+$D$5+$H$5+$J$5+$L$5+$N$5))*J549</f>
        <v>6.1249131429386932</v>
      </c>
      <c r="K1349" s="10">
        <f>($J$5/($B$5+$D$5+$H$5+$J$5+$L$5+$N$5))*K549</f>
        <v>3.89413188016084</v>
      </c>
      <c r="L1349" s="10">
        <f>($L$5/($B$5+$D$5+$H$5+$J$5+$L$5+$N$5))*L549</f>
        <v>3.3463068667568105</v>
      </c>
      <c r="M1349" s="10">
        <f>($L$5/($B$5+$D$5+$H$5+$J$5+$L$5+$N$5))*M549</f>
        <v>2.315619992874026</v>
      </c>
      <c r="N1349" s="10">
        <f>($N$5/($B$5+$D$5+$H$5+$J$5+$L$5+$N$5))*N549</f>
        <v>6.0559689898992062</v>
      </c>
      <c r="O1349" s="10">
        <f>($N$5/($B$5+$D$5+$H$5+$J$5+$L$5+$N$5))*O549</f>
        <v>4.5281801703850668</v>
      </c>
      <c r="P1349" s="10"/>
      <c r="Q1349" s="10"/>
      <c r="R1349" s="10"/>
      <c r="S1349" s="10"/>
      <c r="U1349" s="17">
        <f t="shared" si="153"/>
        <v>56.489415650878584</v>
      </c>
      <c r="V1349" s="17">
        <f t="shared" si="153"/>
        <v>38.444179240202601</v>
      </c>
      <c r="W1349" s="10">
        <f t="shared" si="154"/>
        <v>8.2569936965897455</v>
      </c>
      <c r="X1349" s="10">
        <f t="shared" si="154"/>
        <v>8.5257360491342382</v>
      </c>
      <c r="Y1349" s="3"/>
      <c r="Z1349" s="19"/>
    </row>
    <row r="1350" spans="1:26" x14ac:dyDescent="0.2">
      <c r="A1350" t="s">
        <v>18</v>
      </c>
      <c r="B1350" s="10"/>
      <c r="C1350" s="10"/>
      <c r="D1350" s="10"/>
      <c r="E1350" s="10"/>
      <c r="F1350" s="10"/>
      <c r="G1350" s="10"/>
      <c r="H1350" s="10"/>
      <c r="I1350" s="10"/>
      <c r="J1350" s="10">
        <f>($J$5/($J$5+$P$5+$R$5))*J550</f>
        <v>11.007980991826582</v>
      </c>
      <c r="K1350" s="10">
        <f>($J$5/($J$5+$P$5+$R$5))*K550</f>
        <v>7.0309975167285677</v>
      </c>
      <c r="L1350" s="10"/>
      <c r="M1350" s="10"/>
      <c r="N1350" s="10"/>
      <c r="O1350" s="10"/>
      <c r="P1350" s="10">
        <f>($P$5/($J$5+$P$5+$R$5))*P550</f>
        <v>13.136469393348998</v>
      </c>
      <c r="Q1350" s="10">
        <f>($P$5/($J$5+$P$5+$R$5))*Q550</f>
        <v>7.9908210381245119</v>
      </c>
      <c r="R1350" s="10">
        <f>($R$5/($J$5+$P$5+$R$5))*R550</f>
        <v>33.055139358478378</v>
      </c>
      <c r="S1350" s="10">
        <f>($R$5/($J$5+$P$5+$R$5))*S550</f>
        <v>22.85560468127845</v>
      </c>
      <c r="U1350" s="17">
        <f t="shared" si="153"/>
        <v>57.199589743653959</v>
      </c>
      <c r="V1350" s="17">
        <f t="shared" si="153"/>
        <v>37.877423236131534</v>
      </c>
      <c r="W1350" s="10">
        <f t="shared" si="154"/>
        <v>2.1781323076054733</v>
      </c>
      <c r="X1350" s="10">
        <f t="shared" si="154"/>
        <v>1.2745116457084293</v>
      </c>
      <c r="Y1350" s="3"/>
      <c r="Z1350" s="19"/>
    </row>
    <row r="1351" spans="1:26" ht="13.5" thickBot="1" x14ac:dyDescent="0.25">
      <c r="U1351" s="27">
        <f>(U1348*(($F$5+$J$5)/(SUM($B$5:$S$5)+$J$5+$J$5)))+(U1349*(($B$5+$D$5+$H$5+$J$5+$L$5+$N$5)/(SUM($B$5:$S$5)+$J$5+$J$5)))+(U1350*(($J$5+$P$5+$R$5)/(SUM($B$5:$S$5)+$J$5+$J$5)))</f>
        <v>59.034660373934074</v>
      </c>
      <c r="V1351" s="27">
        <f>(V1348*(($F$5+$J$5)/(SUM($B$5:$S$5)+$J$5+$J$5)))+(V1349*(($B$5+$D$5+$H$5+$J$5+$L$5+$N$5)/(SUM($B$5:$S$5)+$J$5+$J$5)))+(V1350*(($J$5+$P$5+$R$5)/(SUM($B$5:$S$5)+$J$5+$J$5)))</f>
        <v>40.12926583122529</v>
      </c>
      <c r="W1351" s="28">
        <f>U1351-U1341</f>
        <v>3.7943315296994768</v>
      </c>
      <c r="X1351" s="28">
        <f>V1351-V1341</f>
        <v>1.933594046230958</v>
      </c>
      <c r="Y1351" s="20">
        <f>SUM(Y1348:Y1350)</f>
        <v>0</v>
      </c>
    </row>
    <row r="1352" spans="1:26" ht="14.25" thickTop="1" thickBot="1" x14ac:dyDescent="0.25">
      <c r="A1352" s="1" t="str">
        <f>A554</f>
        <v>April 7 - 13, 2001</v>
      </c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U1352" s="8" t="s">
        <v>14</v>
      </c>
      <c r="V1352" s="8" t="s">
        <v>15</v>
      </c>
      <c r="W1352" s="8" t="s">
        <v>14</v>
      </c>
      <c r="X1352" s="8" t="s">
        <v>15</v>
      </c>
      <c r="Y1352" s="12" t="s">
        <v>35</v>
      </c>
    </row>
    <row r="1353" spans="1:26" x14ac:dyDescent="0.2">
      <c r="A1353" t="s">
        <v>16</v>
      </c>
      <c r="B1353" s="10"/>
      <c r="C1353" s="10"/>
      <c r="D1353" s="10"/>
      <c r="E1353" s="10"/>
      <c r="F1353" s="10">
        <f>($F$5/($F$5+$J$5))*F555</f>
        <v>49.723459694072389</v>
      </c>
      <c r="G1353" s="10">
        <f>($F$5/($F$5+$J$5))*G555</f>
        <v>37.799752452716014</v>
      </c>
      <c r="H1353" s="10"/>
      <c r="I1353" s="10"/>
      <c r="J1353" s="10">
        <f>($J$5/($F$5+$J$5))*J555</f>
        <v>27.373764650140725</v>
      </c>
      <c r="K1353" s="10">
        <f>($J$5/($F$5+$J$5))*K555</f>
        <v>18.820319912189891</v>
      </c>
      <c r="L1353" s="10"/>
      <c r="M1353" s="10"/>
      <c r="N1353" s="10"/>
      <c r="O1353" s="10"/>
      <c r="P1353" s="10"/>
      <c r="Q1353" s="10"/>
      <c r="R1353" s="10"/>
      <c r="S1353" s="10"/>
      <c r="U1353" s="17">
        <f t="shared" ref="U1353:V1355" si="155">B1353+D1353+F1353+H1353+J1353+L1353+N1353+P1353+R1353</f>
        <v>77.097224344213117</v>
      </c>
      <c r="V1353" s="17">
        <f t="shared" si="155"/>
        <v>56.620072364905909</v>
      </c>
      <c r="W1353" s="10">
        <f t="shared" ref="W1353:X1355" si="156">U1353-U1348</f>
        <v>5.6807489101127544</v>
      </c>
      <c r="X1353" s="10">
        <f t="shared" si="156"/>
        <v>6.6126004553873798</v>
      </c>
      <c r="Y1353" s="3"/>
      <c r="Z1353" s="19"/>
    </row>
    <row r="1354" spans="1:26" x14ac:dyDescent="0.2">
      <c r="A1354" t="s">
        <v>17</v>
      </c>
      <c r="B1354" s="10">
        <f>($B$5/($B$5+$D$5+$H$5+$J$5+$L$5+$N$5))*B556</f>
        <v>17.190380965965485</v>
      </c>
      <c r="C1354" s="10">
        <f>($B$5/($B$5+$D$5+$H$5+$J$5+$L$5+$N$5))*C556</f>
        <v>12.228743600057051</v>
      </c>
      <c r="D1354" s="10">
        <f>($D$5/($B$5+$D$5+$H$5+$J$5+$L$5+$N$5))*D556</f>
        <v>13.149782960592903</v>
      </c>
      <c r="E1354" s="10">
        <f>($D$5/($B$5+$D$5+$H$5+$J$5+$L$5+$N$5))*E556</f>
        <v>9.338475241731425</v>
      </c>
      <c r="F1354" s="10"/>
      <c r="G1354" s="10"/>
      <c r="H1354" s="10">
        <f>($H$5/($B$5+$D$5+$H$5+$J$5+$L$5+$N$5))*H556</f>
        <v>21.315647658746315</v>
      </c>
      <c r="I1354" s="10">
        <f>($H$5/($B$5+$D$5+$H$5+$J$5+$L$5+$N$5))*I556</f>
        <v>15.304401983905233</v>
      </c>
      <c r="J1354" s="10">
        <f>($J$5/($B$5+$D$5+$H$5+$J$5+$L$5+$N$5))*J556</f>
        <v>7.1985809327544663</v>
      </c>
      <c r="K1354" s="10">
        <f>($J$5/($B$5+$D$5+$H$5+$J$5+$L$5+$N$5))*K556</f>
        <v>4.8120343947701798</v>
      </c>
      <c r="L1354" s="10">
        <f>($L$5/($B$5+$D$5+$H$5+$J$5+$L$5+$N$5))*L556</f>
        <v>3.8136936766268472</v>
      </c>
      <c r="M1354" s="10">
        <f>($L$5/($B$5+$D$5+$H$5+$J$5+$L$5+$N$5))*M556</f>
        <v>2.7327665267645469</v>
      </c>
      <c r="N1354" s="10">
        <f>($N$5/($B$5+$D$5+$H$5+$J$5+$L$5+$N$5))*N556</f>
        <v>7.406580779013419</v>
      </c>
      <c r="O1354" s="10">
        <f>($N$5/($B$5+$D$5+$H$5+$J$5+$L$5+$N$5))*O556</f>
        <v>5.6667604313157547</v>
      </c>
      <c r="P1354" s="10"/>
      <c r="Q1354" s="10"/>
      <c r="R1354" s="10"/>
      <c r="S1354" s="10"/>
      <c r="U1354" s="17">
        <f t="shared" si="155"/>
        <v>70.074666973699436</v>
      </c>
      <c r="V1354" s="17">
        <f t="shared" si="155"/>
        <v>50.083182178544192</v>
      </c>
      <c r="W1354" s="10">
        <f t="shared" si="156"/>
        <v>13.585251322820852</v>
      </c>
      <c r="X1354" s="10">
        <f t="shared" si="156"/>
        <v>11.639002938341591</v>
      </c>
      <c r="Y1354" s="3"/>
      <c r="Z1354" s="19"/>
    </row>
    <row r="1355" spans="1:26" x14ac:dyDescent="0.2">
      <c r="A1355" t="s">
        <v>18</v>
      </c>
      <c r="B1355" s="10"/>
      <c r="C1355" s="10"/>
      <c r="D1355" s="10"/>
      <c r="E1355" s="10"/>
      <c r="F1355" s="10"/>
      <c r="G1355" s="10"/>
      <c r="H1355" s="10"/>
      <c r="I1355" s="10"/>
      <c r="J1355" s="10">
        <f>($J$5/($J$5+$P$5+$R$5))*J557</f>
        <v>12.365857488184474</v>
      </c>
      <c r="K1355" s="10">
        <f>($J$5/($J$5+$P$5+$R$5))*K557</f>
        <v>8.219743488629069</v>
      </c>
      <c r="L1355" s="10"/>
      <c r="M1355" s="10"/>
      <c r="N1355" s="10"/>
      <c r="O1355" s="10"/>
      <c r="P1355" s="10">
        <f>($P$5/($J$5+$P$5+$R$5))*P557</f>
        <v>11.564670838895573</v>
      </c>
      <c r="Q1355" s="10">
        <f>($P$5/($J$5+$P$5+$R$5))*Q557</f>
        <v>7.2809765296616753</v>
      </c>
      <c r="R1355" s="10">
        <f>($R$5/($J$5+$P$5+$R$5))*R557</f>
        <v>30.290718270631</v>
      </c>
      <c r="S1355" s="10">
        <f>($R$5/($J$5+$P$5+$R$5))*S557</f>
        <v>21.604409354788285</v>
      </c>
      <c r="U1355" s="17">
        <f t="shared" si="155"/>
        <v>54.221246597711044</v>
      </c>
      <c r="V1355" s="17">
        <f t="shared" si="155"/>
        <v>37.105129373079031</v>
      </c>
      <c r="W1355" s="10">
        <f t="shared" si="156"/>
        <v>-2.9783431459429153</v>
      </c>
      <c r="X1355" s="10">
        <f t="shared" si="156"/>
        <v>-0.77229386305250358</v>
      </c>
      <c r="Y1355" s="3"/>
      <c r="Z1355" s="19"/>
    </row>
    <row r="1356" spans="1:26" ht="13.5" thickBot="1" x14ac:dyDescent="0.25">
      <c r="U1356" s="27">
        <f>(U1353*(($F$5+$J$5)/(SUM($B$5:$S$5)+$J$5+$J$5)))+(U1354*(($B$5+$D$5+$H$5+$J$5+$L$5+$N$5)/(SUM($B$5:$S$5)+$J$5+$J$5)))+(U1355*(($J$5+$P$5+$R$5)/(SUM($B$5:$S$5)+$J$5+$J$5)))</f>
        <v>67.118379978440487</v>
      </c>
      <c r="V1356" s="27">
        <f>(V1353*(($F$5+$J$5)/(SUM($B$5:$S$5)+$J$5+$J$5)))+(V1354*(($B$5+$D$5+$H$5+$J$5+$L$5+$N$5)/(SUM($B$5:$S$5)+$J$5+$J$5)))+(V1355*(($J$5+$P$5+$R$5)/(SUM($B$5:$S$5)+$J$5+$J$5)))</f>
        <v>47.787831170664177</v>
      </c>
      <c r="W1356" s="28">
        <f>U1356-U1348</f>
        <v>-4.2980954556598761</v>
      </c>
      <c r="X1356" s="28">
        <f>V1356-V1348</f>
        <v>-2.219640738854352</v>
      </c>
      <c r="Y1356" s="20">
        <f>SUM(Y1353:Y1355)</f>
        <v>0</v>
      </c>
    </row>
    <row r="1357" spans="1:26" ht="14.25" thickTop="1" thickBot="1" x14ac:dyDescent="0.25">
      <c r="A1357" s="1" t="str">
        <f>A561</f>
        <v>April 14 - 20, 2001</v>
      </c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U1357" s="8" t="s">
        <v>14</v>
      </c>
      <c r="V1357" s="8" t="s">
        <v>15</v>
      </c>
      <c r="W1357" s="8" t="s">
        <v>14</v>
      </c>
      <c r="X1357" s="8" t="s">
        <v>15</v>
      </c>
      <c r="Y1357" s="12" t="s">
        <v>35</v>
      </c>
    </row>
    <row r="1358" spans="1:26" x14ac:dyDescent="0.2">
      <c r="A1358" t="s">
        <v>16</v>
      </c>
      <c r="B1358" s="10"/>
      <c r="C1358" s="10"/>
      <c r="D1358" s="10"/>
      <c r="E1358" s="10"/>
      <c r="F1358" s="10">
        <f>($F$5/($F$5+$J$5))*F562</f>
        <v>47.070634895072622</v>
      </c>
      <c r="G1358" s="10">
        <f>($F$5/($F$5+$J$5))*G562</f>
        <v>33.410387740042204</v>
      </c>
      <c r="H1358" s="10"/>
      <c r="I1358" s="10"/>
      <c r="J1358" s="10">
        <f>($J$5/($F$5+$J$5))*J562</f>
        <v>24.865302491414756</v>
      </c>
      <c r="K1358" s="10">
        <f>($J$5/($F$5+$J$5))*K562</f>
        <v>14.735501752078759</v>
      </c>
      <c r="L1358" s="10"/>
      <c r="M1358" s="10"/>
      <c r="N1358" s="10"/>
      <c r="O1358" s="10"/>
      <c r="P1358" s="10"/>
      <c r="Q1358" s="10"/>
      <c r="R1358" s="10"/>
      <c r="S1358" s="10"/>
      <c r="U1358" s="17">
        <f t="shared" ref="U1358:V1360" si="157">B1358+D1358+F1358+H1358+J1358+L1358+N1358+P1358+R1358</f>
        <v>71.935937386487382</v>
      </c>
      <c r="V1358" s="17">
        <f t="shared" si="157"/>
        <v>48.145889492120965</v>
      </c>
      <c r="W1358" s="10">
        <f t="shared" ref="W1358:X1360" si="158">U1358-U1353</f>
        <v>-5.1612869577257356</v>
      </c>
      <c r="X1358" s="10">
        <f t="shared" si="158"/>
        <v>-8.4741828727849438</v>
      </c>
      <c r="Y1358" s="3"/>
      <c r="Z1358" s="19"/>
    </row>
    <row r="1359" spans="1:26" x14ac:dyDescent="0.2">
      <c r="A1359" t="s">
        <v>17</v>
      </c>
      <c r="B1359" s="10">
        <f>($B$5/($B$5+$D$5+$H$5+$J$5+$L$5+$N$5))*B563</f>
        <v>13.523282666945887</v>
      </c>
      <c r="C1359" s="10">
        <f>($B$5/($B$5+$D$5+$H$5+$J$5+$L$5+$N$5))*C563</f>
        <v>8.3695228953507677</v>
      </c>
      <c r="D1359" s="10">
        <f>($D$5/($B$5+$D$5+$H$5+$J$5+$L$5+$N$5))*D563</f>
        <v>11.936222941193371</v>
      </c>
      <c r="E1359" s="10">
        <f>($D$5/($B$5+$D$5+$H$5+$J$5+$L$5+$N$5))*E563</f>
        <v>7.9851407825012073</v>
      </c>
      <c r="F1359" s="10"/>
      <c r="G1359" s="10"/>
      <c r="H1359" s="10">
        <f>($H$5/($B$5+$D$5+$H$5+$J$5+$L$5+$N$5))*H563</f>
        <v>18.946457733449183</v>
      </c>
      <c r="I1359" s="10">
        <f>($H$5/($B$5+$D$5+$H$5+$J$5+$L$5+$N$5))*I563</f>
        <v>13.298888008392906</v>
      </c>
      <c r="J1359" s="10">
        <f>($J$5/($B$5+$D$5+$H$5+$J$5+$L$5+$N$5))*J563</f>
        <v>6.5180350279835011</v>
      </c>
      <c r="K1359" s="10">
        <f>($J$5/($B$5+$D$5+$H$5+$J$5+$L$5+$N$5))*K563</f>
        <v>3.7179687712964204</v>
      </c>
      <c r="L1359" s="10">
        <f>($L$5/($B$5+$D$5+$H$5+$J$5+$L$5+$N$5))*L563</f>
        <v>4.1775550693269743</v>
      </c>
      <c r="M1359" s="10">
        <f>($L$5/($B$5+$D$5+$H$5+$J$5+$L$5+$N$5))*M563</f>
        <v>2.6018373226967193</v>
      </c>
      <c r="N1359" s="10">
        <f>($N$5/($B$5+$D$5+$H$5+$J$5+$L$5+$N$5))*N563</f>
        <v>6.340614055131879</v>
      </c>
      <c r="O1359" s="10">
        <f>($N$5/($B$5+$D$5+$H$5+$J$5+$L$5+$N$5))*O563</f>
        <v>4.4134507818474074</v>
      </c>
      <c r="P1359" s="10"/>
      <c r="Q1359" s="10"/>
      <c r="R1359" s="10"/>
      <c r="S1359" s="10"/>
      <c r="U1359" s="17">
        <f t="shared" si="157"/>
        <v>61.442167494030798</v>
      </c>
      <c r="V1359" s="17">
        <f t="shared" si="157"/>
        <v>40.386808562085427</v>
      </c>
      <c r="W1359" s="10">
        <f t="shared" si="158"/>
        <v>-8.6324994796686383</v>
      </c>
      <c r="X1359" s="10">
        <f t="shared" si="158"/>
        <v>-9.6963736164587644</v>
      </c>
      <c r="Y1359" s="3"/>
      <c r="Z1359" s="19"/>
    </row>
    <row r="1360" spans="1:26" x14ac:dyDescent="0.2">
      <c r="A1360" t="s">
        <v>18</v>
      </c>
      <c r="B1360" s="10"/>
      <c r="C1360" s="10"/>
      <c r="D1360" s="10"/>
      <c r="E1360" s="10"/>
      <c r="F1360" s="10"/>
      <c r="G1360" s="10"/>
      <c r="H1360" s="10"/>
      <c r="I1360" s="10"/>
      <c r="J1360" s="10">
        <f>($J$5/($J$5+$P$5+$R$5))*J564</f>
        <v>12.974727376231069</v>
      </c>
      <c r="K1360" s="10">
        <f>($J$5/($J$5+$P$5+$R$5))*K564</f>
        <v>6.7990470831870073</v>
      </c>
      <c r="L1360" s="10"/>
      <c r="M1360" s="10"/>
      <c r="N1360" s="10"/>
      <c r="O1360" s="10"/>
      <c r="P1360" s="10">
        <f>($P$5/($J$5+$P$5+$R$5))*P564</f>
        <v>14.370005309585952</v>
      </c>
      <c r="Q1360" s="10">
        <f>($P$5/($J$5+$P$5+$R$5))*Q564</f>
        <v>8.1914607614349286</v>
      </c>
      <c r="R1360" s="10">
        <f>($R$5/($J$5+$P$5+$R$5))*R564</f>
        <v>34.201522511021714</v>
      </c>
      <c r="S1360" s="10">
        <f>($R$5/($J$5+$P$5+$R$5))*S564</f>
        <v>23.471376203216014</v>
      </c>
      <c r="U1360" s="17">
        <f t="shared" si="157"/>
        <v>61.546255196838736</v>
      </c>
      <c r="V1360" s="17">
        <f t="shared" si="157"/>
        <v>38.461884047837948</v>
      </c>
      <c r="W1360" s="10">
        <f t="shared" si="158"/>
        <v>7.3250085991276919</v>
      </c>
      <c r="X1360" s="10">
        <f t="shared" si="158"/>
        <v>1.3567546747589176</v>
      </c>
      <c r="Y1360" s="3"/>
      <c r="Z1360" s="19"/>
    </row>
    <row r="1361" spans="1:26" ht="13.5" thickBot="1" x14ac:dyDescent="0.25">
      <c r="U1361" s="27">
        <f>(U1358*(($F$5+$J$5)/(SUM($B$5:$S$5)+$J$5+$J$5)))+(U1359*(($B$5+$D$5+$H$5+$J$5+$L$5+$N$5)/(SUM($B$5:$S$5)+$J$5+$J$5)))+(U1360*(($J$5+$P$5+$R$5)/(SUM($B$5:$S$5)+$J$5+$J$5)))</f>
        <v>63.130082729019449</v>
      </c>
      <c r="V1361" s="27">
        <f>(V1358*(($F$5+$J$5)/(SUM($B$5:$S$5)+$J$5+$J$5)))+(V1359*(($B$5+$D$5+$H$5+$J$5+$L$5+$N$5)/(SUM($B$5:$S$5)+$J$5+$J$5)))+(V1360*(($J$5+$P$5+$R$5)/(SUM($B$5:$S$5)+$J$5+$J$5)))</f>
        <v>41.121167080413258</v>
      </c>
      <c r="W1361" s="28">
        <f>U1361-U1353</f>
        <v>-13.967141615193668</v>
      </c>
      <c r="X1361" s="28">
        <f>V1361-V1353</f>
        <v>-15.49890528449265</v>
      </c>
      <c r="Y1361" s="20">
        <f>SUM(Y1358:Y1360)</f>
        <v>0</v>
      </c>
    </row>
    <row r="1362" spans="1:26" ht="13.5" hidden="1" thickTop="1" x14ac:dyDescent="0.2"/>
    <row r="1363" spans="1:26" ht="13.5" hidden="1" thickBot="1" x14ac:dyDescent="0.25"/>
    <row r="1364" spans="1:26" ht="14.25" thickTop="1" thickBot="1" x14ac:dyDescent="0.25">
      <c r="A1364" s="1" t="str">
        <f>A568</f>
        <v>April 21 - 27, 2001</v>
      </c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U1364" s="8" t="s">
        <v>14</v>
      </c>
      <c r="V1364" s="8" t="s">
        <v>15</v>
      </c>
      <c r="W1364" s="8" t="s">
        <v>14</v>
      </c>
      <c r="X1364" s="8" t="s">
        <v>15</v>
      </c>
      <c r="Y1364" s="12" t="s">
        <v>35</v>
      </c>
    </row>
    <row r="1365" spans="1:26" x14ac:dyDescent="0.2">
      <c r="A1365" t="s">
        <v>16</v>
      </c>
      <c r="B1365" s="10"/>
      <c r="C1365" s="10"/>
      <c r="D1365" s="10"/>
      <c r="E1365" s="10"/>
      <c r="F1365" s="10">
        <f>($F$5/($F$5+$J$5))*F569</f>
        <v>48.59110763054759</v>
      </c>
      <c r="G1365" s="10">
        <f>($F$5/($F$5+$J$5))*G569</f>
        <v>34.79081693409185</v>
      </c>
      <c r="H1365" s="10"/>
      <c r="I1365" s="10"/>
      <c r="J1365" s="10">
        <f>($J$5/($F$5+$J$5))*J569</f>
        <v>28.881583434074365</v>
      </c>
      <c r="K1365" s="10">
        <f>($J$5/($F$5+$J$5))*K569</f>
        <v>17.847091424378181</v>
      </c>
      <c r="L1365" s="10"/>
      <c r="M1365" s="10"/>
      <c r="N1365" s="10"/>
      <c r="O1365" s="10"/>
      <c r="P1365" s="10"/>
      <c r="Q1365" s="10"/>
      <c r="R1365" s="10"/>
      <c r="S1365" s="10"/>
      <c r="U1365" s="17">
        <f t="shared" ref="U1365:V1367" si="159">B1365+D1365+F1365+H1365+J1365+L1365+N1365+P1365+R1365</f>
        <v>77.472691064621955</v>
      </c>
      <c r="V1365" s="17">
        <f t="shared" si="159"/>
        <v>52.637908358470028</v>
      </c>
      <c r="W1365" s="10">
        <f t="shared" ref="W1365:X1367" si="160">U1365-U1360</f>
        <v>15.926435867783219</v>
      </c>
      <c r="X1365" s="10">
        <f t="shared" si="160"/>
        <v>14.17602431063208</v>
      </c>
      <c r="Y1365" s="3"/>
      <c r="Z1365" s="19"/>
    </row>
    <row r="1366" spans="1:26" x14ac:dyDescent="0.2">
      <c r="A1366" t="s">
        <v>17</v>
      </c>
      <c r="B1366" s="10">
        <f>($B$5/($B$5+$D$5+$H$5+$J$5+$L$5+$N$5))*B570</f>
        <v>16.34412751234558</v>
      </c>
      <c r="C1366" s="10">
        <f>($B$5/($B$5+$D$5+$H$5+$J$5+$L$5+$N$5))*C570</f>
        <v>11.086682632919558</v>
      </c>
      <c r="D1366" s="10">
        <f>($D$5/($B$5+$D$5+$H$5+$J$5+$L$5+$N$5))*D570</f>
        <v>14.887146524575325</v>
      </c>
      <c r="E1366" s="10">
        <f>($D$5/($B$5+$D$5+$H$5+$J$5+$L$5+$N$5))*E570</f>
        <v>9.6371905161521898</v>
      </c>
      <c r="F1366" s="10"/>
      <c r="G1366" s="10"/>
      <c r="H1366" s="10">
        <f>($H$5/($B$5+$D$5+$H$5+$J$5+$L$5+$N$5))*H570</f>
        <v>20.102806020386303</v>
      </c>
      <c r="I1366" s="10">
        <f>($H$5/($B$5+$D$5+$H$5+$J$5+$L$5+$N$5))*I570</f>
        <v>14.080967842153436</v>
      </c>
      <c r="J1366" s="10">
        <f>($J$5/($B$5+$D$5+$H$5+$J$5+$L$5+$N$5))*J570</f>
        <v>7.6306441366008828</v>
      </c>
      <c r="K1366" s="10">
        <f>($J$5/($B$5+$D$5+$H$5+$J$5+$L$5+$N$5))*K570</f>
        <v>4.6683223849071016</v>
      </c>
      <c r="L1366" s="10">
        <f>($L$5/($B$5+$D$5+$H$5+$J$5+$L$5+$N$5))*L570</f>
        <v>5.0910146325908903</v>
      </c>
      <c r="M1366" s="10">
        <f>($L$5/($B$5+$D$5+$H$5+$J$5+$L$5+$N$5))*M570</f>
        <v>3.0920606216483542</v>
      </c>
      <c r="N1366" s="10">
        <f>($N$5/($B$5+$D$5+$H$5+$J$5+$L$5+$N$5))*N570</f>
        <v>6.9258791637480375</v>
      </c>
      <c r="O1366" s="10">
        <f>($N$5/($B$5+$D$5+$H$5+$J$5+$L$5+$N$5))*O570</f>
        <v>4.8157297770997047</v>
      </c>
      <c r="P1366" s="10"/>
      <c r="Q1366" s="10"/>
      <c r="R1366" s="10"/>
      <c r="S1366" s="10"/>
      <c r="U1366" s="17">
        <f t="shared" si="159"/>
        <v>70.981617990247017</v>
      </c>
      <c r="V1366" s="17">
        <f t="shared" si="159"/>
        <v>47.380953774880339</v>
      </c>
      <c r="W1366" s="10">
        <f t="shared" si="160"/>
        <v>7.8515352612275677</v>
      </c>
      <c r="X1366" s="10">
        <f t="shared" si="160"/>
        <v>6.2597866944670812</v>
      </c>
      <c r="Y1366" s="3"/>
      <c r="Z1366" s="19"/>
    </row>
    <row r="1367" spans="1:26" x14ac:dyDescent="0.2">
      <c r="A1367" t="s">
        <v>18</v>
      </c>
      <c r="B1367" s="10"/>
      <c r="C1367" s="10"/>
      <c r="D1367" s="10"/>
      <c r="E1367" s="10"/>
      <c r="F1367" s="10"/>
      <c r="G1367" s="10"/>
      <c r="H1367" s="10"/>
      <c r="I1367" s="10"/>
      <c r="J1367" s="10">
        <f>($J$5/($J$5+$P$5+$R$5))*J571</f>
        <v>14.192467152324268</v>
      </c>
      <c r="K1367" s="10">
        <f>($J$5/($J$5+$P$5+$R$5))*K571</f>
        <v>8.601495243832888</v>
      </c>
      <c r="L1367" s="10"/>
      <c r="M1367" s="10"/>
      <c r="N1367" s="10"/>
      <c r="O1367" s="10"/>
      <c r="P1367" s="10">
        <f>($P$5/($J$5+$P$5+$R$5))*P571</f>
        <v>14.264977295578694</v>
      </c>
      <c r="Q1367" s="10">
        <f>($P$5/($J$5+$P$5+$R$5))*Q571</f>
        <v>8.5413126977487543</v>
      </c>
      <c r="R1367" s="10">
        <f>($R$5/($J$5+$P$5+$R$5))*R571</f>
        <v>37.319684685939613</v>
      </c>
      <c r="S1367" s="10">
        <f>($R$5/($J$5+$P$5+$R$5))*S571</f>
        <v>25.240081638568604</v>
      </c>
      <c r="U1367" s="17">
        <f t="shared" si="159"/>
        <v>65.777129133842578</v>
      </c>
      <c r="V1367" s="17">
        <f t="shared" si="159"/>
        <v>42.382889580150248</v>
      </c>
      <c r="W1367" s="10">
        <f t="shared" si="160"/>
        <v>65.777129133842578</v>
      </c>
      <c r="X1367" s="10">
        <f t="shared" si="160"/>
        <v>42.382889580150248</v>
      </c>
      <c r="Y1367" s="3"/>
      <c r="Z1367" s="19"/>
    </row>
    <row r="1368" spans="1:26" ht="13.5" thickBot="1" x14ac:dyDescent="0.25">
      <c r="U1368" s="27">
        <f>(U1365*(($F$5+$J$5)/(SUM($B$5:$S$5)+$J$5+$J$5)))+(U1366*(($B$5+$D$5+$H$5+$J$5+$L$5+$N$5)/(SUM($B$5:$S$5)+$J$5+$J$5)))+(U1367*(($J$5+$P$5+$R$5)/(SUM($B$5:$S$5)+$J$5+$J$5)))</f>
        <v>70.673709792021839</v>
      </c>
      <c r="V1368" s="27">
        <f>(V1365*(($F$5+$J$5)/(SUM($B$5:$S$5)+$J$5+$J$5)))+(V1366*(($B$5+$D$5+$H$5+$J$5+$L$5+$N$5)/(SUM($B$5:$S$5)+$J$5+$J$5)))+(V1367*(($J$5+$P$5+$R$5)/(SUM($B$5:$S$5)+$J$5+$J$5)))</f>
        <v>46.930648164194828</v>
      </c>
      <c r="W1368" s="28">
        <f>U1368-U1360</f>
        <v>9.127454595183103</v>
      </c>
      <c r="X1368" s="28">
        <f>V1368-V1360</f>
        <v>8.4687641163568799</v>
      </c>
      <c r="Y1368" s="20">
        <f>SUM(Y1365:Y1367)</f>
        <v>0</v>
      </c>
    </row>
    <row r="1369" spans="1:26" ht="13.5" hidden="1" thickTop="1" x14ac:dyDescent="0.2"/>
    <row r="1370" spans="1:26" ht="13.5" hidden="1" thickBot="1" x14ac:dyDescent="0.25"/>
    <row r="1371" spans="1:26" ht="14.25" thickTop="1" thickBot="1" x14ac:dyDescent="0.25">
      <c r="A1371" s="1" t="str">
        <f>A575</f>
        <v>April 28 - May 4, 2001</v>
      </c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U1371" s="8" t="s">
        <v>14</v>
      </c>
      <c r="V1371" s="8" t="s">
        <v>15</v>
      </c>
      <c r="W1371" s="8" t="s">
        <v>14</v>
      </c>
      <c r="X1371" s="8" t="s">
        <v>15</v>
      </c>
      <c r="Y1371" s="12" t="s">
        <v>35</v>
      </c>
    </row>
    <row r="1372" spans="1:26" x14ac:dyDescent="0.2">
      <c r="A1372" t="s">
        <v>16</v>
      </c>
      <c r="B1372" s="10"/>
      <c r="C1372" s="10"/>
      <c r="D1372" s="10"/>
      <c r="E1372" s="10"/>
      <c r="F1372" s="10">
        <f>($F$5/($F$5+$J$5))*F576</f>
        <v>50.963845346696701</v>
      </c>
      <c r="G1372" s="10">
        <f>($F$5/($F$5+$J$5))*G576</f>
        <v>36.127232443693536</v>
      </c>
      <c r="H1372" s="10"/>
      <c r="I1372" s="10"/>
      <c r="J1372" s="10">
        <f>($J$5/($F$5+$J$5))*J576</f>
        <v>30.6087213138529</v>
      </c>
      <c r="K1372" s="10">
        <f>($J$5/($F$5+$J$5))*K576</f>
        <v>21.506978836289832</v>
      </c>
      <c r="L1372" s="10"/>
      <c r="M1372" s="10"/>
      <c r="N1372" s="10"/>
      <c r="O1372" s="10"/>
      <c r="P1372" s="10"/>
      <c r="Q1372" s="10"/>
      <c r="R1372" s="10"/>
      <c r="S1372" s="10"/>
      <c r="U1372" s="17">
        <f t="shared" ref="U1372:V1374" si="161">B1372+D1372+F1372+H1372+J1372+L1372+N1372+P1372+R1372</f>
        <v>81.572566660549597</v>
      </c>
      <c r="V1372" s="17">
        <f t="shared" si="161"/>
        <v>57.634211279983369</v>
      </c>
      <c r="W1372" s="10">
        <f t="shared" ref="W1372:X1374" si="162">U1372-U1367</f>
        <v>15.795437526707019</v>
      </c>
      <c r="X1372" s="10">
        <f t="shared" si="162"/>
        <v>15.25132169983312</v>
      </c>
      <c r="Y1372" s="3"/>
      <c r="Z1372" s="19"/>
    </row>
    <row r="1373" spans="1:26" x14ac:dyDescent="0.2">
      <c r="A1373" t="s">
        <v>17</v>
      </c>
      <c r="B1373" s="10">
        <f>($B$5/($B$5+$D$5+$H$5+$J$5+$L$5+$N$5))*B577</f>
        <v>17.626468331254301</v>
      </c>
      <c r="C1373" s="10">
        <f>($B$5/($B$5+$D$5+$H$5+$J$5+$L$5+$N$5))*C577</f>
        <v>11.409936204392386</v>
      </c>
      <c r="D1373" s="10">
        <f>($D$5/($B$5+$D$5+$H$5+$J$5+$L$5+$N$5))*D577</f>
        <v>15.985240702375599</v>
      </c>
      <c r="E1373" s="10">
        <f>($D$5/($B$5+$D$5+$H$5+$J$5+$L$5+$N$5))*E577</f>
        <v>9.6626677969908936</v>
      </c>
      <c r="F1373" s="10"/>
      <c r="G1373" s="10"/>
      <c r="H1373" s="10">
        <f>($H$5/($B$5+$D$5+$H$5+$J$5+$L$5+$N$5))*H577</f>
        <v>20.371149439644999</v>
      </c>
      <c r="I1373" s="10">
        <f>($H$5/($B$5+$D$5+$H$5+$J$5+$L$5+$N$5))*I577</f>
        <v>14.093325762777191</v>
      </c>
      <c r="J1373" s="10">
        <f>($J$5/($B$5+$D$5+$H$5+$J$5+$L$5+$N$5))*J577</f>
        <v>8.113701924592263</v>
      </c>
      <c r="K1373" s="10">
        <f>($J$5/($B$5+$D$5+$H$5+$J$5+$L$5+$N$5))*K577</f>
        <v>5.6780151509773775</v>
      </c>
      <c r="L1373" s="10">
        <f>($L$5/($B$5+$D$5+$H$5+$J$5+$L$5+$N$5))*L577</f>
        <v>5.5355649533793274</v>
      </c>
      <c r="M1373" s="10">
        <f>($L$5/($B$5+$D$5+$H$5+$J$5+$L$5+$N$5))*M577</f>
        <v>3.1636149541040277</v>
      </c>
      <c r="N1373" s="10">
        <f>($N$5/($B$5+$D$5+$H$5+$J$5+$L$5+$N$5))*N577</f>
        <v>7.4327216523511126</v>
      </c>
      <c r="O1373" s="10">
        <f>($N$5/($B$5+$D$5+$H$5+$J$5+$L$5+$N$5))*O577</f>
        <v>4.9202932704504816</v>
      </c>
      <c r="P1373" s="10"/>
      <c r="Q1373" s="10"/>
      <c r="R1373" s="10"/>
      <c r="S1373" s="10"/>
      <c r="U1373" s="17">
        <f t="shared" si="161"/>
        <v>75.064847003597606</v>
      </c>
      <c r="V1373" s="17">
        <f t="shared" si="161"/>
        <v>48.927853139692353</v>
      </c>
      <c r="W1373" s="10">
        <f t="shared" si="162"/>
        <v>4.3911372115757672</v>
      </c>
      <c r="X1373" s="10">
        <f t="shared" si="162"/>
        <v>1.9972049754975245</v>
      </c>
      <c r="Y1373" s="3"/>
      <c r="Z1373" s="19"/>
    </row>
    <row r="1374" spans="1:26" x14ac:dyDescent="0.2">
      <c r="A1374" t="s">
        <v>18</v>
      </c>
      <c r="B1374" s="10"/>
      <c r="C1374" s="10"/>
      <c r="D1374" s="10"/>
      <c r="E1374" s="10"/>
      <c r="F1374" s="10"/>
      <c r="G1374" s="10"/>
      <c r="H1374" s="10"/>
      <c r="I1374" s="10"/>
      <c r="J1374" s="10">
        <f>($J$5/($J$5+$P$5+$R$5))*J578</f>
        <v>17.449437823303683</v>
      </c>
      <c r="K1374" s="10">
        <f>($J$5/($J$5+$P$5+$R$5))*K578</f>
        <v>11.607186278475616</v>
      </c>
      <c r="L1374" s="10"/>
      <c r="M1374" s="10"/>
      <c r="N1374" s="10"/>
      <c r="O1374" s="10"/>
      <c r="P1374" s="10">
        <f>($P$5/($J$5+$P$5+$R$5))*P578</f>
        <v>15.132725990617962</v>
      </c>
      <c r="Q1374" s="10">
        <f>($P$5/($J$5+$P$5+$R$5))*Q578</f>
        <v>9.4018180814771721</v>
      </c>
      <c r="R1374" s="10">
        <f>($R$5/($J$5+$P$5+$R$5))*R578</f>
        <v>35.944024902887598</v>
      </c>
      <c r="S1374" s="10">
        <f>($R$5/($J$5+$P$5+$R$5))*S578</f>
        <v>25.253183160311952</v>
      </c>
      <c r="U1374" s="17">
        <f t="shared" si="161"/>
        <v>68.526188716809244</v>
      </c>
      <c r="V1374" s="17">
        <f t="shared" si="161"/>
        <v>46.262187520264746</v>
      </c>
      <c r="W1374" s="10">
        <f t="shared" si="162"/>
        <v>68.526188716809244</v>
      </c>
      <c r="X1374" s="10">
        <f t="shared" si="162"/>
        <v>46.262187520264746</v>
      </c>
      <c r="Y1374" s="3"/>
      <c r="Z1374" s="19"/>
    </row>
    <row r="1375" spans="1:26" ht="13.5" thickBot="1" x14ac:dyDescent="0.25">
      <c r="U1375" s="27">
        <f>(U1372*(($F$5+$J$5)/(SUM($B$5:$S$5)+$J$5+$J$5)))+(U1373*(($B$5+$D$5+$H$5+$J$5+$L$5+$N$5)/(SUM($B$5:$S$5)+$J$5+$J$5)))+(U1374*(($J$5+$P$5+$R$5)/(SUM($B$5:$S$5)+$J$5+$J$5)))</f>
        <v>74.417226265214069</v>
      </c>
      <c r="V1375" s="27">
        <f>(V1372*(($F$5+$J$5)/(SUM($B$5:$S$5)+$J$5+$J$5)))+(V1373*(($B$5+$D$5+$H$5+$J$5+$L$5+$N$5)/(SUM($B$5:$S$5)+$J$5+$J$5)))+(V1374*(($J$5+$P$5+$R$5)/(SUM($B$5:$S$5)+$J$5+$J$5)))</f>
        <v>49.622095378577399</v>
      </c>
      <c r="W1375" s="28">
        <f>U1375-U1367</f>
        <v>8.6400971313714905</v>
      </c>
      <c r="X1375" s="28">
        <f>V1375-V1367</f>
        <v>7.2392057984271503</v>
      </c>
      <c r="Y1375" s="20">
        <f>SUM(Y1372:Y1374)</f>
        <v>0</v>
      </c>
    </row>
    <row r="1376" spans="1:26" ht="13.5" hidden="1" thickTop="1" x14ac:dyDescent="0.2"/>
    <row r="1377" spans="1:26" ht="13.5" hidden="1" thickBot="1" x14ac:dyDescent="0.25"/>
    <row r="1378" spans="1:26" ht="14.25" thickTop="1" thickBot="1" x14ac:dyDescent="0.25">
      <c r="A1378" s="1" t="str">
        <f>A582</f>
        <v>May 5 - 11, 2001</v>
      </c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U1378" s="8" t="s">
        <v>14</v>
      </c>
      <c r="V1378" s="8" t="s">
        <v>15</v>
      </c>
      <c r="W1378" s="8" t="s">
        <v>14</v>
      </c>
      <c r="X1378" s="8" t="s">
        <v>15</v>
      </c>
      <c r="Y1378" s="12" t="s">
        <v>35</v>
      </c>
    </row>
    <row r="1379" spans="1:26" x14ac:dyDescent="0.2">
      <c r="A1379" t="s">
        <v>16</v>
      </c>
      <c r="B1379" s="10"/>
      <c r="C1379" s="10"/>
      <c r="D1379" s="10"/>
      <c r="E1379" s="10"/>
      <c r="F1379" s="10">
        <f>($F$5/($F$5+$J$5))*F583</f>
        <v>50.563720942624343</v>
      </c>
      <c r="G1379" s="10">
        <f>($F$5/($F$5+$J$5))*G583</f>
        <v>37.671712643412846</v>
      </c>
      <c r="H1379" s="10"/>
      <c r="I1379" s="10"/>
      <c r="J1379" s="10">
        <f>($J$5/($F$5+$J$5))*J583</f>
        <v>28.977535538506508</v>
      </c>
      <c r="K1379" s="10">
        <f>($J$5/($F$5+$J$5))*K583</f>
        <v>20.64340989640057</v>
      </c>
      <c r="L1379" s="10"/>
      <c r="M1379" s="10"/>
      <c r="N1379" s="10"/>
      <c r="O1379" s="10"/>
      <c r="P1379" s="10"/>
      <c r="Q1379" s="10"/>
      <c r="R1379" s="10"/>
      <c r="S1379" s="10"/>
      <c r="U1379" s="17">
        <f t="shared" ref="U1379:V1381" si="163">B1379+D1379+F1379+H1379+J1379+L1379+N1379+P1379+R1379</f>
        <v>79.541256481130858</v>
      </c>
      <c r="V1379" s="17">
        <f t="shared" si="163"/>
        <v>58.315122539813416</v>
      </c>
      <c r="W1379" s="10">
        <f t="shared" ref="W1379:X1381" si="164">U1379-U1374</f>
        <v>11.015067764321614</v>
      </c>
      <c r="X1379" s="10">
        <f t="shared" si="164"/>
        <v>12.05293501954867</v>
      </c>
      <c r="Y1379" s="3"/>
      <c r="Z1379" s="19"/>
    </row>
    <row r="1380" spans="1:26" x14ac:dyDescent="0.2">
      <c r="A1380" t="s">
        <v>17</v>
      </c>
      <c r="B1380" s="10">
        <f>($B$5/($B$5+$D$5+$H$5+$J$5+$L$5+$N$5))*B584</f>
        <v>17.443494611552701</v>
      </c>
      <c r="C1380" s="10">
        <f>($B$5/($B$5+$D$5+$H$5+$J$5+$L$5+$N$5))*C584</f>
        <v>12.268387905992398</v>
      </c>
      <c r="D1380" s="10">
        <f>($D$5/($B$5+$D$5+$H$5+$J$5+$L$5+$N$5))*D584</f>
        <v>15.74682945049048</v>
      </c>
      <c r="E1380" s="10">
        <f>($D$5/($B$5+$D$5+$H$5+$J$5+$L$5+$N$5))*E584</f>
        <v>10.440542940396449</v>
      </c>
      <c r="F1380" s="10"/>
      <c r="G1380" s="10"/>
      <c r="H1380" s="10">
        <f>($H$5/($B$5+$D$5+$H$5+$J$5+$L$5+$N$5))*H584</f>
        <v>20.605949931496355</v>
      </c>
      <c r="I1380" s="10">
        <f>($H$5/($B$5+$D$5+$H$5+$J$5+$L$5+$N$5))*I584</f>
        <v>14.976034378759731</v>
      </c>
      <c r="J1380" s="10">
        <f>($J$5/($B$5+$D$5+$H$5+$J$5+$L$5+$N$5))*J584</f>
        <v>7.6417702276870552</v>
      </c>
      <c r="K1380" s="10">
        <f>($J$5/($B$5+$D$5+$H$5+$J$5+$L$5+$N$5))*K584</f>
        <v>5.3794650401650452</v>
      </c>
      <c r="L1380" s="10">
        <f>($L$5/($B$5+$D$5+$H$5+$J$5+$L$5+$N$5))*L584</f>
        <v>5.3711422319918238</v>
      </c>
      <c r="M1380" s="10">
        <f>($L$5/($B$5+$D$5+$H$5+$J$5+$L$5+$N$5))*M584</f>
        <v>3.2047206344509043</v>
      </c>
      <c r="N1380" s="10">
        <f>($N$5/($B$5+$D$5+$H$5+$J$5+$L$5+$N$5))*N584</f>
        <v>7.3383240541872157</v>
      </c>
      <c r="O1380" s="10">
        <f>($N$5/($B$5+$D$5+$H$5+$J$5+$L$5+$N$5))*O584</f>
        <v>5.3646881171912879</v>
      </c>
      <c r="P1380" s="10"/>
      <c r="Q1380" s="10"/>
      <c r="R1380" s="10"/>
      <c r="S1380" s="10"/>
      <c r="U1380" s="17">
        <f t="shared" si="163"/>
        <v>74.147510507405627</v>
      </c>
      <c r="V1380" s="17">
        <f t="shared" si="163"/>
        <v>51.633839016955811</v>
      </c>
      <c r="W1380" s="10">
        <f t="shared" si="164"/>
        <v>-0.26971575780844148</v>
      </c>
      <c r="X1380" s="10">
        <f t="shared" si="164"/>
        <v>2.0117436383784124</v>
      </c>
      <c r="Y1380" s="3"/>
      <c r="Z1380" s="19"/>
    </row>
    <row r="1381" spans="1:26" x14ac:dyDescent="0.2">
      <c r="A1381" t="s">
        <v>18</v>
      </c>
      <c r="B1381" s="10"/>
      <c r="C1381" s="10"/>
      <c r="D1381" s="10"/>
      <c r="E1381" s="10"/>
      <c r="F1381" s="10"/>
      <c r="G1381" s="10"/>
      <c r="H1381" s="10"/>
      <c r="I1381" s="10"/>
      <c r="J1381" s="10">
        <f>($J$5/($J$5+$P$5+$R$5))*J585</f>
        <v>15.608331257067546</v>
      </c>
      <c r="K1381" s="10">
        <f>($J$5/($J$5+$P$5+$R$5))*K585</f>
        <v>10.63589383802033</v>
      </c>
      <c r="L1381" s="10"/>
      <c r="M1381" s="10"/>
      <c r="N1381" s="10"/>
      <c r="O1381" s="10"/>
      <c r="P1381" s="10">
        <f>($P$5/($J$5+$P$5+$R$5))*P585</f>
        <v>15.984539400773363</v>
      </c>
      <c r="Q1381" s="10">
        <f>($P$5/($J$5+$P$5+$R$5))*Q585</f>
        <v>9.4554185851774282</v>
      </c>
      <c r="R1381" s="10">
        <f>($R$5/($J$5+$P$5+$R$5))*R585</f>
        <v>40.948806208848254</v>
      </c>
      <c r="S1381" s="10">
        <f>($R$5/($J$5+$P$5+$R$5))*S585</f>
        <v>26.340609465010214</v>
      </c>
      <c r="U1381" s="17">
        <f t="shared" si="163"/>
        <v>72.541676866689158</v>
      </c>
      <c r="V1381" s="17">
        <f t="shared" si="163"/>
        <v>46.431921888207967</v>
      </c>
      <c r="W1381" s="10">
        <f t="shared" si="164"/>
        <v>72.541676866689158</v>
      </c>
      <c r="X1381" s="10">
        <f t="shared" si="164"/>
        <v>46.431921888207967</v>
      </c>
      <c r="Y1381" s="3"/>
      <c r="Z1381" s="19"/>
    </row>
    <row r="1382" spans="1:26" ht="13.5" thickBot="1" x14ac:dyDescent="0.25">
      <c r="U1382" s="27">
        <f>(U1379*(($F$5+$J$5)/(SUM($B$5:$S$5)+$J$5+$J$5)))+(U1380*(($B$5+$D$5+$H$5+$J$5+$L$5+$N$5)/(SUM($B$5:$S$5)+$J$5+$J$5)))+(U1381*(($J$5+$P$5+$R$5)/(SUM($B$5:$S$5)+$J$5+$J$5)))</f>
        <v>74.58930559860552</v>
      </c>
      <c r="V1382" s="27">
        <f>(V1379*(($F$5+$J$5)/(SUM($B$5:$S$5)+$J$5+$J$5)))+(V1380*(($B$5+$D$5+$H$5+$J$5+$L$5+$N$5)/(SUM($B$5:$S$5)+$J$5+$J$5)))+(V1381*(($J$5+$P$5+$R$5)/(SUM($B$5:$S$5)+$J$5+$J$5)))</f>
        <v>51.356701809363656</v>
      </c>
      <c r="W1382" s="28">
        <f>U1382-U1374</f>
        <v>6.0631168817962759</v>
      </c>
      <c r="X1382" s="28">
        <f>V1382-V1374</f>
        <v>5.0945142890989104</v>
      </c>
      <c r="Y1382" s="20">
        <f>SUM(Y1379:Y1381)</f>
        <v>0</v>
      </c>
    </row>
    <row r="1383" spans="1:26" ht="13.5" hidden="1" thickTop="1" x14ac:dyDescent="0.2"/>
    <row r="1384" spans="1:26" ht="13.5" hidden="1" thickBot="1" x14ac:dyDescent="0.25"/>
    <row r="1385" spans="1:26" ht="14.25" thickTop="1" thickBot="1" x14ac:dyDescent="0.25">
      <c r="A1385" s="1" t="str">
        <f>A589</f>
        <v>May 12 - 18, 2001</v>
      </c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U1385" s="8" t="s">
        <v>14</v>
      </c>
      <c r="V1385" s="8" t="s">
        <v>15</v>
      </c>
      <c r="W1385" s="8" t="s">
        <v>14</v>
      </c>
      <c r="X1385" s="8" t="s">
        <v>15</v>
      </c>
      <c r="Y1385" s="12" t="s">
        <v>35</v>
      </c>
    </row>
    <row r="1386" spans="1:26" x14ac:dyDescent="0.2">
      <c r="A1386" t="s">
        <v>16</v>
      </c>
      <c r="B1386" s="10"/>
      <c r="C1386" s="10"/>
      <c r="D1386" s="10"/>
      <c r="E1386" s="10"/>
      <c r="F1386" s="10">
        <f>($F$5/($F$5+$J$5))*F590</f>
        <v>53.300571866479302</v>
      </c>
      <c r="G1386" s="10">
        <f>($F$5/($F$5+$J$5))*G590</f>
        <v>39.426258155270155</v>
      </c>
      <c r="H1386" s="10"/>
      <c r="I1386" s="10"/>
      <c r="J1386" s="10">
        <f>($J$5/($F$5+$J$5))*J590</f>
        <v>32.445518741553883</v>
      </c>
      <c r="K1386" s="10">
        <f>($J$5/($F$5+$J$5))*K590</f>
        <v>22.822893411359189</v>
      </c>
      <c r="L1386" s="10"/>
      <c r="M1386" s="10"/>
      <c r="N1386" s="10"/>
      <c r="O1386" s="10"/>
      <c r="P1386" s="10"/>
      <c r="Q1386" s="10"/>
      <c r="R1386" s="10"/>
      <c r="S1386" s="10"/>
      <c r="U1386" s="17">
        <f t="shared" ref="U1386:V1388" si="165">B1386+D1386+F1386+H1386+J1386+L1386+N1386+P1386+R1386</f>
        <v>85.746090608033185</v>
      </c>
      <c r="V1386" s="17">
        <f t="shared" si="165"/>
        <v>62.249151566629344</v>
      </c>
      <c r="W1386" s="10">
        <f t="shared" ref="W1386:X1388" si="166">U1386-U1381</f>
        <v>13.204413741344027</v>
      </c>
      <c r="X1386" s="10">
        <f t="shared" si="166"/>
        <v>15.817229678421377</v>
      </c>
      <c r="Y1386" s="3"/>
      <c r="Z1386" s="19"/>
    </row>
    <row r="1387" spans="1:26" x14ac:dyDescent="0.2">
      <c r="A1387" t="s">
        <v>17</v>
      </c>
      <c r="B1387" s="10">
        <f>($B$5/($B$5+$D$5+$H$5+$J$5+$L$5+$N$5))*B591</f>
        <v>16.742095352696559</v>
      </c>
      <c r="C1387" s="10">
        <f>($B$5/($B$5+$D$5+$H$5+$J$5+$L$5+$N$5))*C591</f>
        <v>11.664574630977116</v>
      </c>
      <c r="D1387" s="10">
        <f>($D$5/($B$5+$D$5+$H$5+$J$5+$L$5+$N$5))*D591</f>
        <v>14.865409028079917</v>
      </c>
      <c r="E1387" s="10">
        <f>($D$5/($B$5+$D$5+$H$5+$J$5+$L$5+$N$5))*E591</f>
        <v>10.094846625163031</v>
      </c>
      <c r="F1387" s="10"/>
      <c r="G1387" s="10"/>
      <c r="H1387" s="10">
        <f>($H$5/($B$5+$D$5+$H$5+$J$5+$L$5+$N$5))*H591</f>
        <v>21.108799606401075</v>
      </c>
      <c r="I1387" s="10">
        <f>($H$5/($B$5+$D$5+$H$5+$J$5+$L$5+$N$5))*I591</f>
        <v>15.191415281059468</v>
      </c>
      <c r="J1387" s="10">
        <f>($J$5/($B$5+$D$5+$H$5+$J$5+$L$5+$N$5))*J591</f>
        <v>8.4762270591500943</v>
      </c>
      <c r="K1387" s="10">
        <f>($J$5/($B$5+$D$5+$H$5+$J$5+$L$5+$N$5))*K591</f>
        <v>5.9394782915024615</v>
      </c>
      <c r="L1387" s="10">
        <f>($L$5/($B$5+$D$5+$H$5+$J$5+$L$5+$N$5))*L591</f>
        <v>5.0636108456929723</v>
      </c>
      <c r="M1387" s="10">
        <f>($L$5/($B$5+$D$5+$H$5+$J$5+$L$5+$N$5))*M591</f>
        <v>3.5487904032803121</v>
      </c>
      <c r="N1387" s="10">
        <f>($N$5/($B$5+$D$5+$H$5+$J$5+$L$5+$N$5))*N591</f>
        <v>7.6541929403510238</v>
      </c>
      <c r="O1387" s="10">
        <f>($N$5/($B$5+$D$5+$H$5+$J$5+$L$5+$N$5))*O591</f>
        <v>5.3487131390404743</v>
      </c>
      <c r="P1387" s="10"/>
      <c r="Q1387" s="10"/>
      <c r="R1387" s="10"/>
      <c r="S1387" s="10"/>
      <c r="U1387" s="17">
        <f t="shared" si="165"/>
        <v>73.910334832371646</v>
      </c>
      <c r="V1387" s="17">
        <f t="shared" si="165"/>
        <v>51.787818371022865</v>
      </c>
      <c r="W1387" s="10">
        <f t="shared" si="166"/>
        <v>-0.6789707662338742</v>
      </c>
      <c r="X1387" s="10">
        <f t="shared" si="166"/>
        <v>0.4311165616592092</v>
      </c>
      <c r="Y1387" s="3"/>
      <c r="Z1387" s="19"/>
    </row>
    <row r="1388" spans="1:26" x14ac:dyDescent="0.2">
      <c r="A1388" t="s">
        <v>18</v>
      </c>
      <c r="B1388" s="10"/>
      <c r="C1388" s="10"/>
      <c r="D1388" s="10"/>
      <c r="E1388" s="10"/>
      <c r="F1388" s="10"/>
      <c r="G1388" s="10"/>
      <c r="H1388" s="10"/>
      <c r="I1388" s="10"/>
      <c r="J1388" s="10">
        <f>($J$5/($J$5+$P$5+$R$5))*J592</f>
        <v>18.28542584419306</v>
      </c>
      <c r="K1388" s="10">
        <f>($J$5/($J$5+$P$5+$R$5))*K592</f>
        <v>11.877795117607439</v>
      </c>
      <c r="L1388" s="10"/>
      <c r="M1388" s="10"/>
      <c r="N1388" s="10"/>
      <c r="O1388" s="10"/>
      <c r="P1388" s="10">
        <f>($P$5/($J$5+$P$5+$R$5))*P592</f>
        <v>17.404228417699038</v>
      </c>
      <c r="Q1388" s="10">
        <f>($P$5/($J$5+$P$5+$R$5))*Q592</f>
        <v>11.177878014896434</v>
      </c>
      <c r="R1388" s="10">
        <f>($R$5/($J$5+$P$5+$R$5))*R592</f>
        <v>38.642938382018215</v>
      </c>
      <c r="S1388" s="10">
        <f>($R$5/($J$5+$P$5+$R$5))*S592</f>
        <v>27.827632182880716</v>
      </c>
      <c r="U1388" s="17">
        <f t="shared" si="165"/>
        <v>74.332592643910317</v>
      </c>
      <c r="V1388" s="17">
        <f t="shared" si="165"/>
        <v>50.88330531538459</v>
      </c>
      <c r="W1388" s="10">
        <f t="shared" si="166"/>
        <v>74.332592643910317</v>
      </c>
      <c r="X1388" s="10">
        <f t="shared" si="166"/>
        <v>50.88330531538459</v>
      </c>
      <c r="Y1388" s="3"/>
      <c r="Z1388" s="19"/>
    </row>
    <row r="1389" spans="1:26" ht="13.5" thickBot="1" x14ac:dyDescent="0.25">
      <c r="U1389" s="27">
        <f>(U1386*(($F$5+$J$5)/(SUM($B$5:$S$5)+$J$5+$J$5)))+(U1387*(($B$5+$D$5+$H$5+$J$5+$L$5+$N$5)/(SUM($B$5:$S$5)+$J$5+$J$5)))+(U1388*(($J$5+$P$5+$R$5)/(SUM($B$5:$S$5)+$J$5+$J$5)))</f>
        <v>75.892334298786736</v>
      </c>
      <c r="V1389" s="27">
        <f>(V1386*(($F$5+$J$5)/(SUM($B$5:$S$5)+$J$5+$J$5)))+(V1387*(($B$5+$D$5+$H$5+$J$5+$L$5+$N$5)/(SUM($B$5:$S$5)+$J$5+$J$5)))+(V1388*(($J$5+$P$5+$R$5)/(SUM($B$5:$S$5)+$J$5+$J$5)))</f>
        <v>53.211791876993644</v>
      </c>
      <c r="W1389" s="28">
        <f>U1389-U1381</f>
        <v>3.3506574320975773</v>
      </c>
      <c r="X1389" s="28">
        <f>V1389-V1381</f>
        <v>6.779869988785677</v>
      </c>
      <c r="Y1389" s="20">
        <f>SUM(Y1386:Y1388)</f>
        <v>0</v>
      </c>
    </row>
    <row r="1390" spans="1:26" ht="13.5" hidden="1" thickTop="1" x14ac:dyDescent="0.2"/>
    <row r="1391" spans="1:26" ht="13.5" hidden="1" thickBot="1" x14ac:dyDescent="0.25"/>
    <row r="1392" spans="1:26" ht="14.25" thickTop="1" thickBot="1" x14ac:dyDescent="0.25">
      <c r="A1392" s="1" t="str">
        <f>A596</f>
        <v>May 19 - 25, 2001</v>
      </c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U1392" s="8" t="s">
        <v>14</v>
      </c>
      <c r="V1392" s="8" t="s">
        <v>15</v>
      </c>
      <c r="W1392" s="8" t="s">
        <v>14</v>
      </c>
      <c r="X1392" s="8" t="s">
        <v>15</v>
      </c>
      <c r="Y1392" s="12" t="s">
        <v>35</v>
      </c>
    </row>
    <row r="1393" spans="1:26" x14ac:dyDescent="0.2">
      <c r="A1393" t="s">
        <v>16</v>
      </c>
      <c r="B1393" s="10"/>
      <c r="C1393" s="10"/>
      <c r="D1393" s="10"/>
      <c r="E1393" s="10"/>
      <c r="F1393" s="10">
        <f>($F$5/($F$5+$J$5))*F597</f>
        <v>52.296259612257671</v>
      </c>
      <c r="G1393" s="10">
        <f>($F$5/($F$5+$J$5))*G597</f>
        <v>37.50766163774319</v>
      </c>
      <c r="H1393" s="10"/>
      <c r="I1393" s="10"/>
      <c r="J1393" s="10">
        <f>($J$5/($F$5+$J$5))*J597</f>
        <v>27.7849879548499</v>
      </c>
      <c r="K1393" s="10">
        <f>($J$5/($F$5+$J$5))*K597</f>
        <v>18.902564573131727</v>
      </c>
      <c r="L1393" s="10"/>
      <c r="M1393" s="10"/>
      <c r="N1393" s="10"/>
      <c r="O1393" s="10"/>
      <c r="P1393" s="10"/>
      <c r="Q1393" s="10"/>
      <c r="R1393" s="10"/>
      <c r="S1393" s="10"/>
      <c r="U1393" s="17">
        <f t="shared" ref="U1393:V1395" si="167">B1393+D1393+F1393+H1393+J1393+L1393+N1393+P1393+R1393</f>
        <v>80.081247567107567</v>
      </c>
      <c r="V1393" s="17">
        <f t="shared" si="167"/>
        <v>56.410226210874917</v>
      </c>
      <c r="W1393" s="10">
        <f t="shared" ref="W1393:X1395" si="168">U1393-U1388</f>
        <v>5.7486549231972504</v>
      </c>
      <c r="X1393" s="10">
        <f t="shared" si="168"/>
        <v>5.5269208954903277</v>
      </c>
      <c r="Y1393" s="3"/>
      <c r="Z1393" s="19"/>
    </row>
    <row r="1394" spans="1:26" x14ac:dyDescent="0.2">
      <c r="A1394" t="s">
        <v>17</v>
      </c>
      <c r="B1394" s="10">
        <f>($B$5/($B$5+$D$5+$H$5+$J$5+$L$5+$N$5))*B598</f>
        <v>16.261789338479861</v>
      </c>
      <c r="C1394" s="10">
        <f>($B$5/($B$5+$D$5+$H$5+$J$5+$L$5+$N$5))*C598</f>
        <v>12.010699917412646</v>
      </c>
      <c r="D1394" s="10">
        <f>($D$5/($B$5+$D$5+$H$5+$J$5+$L$5+$N$5))*D598</f>
        <v>14.533736904133857</v>
      </c>
      <c r="E1394" s="10">
        <f>($D$5/($B$5+$D$5+$H$5+$J$5+$L$5+$N$5))*E598</f>
        <v>11.343233386259509</v>
      </c>
      <c r="F1394" s="10"/>
      <c r="G1394" s="10"/>
      <c r="H1394" s="10">
        <f>($H$5/($B$5+$D$5+$H$5+$J$5+$L$5+$N$5))*H598</f>
        <v>21.63518817773199</v>
      </c>
      <c r="I1394" s="10">
        <f>($H$5/($B$5+$D$5+$H$5+$J$5+$L$5+$N$5))*I598</f>
        <v>16.16416017587223</v>
      </c>
      <c r="J1394" s="10">
        <f>($J$5/($B$5+$D$5+$H$5+$J$5+$L$5+$N$5))*J598</f>
        <v>7.1689113565246707</v>
      </c>
      <c r="K1394" s="10">
        <f>($J$5/($B$5+$D$5+$H$5+$J$5+$L$5+$N$5))*K598</f>
        <v>5.0809149293527147</v>
      </c>
      <c r="L1394" s="10">
        <f>($L$5/($B$5+$D$5+$H$5+$J$5+$L$5+$N$5))*L598</f>
        <v>4.7926178419246765</v>
      </c>
      <c r="M1394" s="10">
        <f>($L$5/($B$5+$D$5+$H$5+$J$5+$L$5+$N$5))*M598</f>
        <v>3.7116906920623771</v>
      </c>
      <c r="N1394" s="10">
        <f>($N$5/($B$5+$D$5+$H$5+$J$5+$L$5+$N$5))*N598</f>
        <v>7.3818921764167058</v>
      </c>
      <c r="O1394" s="10">
        <f>($N$5/($B$5+$D$5+$H$5+$J$5+$L$5+$N$5))*O598</f>
        <v>5.5549355842600638</v>
      </c>
      <c r="P1394" s="10"/>
      <c r="Q1394" s="10"/>
      <c r="R1394" s="10"/>
      <c r="S1394" s="10"/>
      <c r="U1394" s="17">
        <f t="shared" si="167"/>
        <v>71.774135795211777</v>
      </c>
      <c r="V1394" s="17">
        <f t="shared" si="167"/>
        <v>53.865634685219547</v>
      </c>
      <c r="W1394" s="10">
        <f t="shared" si="168"/>
        <v>-4.1181985035749591</v>
      </c>
      <c r="X1394" s="10">
        <f t="shared" si="168"/>
        <v>0.65384280822590313</v>
      </c>
      <c r="Y1394" s="3"/>
      <c r="Z1394" s="19"/>
    </row>
    <row r="1395" spans="1:26" x14ac:dyDescent="0.2">
      <c r="A1395" t="s">
        <v>18</v>
      </c>
      <c r="B1395" s="10"/>
      <c r="C1395" s="10"/>
      <c r="D1395" s="10"/>
      <c r="E1395" s="10"/>
      <c r="F1395" s="10"/>
      <c r="G1395" s="10"/>
      <c r="H1395" s="10"/>
      <c r="I1395" s="10"/>
      <c r="J1395" s="10">
        <f>($J$5/($J$5+$P$5+$R$5))*J599</f>
        <v>15.236244103261292</v>
      </c>
      <c r="K1395" s="10">
        <f>($J$5/($J$5+$P$5+$R$5))*K599</f>
        <v>10.452266411466594</v>
      </c>
      <c r="L1395" s="10"/>
      <c r="M1395" s="10"/>
      <c r="N1395" s="10"/>
      <c r="O1395" s="10"/>
      <c r="P1395" s="10">
        <f>($P$5/($J$5+$P$5+$R$5))*P599</f>
        <v>17.176788442538498</v>
      </c>
      <c r="Q1395" s="10">
        <f>($P$5/($J$5+$P$5+$R$5))*Q599</f>
        <v>10.528877321444698</v>
      </c>
      <c r="R1395" s="10">
        <f>($R$5/($J$5+$P$5+$R$5))*R599</f>
        <v>43.660821209722229</v>
      </c>
      <c r="S1395" s="10">
        <f>($R$5/($J$5+$P$5+$R$5))*S599</f>
        <v>28.90195696583563</v>
      </c>
      <c r="U1395" s="17">
        <f t="shared" si="167"/>
        <v>76.073853755522023</v>
      </c>
      <c r="V1395" s="17">
        <f t="shared" si="167"/>
        <v>49.883100698746922</v>
      </c>
      <c r="W1395" s="10">
        <f t="shared" si="168"/>
        <v>76.073853755522023</v>
      </c>
      <c r="X1395" s="10">
        <f t="shared" si="168"/>
        <v>49.883100698746922</v>
      </c>
      <c r="Y1395" s="3"/>
      <c r="Z1395" s="19"/>
    </row>
    <row r="1396" spans="1:26" ht="13.5" thickBot="1" x14ac:dyDescent="0.25">
      <c r="U1396" s="27">
        <f>(U1393*(($F$5+$J$5)/(SUM($B$5:$S$5)+$J$5+$J$5)))+(U1394*(($B$5+$D$5+$H$5+$J$5+$L$5+$N$5)/(SUM($B$5:$S$5)+$J$5+$J$5)))+(U1395*(($J$5+$P$5+$R$5)/(SUM($B$5:$S$5)+$J$5+$J$5)))</f>
        <v>74.192492545232739</v>
      </c>
      <c r="V1396" s="27">
        <f>(V1393*(($F$5+$J$5)/(SUM($B$5:$S$5)+$J$5+$J$5)))+(V1394*(($B$5+$D$5+$H$5+$J$5+$L$5+$N$5)/(SUM($B$5:$S$5)+$J$5+$J$5)))+(V1395*(($J$5+$P$5+$R$5)/(SUM($B$5:$S$5)+$J$5+$J$5)))</f>
        <v>53.246535964998429</v>
      </c>
      <c r="W1396" s="28">
        <f>U1396-U1388</f>
        <v>-0.14010009867757844</v>
      </c>
      <c r="X1396" s="28">
        <f>V1396-V1388</f>
        <v>2.3632306496138398</v>
      </c>
      <c r="Y1396" s="20">
        <f>SUM(Y1393:Y1395)</f>
        <v>0</v>
      </c>
    </row>
    <row r="1397" spans="1:26" ht="13.5" hidden="1" thickTop="1" x14ac:dyDescent="0.2"/>
    <row r="1398" spans="1:26" ht="13.5" hidden="1" thickBot="1" x14ac:dyDescent="0.25"/>
    <row r="1399" spans="1:26" ht="14.25" thickTop="1" thickBot="1" x14ac:dyDescent="0.25">
      <c r="A1399" s="1" t="str">
        <f>A603</f>
        <v>May 26 - June 1, 2001</v>
      </c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U1399" s="8" t="s">
        <v>14</v>
      </c>
      <c r="V1399" s="8" t="s">
        <v>15</v>
      </c>
      <c r="W1399" s="8" t="s">
        <v>14</v>
      </c>
      <c r="X1399" s="8" t="s">
        <v>15</v>
      </c>
      <c r="Y1399" s="12" t="s">
        <v>35</v>
      </c>
    </row>
    <row r="1400" spans="1:26" x14ac:dyDescent="0.2">
      <c r="A1400" t="s">
        <v>16</v>
      </c>
      <c r="B1400" s="10"/>
      <c r="C1400" s="10"/>
      <c r="D1400" s="10"/>
      <c r="E1400" s="10"/>
      <c r="F1400" s="10">
        <f>($F$5/($F$5+$J$5))*F604</f>
        <v>53.804728615610472</v>
      </c>
      <c r="G1400" s="10">
        <f>($F$5/($F$5+$J$5))*G604</f>
        <v>40.364549882819851</v>
      </c>
      <c r="H1400" s="10"/>
      <c r="I1400" s="10"/>
      <c r="J1400" s="10">
        <f>($J$5/($F$5+$J$5))*J604</f>
        <v>28.799338773132529</v>
      </c>
      <c r="K1400" s="10">
        <f>($J$5/($F$5+$J$5))*K604</f>
        <v>19.752426069530685</v>
      </c>
      <c r="L1400" s="10"/>
      <c r="M1400" s="10"/>
      <c r="N1400" s="10"/>
      <c r="O1400" s="10"/>
      <c r="P1400" s="10"/>
      <c r="Q1400" s="10"/>
      <c r="R1400" s="10"/>
      <c r="S1400" s="10"/>
      <c r="U1400" s="17">
        <f t="shared" ref="U1400:V1402" si="169">B1400+D1400+F1400+H1400+J1400+L1400+N1400+P1400+R1400</f>
        <v>82.604067388743005</v>
      </c>
      <c r="V1400" s="17">
        <f t="shared" si="169"/>
        <v>60.116975952350536</v>
      </c>
      <c r="W1400" s="10">
        <f t="shared" ref="W1400:X1402" si="170">U1400-U1395</f>
        <v>6.5302136332209813</v>
      </c>
      <c r="X1400" s="10">
        <f t="shared" si="170"/>
        <v>10.233875253603614</v>
      </c>
      <c r="Y1400" s="3"/>
      <c r="Z1400" s="19"/>
    </row>
    <row r="1401" spans="1:26" x14ac:dyDescent="0.2">
      <c r="A1401" t="s">
        <v>17</v>
      </c>
      <c r="B1401" s="10">
        <f>($B$5/($B$5+$D$5+$H$5+$J$5+$L$5+$N$5))*B605</f>
        <v>15.202066545208083</v>
      </c>
      <c r="C1401" s="10">
        <f>($B$5/($B$5+$D$5+$H$5+$J$5+$L$5+$N$5))*C605</f>
        <v>10.757329937456673</v>
      </c>
      <c r="D1401" s="10">
        <f>($D$5/($B$5+$D$5+$H$5+$J$5+$L$5+$N$5))*D605</f>
        <v>14.176120026306187</v>
      </c>
      <c r="E1401" s="10">
        <f>($D$5/($B$5+$D$5+$H$5+$J$5+$L$5+$N$5))*E605</f>
        <v>10.717053245278892</v>
      </c>
      <c r="F1401" s="10"/>
      <c r="G1401" s="10"/>
      <c r="H1401" s="10">
        <f>($H$5/($B$5+$D$5+$H$5+$J$5+$L$5+$N$5))*H605</f>
        <v>21.278573896875049</v>
      </c>
      <c r="I1401" s="10">
        <f>($H$5/($B$5+$D$5+$H$5+$J$5+$L$5+$N$5))*I605</f>
        <v>16.049408055794494</v>
      </c>
      <c r="J1401" s="10">
        <f>($J$5/($B$5+$D$5+$H$5+$J$5+$L$5+$N$5))*J605</f>
        <v>7.3691809960757997</v>
      </c>
      <c r="K1401" s="10">
        <f>($J$5/($B$5+$D$5+$H$5+$J$5+$L$5+$N$5))*K605</f>
        <v>5.1791954006139171</v>
      </c>
      <c r="L1401" s="10">
        <f>($L$5/($B$5+$D$5+$H$5+$J$5+$L$5+$N$5))*L605</f>
        <v>4.8672170395912318</v>
      </c>
      <c r="M1401" s="10">
        <f>($L$5/($B$5+$D$5+$H$5+$J$5+$L$5+$N$5))*M605</f>
        <v>3.6523158204502231</v>
      </c>
      <c r="N1401" s="10">
        <f>($N$5/($B$5+$D$5+$H$5+$J$5+$L$5+$N$5))*N605</f>
        <v>7.2962082026987085</v>
      </c>
      <c r="O1401" s="10">
        <f>($N$5/($B$5+$D$5+$H$5+$J$5+$L$5+$N$5))*O605</f>
        <v>5.4721561520240307</v>
      </c>
      <c r="P1401" s="10"/>
      <c r="Q1401" s="10"/>
      <c r="R1401" s="10"/>
      <c r="S1401" s="10"/>
      <c r="U1401" s="17">
        <f t="shared" si="169"/>
        <v>70.189366706755067</v>
      </c>
      <c r="V1401" s="17">
        <f t="shared" si="169"/>
        <v>51.827458611618226</v>
      </c>
      <c r="W1401" s="10">
        <f t="shared" si="170"/>
        <v>-4.003125838477672</v>
      </c>
      <c r="X1401" s="10">
        <f t="shared" si="170"/>
        <v>-1.419077353380203</v>
      </c>
      <c r="Y1401" s="3"/>
      <c r="Z1401" s="19"/>
    </row>
    <row r="1402" spans="1:26" x14ac:dyDescent="0.2">
      <c r="A1402" t="s">
        <v>18</v>
      </c>
      <c r="B1402" s="10"/>
      <c r="C1402" s="10"/>
      <c r="D1402" s="10"/>
      <c r="E1402" s="10"/>
      <c r="F1402" s="10"/>
      <c r="G1402" s="10"/>
      <c r="H1402" s="10"/>
      <c r="I1402" s="10"/>
      <c r="J1402" s="10">
        <f>($J$5/($J$5+$P$5+$R$5))*J606</f>
        <v>16.536132991233785</v>
      </c>
      <c r="K1402" s="10">
        <f>($J$5/($J$5+$P$5+$R$5))*K606</f>
        <v>11.322080537247448</v>
      </c>
      <c r="L1402" s="10"/>
      <c r="M1402" s="10"/>
      <c r="N1402" s="10"/>
      <c r="O1402" s="10"/>
      <c r="P1402" s="10">
        <f>($P$5/($J$5+$P$5+$R$5))*P606</f>
        <v>18.032947839480411</v>
      </c>
      <c r="Q1402" s="10">
        <f>($P$5/($J$5+$P$5+$R$5))*Q606</f>
        <v>11.577708799255095</v>
      </c>
      <c r="R1402" s="10">
        <f>($R$5/($J$5+$P$5+$R$5))*R606</f>
        <v>42.514438057178872</v>
      </c>
      <c r="S1402" s="10">
        <f>($R$5/($J$5+$P$5+$R$5))*S606</f>
        <v>28.279634683026384</v>
      </c>
      <c r="U1402" s="17">
        <f t="shared" si="169"/>
        <v>77.083518887893064</v>
      </c>
      <c r="V1402" s="17">
        <f t="shared" si="169"/>
        <v>51.179424019528923</v>
      </c>
      <c r="W1402" s="10">
        <f t="shared" si="170"/>
        <v>77.083518887893064</v>
      </c>
      <c r="X1402" s="10">
        <f t="shared" si="170"/>
        <v>51.179424019528923</v>
      </c>
      <c r="Y1402" s="3"/>
      <c r="Z1402" s="19"/>
    </row>
    <row r="1403" spans="1:26" ht="13.5" thickBot="1" x14ac:dyDescent="0.25">
      <c r="U1403" s="27">
        <f>(U1400*(($F$5+$J$5)/(SUM($B$5:$S$5)+$J$5+$J$5)))+(U1401*(($B$5+$D$5+$H$5+$J$5+$L$5+$N$5)/(SUM($B$5:$S$5)+$J$5+$J$5)))+(U1402*(($J$5+$P$5+$R$5)/(SUM($B$5:$S$5)+$J$5+$J$5)))</f>
        <v>73.923703041779675</v>
      </c>
      <c r="V1403" s="27">
        <f>(V1400*(($F$5+$J$5)/(SUM($B$5:$S$5)+$J$5+$J$5)))+(V1401*(($B$5+$D$5+$H$5+$J$5+$L$5+$N$5)/(SUM($B$5:$S$5)+$J$5+$J$5)))+(V1402*(($J$5+$P$5+$R$5)/(SUM($B$5:$S$5)+$J$5+$J$5)))</f>
        <v>52.973437210135558</v>
      </c>
      <c r="W1403" s="28">
        <f>U1403-U1395</f>
        <v>-2.1501507137423488</v>
      </c>
      <c r="X1403" s="28">
        <f>V1403-V1395</f>
        <v>3.0903365113886352</v>
      </c>
      <c r="Y1403" s="20">
        <f>SUM(Y1400:Y1402)</f>
        <v>0</v>
      </c>
    </row>
    <row r="1404" spans="1:26" ht="13.5" hidden="1" thickTop="1" x14ac:dyDescent="0.2"/>
    <row r="1405" spans="1:26" ht="13.5" hidden="1" thickBot="1" x14ac:dyDescent="0.25"/>
    <row r="1406" spans="1:26" ht="14.25" thickTop="1" thickBot="1" x14ac:dyDescent="0.25">
      <c r="A1406" s="1" t="str">
        <f>A610</f>
        <v>June 2 - 8, 2001</v>
      </c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U1406" s="8" t="s">
        <v>14</v>
      </c>
      <c r="V1406" s="8" t="s">
        <v>15</v>
      </c>
      <c r="W1406" s="8" t="s">
        <v>14</v>
      </c>
      <c r="X1406" s="8" t="s">
        <v>15</v>
      </c>
      <c r="Y1406" s="12" t="s">
        <v>35</v>
      </c>
    </row>
    <row r="1407" spans="1:26" x14ac:dyDescent="0.2">
      <c r="A1407" t="s">
        <v>16</v>
      </c>
      <c r="B1407" s="10"/>
      <c r="C1407" s="10"/>
      <c r="D1407" s="10"/>
      <c r="E1407" s="10"/>
      <c r="F1407" s="10">
        <f>($F$5/($F$5+$J$5))*F611</f>
        <v>55.653303362424786</v>
      </c>
      <c r="G1407" s="10">
        <f>($F$5/($F$5+$J$5))*G611</f>
        <v>42.993367217575262</v>
      </c>
      <c r="H1407" s="10"/>
      <c r="I1407" s="10"/>
      <c r="J1407" s="10">
        <f>($J$5/($F$5+$J$5))*J611</f>
        <v>29.320221625764152</v>
      </c>
      <c r="K1407" s="10">
        <f>($J$5/($F$5+$J$5))*K611</f>
        <v>21.602930940721976</v>
      </c>
      <c r="L1407" s="10"/>
      <c r="M1407" s="10"/>
      <c r="N1407" s="10"/>
      <c r="O1407" s="10"/>
      <c r="P1407" s="10"/>
      <c r="Q1407" s="10"/>
      <c r="R1407" s="10"/>
      <c r="S1407" s="10"/>
      <c r="U1407" s="17">
        <f t="shared" ref="U1407:V1409" si="171">B1407+D1407+F1407+H1407+J1407+L1407+N1407+P1407+R1407</f>
        <v>84.973524988188942</v>
      </c>
      <c r="V1407" s="17">
        <f t="shared" si="171"/>
        <v>64.59629815829723</v>
      </c>
      <c r="W1407" s="10">
        <f t="shared" ref="W1407:X1409" si="172">U1407-U1402</f>
        <v>7.8900061002958779</v>
      </c>
      <c r="X1407" s="10">
        <f t="shared" si="172"/>
        <v>13.416874138768307</v>
      </c>
      <c r="Y1407" s="3"/>
      <c r="Z1407" s="19"/>
    </row>
    <row r="1408" spans="1:26" x14ac:dyDescent="0.2">
      <c r="A1408" t="s">
        <v>17</v>
      </c>
      <c r="B1408" s="10">
        <f>($B$5/($B$5+$D$5+$H$5+$J$5+$L$5+$N$5))*B612</f>
        <v>15.240186070145915</v>
      </c>
      <c r="C1408" s="10">
        <f>($B$5/($B$5+$D$5+$H$5+$J$5+$L$5+$N$5))*C612</f>
        <v>11.753011928832885</v>
      </c>
      <c r="D1408" s="10">
        <f>($D$5/($B$5+$D$5+$H$5+$J$5+$L$5+$N$5))*D612</f>
        <v>14.949787912325531</v>
      </c>
      <c r="E1408" s="10">
        <f>($D$5/($B$5+$D$5+$H$5+$J$5+$L$5+$N$5))*E612</f>
        <v>11.233610957696646</v>
      </c>
      <c r="F1408" s="10"/>
      <c r="G1408" s="10"/>
      <c r="H1408" s="10">
        <f>($H$5/($B$5+$D$5+$H$5+$J$5+$L$5+$N$5))*H612</f>
        <v>22.092431240810946</v>
      </c>
      <c r="I1408" s="10">
        <f>($H$5/($B$5+$D$5+$H$5+$J$5+$L$5+$N$5))*I612</f>
        <v>17.332866383433107</v>
      </c>
      <c r="J1408" s="10">
        <f>($J$5/($B$5+$D$5+$H$5+$J$5+$L$5+$N$5))*J612</f>
        <v>7.4952766950524339</v>
      </c>
      <c r="K1408" s="10">
        <f>($J$5/($B$5+$D$5+$H$5+$J$5+$L$5+$N$5))*K612</f>
        <v>5.5593368460581898</v>
      </c>
      <c r="L1408" s="10">
        <f>($L$5/($B$5+$D$5+$H$5+$J$5+$L$5+$N$5))*L612</f>
        <v>5.2660943822164743</v>
      </c>
      <c r="M1408" s="10">
        <f>($L$5/($B$5+$D$5+$H$5+$J$5+$L$5+$N$5))*M612</f>
        <v>3.862411520000923</v>
      </c>
      <c r="N1408" s="10">
        <f>($N$5/($B$5+$D$5+$H$5+$J$5+$L$5+$N$5))*N612</f>
        <v>7.5314760627379584</v>
      </c>
      <c r="O1408" s="10">
        <f>($N$5/($B$5+$D$5+$H$5+$J$5+$L$5+$N$5))*O612</f>
        <v>5.8628169813484643</v>
      </c>
      <c r="P1408" s="10"/>
      <c r="Q1408" s="10"/>
      <c r="R1408" s="10"/>
      <c r="S1408" s="10"/>
      <c r="U1408" s="17">
        <f t="shared" si="171"/>
        <v>72.575252363289252</v>
      </c>
      <c r="V1408" s="17">
        <f t="shared" si="171"/>
        <v>55.604054617370217</v>
      </c>
      <c r="W1408" s="10">
        <f t="shared" si="172"/>
        <v>-1.3484506784904227</v>
      </c>
      <c r="X1408" s="10">
        <f t="shared" si="172"/>
        <v>2.6306174072346593</v>
      </c>
      <c r="Y1408" s="3"/>
      <c r="Z1408" s="19"/>
    </row>
    <row r="1409" spans="1:26" x14ac:dyDescent="0.2">
      <c r="A1409" t="s">
        <v>18</v>
      </c>
      <c r="B1409" s="10"/>
      <c r="C1409" s="10"/>
      <c r="D1409" s="10"/>
      <c r="E1409" s="10"/>
      <c r="F1409" s="10"/>
      <c r="G1409" s="10"/>
      <c r="H1409" s="10"/>
      <c r="I1409" s="10"/>
      <c r="J1409" s="10">
        <f>($J$5/($J$5+$P$5+$R$5))*J613</f>
        <v>15.8692754948018</v>
      </c>
      <c r="K1409" s="10">
        <f>($J$5/($J$5+$P$5+$R$5))*K613</f>
        <v>11.42355885192188</v>
      </c>
      <c r="L1409" s="10"/>
      <c r="M1409" s="10"/>
      <c r="N1409" s="10"/>
      <c r="O1409" s="10"/>
      <c r="P1409" s="10">
        <f>($P$5/($J$5+$P$5+$R$5))*P613</f>
        <v>17.333243966852752</v>
      </c>
      <c r="Q1409" s="10">
        <f>($P$5/($J$5+$P$5+$R$5))*Q613</f>
        <v>11.115585537623167</v>
      </c>
      <c r="R1409" s="10">
        <f>($R$5/($J$5+$P$5+$R$5))*R613</f>
        <v>39.46833425184942</v>
      </c>
      <c r="S1409" s="10">
        <f>($R$5/($J$5+$P$5+$R$5))*S613</f>
        <v>28.279634683026377</v>
      </c>
      <c r="U1409" s="17">
        <f t="shared" si="171"/>
        <v>72.670853713503973</v>
      </c>
      <c r="V1409" s="17">
        <f t="shared" si="171"/>
        <v>50.818779072571424</v>
      </c>
      <c r="W1409" s="10">
        <f t="shared" si="172"/>
        <v>72.670853713503973</v>
      </c>
      <c r="X1409" s="10">
        <f t="shared" si="172"/>
        <v>50.818779072571424</v>
      </c>
      <c r="Y1409" s="3"/>
      <c r="Z1409" s="19"/>
    </row>
    <row r="1410" spans="1:26" ht="13.5" thickBot="1" x14ac:dyDescent="0.25">
      <c r="U1410" s="27">
        <f>(U1407*(($F$5+$J$5)/(SUM($B$5:$S$5)+$J$5+$J$5)))+(U1408*(($B$5+$D$5+$H$5+$J$5+$L$5+$N$5)/(SUM($B$5:$S$5)+$J$5+$J$5)))+(U1409*(($J$5+$P$5+$R$5)/(SUM($B$5:$S$5)+$J$5+$J$5)))</f>
        <v>74.562480508617483</v>
      </c>
      <c r="V1410" s="27">
        <f>(V1407*(($F$5+$J$5)/(SUM($B$5:$S$5)+$J$5+$J$5)))+(V1408*(($B$5+$D$5+$H$5+$J$5+$L$5+$N$5)/(SUM($B$5:$S$5)+$J$5+$J$5)))+(V1409*(($J$5+$P$5+$R$5)/(SUM($B$5:$S$5)+$J$5+$J$5)))</f>
        <v>55.799661949274089</v>
      </c>
      <c r="W1410" s="28">
        <f>U1410-U1402</f>
        <v>-2.5210383792755806</v>
      </c>
      <c r="X1410" s="28">
        <f>V1410-V1402</f>
        <v>4.6202379297451657</v>
      </c>
      <c r="Y1410" s="20">
        <f>SUM(Y1407:Y1409)</f>
        <v>0</v>
      </c>
    </row>
    <row r="1411" spans="1:26" ht="13.5" hidden="1" thickTop="1" x14ac:dyDescent="0.2"/>
    <row r="1412" spans="1:26" ht="13.5" hidden="1" thickBot="1" x14ac:dyDescent="0.25"/>
    <row r="1413" spans="1:26" ht="14.25" thickTop="1" thickBot="1" x14ac:dyDescent="0.25">
      <c r="A1413" s="1" t="str">
        <f>A617</f>
        <v>June 9 - 15, 2001</v>
      </c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U1413" s="8" t="s">
        <v>14</v>
      </c>
      <c r="V1413" s="8" t="s">
        <v>15</v>
      </c>
      <c r="W1413" s="8" t="s">
        <v>14</v>
      </c>
      <c r="X1413" s="8" t="s">
        <v>15</v>
      </c>
      <c r="Y1413" s="12" t="s">
        <v>35</v>
      </c>
    </row>
    <row r="1414" spans="1:26" x14ac:dyDescent="0.2">
      <c r="A1414" t="s">
        <v>16</v>
      </c>
      <c r="B1414" s="10"/>
      <c r="C1414" s="10"/>
      <c r="D1414" s="10"/>
      <c r="E1414" s="10"/>
      <c r="F1414" s="10">
        <f>($F$5/($F$5+$J$5))*F618</f>
        <v>56.857677818682589</v>
      </c>
      <c r="G1414" s="10">
        <f>($F$5/($F$5+$J$5))*G618</f>
        <v>43.861637174412294</v>
      </c>
      <c r="H1414" s="10"/>
      <c r="I1414" s="10"/>
      <c r="J1414" s="10">
        <f>($J$5/($F$5+$J$5))*J618</f>
        <v>33.624358881720184</v>
      </c>
      <c r="K1414" s="10">
        <f>($J$5/($F$5+$J$5))*K618</f>
        <v>24.454079186705588</v>
      </c>
      <c r="L1414" s="10"/>
      <c r="M1414" s="10"/>
      <c r="N1414" s="10"/>
      <c r="O1414" s="10"/>
      <c r="P1414" s="10"/>
      <c r="Q1414" s="10"/>
      <c r="R1414" s="10"/>
      <c r="S1414" s="10"/>
      <c r="U1414" s="17">
        <f t="shared" ref="U1414:V1416" si="173">B1414+D1414+F1414+H1414+J1414+L1414+N1414+P1414+R1414</f>
        <v>90.482036700402773</v>
      </c>
      <c r="V1414" s="17">
        <f t="shared" si="173"/>
        <v>68.315716361117879</v>
      </c>
      <c r="W1414" s="10">
        <f t="shared" ref="W1414:X1416" si="174">U1414-U1409</f>
        <v>17.8111829868988</v>
      </c>
      <c r="X1414" s="10">
        <f t="shared" si="174"/>
        <v>17.496937288546455</v>
      </c>
      <c r="Y1414" s="3"/>
      <c r="Z1414" s="19"/>
    </row>
    <row r="1415" spans="1:26" x14ac:dyDescent="0.2">
      <c r="A1415" t="s">
        <v>17</v>
      </c>
      <c r="B1415" s="10">
        <f>($B$5/($B$5+$D$5+$H$5+$J$5+$L$5+$N$5))*B619</f>
        <v>19.530919797148481</v>
      </c>
      <c r="C1415" s="10">
        <f>($B$5/($B$5+$D$5+$H$5+$J$5+$L$5+$N$5))*C619</f>
        <v>13.960894813232219</v>
      </c>
      <c r="D1415" s="10">
        <f>($D$5/($B$5+$D$5+$H$5+$J$5+$L$5+$N$5))*D619</f>
        <v>17.3126304077242</v>
      </c>
      <c r="E1415" s="10">
        <f>($D$5/($B$5+$D$5+$H$5+$J$5+$L$5+$N$5))*E619</f>
        <v>12.457922857083155</v>
      </c>
      <c r="F1415" s="10"/>
      <c r="G1415" s="10"/>
      <c r="H1415" s="10">
        <f>($H$5/($B$5+$D$5+$H$5+$J$5+$L$5+$N$5))*H619</f>
        <v>22.509069707554701</v>
      </c>
      <c r="I1415" s="10">
        <f>($H$5/($B$5+$D$5+$H$5+$J$5+$L$5+$N$5))*I619</f>
        <v>17.857195301326733</v>
      </c>
      <c r="J1415" s="10">
        <f>($J$5/($B$5+$D$5+$H$5+$J$5+$L$5+$N$5))*J619</f>
        <v>8.9602120213986556</v>
      </c>
      <c r="K1415" s="10">
        <f>($J$5/($B$5+$D$5+$H$5+$J$5+$L$5+$N$5))*K619</f>
        <v>6.5662480893569208</v>
      </c>
      <c r="L1415" s="10">
        <f>($L$5/($B$5+$D$5+$H$5+$J$5+$L$5+$N$5))*L619</f>
        <v>5.8857244526304964</v>
      </c>
      <c r="M1415" s="10">
        <f>($L$5/($B$5+$D$5+$H$5+$J$5+$L$5+$N$5))*M619</f>
        <v>4.1592858780616959</v>
      </c>
      <c r="N1415" s="10">
        <f>($N$5/($B$5+$D$5+$H$5+$J$5+$L$5+$N$5))*N619</f>
        <v>7.8524278964952074</v>
      </c>
      <c r="O1415" s="10">
        <f>($N$5/($B$5+$D$5+$H$5+$J$5+$L$5+$N$5))*O619</f>
        <v>6.1314870684303218</v>
      </c>
      <c r="P1415" s="10"/>
      <c r="Q1415" s="10"/>
      <c r="R1415" s="10"/>
      <c r="S1415" s="10"/>
      <c r="U1415" s="17">
        <f t="shared" si="173"/>
        <v>82.050984282951759</v>
      </c>
      <c r="V1415" s="17">
        <f t="shared" si="173"/>
        <v>61.133034007491041</v>
      </c>
      <c r="W1415" s="10">
        <f t="shared" si="174"/>
        <v>7.4885037743342764</v>
      </c>
      <c r="X1415" s="10">
        <f t="shared" si="174"/>
        <v>5.3333720582169519</v>
      </c>
      <c r="Y1415" s="3"/>
      <c r="Z1415" s="19"/>
    </row>
    <row r="1416" spans="1:26" x14ac:dyDescent="0.2">
      <c r="A1416" t="s">
        <v>18</v>
      </c>
      <c r="B1416" s="10"/>
      <c r="C1416" s="10"/>
      <c r="D1416" s="10"/>
      <c r="E1416" s="10"/>
      <c r="F1416" s="10"/>
      <c r="G1416" s="10"/>
      <c r="H1416" s="10"/>
      <c r="I1416" s="10"/>
      <c r="J1416" s="10">
        <f>($J$5/($J$5+$P$5+$R$5))*J620</f>
        <v>18.676842200794447</v>
      </c>
      <c r="K1416" s="10">
        <f>($J$5/($J$5+$P$5+$R$5))*K620</f>
        <v>13.390305236326366</v>
      </c>
      <c r="L1416" s="10"/>
      <c r="M1416" s="10"/>
      <c r="N1416" s="10"/>
      <c r="O1416" s="10"/>
      <c r="P1416" s="10">
        <f>($P$5/($J$5+$P$5+$R$5))*P620</f>
        <v>17.877940977428317</v>
      </c>
      <c r="Q1416" s="10">
        <f>($P$5/($J$5+$P$5+$R$5))*Q620</f>
        <v>11.500929699360137</v>
      </c>
      <c r="R1416" s="10">
        <f>($R$5/($J$5+$P$5+$R$5))*R620</f>
        <v>40.254425556450578</v>
      </c>
      <c r="S1416" s="10">
        <f>($R$5/($J$5+$P$5+$R$5))*S620</f>
        <v>28.82989859624719</v>
      </c>
      <c r="U1416" s="17">
        <f t="shared" si="173"/>
        <v>76.809208734673348</v>
      </c>
      <c r="V1416" s="17">
        <f t="shared" si="173"/>
        <v>53.721133531933695</v>
      </c>
      <c r="W1416" s="10">
        <f t="shared" si="174"/>
        <v>76.809208734673348</v>
      </c>
      <c r="X1416" s="10">
        <f t="shared" si="174"/>
        <v>53.721133531933695</v>
      </c>
      <c r="Y1416" s="3"/>
      <c r="Z1416" s="19"/>
    </row>
    <row r="1417" spans="1:26" ht="13.5" thickBot="1" x14ac:dyDescent="0.25">
      <c r="U1417" s="27">
        <f>(U1414*(($F$5+$J$5)/(SUM($B$5:$S$5)+$J$5+$J$5)))+(U1415*(($B$5+$D$5+$H$5+$J$5+$L$5+$N$5)/(SUM($B$5:$S$5)+$J$5+$J$5)))+(U1416*(($J$5+$P$5+$R$5)/(SUM($B$5:$S$5)+$J$5+$J$5)))</f>
        <v>82.040614921835768</v>
      </c>
      <c r="V1417" s="27">
        <f>(V1414*(($F$5+$J$5)/(SUM($B$5:$S$5)+$J$5+$J$5)))+(V1415*(($B$5+$D$5+$H$5+$J$5+$L$5+$N$5)/(SUM($B$5:$S$5)+$J$5+$J$5)))+(V1416*(($J$5+$P$5+$R$5)/(SUM($B$5:$S$5)+$J$5+$J$5)))</f>
        <v>60.368188730874671</v>
      </c>
      <c r="W1417" s="28">
        <f>U1417-U1409</f>
        <v>9.3697612083317949</v>
      </c>
      <c r="X1417" s="28">
        <f>V1417-V1409</f>
        <v>9.5494096583032473</v>
      </c>
      <c r="Y1417" s="20">
        <f>SUM(Y1414:Y1416)</f>
        <v>0</v>
      </c>
    </row>
    <row r="1418" spans="1:26" ht="13.5" hidden="1" thickTop="1" x14ac:dyDescent="0.2"/>
    <row r="1419" spans="1:26" ht="13.5" hidden="1" thickBot="1" x14ac:dyDescent="0.25"/>
    <row r="1420" spans="1:26" ht="14.25" thickTop="1" thickBot="1" x14ac:dyDescent="0.25">
      <c r="A1420" s="1" t="str">
        <f>A624</f>
        <v>June 16 - 22, 2001</v>
      </c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U1420" s="8" t="s">
        <v>14</v>
      </c>
      <c r="V1420" s="8" t="s">
        <v>15</v>
      </c>
      <c r="W1420" s="8" t="s">
        <v>14</v>
      </c>
      <c r="X1420" s="8" t="s">
        <v>15</v>
      </c>
      <c r="Y1420" s="12" t="s">
        <v>35</v>
      </c>
    </row>
    <row r="1421" spans="1:26" x14ac:dyDescent="0.2">
      <c r="A1421" t="s">
        <v>16</v>
      </c>
      <c r="B1421" s="10"/>
      <c r="C1421" s="10"/>
      <c r="D1421" s="10"/>
      <c r="E1421" s="10"/>
      <c r="F1421" s="10">
        <f>($F$5/($F$5+$J$5))*F625</f>
        <v>56.637609396442798</v>
      </c>
      <c r="G1421" s="10">
        <f>($F$5/($F$5+$J$5))*G625</f>
        <v>42.2371320938785</v>
      </c>
      <c r="H1421" s="10"/>
      <c r="I1421" s="10"/>
      <c r="J1421" s="10">
        <f>($J$5/($F$5+$J$5))*J625</f>
        <v>32.692252724379394</v>
      </c>
      <c r="K1421" s="10">
        <f>($J$5/($F$5+$J$5))*K625</f>
        <v>23.110749724655612</v>
      </c>
      <c r="L1421" s="10"/>
      <c r="M1421" s="10"/>
      <c r="N1421" s="10"/>
      <c r="O1421" s="10"/>
      <c r="P1421" s="10"/>
      <c r="Q1421" s="10"/>
      <c r="R1421" s="10"/>
      <c r="S1421" s="10"/>
      <c r="U1421" s="17">
        <f t="shared" ref="U1421:V1423" si="175">B1421+D1421+F1421+H1421+J1421+L1421+N1421+P1421+R1421</f>
        <v>89.329862120822185</v>
      </c>
      <c r="V1421" s="17">
        <f t="shared" si="175"/>
        <v>65.34788181853412</v>
      </c>
      <c r="W1421" s="10">
        <f t="shared" ref="W1421:X1423" si="176">U1421-U1416</f>
        <v>12.520653386148837</v>
      </c>
      <c r="X1421" s="10">
        <f t="shared" si="176"/>
        <v>11.626748286600424</v>
      </c>
      <c r="Y1421" s="3"/>
      <c r="Z1421" s="19"/>
    </row>
    <row r="1422" spans="1:26" x14ac:dyDescent="0.2">
      <c r="A1422" t="s">
        <v>17</v>
      </c>
      <c r="B1422" s="10">
        <f>($B$5/($B$5+$D$5+$H$5+$J$5+$L$5+$N$5))*B626</f>
        <v>19.041465096946691</v>
      </c>
      <c r="C1422" s="10">
        <f>($B$5/($B$5+$D$5+$H$5+$J$5+$L$5+$N$5))*C626</f>
        <v>14.282623603707533</v>
      </c>
      <c r="D1422" s="10">
        <f>($D$5/($B$5+$D$5+$H$5+$J$5+$L$5+$N$5))*D626</f>
        <v>17.616955358659911</v>
      </c>
      <c r="E1422" s="10">
        <f>($D$5/($B$5+$D$5+$H$5+$J$5+$L$5+$N$5))*E626</f>
        <v>13.7128542407804</v>
      </c>
      <c r="F1422" s="10"/>
      <c r="G1422" s="10"/>
      <c r="H1422" s="10">
        <f>($H$5/($B$5+$D$5+$H$5+$J$5+$L$5+$N$5))*H626</f>
        <v>22.915115670906669</v>
      </c>
      <c r="I1422" s="10">
        <f>($H$5/($B$5+$D$5+$H$5+$J$5+$L$5+$N$5))*I626</f>
        <v>17.860726135790664</v>
      </c>
      <c r="J1422" s="10">
        <f>($J$5/($B$5+$D$5+$H$5+$J$5+$L$5+$N$5))*J626</f>
        <v>8.6023227581267321</v>
      </c>
      <c r="K1422" s="10">
        <f>($J$5/($B$5+$D$5+$H$5+$J$5+$L$5+$N$5))*K626</f>
        <v>6.1434566280823164</v>
      </c>
      <c r="L1422" s="10">
        <f>($L$5/($B$5+$D$5+$H$5+$J$5+$L$5+$N$5))*L626</f>
        <v>6.191733406323908</v>
      </c>
      <c r="M1422" s="10">
        <f>($L$5/($B$5+$D$5+$H$5+$J$5+$L$5+$N$5))*M626</f>
        <v>4.7484672963669219</v>
      </c>
      <c r="N1422" s="10">
        <f>($N$5/($B$5+$D$5+$H$5+$J$5+$L$5+$N$5))*N626</f>
        <v>8.109479817649202</v>
      </c>
      <c r="O1422" s="10">
        <f>($N$5/($B$5+$D$5+$H$5+$J$5+$L$5+$N$5))*O626</f>
        <v>6.1619847539909696</v>
      </c>
      <c r="P1422" s="10"/>
      <c r="Q1422" s="10"/>
      <c r="R1422" s="10"/>
      <c r="S1422" s="10"/>
      <c r="U1422" s="17">
        <f t="shared" si="175"/>
        <v>82.477072108613115</v>
      </c>
      <c r="V1422" s="17">
        <f t="shared" si="175"/>
        <v>62.910112658718809</v>
      </c>
      <c r="W1422" s="10">
        <f t="shared" si="176"/>
        <v>0.43645718677734635</v>
      </c>
      <c r="X1422" s="10">
        <f t="shared" si="176"/>
        <v>2.5419239278441381</v>
      </c>
      <c r="Y1422" s="3"/>
      <c r="Z1422" s="19"/>
    </row>
    <row r="1423" spans="1:26" x14ac:dyDescent="0.2">
      <c r="A1423" t="s">
        <v>18</v>
      </c>
      <c r="B1423" s="10"/>
      <c r="C1423" s="10"/>
      <c r="D1423" s="10"/>
      <c r="E1423" s="10"/>
      <c r="F1423" s="10"/>
      <c r="G1423" s="10"/>
      <c r="H1423" s="10"/>
      <c r="I1423" s="10"/>
      <c r="J1423" s="10">
        <f>($J$5/($J$5+$P$5+$R$5))*J627</f>
        <v>17.657226753351331</v>
      </c>
      <c r="K1423" s="10">
        <f>($J$5/($J$5+$P$5+$R$5))*K627</f>
        <v>12.071087145558737</v>
      </c>
      <c r="L1423" s="10"/>
      <c r="M1423" s="10"/>
      <c r="N1423" s="10"/>
      <c r="O1423" s="10"/>
      <c r="P1423" s="10">
        <f>($P$5/($J$5+$P$5+$R$5))*P627</f>
        <v>18.693537831029495</v>
      </c>
      <c r="Q1423" s="10">
        <f>($P$5/($J$5+$P$5+$R$5))*Q627</f>
        <v>11.72692101225851</v>
      </c>
      <c r="R1423" s="10">
        <f>($R$5/($J$5+$P$5+$R$5))*R627</f>
        <v>44.872711970982337</v>
      </c>
      <c r="S1423" s="10">
        <f>($R$5/($J$5+$P$5+$R$5))*S627</f>
        <v>29.747005118281862</v>
      </c>
      <c r="U1423" s="17">
        <f t="shared" si="175"/>
        <v>81.223476555363163</v>
      </c>
      <c r="V1423" s="17">
        <f t="shared" si="175"/>
        <v>53.545013276099112</v>
      </c>
      <c r="W1423" s="10">
        <f t="shared" si="176"/>
        <v>81.223476555363163</v>
      </c>
      <c r="X1423" s="10">
        <f t="shared" si="176"/>
        <v>53.545013276099112</v>
      </c>
      <c r="Y1423" s="3"/>
      <c r="Z1423" s="19"/>
    </row>
    <row r="1424" spans="1:26" ht="13.5" thickBot="1" x14ac:dyDescent="0.25">
      <c r="U1424" s="27">
        <f>(U1421*(($F$5+$J$5)/(SUM($B$5:$S$5)+$J$5+$J$5)))+(U1422*(($B$5+$D$5+$H$5+$J$5+$L$5+$N$5)/(SUM($B$5:$S$5)+$J$5+$J$5)))+(U1423*(($J$5+$P$5+$R$5)/(SUM($B$5:$S$5)+$J$5+$J$5)))</f>
        <v>83.240224052466687</v>
      </c>
      <c r="V1424" s="27">
        <f>(V1421*(($F$5+$J$5)/(SUM($B$5:$S$5)+$J$5+$J$5)))+(V1422*(($B$5+$D$5+$H$5+$J$5+$L$5+$N$5)/(SUM($B$5:$S$5)+$J$5+$J$5)))+(V1423*(($J$5+$P$5+$R$5)/(SUM($B$5:$S$5)+$J$5+$J$5)))</f>
        <v>60.892937704494834</v>
      </c>
      <c r="W1424" s="28">
        <f>U1424-U1416</f>
        <v>6.4310153177933387</v>
      </c>
      <c r="X1424" s="28">
        <f>V1424-V1416</f>
        <v>7.1718041725611386</v>
      </c>
      <c r="Y1424" s="20">
        <f>SUM(Y1421:Y1423)</f>
        <v>0</v>
      </c>
    </row>
    <row r="1425" spans="1:26" ht="15.75" hidden="1" customHeight="1" thickTop="1" x14ac:dyDescent="0.2"/>
    <row r="1426" spans="1:26" ht="13.5" hidden="1" thickBot="1" x14ac:dyDescent="0.25"/>
    <row r="1427" spans="1:26" ht="14.25" thickTop="1" thickBot="1" x14ac:dyDescent="0.25">
      <c r="A1427" s="1" t="str">
        <f>A631</f>
        <v>June 23 - 29, 2001</v>
      </c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U1427" s="8" t="s">
        <v>14</v>
      </c>
      <c r="V1427" s="8" t="s">
        <v>15</v>
      </c>
      <c r="W1427" s="8" t="s">
        <v>14</v>
      </c>
      <c r="X1427" s="8" t="s">
        <v>15</v>
      </c>
      <c r="Y1427" s="12" t="s">
        <v>35</v>
      </c>
    </row>
    <row r="1428" spans="1:26" x14ac:dyDescent="0.2">
      <c r="A1428" t="s">
        <v>16</v>
      </c>
      <c r="B1428" s="10"/>
      <c r="C1428" s="10"/>
      <c r="D1428" s="10"/>
      <c r="E1428" s="10"/>
      <c r="F1428" s="10">
        <f>($F$5/($F$5+$J$5))*F632</f>
        <v>56.229482504288981</v>
      </c>
      <c r="G1428" s="10">
        <f>($F$5/($F$5+$J$5))*G632</f>
        <v>42.313155730652255</v>
      </c>
      <c r="H1428" s="10"/>
      <c r="I1428" s="10"/>
      <c r="J1428" s="10">
        <f>($J$5/($F$5+$J$5))*J632</f>
        <v>34.186364064822726</v>
      </c>
      <c r="K1428" s="10">
        <f>($J$5/($F$5+$J$5))*K632</f>
        <v>24.522616404157112</v>
      </c>
      <c r="L1428" s="10"/>
      <c r="M1428" s="10"/>
      <c r="N1428" s="10"/>
      <c r="O1428" s="10"/>
      <c r="P1428" s="10"/>
      <c r="Q1428" s="10"/>
      <c r="R1428" s="10"/>
      <c r="S1428" s="10"/>
      <c r="U1428" s="17">
        <f t="shared" ref="U1428:V1430" si="177">B1428+D1428+F1428+H1428+J1428+L1428+N1428+P1428+R1428</f>
        <v>90.415846569111707</v>
      </c>
      <c r="V1428" s="17">
        <f t="shared" si="177"/>
        <v>66.835772134809361</v>
      </c>
      <c r="W1428" s="10">
        <f t="shared" ref="W1428:X1430" si="178">U1428-U1423</f>
        <v>9.192370013748544</v>
      </c>
      <c r="X1428" s="10">
        <f t="shared" si="178"/>
        <v>13.290758858710248</v>
      </c>
      <c r="Y1428" s="3"/>
      <c r="Z1428" s="19"/>
    </row>
    <row r="1429" spans="1:26" x14ac:dyDescent="0.2">
      <c r="A1429" t="s">
        <v>17</v>
      </c>
      <c r="B1429" s="10">
        <f>($B$5/($B$5+$D$5+$H$5+$J$5+$L$5+$N$5))*B633</f>
        <v>18.882887873205302</v>
      </c>
      <c r="C1429" s="10">
        <f>($B$5/($B$5+$D$5+$H$5+$J$5+$L$5+$N$5))*C633</f>
        <v>13.63154211776933</v>
      </c>
      <c r="D1429" s="10">
        <f>($D$5/($B$5+$D$5+$H$5+$J$5+$L$5+$N$5))*D633</f>
        <v>17.380413998946441</v>
      </c>
      <c r="E1429" s="10">
        <f>($D$5/($B$5+$D$5+$H$5+$J$5+$L$5+$N$5))*E633</f>
        <v>13.257769233505575</v>
      </c>
      <c r="F1429" s="10"/>
      <c r="G1429" s="10"/>
      <c r="H1429" s="10">
        <f>($H$5/($B$5+$D$5+$H$5+$J$5+$L$5+$N$5))*H633</f>
        <v>22.208948778120636</v>
      </c>
      <c r="I1429" s="10">
        <f>($H$5/($B$5+$D$5+$H$5+$J$5+$L$5+$N$5))*I633</f>
        <v>17.557074371892671</v>
      </c>
      <c r="J1429" s="10">
        <f>($J$5/($B$5+$D$5+$H$5+$J$5+$L$5+$N$5))*J633</f>
        <v>9.0065707342577142</v>
      </c>
      <c r="K1429" s="10">
        <f>($J$5/($B$5+$D$5+$H$5+$J$5+$L$5+$N$5))*K633</f>
        <v>6.5180350279835002</v>
      </c>
      <c r="L1429" s="10">
        <f>($L$5/($B$5+$D$5+$H$5+$J$5+$L$5+$N$5))*L633</f>
        <v>6.1422543466471122</v>
      </c>
      <c r="M1429" s="10">
        <f>($L$5/($B$5+$D$5+$H$5+$J$5+$L$5+$N$5))*M633</f>
        <v>4.7591243246050006</v>
      </c>
      <c r="N1429" s="10">
        <f>($N$5/($B$5+$D$5+$H$5+$J$5+$L$5+$N$5))*N633</f>
        <v>7.7202712590657523</v>
      </c>
      <c r="O1429" s="10">
        <f>($N$5/($B$5+$D$5+$H$5+$J$5+$L$5+$N$5))*O633</f>
        <v>5.8395806494927367</v>
      </c>
      <c r="P1429" s="10"/>
      <c r="Q1429" s="10"/>
      <c r="R1429" s="10"/>
      <c r="S1429" s="10"/>
      <c r="U1429" s="17">
        <f t="shared" si="177"/>
        <v>81.341346990242954</v>
      </c>
      <c r="V1429" s="17">
        <f t="shared" si="177"/>
        <v>61.563125725248817</v>
      </c>
      <c r="W1429" s="10">
        <f t="shared" si="178"/>
        <v>-1.8988770622237325</v>
      </c>
      <c r="X1429" s="10">
        <f t="shared" si="178"/>
        <v>0.67018802075398298</v>
      </c>
      <c r="Y1429" s="3"/>
      <c r="Z1429" s="19"/>
    </row>
    <row r="1430" spans="1:26" x14ac:dyDescent="0.2">
      <c r="A1430" t="s">
        <v>18</v>
      </c>
      <c r="B1430" s="10"/>
      <c r="C1430" s="10"/>
      <c r="D1430" s="10"/>
      <c r="E1430" s="10"/>
      <c r="F1430" s="10"/>
      <c r="G1430" s="10"/>
      <c r="H1430" s="10"/>
      <c r="I1430" s="10"/>
      <c r="J1430" s="10">
        <f>($J$5/($J$5+$P$5+$R$5))*J634</f>
        <v>20.597681728560502</v>
      </c>
      <c r="K1430" s="10">
        <f>($J$5/($J$5+$P$5+$R$5))*K634</f>
        <v>14.731268680238516</v>
      </c>
      <c r="L1430" s="10"/>
      <c r="M1430" s="10"/>
      <c r="N1430" s="10"/>
      <c r="O1430" s="10"/>
      <c r="P1430" s="10">
        <f>($P$5/($J$5+$P$5+$R$5))*P634</f>
        <v>19.202018285050833</v>
      </c>
      <c r="Q1430" s="10">
        <f>($P$5/($J$5+$P$5+$R$5))*Q634</f>
        <v>13.129226082038155</v>
      </c>
      <c r="R1430" s="10">
        <f>($R$5/($J$5+$P$5+$R$5))*R634</f>
        <v>40.975009252334956</v>
      </c>
      <c r="S1430" s="10">
        <f>($R$5/($J$5+$P$5+$R$5))*S634</f>
        <v>30.077818542301515</v>
      </c>
      <c r="U1430" s="17">
        <f t="shared" si="177"/>
        <v>80.774709265946285</v>
      </c>
      <c r="V1430" s="17">
        <f t="shared" si="177"/>
        <v>57.938313304578188</v>
      </c>
      <c r="W1430" s="10">
        <f t="shared" si="178"/>
        <v>80.774709265946285</v>
      </c>
      <c r="X1430" s="10">
        <f t="shared" si="178"/>
        <v>57.938313304578188</v>
      </c>
      <c r="Y1430" s="3"/>
      <c r="Z1430" s="19"/>
    </row>
    <row r="1431" spans="1:26" ht="13.5" thickBot="1" x14ac:dyDescent="0.25">
      <c r="U1431" s="27">
        <f>(U1428*(($F$5+$J$5)/(SUM($B$5:$S$5)+$J$5+$J$5)))+(U1429*(($B$5+$D$5+$H$5+$J$5+$L$5+$N$5)/(SUM($B$5:$S$5)+$J$5+$J$5)))+(U1430*(($J$5+$P$5+$R$5)/(SUM($B$5:$S$5)+$J$5+$J$5)))</f>
        <v>82.632477890455547</v>
      </c>
      <c r="V1431" s="27">
        <f>(V1428*(($F$5+$J$5)/(SUM($B$5:$S$5)+$J$5+$J$5)))+(V1429*(($B$5+$D$5+$H$5+$J$5+$L$5+$N$5)/(SUM($B$5:$S$5)+$J$5+$J$5)))+(V1430*(($J$5+$P$5+$R$5)/(SUM($B$5:$S$5)+$J$5+$J$5)))</f>
        <v>61.467680482011332</v>
      </c>
      <c r="W1431" s="28">
        <f>U1431-U1423</f>
        <v>1.409001335092384</v>
      </c>
      <c r="X1431" s="28">
        <f>V1431-V1423</f>
        <v>7.9226672059122194</v>
      </c>
      <c r="Y1431" s="20">
        <f>SUM(Y1428:Y1430)</f>
        <v>0</v>
      </c>
    </row>
    <row r="1432" spans="1:26" ht="13.5" hidden="1" thickTop="1" x14ac:dyDescent="0.2"/>
    <row r="1433" spans="1:26" ht="13.5" hidden="1" thickBot="1" x14ac:dyDescent="0.25"/>
    <row r="1434" spans="1:26" ht="14.25" thickTop="1" thickBot="1" x14ac:dyDescent="0.25">
      <c r="A1434" s="1" t="str">
        <f>A638</f>
        <v>June 30 - July 6, 2001</v>
      </c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U1434" s="8" t="s">
        <v>14</v>
      </c>
      <c r="V1434" s="8" t="s">
        <v>15</v>
      </c>
      <c r="W1434" s="8" t="s">
        <v>14</v>
      </c>
      <c r="X1434" s="8" t="s">
        <v>15</v>
      </c>
      <c r="Y1434" s="12" t="s">
        <v>35</v>
      </c>
    </row>
    <row r="1435" spans="1:26" x14ac:dyDescent="0.2">
      <c r="A1435" t="s">
        <v>16</v>
      </c>
      <c r="B1435" s="10"/>
      <c r="C1435" s="10"/>
      <c r="D1435" s="10"/>
      <c r="E1435" s="10"/>
      <c r="F1435" s="10">
        <f>($F$5/($F$5+$J$5))*F639</f>
        <v>56.537578295424716</v>
      </c>
      <c r="G1435" s="10">
        <f>($F$5/($F$5+$J$5))*G639</f>
        <v>43.697586168742625</v>
      </c>
      <c r="H1435" s="10"/>
      <c r="I1435" s="10"/>
      <c r="J1435" s="10">
        <f>($J$5/($F$5+$J$5))*J639</f>
        <v>34.940273456789541</v>
      </c>
      <c r="K1435" s="10">
        <f>($J$5/($F$5+$J$5))*K639</f>
        <v>25.920775640168312</v>
      </c>
      <c r="L1435" s="10"/>
      <c r="M1435" s="10"/>
      <c r="N1435" s="10"/>
      <c r="O1435" s="10"/>
      <c r="P1435" s="10"/>
      <c r="Q1435" s="10"/>
      <c r="R1435" s="10"/>
      <c r="S1435" s="10"/>
      <c r="U1435" s="17">
        <f t="shared" ref="U1435:V1437" si="179">B1435+D1435+F1435+H1435+J1435+L1435+N1435+P1435+R1435</f>
        <v>91.477851752214264</v>
      </c>
      <c r="V1435" s="17">
        <f t="shared" si="179"/>
        <v>69.618361808910933</v>
      </c>
      <c r="W1435" s="10">
        <f t="shared" ref="W1435:X1437" si="180">U1435-U1430</f>
        <v>10.703142486267978</v>
      </c>
      <c r="X1435" s="10">
        <f t="shared" si="180"/>
        <v>11.680048504332746</v>
      </c>
      <c r="Y1435" s="3"/>
      <c r="Z1435" s="19"/>
    </row>
    <row r="1436" spans="1:26" x14ac:dyDescent="0.2">
      <c r="A1436" t="s">
        <v>17</v>
      </c>
      <c r="B1436" s="10">
        <f>($B$5/($B$5+$D$5+$H$5+$J$5+$L$5+$N$5))*B640</f>
        <v>18.67094331455095</v>
      </c>
      <c r="C1436" s="10">
        <f>($B$5/($B$5+$D$5+$H$5+$J$5+$L$5+$N$5))*C640</f>
        <v>13.582749125848908</v>
      </c>
      <c r="D1436" s="10">
        <f>($D$5/($B$5+$D$5+$H$5+$J$5+$L$5+$N$5))*D640</f>
        <v>17.134990651417638</v>
      </c>
      <c r="E1436" s="10">
        <f>($D$5/($B$5+$D$5+$H$5+$J$5+$L$5+$N$5))*E640</f>
        <v>12.898048726984795</v>
      </c>
      <c r="F1436" s="10"/>
      <c r="G1436" s="10"/>
      <c r="H1436" s="10">
        <f>($H$5/($B$5+$D$5+$H$5+$J$5+$L$5+$N$5))*H640</f>
        <v>22.835671895468245</v>
      </c>
      <c r="I1436" s="10">
        <f>($H$5/($B$5+$D$5+$H$5+$J$5+$L$5+$N$5))*I640</f>
        <v>18.252648761286913</v>
      </c>
      <c r="J1436" s="10">
        <f>($J$5/($B$5+$D$5+$H$5+$J$5+$L$5+$N$5))*J640</f>
        <v>9.0010076887146262</v>
      </c>
      <c r="K1436" s="10">
        <f>($J$5/($B$5+$D$5+$H$5+$J$5+$L$5+$N$5))*K640</f>
        <v>6.5124719824404131</v>
      </c>
      <c r="L1436" s="10">
        <f>($L$5/($B$5+$D$5+$H$5+$J$5+$L$5+$N$5))*L640</f>
        <v>5.9313974307936927</v>
      </c>
      <c r="M1436" s="10">
        <f>($L$5/($B$5+$D$5+$H$5+$J$5+$L$5+$N$5))*M640</f>
        <v>4.4104872579592733</v>
      </c>
      <c r="N1436" s="10">
        <f>($N$5/($B$5+$D$5+$H$5+$J$5+$L$5+$N$5))*N640</f>
        <v>7.9497300361410685</v>
      </c>
      <c r="O1436" s="10">
        <f>($N$5/($B$5+$D$5+$H$5+$J$5+$L$5+$N$5))*O640</f>
        <v>6.3101163695712366</v>
      </c>
      <c r="P1436" s="10"/>
      <c r="Q1436" s="10"/>
      <c r="R1436" s="10"/>
      <c r="S1436" s="10"/>
      <c r="U1436" s="17">
        <f t="shared" si="179"/>
        <v>81.523741017086223</v>
      </c>
      <c r="V1436" s="17">
        <f t="shared" si="179"/>
        <v>61.966522224091534</v>
      </c>
      <c r="W1436" s="10">
        <f t="shared" si="180"/>
        <v>-1.1087368733693239</v>
      </c>
      <c r="X1436" s="10">
        <f t="shared" si="180"/>
        <v>0.49884174208020227</v>
      </c>
      <c r="Y1436" s="3"/>
      <c r="Z1436" s="19"/>
    </row>
    <row r="1437" spans="1:26" x14ac:dyDescent="0.2">
      <c r="A1437" t="s">
        <v>18</v>
      </c>
      <c r="B1437" s="10"/>
      <c r="C1437" s="10"/>
      <c r="D1437" s="10"/>
      <c r="E1437" s="10"/>
      <c r="F1437" s="10"/>
      <c r="G1437" s="10"/>
      <c r="H1437" s="10"/>
      <c r="I1437" s="10"/>
      <c r="J1437" s="10">
        <f>($J$5/($J$5+$P$5+$R$5))*J641</f>
        <v>19.09242006088974</v>
      </c>
      <c r="K1437" s="10">
        <f>($J$5/($J$5+$P$5+$R$5))*K641</f>
        <v>13.327485327242194</v>
      </c>
      <c r="L1437" s="10"/>
      <c r="M1437" s="10"/>
      <c r="N1437" s="10"/>
      <c r="O1437" s="10"/>
      <c r="P1437" s="10">
        <f>($P$5/($J$5+$P$5+$R$5))*P641</f>
        <v>20.547825526605891</v>
      </c>
      <c r="Q1437" s="10">
        <f>($P$5/($J$5+$P$5+$R$5))*Q641</f>
        <v>13.781124100014228</v>
      </c>
      <c r="R1437" s="10">
        <f>($R$5/($J$5+$P$5+$R$5))*R641</f>
        <v>46.16321186270256</v>
      </c>
      <c r="S1437" s="10">
        <f>($R$5/($J$5+$P$5+$R$5))*S641</f>
        <v>31.633624249324626</v>
      </c>
      <c r="U1437" s="17">
        <f t="shared" si="179"/>
        <v>85.803457450198181</v>
      </c>
      <c r="V1437" s="17">
        <f t="shared" si="179"/>
        <v>58.742233676581051</v>
      </c>
      <c r="W1437" s="10">
        <f t="shared" si="180"/>
        <v>85.803457450198181</v>
      </c>
      <c r="X1437" s="10">
        <f t="shared" si="180"/>
        <v>58.742233676581051</v>
      </c>
      <c r="Y1437" s="3"/>
      <c r="Z1437" s="19"/>
    </row>
    <row r="1438" spans="1:26" ht="13.5" thickBot="1" x14ac:dyDescent="0.25">
      <c r="U1438" s="27">
        <f>(U1435*(($F$5+$J$5)/(SUM($B$5:$S$5)+$J$5+$J$5)))+(U1436*(($B$5+$D$5+$H$5+$J$5+$L$5+$N$5)/(SUM($B$5:$S$5)+$J$5+$J$5)))+(U1437*(($J$5+$P$5+$R$5)/(SUM($B$5:$S$5)+$J$5+$J$5)))</f>
        <v>84.197691993461916</v>
      </c>
      <c r="V1438" s="27">
        <f>(V1435*(($F$5+$J$5)/(SUM($B$5:$S$5)+$J$5+$J$5)))+(V1436*(($B$5+$D$5+$H$5+$J$5+$L$5+$N$5)/(SUM($B$5:$S$5)+$J$5+$J$5)))+(V1437*(($J$5+$P$5+$R$5)/(SUM($B$5:$S$5)+$J$5+$J$5)))</f>
        <v>62.350487302694425</v>
      </c>
      <c r="W1438" s="28">
        <f>U1438-U1430</f>
        <v>3.422982727515631</v>
      </c>
      <c r="X1438" s="28">
        <f>V1438-V1430</f>
        <v>4.4121739981162378</v>
      </c>
      <c r="Y1438" s="20">
        <f>SUM(Y1435:Y1437)</f>
        <v>0</v>
      </c>
    </row>
    <row r="1439" spans="1:26" ht="13.5" hidden="1" thickTop="1" x14ac:dyDescent="0.2"/>
    <row r="1440" spans="1:26" ht="13.5" hidden="1" thickBot="1" x14ac:dyDescent="0.25"/>
    <row r="1441" spans="1:26" ht="14.25" thickTop="1" thickBot="1" x14ac:dyDescent="0.25">
      <c r="A1441" s="1" t="str">
        <f>A645</f>
        <v>July 7 - 13, 2001</v>
      </c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U1441" s="8" t="s">
        <v>14</v>
      </c>
      <c r="V1441" s="8" t="s">
        <v>15</v>
      </c>
      <c r="W1441" s="8" t="s">
        <v>14</v>
      </c>
      <c r="X1441" s="8" t="s">
        <v>15</v>
      </c>
      <c r="Y1441" s="12" t="s">
        <v>35</v>
      </c>
    </row>
    <row r="1442" spans="1:26" x14ac:dyDescent="0.2">
      <c r="A1442" t="s">
        <v>16</v>
      </c>
      <c r="B1442" s="10"/>
      <c r="C1442" s="10"/>
      <c r="D1442" s="10"/>
      <c r="E1442" s="10"/>
      <c r="F1442" s="10">
        <f>($F$5/($F$5+$J$5))*F646</f>
        <v>59.974646926406287</v>
      </c>
      <c r="G1442" s="10">
        <f>($F$5/($F$5+$J$5))*G646</f>
        <v>45.718214409308047</v>
      </c>
      <c r="H1442" s="10"/>
      <c r="I1442" s="10"/>
      <c r="J1442" s="10">
        <f>($J$5/($F$5+$J$5))*J646</f>
        <v>36.804485771471128</v>
      </c>
      <c r="K1442" s="10">
        <f>($J$5/($F$5+$J$5))*K646</f>
        <v>27.497131641553477</v>
      </c>
      <c r="L1442" s="10"/>
      <c r="M1442" s="10"/>
      <c r="N1442" s="10"/>
      <c r="O1442" s="10"/>
      <c r="P1442" s="10"/>
      <c r="Q1442" s="10"/>
      <c r="R1442" s="10"/>
      <c r="S1442" s="10"/>
      <c r="U1442" s="17">
        <f t="shared" ref="U1442:V1444" si="181">B1442+D1442+F1442+H1442+J1442+L1442+N1442+P1442+R1442</f>
        <v>96.779132697877415</v>
      </c>
      <c r="V1442" s="17">
        <f t="shared" si="181"/>
        <v>73.215346050861527</v>
      </c>
      <c r="W1442" s="10">
        <f t="shared" ref="W1442:X1444" si="182">U1442-U1437</f>
        <v>10.975675247679234</v>
      </c>
      <c r="X1442" s="10">
        <f t="shared" si="182"/>
        <v>14.473112374280475</v>
      </c>
      <c r="Y1442" s="3"/>
      <c r="Z1442" s="19"/>
    </row>
    <row r="1443" spans="1:26" x14ac:dyDescent="0.2">
      <c r="A1443" t="s">
        <v>17</v>
      </c>
      <c r="B1443" s="10">
        <f>($B$5/($B$5+$D$5+$H$5+$J$5+$L$5+$N$5))*B647</f>
        <v>19.489750710215613</v>
      </c>
      <c r="C1443" s="10">
        <f>($B$5/($B$5+$D$5+$H$5+$J$5+$L$5+$N$5))*C647</f>
        <v>13.986816090189945</v>
      </c>
      <c r="D1443" s="10">
        <f>($D$5/($B$5+$D$5+$H$5+$J$5+$L$5+$N$5))*D647</f>
        <v>16.943560440345177</v>
      </c>
      <c r="E1443" s="10">
        <f>($D$5/($B$5+$D$5+$H$5+$J$5+$L$5+$N$5))*E647</f>
        <v>12.811098741003162</v>
      </c>
      <c r="F1443" s="10"/>
      <c r="G1443" s="10"/>
      <c r="H1443" s="10">
        <f>($H$5/($B$5+$D$5+$H$5+$J$5+$L$5+$N$5))*H647</f>
        <v>23.100484480263002</v>
      </c>
      <c r="I1443" s="10">
        <f>($H$5/($B$5+$D$5+$H$5+$J$5+$L$5+$N$5))*I647</f>
        <v>18.243821675127084</v>
      </c>
      <c r="J1443" s="10">
        <f>($J$5/($B$5+$D$5+$H$5+$J$5+$L$5+$N$5))*J647</f>
        <v>9.4126730589030601</v>
      </c>
      <c r="K1443" s="10">
        <f>($J$5/($B$5+$D$5+$H$5+$J$5+$L$5+$N$5))*K647</f>
        <v>6.9908938991458882</v>
      </c>
      <c r="L1443" s="10">
        <f>($L$5/($B$5+$D$5+$H$5+$J$5+$L$5+$N$5))*L647</f>
        <v>5.7304363268756315</v>
      </c>
      <c r="M1443" s="10">
        <f>($L$5/($B$5+$D$5+$H$5+$J$5+$L$5+$N$5))*M647</f>
        <v>4.4196218535919121</v>
      </c>
      <c r="N1443" s="10">
        <f>($N$5/($B$5+$D$5+$H$5+$J$5+$L$5+$N$5))*N647</f>
        <v>8.3345817825015711</v>
      </c>
      <c r="O1443" s="10">
        <f>($N$5/($B$5+$D$5+$H$5+$J$5+$L$5+$N$5))*O647</f>
        <v>6.5134342733088602</v>
      </c>
      <c r="P1443" s="10"/>
      <c r="Q1443" s="10"/>
      <c r="R1443" s="10"/>
      <c r="S1443" s="10"/>
      <c r="U1443" s="17">
        <f t="shared" si="181"/>
        <v>83.011486799104063</v>
      </c>
      <c r="V1443" s="17">
        <f t="shared" si="181"/>
        <v>62.965686532366853</v>
      </c>
      <c r="W1443" s="10">
        <f t="shared" si="182"/>
        <v>-1.1862051943578535</v>
      </c>
      <c r="X1443" s="10">
        <f t="shared" si="182"/>
        <v>0.61519922967242735</v>
      </c>
      <c r="Y1443" s="3"/>
      <c r="Z1443" s="19"/>
    </row>
    <row r="1444" spans="1:26" x14ac:dyDescent="0.2">
      <c r="A1444" t="s">
        <v>18</v>
      </c>
      <c r="B1444" s="10"/>
      <c r="C1444" s="10"/>
      <c r="D1444" s="10"/>
      <c r="E1444" s="10"/>
      <c r="F1444" s="10"/>
      <c r="G1444" s="10"/>
      <c r="H1444" s="10"/>
      <c r="I1444" s="10"/>
      <c r="J1444" s="10">
        <f>($J$5/($J$5+$P$5+$R$5))*J648</f>
        <v>20.411638151657368</v>
      </c>
      <c r="K1444" s="10">
        <f>($J$5/($J$5+$P$5+$R$5))*K648</f>
        <v>14.791672438973295</v>
      </c>
      <c r="L1444" s="10"/>
      <c r="M1444" s="10"/>
      <c r="N1444" s="10"/>
      <c r="O1444" s="10"/>
      <c r="P1444" s="10">
        <f>($P$5/($J$5+$P$5+$R$5))*P648</f>
        <v>19.407728326278843</v>
      </c>
      <c r="Q1444" s="10">
        <f>($P$5/($J$5+$P$5+$R$5))*Q648</f>
        <v>13.747804867984344</v>
      </c>
      <c r="R1444" s="10">
        <f>($R$5/($J$5+$P$5+$R$5))*R648</f>
        <v>45.226453058052847</v>
      </c>
      <c r="S1444" s="10">
        <f>($R$5/($J$5+$P$5+$R$5))*S648</f>
        <v>31.751537945014793</v>
      </c>
      <c r="U1444" s="17">
        <f t="shared" si="181"/>
        <v>85.045819535989068</v>
      </c>
      <c r="V1444" s="17">
        <f t="shared" si="181"/>
        <v>60.291015251972432</v>
      </c>
      <c r="W1444" s="10">
        <f t="shared" si="182"/>
        <v>85.045819535989068</v>
      </c>
      <c r="X1444" s="10">
        <f t="shared" si="182"/>
        <v>60.291015251972432</v>
      </c>
      <c r="Y1444" s="3"/>
      <c r="Z1444" s="19"/>
    </row>
    <row r="1445" spans="1:26" ht="13.5" thickBot="1" x14ac:dyDescent="0.25">
      <c r="U1445" s="27">
        <f>(U1442*(($F$5+$J$5)/(SUM($B$5:$S$5)+$J$5+$J$5)))+(U1443*(($B$5+$D$5+$H$5+$J$5+$L$5+$N$5)/(SUM($B$5:$S$5)+$J$5+$J$5)))+(U1444*(($J$5+$P$5+$R$5)/(SUM($B$5:$S$5)+$J$5+$J$5)))</f>
        <v>85.712970596177769</v>
      </c>
      <c r="V1445" s="27">
        <f>(V1442*(($F$5+$J$5)/(SUM($B$5:$S$5)+$J$5+$J$5)))+(V1443*(($B$5+$D$5+$H$5+$J$5+$L$5+$N$5)/(SUM($B$5:$S$5)+$J$5+$J$5)))+(V1444*(($J$5+$P$5+$R$5)/(SUM($B$5:$S$5)+$J$5+$J$5)))</f>
        <v>63.901928787607375</v>
      </c>
      <c r="W1445" s="28">
        <f>U1445-U1437</f>
        <v>-9.0486854020412011E-2</v>
      </c>
      <c r="X1445" s="28">
        <f>V1445-V1437</f>
        <v>5.1596951110263234</v>
      </c>
      <c r="Y1445" s="20">
        <f>SUM(Y1442:Y1444)</f>
        <v>0</v>
      </c>
    </row>
    <row r="1446" spans="1:26" ht="13.5" hidden="1" thickTop="1" x14ac:dyDescent="0.2"/>
    <row r="1447" spans="1:26" ht="13.5" hidden="1" thickBot="1" x14ac:dyDescent="0.25"/>
    <row r="1448" spans="1:26" ht="14.25" thickTop="1" thickBot="1" x14ac:dyDescent="0.25">
      <c r="A1448" s="1" t="str">
        <f>A652</f>
        <v>July 14 - 20, 2001</v>
      </c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U1448" s="8" t="s">
        <v>14</v>
      </c>
      <c r="V1448" s="8" t="s">
        <v>15</v>
      </c>
      <c r="W1448" s="8" t="s">
        <v>14</v>
      </c>
      <c r="X1448" s="8" t="s">
        <v>15</v>
      </c>
      <c r="Y1448" s="12" t="s">
        <v>35</v>
      </c>
    </row>
    <row r="1449" spans="1:26" x14ac:dyDescent="0.2">
      <c r="A1449" t="s">
        <v>16</v>
      </c>
      <c r="B1449" s="10"/>
      <c r="C1449" s="10"/>
      <c r="D1449" s="10"/>
      <c r="E1449" s="10"/>
      <c r="F1449" s="10">
        <f>($F$5/($F$5+$J$5))*F653</f>
        <v>59.462487689193665</v>
      </c>
      <c r="G1449" s="10">
        <f>($F$5/($F$5+$J$5))*G653</f>
        <v>46.302396039253701</v>
      </c>
      <c r="H1449" s="10"/>
      <c r="I1449" s="10"/>
      <c r="J1449" s="10">
        <f>($J$5/($F$5+$J$5))*J653</f>
        <v>35.063640448202293</v>
      </c>
      <c r="K1449" s="10">
        <f>($J$5/($F$5+$J$5))*K653</f>
        <v>26.482780823270847</v>
      </c>
      <c r="L1449" s="10"/>
      <c r="M1449" s="10"/>
      <c r="N1449" s="10"/>
      <c r="O1449" s="10"/>
      <c r="P1449" s="10"/>
      <c r="Q1449" s="10"/>
      <c r="R1449" s="10"/>
      <c r="S1449" s="10"/>
      <c r="U1449" s="17">
        <f t="shared" ref="U1449:V1451" si="183">B1449+D1449+F1449+H1449+J1449+L1449+N1449+P1449+R1449</f>
        <v>94.526128137395958</v>
      </c>
      <c r="V1449" s="17">
        <f t="shared" si="183"/>
        <v>72.785176862524551</v>
      </c>
      <c r="W1449" s="10">
        <f t="shared" ref="W1449:X1451" si="184">U1449-U1444</f>
        <v>9.4803086014068896</v>
      </c>
      <c r="X1449" s="10">
        <f t="shared" si="184"/>
        <v>12.494161610552119</v>
      </c>
      <c r="Y1449" s="3"/>
      <c r="Z1449" s="19"/>
    </row>
    <row r="1450" spans="1:26" x14ac:dyDescent="0.2">
      <c r="A1450" t="s">
        <v>17</v>
      </c>
      <c r="B1450" s="10">
        <f>($B$5/($B$5+$D$5+$H$5+$J$5+$L$5+$N$5))*B654</f>
        <v>19.918214170516869</v>
      </c>
      <c r="C1450" s="10">
        <f>($B$5/($B$5+$D$5+$H$5+$J$5+$L$5+$N$5))*C654</f>
        <v>14.485419476376808</v>
      </c>
      <c r="D1450" s="10">
        <f>($D$5/($B$5+$D$5+$H$5+$J$5+$L$5+$N$5))*D654</f>
        <v>17.158598040084701</v>
      </c>
      <c r="E1450" s="10">
        <f>($D$5/($B$5+$D$5+$H$5+$J$5+$L$5+$N$5))*E654</f>
        <v>12.984297503402058</v>
      </c>
      <c r="F1450" s="10"/>
      <c r="G1450" s="10"/>
      <c r="H1450" s="10">
        <f>($H$5/($B$5+$D$5+$H$5+$J$5+$L$5+$N$5))*H654</f>
        <v>22.620290993168499</v>
      </c>
      <c r="I1450" s="10">
        <f>($H$5/($B$5+$D$5+$H$5+$J$5+$L$5+$N$5))*I654</f>
        <v>17.753035684640789</v>
      </c>
      <c r="J1450" s="10">
        <f>($J$5/($B$5+$D$5+$H$5+$J$5+$L$5+$N$5))*J654</f>
        <v>9.1716077520359569</v>
      </c>
      <c r="K1450" s="10">
        <f>($J$5/($B$5+$D$5+$H$5+$J$5+$L$5+$N$5))*K654</f>
        <v>6.848109063539991</v>
      </c>
      <c r="L1450" s="10">
        <f>($L$5/($B$5+$D$5+$H$5+$J$5+$L$5+$N$5))*L654</f>
        <v>5.7121671356103514</v>
      </c>
      <c r="M1450" s="10">
        <f>($L$5/($B$5+$D$5+$H$5+$J$5+$L$5+$N$5))*M654</f>
        <v>4.3495899537416776</v>
      </c>
      <c r="N1450" s="10">
        <f>($N$5/($B$5+$D$5+$H$5+$J$5+$L$5+$N$5))*N654</f>
        <v>8.0615548831967629</v>
      </c>
      <c r="O1450" s="10">
        <f>($N$5/($B$5+$D$5+$H$5+$J$5+$L$5+$N$5))*O654</f>
        <v>6.208457417702423</v>
      </c>
      <c r="P1450" s="10"/>
      <c r="Q1450" s="10"/>
      <c r="R1450" s="10"/>
      <c r="S1450" s="10"/>
      <c r="U1450" s="17">
        <f t="shared" si="183"/>
        <v>82.642432974613143</v>
      </c>
      <c r="V1450" s="17">
        <f t="shared" si="183"/>
        <v>62.628909099403756</v>
      </c>
      <c r="W1450" s="10">
        <f t="shared" si="184"/>
        <v>-3.0705376215646254</v>
      </c>
      <c r="X1450" s="10">
        <f t="shared" si="184"/>
        <v>-1.2730196882036182</v>
      </c>
      <c r="Y1450" s="3"/>
      <c r="Z1450" s="19"/>
    </row>
    <row r="1451" spans="1:26" x14ac:dyDescent="0.2">
      <c r="A1451" t="s">
        <v>18</v>
      </c>
      <c r="B1451" s="10"/>
      <c r="C1451" s="10"/>
      <c r="D1451" s="10"/>
      <c r="E1451" s="10"/>
      <c r="F1451" s="10"/>
      <c r="G1451" s="10"/>
      <c r="H1451" s="10"/>
      <c r="I1451" s="10"/>
      <c r="J1451" s="10">
        <f>($J$5/($J$5+$P$5+$R$5))*J655</f>
        <v>20.72090539637945</v>
      </c>
      <c r="K1451" s="10">
        <f>($J$5/($J$5+$P$5+$R$5))*K655</f>
        <v>15.086442781599031</v>
      </c>
      <c r="L1451" s="10"/>
      <c r="M1451" s="10"/>
      <c r="N1451" s="10"/>
      <c r="O1451" s="10"/>
      <c r="P1451" s="10">
        <f>($P$5/($J$5+$P$5+$R$5))*P655</f>
        <v>18.974578309890298</v>
      </c>
      <c r="Q1451" s="10">
        <f>($P$5/($J$5+$P$5+$R$5))*Q655</f>
        <v>13.120534108465137</v>
      </c>
      <c r="R1451" s="10">
        <f>($R$5/($J$5+$P$5+$R$5))*R655</f>
        <v>41.649737622117605</v>
      </c>
      <c r="S1451" s="10">
        <f>($R$5/($J$5+$P$5+$R$5))*S655</f>
        <v>30.428284248936194</v>
      </c>
      <c r="U1451" s="17">
        <f t="shared" si="183"/>
        <v>81.345221328387353</v>
      </c>
      <c r="V1451" s="17">
        <f t="shared" si="183"/>
        <v>58.635261139000363</v>
      </c>
      <c r="W1451" s="10">
        <f t="shared" si="184"/>
        <v>81.345221328387353</v>
      </c>
      <c r="X1451" s="10">
        <f t="shared" si="184"/>
        <v>58.635261139000363</v>
      </c>
      <c r="Y1451" s="3"/>
      <c r="Z1451" s="19"/>
    </row>
    <row r="1452" spans="1:26" ht="13.5" thickBot="1" x14ac:dyDescent="0.25">
      <c r="U1452" s="27">
        <f>(U1449*(($F$5+$J$5)/(SUM($B$5:$S$5)+$J$5+$J$5)))+(U1450*(($B$5+$D$5+$H$5+$J$5+$L$5+$N$5)/(SUM($B$5:$S$5)+$J$5+$J$5)))+(U1451*(($J$5+$P$5+$R$5)/(SUM($B$5:$S$5)+$J$5+$J$5)))</f>
        <v>84.190805724695934</v>
      </c>
      <c r="V1452" s="27">
        <f>(V1449*(($F$5+$J$5)/(SUM($B$5:$S$5)+$J$5+$J$5)))+(V1450*(($B$5+$D$5+$H$5+$J$5+$L$5+$N$5)/(SUM($B$5:$S$5)+$J$5+$J$5)))+(V1451*(($J$5+$P$5+$R$5)/(SUM($B$5:$S$5)+$J$5+$J$5)))</f>
        <v>63.211917757691566</v>
      </c>
      <c r="W1452" s="28">
        <f>U1452-U1444</f>
        <v>-0.85501381129313359</v>
      </c>
      <c r="X1452" s="28">
        <f>V1452-V1444</f>
        <v>2.920902505719134</v>
      </c>
      <c r="Y1452" s="20">
        <f>SUM(Y1449:Y1451)</f>
        <v>0</v>
      </c>
    </row>
    <row r="1453" spans="1:26" ht="13.5" hidden="1" thickTop="1" x14ac:dyDescent="0.2"/>
    <row r="1454" spans="1:26" ht="13.5" hidden="1" thickBot="1" x14ac:dyDescent="0.25"/>
    <row r="1455" spans="1:26" ht="14.25" thickTop="1" thickBot="1" x14ac:dyDescent="0.25">
      <c r="H1455" s="57" t="s">
        <v>27</v>
      </c>
      <c r="I1455" s="58"/>
      <c r="J1455" s="57" t="s">
        <v>29</v>
      </c>
      <c r="K1455" s="58"/>
      <c r="P1455" s="57" t="s">
        <v>31</v>
      </c>
      <c r="Q1455" s="58"/>
    </row>
    <row r="1456" spans="1:26" ht="13.5" thickBot="1" x14ac:dyDescent="0.25">
      <c r="A1456" s="1" t="s">
        <v>24</v>
      </c>
      <c r="B1456" s="42" t="s">
        <v>36</v>
      </c>
      <c r="C1456" s="43"/>
      <c r="D1456" s="42" t="s">
        <v>0</v>
      </c>
      <c r="E1456" s="43"/>
      <c r="F1456" s="42" t="s">
        <v>1</v>
      </c>
      <c r="G1456" s="43"/>
      <c r="H1456" s="44" t="s">
        <v>28</v>
      </c>
      <c r="I1456" s="45"/>
      <c r="J1456" s="44" t="s">
        <v>30</v>
      </c>
      <c r="K1456" s="45"/>
      <c r="L1456" s="42" t="s">
        <v>2</v>
      </c>
      <c r="M1456" s="43"/>
      <c r="N1456" s="42" t="s">
        <v>3</v>
      </c>
      <c r="O1456" s="43"/>
      <c r="P1456" s="44" t="s">
        <v>32</v>
      </c>
      <c r="Q1456" s="45"/>
      <c r="R1456" s="42" t="s">
        <v>4</v>
      </c>
      <c r="S1456" s="43"/>
      <c r="T1456" s="13"/>
    </row>
    <row r="1457" spans="1:26" ht="13.5" thickBot="1" x14ac:dyDescent="0.25">
      <c r="A1457" s="1" t="s">
        <v>23</v>
      </c>
      <c r="B1457" s="40">
        <v>44194756</v>
      </c>
      <c r="C1457" s="41"/>
      <c r="D1457" s="40">
        <v>38291763</v>
      </c>
      <c r="E1457" s="41"/>
      <c r="F1457" s="40">
        <v>30013597</v>
      </c>
      <c r="G1457" s="41"/>
      <c r="H1457" s="40">
        <v>48944678</v>
      </c>
      <c r="I1457" s="41"/>
      <c r="J1457" s="40">
        <v>18694626</v>
      </c>
      <c r="K1457" s="41"/>
      <c r="L1457" s="40">
        <v>13429862</v>
      </c>
      <c r="M1457" s="41"/>
      <c r="N1457" s="40">
        <v>16471211</v>
      </c>
      <c r="O1457" s="41"/>
      <c r="P1457" s="40">
        <v>16813233</v>
      </c>
      <c r="Q1457" s="41"/>
      <c r="R1457" s="40">
        <v>43444798</v>
      </c>
      <c r="S1457" s="41"/>
      <c r="T1457" s="15"/>
      <c r="U1457" s="11" t="s">
        <v>33</v>
      </c>
    </row>
    <row r="1458" spans="1:26" ht="13.5" thickBot="1" x14ac:dyDescent="0.25">
      <c r="A1458" s="1" t="s">
        <v>25</v>
      </c>
      <c r="B1458" s="42" t="s">
        <v>5</v>
      </c>
      <c r="C1458" s="43"/>
      <c r="D1458" s="42" t="s">
        <v>6</v>
      </c>
      <c r="E1458" s="43"/>
      <c r="F1458" s="42" t="s">
        <v>7</v>
      </c>
      <c r="G1458" s="43"/>
      <c r="H1458" s="42" t="s">
        <v>8</v>
      </c>
      <c r="I1458" s="43"/>
      <c r="J1458" s="42" t="s">
        <v>9</v>
      </c>
      <c r="K1458" s="43"/>
      <c r="L1458" s="42" t="s">
        <v>10</v>
      </c>
      <c r="M1458" s="43"/>
      <c r="N1458" s="42" t="s">
        <v>11</v>
      </c>
      <c r="O1458" s="43"/>
      <c r="P1458" s="42" t="s">
        <v>12</v>
      </c>
      <c r="Q1458" s="43"/>
      <c r="R1458" s="42" t="s">
        <v>13</v>
      </c>
      <c r="S1458" s="43"/>
      <c r="T1458" s="14"/>
      <c r="U1458" s="4" t="s">
        <v>34</v>
      </c>
    </row>
    <row r="1459" spans="1:26" ht="13.5" thickBot="1" x14ac:dyDescent="0.25">
      <c r="B1459" s="8" t="s">
        <v>14</v>
      </c>
      <c r="C1459" s="8" t="s">
        <v>15</v>
      </c>
      <c r="D1459" s="8" t="s">
        <v>14</v>
      </c>
      <c r="E1459" s="8" t="s">
        <v>15</v>
      </c>
      <c r="F1459" s="8" t="s">
        <v>14</v>
      </c>
      <c r="G1459" s="8" t="s">
        <v>15</v>
      </c>
      <c r="H1459" s="8" t="s">
        <v>14</v>
      </c>
      <c r="I1459" s="8" t="s">
        <v>15</v>
      </c>
      <c r="J1459" s="8" t="s">
        <v>14</v>
      </c>
      <c r="K1459" s="8" t="s">
        <v>15</v>
      </c>
      <c r="L1459" s="8" t="s">
        <v>14</v>
      </c>
      <c r="M1459" s="8" t="s">
        <v>15</v>
      </c>
      <c r="N1459" s="8" t="s">
        <v>14</v>
      </c>
      <c r="O1459" s="8" t="s">
        <v>15</v>
      </c>
      <c r="P1459" s="8" t="s">
        <v>14</v>
      </c>
      <c r="Q1459" s="8" t="s">
        <v>15</v>
      </c>
      <c r="R1459" s="8" t="s">
        <v>14</v>
      </c>
      <c r="S1459" s="8" t="s">
        <v>15</v>
      </c>
      <c r="T1459" s="16"/>
      <c r="U1459" s="12" t="s">
        <v>35</v>
      </c>
    </row>
    <row r="1460" spans="1:26" ht="13.5" thickBot="1" x14ac:dyDescent="0.25">
      <c r="A1460" s="1" t="str">
        <f>A664</f>
        <v>July 21 - 27, 2001</v>
      </c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U1460" s="8" t="s">
        <v>14</v>
      </c>
      <c r="V1460" s="8" t="s">
        <v>15</v>
      </c>
      <c r="W1460" s="8" t="s">
        <v>14</v>
      </c>
      <c r="X1460" s="8" t="s">
        <v>15</v>
      </c>
      <c r="Y1460" s="12" t="s">
        <v>35</v>
      </c>
    </row>
    <row r="1461" spans="1:26" x14ac:dyDescent="0.2">
      <c r="A1461" t="s">
        <v>16</v>
      </c>
      <c r="B1461" s="10"/>
      <c r="C1461" s="10"/>
      <c r="D1461" s="10"/>
      <c r="E1461" s="10"/>
      <c r="F1461" s="10">
        <f>($F$5/($F$5+$J$5))*F665</f>
        <v>60.514814871903994</v>
      </c>
      <c r="G1461" s="10">
        <f>($F$5/($F$5+$J$5))*G665</f>
        <v>46.594486854226517</v>
      </c>
      <c r="H1461" s="10"/>
      <c r="I1461" s="10"/>
      <c r="J1461" s="10">
        <f>($J$5/($F$5+$J$5))*J665</f>
        <v>36.365847579781345</v>
      </c>
      <c r="K1461" s="10">
        <f>($J$5/($F$5+$J$5))*K665</f>
        <v>28.031721937675403</v>
      </c>
      <c r="L1461" s="10"/>
      <c r="M1461" s="10"/>
      <c r="N1461" s="10"/>
      <c r="O1461" s="10"/>
      <c r="P1461" s="10"/>
      <c r="Q1461" s="10"/>
      <c r="R1461" s="10"/>
      <c r="S1461" s="10"/>
      <c r="U1461" s="17">
        <f t="shared" ref="U1461:V1463" si="185">B1461+D1461+F1461+H1461+J1461+L1461+N1461+P1461+R1461</f>
        <v>96.880662451685339</v>
      </c>
      <c r="V1461" s="17">
        <f t="shared" si="185"/>
        <v>74.626208791901917</v>
      </c>
      <c r="W1461" s="10">
        <f t="shared" ref="W1461:X1463" si="186">U1461-U1451</f>
        <v>15.535441123297986</v>
      </c>
      <c r="X1461" s="10">
        <f t="shared" si="186"/>
        <v>15.990947652901554</v>
      </c>
      <c r="Y1461" s="3"/>
      <c r="Z1461" s="19"/>
    </row>
    <row r="1462" spans="1:26" x14ac:dyDescent="0.2">
      <c r="A1462" t="s">
        <v>17</v>
      </c>
      <c r="B1462" s="10">
        <f>($B$5/($B$5+$D$5+$H$5+$J$5+$L$5+$N$5))*B666</f>
        <v>20.34210328782558</v>
      </c>
      <c r="C1462" s="10">
        <f>($B$5/($B$5+$D$5+$H$5+$J$5+$L$5+$N$5))*C666</f>
        <v>16.017824378877719</v>
      </c>
      <c r="D1462" s="10">
        <f>($D$5/($B$5+$D$5+$H$5+$J$5+$L$5+$N$5))*D666</f>
        <v>18.327280647364674</v>
      </c>
      <c r="E1462" s="10">
        <f>($D$5/($B$5+$D$5+$H$5+$J$5+$L$5+$N$5))*E666</f>
        <v>13.850992524960891</v>
      </c>
      <c r="F1462" s="10"/>
      <c r="G1462" s="10"/>
      <c r="H1462" s="10">
        <f>($H$5/($B$5+$D$5+$H$5+$J$5+$L$5+$N$5))*H666</f>
        <v>22.528489297106322</v>
      </c>
      <c r="I1462" s="10">
        <f>($H$5/($B$5+$D$5+$H$5+$J$5+$L$5+$N$5))*I666</f>
        <v>18.242056257895118</v>
      </c>
      <c r="J1462" s="10">
        <f>($J$5/($B$5+$D$5+$H$5+$J$5+$L$5+$N$5))*J666</f>
        <v>9.4349252410754083</v>
      </c>
      <c r="K1462" s="10">
        <f>($J$5/($B$5+$D$5+$H$5+$J$5+$L$5+$N$5))*K666</f>
        <v>7.2950070555013067</v>
      </c>
      <c r="L1462" s="10">
        <f>($L$5/($B$5+$D$5+$H$5+$J$5+$L$5+$N$5))*L666</f>
        <v>6.4079188362963686</v>
      </c>
      <c r="M1462" s="10">
        <f>($L$5/($B$5+$D$5+$H$5+$J$5+$L$5+$N$5))*M666</f>
        <v>4.6784353965166874</v>
      </c>
      <c r="N1462" s="10">
        <f>($N$5/($B$5+$D$5+$H$5+$J$5+$L$5+$N$5))*N666</f>
        <v>8.1733797302524529</v>
      </c>
      <c r="O1462" s="10">
        <f>($N$5/($B$5+$D$5+$H$5+$J$5+$L$5+$N$5))*O666</f>
        <v>6.5816909981350609</v>
      </c>
      <c r="P1462" s="10"/>
      <c r="Q1462" s="10"/>
      <c r="R1462" s="10"/>
      <c r="S1462" s="10"/>
      <c r="U1462" s="17">
        <f t="shared" si="185"/>
        <v>85.214097039920802</v>
      </c>
      <c r="V1462" s="17">
        <f t="shared" si="185"/>
        <v>66.666006611886786</v>
      </c>
      <c r="W1462" s="10">
        <f t="shared" si="186"/>
        <v>1.023291315224867</v>
      </c>
      <c r="X1462" s="10">
        <f t="shared" si="186"/>
        <v>3.4540888541952199</v>
      </c>
      <c r="Y1462" s="3"/>
      <c r="Z1462" s="19"/>
    </row>
    <row r="1463" spans="1:26" x14ac:dyDescent="0.2">
      <c r="A1463" t="s">
        <v>18</v>
      </c>
      <c r="B1463" s="10"/>
      <c r="C1463" s="10"/>
      <c r="D1463" s="10"/>
      <c r="E1463" s="10"/>
      <c r="F1463" s="10"/>
      <c r="G1463" s="10"/>
      <c r="H1463" s="10"/>
      <c r="I1463" s="10"/>
      <c r="J1463" s="10">
        <f>($J$5/($J$5+$P$5+$R$5))*J667</f>
        <v>19.877668924441902</v>
      </c>
      <c r="K1463" s="10">
        <f>($J$5/($J$5+$P$5+$R$5))*K667</f>
        <v>15.245908704658858</v>
      </c>
      <c r="L1463" s="10"/>
      <c r="M1463" s="10"/>
      <c r="N1463" s="10"/>
      <c r="O1463" s="10"/>
      <c r="P1463" s="10">
        <f>($P$5/($J$5+$P$5+$R$5))*P667</f>
        <v>19.33674387543256</v>
      </c>
      <c r="Q1463" s="10">
        <f>($P$5/($J$5+$P$5+$R$5))*Q667</f>
        <v>13.194415883835761</v>
      </c>
      <c r="R1463" s="10">
        <f>($R$5/($J$5+$P$5+$R$5))*R667</f>
        <v>43.981808492434361</v>
      </c>
      <c r="S1463" s="10">
        <f>($R$5/($J$5+$P$5+$R$5))*S667</f>
        <v>31.430550662302664</v>
      </c>
      <c r="U1463" s="17">
        <f t="shared" si="185"/>
        <v>83.19622129230882</v>
      </c>
      <c r="V1463" s="17">
        <f t="shared" si="185"/>
        <v>59.870875250797283</v>
      </c>
      <c r="W1463" s="10">
        <f t="shared" si="186"/>
        <v>83.19622129230882</v>
      </c>
      <c r="X1463" s="10">
        <f t="shared" si="186"/>
        <v>59.870875250797283</v>
      </c>
      <c r="Y1463" s="3"/>
      <c r="Z1463" s="19"/>
    </row>
    <row r="1464" spans="1:26" ht="13.5" thickBot="1" x14ac:dyDescent="0.25">
      <c r="U1464" s="27">
        <f>(U1461*(($F$5+$J$5)/(SUM($B$5:$S$5)+$J$5+$J$5)))+(U1462*(($B$5+$D$5+$H$5+$J$5+$L$5+$N$5)/(SUM($B$5:$S$5)+$J$5+$J$5)))+(U1463*(($J$5+$P$5+$R$5)/(SUM($B$5:$S$5)+$J$5+$J$5)))</f>
        <v>86.543174922918951</v>
      </c>
      <c r="V1464" s="27">
        <f>(V1461*(($F$5+$J$5)/(SUM($B$5:$S$5)+$J$5+$J$5)))+(V1462*(($B$5+$D$5+$H$5+$J$5+$L$5+$N$5)/(SUM($B$5:$S$5)+$J$5+$J$5)))+(V1463*(($J$5+$P$5+$R$5)/(SUM($B$5:$S$5)+$J$5+$J$5)))</f>
        <v>66.182508779614182</v>
      </c>
      <c r="W1464" s="28">
        <f>U1464-U1451</f>
        <v>5.1979535945315973</v>
      </c>
      <c r="X1464" s="28">
        <f>V1464-V1451</f>
        <v>7.5472476406138185</v>
      </c>
      <c r="Y1464" s="20">
        <f>SUM(Y1461:Y1463)</f>
        <v>0</v>
      </c>
    </row>
    <row r="1465" spans="1:26" ht="13.5" hidden="1" thickTop="1" x14ac:dyDescent="0.2"/>
    <row r="1466" spans="1:26" ht="13.5" hidden="1" thickBot="1" x14ac:dyDescent="0.25"/>
    <row r="1467" spans="1:26" ht="14.25" thickTop="1" thickBot="1" x14ac:dyDescent="0.25">
      <c r="A1467" s="1" t="str">
        <f>A671</f>
        <v>July 27 - Aug 2, 2001</v>
      </c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U1467" s="8" t="s">
        <v>14</v>
      </c>
      <c r="V1467" s="8" t="s">
        <v>15</v>
      </c>
      <c r="W1467" s="8" t="s">
        <v>14</v>
      </c>
      <c r="X1467" s="8" t="s">
        <v>15</v>
      </c>
      <c r="Y1467" s="12" t="s">
        <v>35</v>
      </c>
    </row>
    <row r="1468" spans="1:26" x14ac:dyDescent="0.2">
      <c r="A1468" t="s">
        <v>16</v>
      </c>
      <c r="B1468" s="10"/>
      <c r="C1468" s="10"/>
      <c r="D1468" s="10"/>
      <c r="E1468" s="10"/>
      <c r="F1468" s="10">
        <f>($F$5/($F$5+$J$5))*F672</f>
        <v>59.630539938904057</v>
      </c>
      <c r="G1468" s="10">
        <f>($F$5/($F$5+$J$5))*G672</f>
        <v>46.738531639692567</v>
      </c>
      <c r="H1468" s="10"/>
      <c r="I1468" s="10"/>
      <c r="J1468" s="10">
        <f>($J$5/($F$5+$J$5))*J672</f>
        <v>36.173943370917065</v>
      </c>
      <c r="K1468" s="10">
        <f>($J$5/($F$5+$J$5))*K672</f>
        <v>27.716450737398368</v>
      </c>
      <c r="L1468" s="10"/>
      <c r="M1468" s="10"/>
      <c r="N1468" s="10"/>
      <c r="O1468" s="10"/>
      <c r="P1468" s="10"/>
      <c r="Q1468" s="10"/>
      <c r="R1468" s="10"/>
      <c r="S1468" s="10"/>
      <c r="U1468" s="17">
        <f t="shared" ref="U1468:V1470" si="187">B1468+D1468+F1468+H1468+J1468+L1468+N1468+P1468+R1468</f>
        <v>95.804483309821123</v>
      </c>
      <c r="V1468" s="17">
        <f t="shared" si="187"/>
        <v>74.454982377090943</v>
      </c>
      <c r="W1468" s="10">
        <f t="shared" ref="W1468:X1470" si="188">U1468-U1463</f>
        <v>12.608262017512303</v>
      </c>
      <c r="X1468" s="10">
        <f t="shared" si="188"/>
        <v>14.584107126293659</v>
      </c>
      <c r="Y1468" s="3"/>
      <c r="Z1468" s="19"/>
    </row>
    <row r="1469" spans="1:26" x14ac:dyDescent="0.2">
      <c r="A1469" t="s">
        <v>17</v>
      </c>
      <c r="B1469" s="10">
        <f>($B$5/($B$5+$D$5+$H$5+$J$5+$L$5+$N$5))*B673</f>
        <v>20.076791394258255</v>
      </c>
      <c r="C1469" s="10">
        <f>($B$5/($B$5+$D$5+$H$5+$J$5+$L$5+$N$5))*C673</f>
        <v>15.351495082964389</v>
      </c>
      <c r="D1469" s="10">
        <f>($D$5/($B$5+$D$5+$H$5+$J$5+$L$5+$N$5))*D673</f>
        <v>17.380647735467893</v>
      </c>
      <c r="E1469" s="10">
        <f>($D$5/($B$5+$D$5+$H$5+$J$5+$L$5+$N$5))*E673</f>
        <v>12.813436106217726</v>
      </c>
      <c r="F1469" s="10"/>
      <c r="G1469" s="10"/>
      <c r="H1469" s="10">
        <f>($H$5/($B$5+$D$5+$H$5+$J$5+$L$5+$N$5))*H673</f>
        <v>21.919420352078369</v>
      </c>
      <c r="I1469" s="10">
        <f>($H$5/($B$5+$D$5+$H$5+$J$5+$L$5+$N$5))*I673</f>
        <v>17.964885752476604</v>
      </c>
      <c r="J1469" s="10">
        <f>($J$5/($B$5+$D$5+$H$5+$J$5+$L$5+$N$5))*J673</f>
        <v>9.4887013479919133</v>
      </c>
      <c r="K1469" s="10">
        <f>($J$5/($B$5+$D$5+$H$5+$J$5+$L$5+$N$5))*K673</f>
        <v>7.3599092535039876</v>
      </c>
      <c r="L1469" s="10">
        <f>($L$5/($B$5+$D$5+$H$5+$J$5+$L$5+$N$5))*L673</f>
        <v>6.0257882523309645</v>
      </c>
      <c r="M1469" s="10">
        <f>($L$5/($B$5+$D$5+$H$5+$J$5+$L$5+$N$5))*M673</f>
        <v>4.1394942541909776</v>
      </c>
      <c r="N1469" s="10">
        <f>($N$5/($B$5+$D$5+$H$5+$J$5+$L$5+$N$5))*N673</f>
        <v>8.1385252324688633</v>
      </c>
      <c r="O1469" s="10">
        <f>($N$5/($B$5+$D$5+$H$5+$J$5+$L$5+$N$5))*O673</f>
        <v>6.5947614348039094</v>
      </c>
      <c r="P1469" s="10"/>
      <c r="Q1469" s="10"/>
      <c r="R1469" s="10"/>
      <c r="S1469" s="10"/>
      <c r="U1469" s="17">
        <f t="shared" si="187"/>
        <v>83.02987431459627</v>
      </c>
      <c r="V1469" s="17">
        <f t="shared" si="187"/>
        <v>64.223981884157595</v>
      </c>
      <c r="W1469" s="10">
        <f t="shared" si="188"/>
        <v>-3.5133006083226803</v>
      </c>
      <c r="X1469" s="10">
        <f t="shared" si="188"/>
        <v>-1.9585268954565862</v>
      </c>
      <c r="Y1469" s="3"/>
      <c r="Z1469" s="19"/>
    </row>
    <row r="1470" spans="1:26" x14ac:dyDescent="0.2">
      <c r="A1470" t="s">
        <v>18</v>
      </c>
      <c r="B1470" s="10"/>
      <c r="C1470" s="10"/>
      <c r="D1470" s="10"/>
      <c r="E1470" s="10"/>
      <c r="F1470" s="10"/>
      <c r="G1470" s="10"/>
      <c r="H1470" s="10"/>
      <c r="I1470" s="10"/>
      <c r="J1470" s="10">
        <f>($J$5/($J$5+$P$5+$R$5))*J674</f>
        <v>20.102370906935292</v>
      </c>
      <c r="K1470" s="10">
        <f>($J$5/($J$5+$P$5+$R$5))*K674</f>
        <v>15.313560914441808</v>
      </c>
      <c r="L1470" s="10"/>
      <c r="M1470" s="10"/>
      <c r="N1470" s="10"/>
      <c r="O1470" s="10"/>
      <c r="P1470" s="10">
        <f>($P$5/($J$5+$P$5+$R$5))*P674</f>
        <v>19.403382339492332</v>
      </c>
      <c r="Q1470" s="10">
        <f>($P$5/($J$5+$P$5+$R$5))*Q674</f>
        <v>13.19876187062227</v>
      </c>
      <c r="R1470" s="10">
        <f>($R$5/($J$5+$P$5+$R$5))*R674</f>
        <v>42.894382187736113</v>
      </c>
      <c r="S1470" s="10">
        <f>($R$5/($J$5+$P$5+$R$5))*S674</f>
        <v>31.10301261871885</v>
      </c>
      <c r="U1470" s="17">
        <f t="shared" si="187"/>
        <v>82.40013543416373</v>
      </c>
      <c r="V1470" s="17">
        <f t="shared" si="187"/>
        <v>59.615335403782929</v>
      </c>
      <c r="W1470" s="10">
        <f t="shared" si="188"/>
        <v>82.40013543416373</v>
      </c>
      <c r="X1470" s="10">
        <f t="shared" si="188"/>
        <v>59.615335403782929</v>
      </c>
      <c r="Y1470" s="3"/>
      <c r="Z1470" s="19"/>
    </row>
    <row r="1471" spans="1:26" ht="13.5" thickBot="1" x14ac:dyDescent="0.25">
      <c r="U1471" s="27">
        <f>(U1468*(($F$5+$J$5)/(SUM($B$5:$S$5)+$J$5+$J$5)))+(U1469*(($B$5+$D$5+$H$5+$J$5+$L$5+$N$5)/(SUM($B$5:$S$5)+$J$5+$J$5)))+(U1470*(($J$5+$P$5+$R$5)/(SUM($B$5:$S$5)+$J$5+$J$5)))</f>
        <v>84.890555792728392</v>
      </c>
      <c r="V1471" s="27">
        <f>(V1468*(($F$5+$J$5)/(SUM($B$5:$S$5)+$J$5+$J$5)))+(V1469*(($B$5+$D$5+$H$5+$J$5+$L$5+$N$5)/(SUM($B$5:$S$5)+$J$5+$J$5)))+(V1470*(($J$5+$P$5+$R$5)/(SUM($B$5:$S$5)+$J$5+$J$5)))</f>
        <v>64.661012469095851</v>
      </c>
      <c r="W1471" s="28">
        <f>U1471-U1463</f>
        <v>1.694334500419572</v>
      </c>
      <c r="X1471" s="28">
        <f>V1471-V1463</f>
        <v>4.7901372182985682</v>
      </c>
      <c r="Y1471" s="20">
        <f>SUM(Y1468:Y1470)</f>
        <v>0</v>
      </c>
    </row>
    <row r="1472" spans="1:26" ht="13.5" hidden="1" thickTop="1" x14ac:dyDescent="0.2"/>
    <row r="1473" spans="1:26" ht="13.5" hidden="1" thickBot="1" x14ac:dyDescent="0.25"/>
    <row r="1474" spans="1:26" ht="14.25" thickTop="1" thickBot="1" x14ac:dyDescent="0.25">
      <c r="A1474" s="1" t="str">
        <f>A678</f>
        <v>Aug 3 - 9, 2001</v>
      </c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U1474" s="8" t="s">
        <v>14</v>
      </c>
      <c r="V1474" s="8" t="s">
        <v>15</v>
      </c>
      <c r="W1474" s="8" t="s">
        <v>14</v>
      </c>
      <c r="X1474" s="8" t="s">
        <v>15</v>
      </c>
      <c r="Y1474" s="12" t="s">
        <v>35</v>
      </c>
    </row>
    <row r="1475" spans="1:26" x14ac:dyDescent="0.2">
      <c r="A1475" t="s">
        <v>16</v>
      </c>
      <c r="B1475" s="10"/>
      <c r="C1475" s="10"/>
      <c r="D1475" s="10"/>
      <c r="E1475" s="10"/>
      <c r="F1475" s="10">
        <f>($F$5/($F$5+$J$5))*F679</f>
        <v>59.554516302130317</v>
      </c>
      <c r="G1475" s="10">
        <f>($F$5/($F$5+$J$5))*G679</f>
        <v>45.166042731688179</v>
      </c>
      <c r="H1475" s="10"/>
      <c r="I1475" s="10"/>
      <c r="J1475" s="10">
        <f>($J$5/($F$5+$J$5))*J679</f>
        <v>37.092342084767552</v>
      </c>
      <c r="K1475" s="10">
        <f>($J$5/($F$5+$J$5))*K679</f>
        <v>27.00366367590247</v>
      </c>
      <c r="L1475" s="10"/>
      <c r="M1475" s="10"/>
      <c r="N1475" s="10"/>
      <c r="O1475" s="10"/>
      <c r="P1475" s="10"/>
      <c r="Q1475" s="10"/>
      <c r="R1475" s="10"/>
      <c r="S1475" s="10"/>
      <c r="U1475" s="17">
        <f t="shared" ref="U1475:V1477" si="189">B1475+D1475+F1475+H1475+J1475+L1475+N1475+P1475+R1475</f>
        <v>96.646858386897861</v>
      </c>
      <c r="V1475" s="17">
        <f t="shared" si="189"/>
        <v>72.169706407590652</v>
      </c>
      <c r="W1475" s="10">
        <f t="shared" ref="W1475:X1477" si="190">U1475-U1470</f>
        <v>14.246722952734132</v>
      </c>
      <c r="X1475" s="10">
        <f t="shared" si="190"/>
        <v>12.554371003807724</v>
      </c>
      <c r="Y1475" s="3"/>
      <c r="Z1475" s="19"/>
    </row>
    <row r="1476" spans="1:26" x14ac:dyDescent="0.2">
      <c r="A1476" t="s">
        <v>17</v>
      </c>
      <c r="B1476" s="10">
        <f>($B$5/($B$5+$D$5+$H$5+$J$5+$L$5+$N$5))*B680</f>
        <v>21.139563749525056</v>
      </c>
      <c r="C1476" s="10">
        <f>($B$5/($B$5+$D$5+$H$5+$J$5+$L$5+$N$5))*C680</f>
        <v>15.958357919974702</v>
      </c>
      <c r="D1476" s="10">
        <f>($D$5/($B$5+$D$5+$H$5+$J$5+$L$5+$N$5))*D680</f>
        <v>19.430517028636988</v>
      </c>
      <c r="E1476" s="10">
        <f>($D$5/($B$5+$D$5+$H$5+$J$5+$L$5+$N$5))*E680</f>
        <v>14.938101086252734</v>
      </c>
      <c r="F1476" s="10"/>
      <c r="G1476" s="10"/>
      <c r="H1476" s="10">
        <f>($H$5/($B$5+$D$5+$H$5+$J$5+$L$5+$N$5))*H680</f>
        <v>23.241717858820213</v>
      </c>
      <c r="I1476" s="10">
        <f>($H$5/($B$5+$D$5+$H$5+$J$5+$L$5+$N$5))*I680</f>
        <v>18.632213466159399</v>
      </c>
      <c r="J1476" s="10">
        <f>($J$5/($B$5+$D$5+$H$5+$J$5+$L$5+$N$5))*J680</f>
        <v>9.6815535934855941</v>
      </c>
      <c r="K1476" s="10">
        <f>($J$5/($B$5+$D$5+$H$5+$J$5+$L$5+$N$5))*K680</f>
        <v>7.2004352812688284</v>
      </c>
      <c r="L1476" s="10">
        <f>($L$5/($B$5+$D$5+$H$5+$J$5+$L$5+$N$5))*L680</f>
        <v>6.6499856205613055</v>
      </c>
      <c r="M1476" s="10">
        <f>($L$5/($B$5+$D$5+$H$5+$J$5+$L$5+$N$5))*M680</f>
        <v>5.1671362628628827</v>
      </c>
      <c r="N1476" s="10">
        <f>($N$5/($B$5+$D$5+$H$5+$J$5+$L$5+$N$5))*N680</f>
        <v>8.1733797302524529</v>
      </c>
      <c r="O1476" s="10">
        <f>($N$5/($B$5+$D$5+$H$5+$J$5+$L$5+$N$5))*O680</f>
        <v>6.6644704303710931</v>
      </c>
      <c r="P1476" s="10"/>
      <c r="Q1476" s="10"/>
      <c r="R1476" s="10"/>
      <c r="S1476" s="10"/>
      <c r="U1476" s="17">
        <f t="shared" si="189"/>
        <v>88.316717581281608</v>
      </c>
      <c r="V1476" s="17">
        <f t="shared" si="189"/>
        <v>68.560714446889648</v>
      </c>
      <c r="W1476" s="10">
        <f t="shared" si="190"/>
        <v>3.4261617885532161</v>
      </c>
      <c r="X1476" s="10">
        <f t="shared" si="190"/>
        <v>3.8997019777937965</v>
      </c>
      <c r="Y1476" s="3"/>
      <c r="Z1476" s="19"/>
    </row>
    <row r="1477" spans="1:26" x14ac:dyDescent="0.2">
      <c r="A1477" t="s">
        <v>18</v>
      </c>
      <c r="B1477" s="10"/>
      <c r="C1477" s="10"/>
      <c r="D1477" s="10"/>
      <c r="E1477" s="10"/>
      <c r="F1477" s="10"/>
      <c r="G1477" s="10"/>
      <c r="H1477" s="10"/>
      <c r="I1477" s="10"/>
      <c r="J1477" s="10">
        <f>($J$5/($J$5+$P$5+$R$5))*J681</f>
        <v>21.67770093473839</v>
      </c>
      <c r="K1477" s="10">
        <f>($J$5/($J$5+$P$5+$R$5))*K681</f>
        <v>16.052902921355535</v>
      </c>
      <c r="L1477" s="10"/>
      <c r="M1477" s="10"/>
      <c r="N1477" s="10"/>
      <c r="O1477" s="10"/>
      <c r="P1477" s="10">
        <f>($P$5/($J$5+$P$5+$R$5))*P681</f>
        <v>19.826391720045702</v>
      </c>
      <c r="Q1477" s="10">
        <f>($P$5/($J$5+$P$5+$R$5))*Q681</f>
        <v>13.784021424538565</v>
      </c>
      <c r="R1477" s="10">
        <f>($R$5/($J$5+$P$5+$R$5))*R681</f>
        <v>45.455729688561512</v>
      </c>
      <c r="S1477" s="10">
        <f>($R$5/($J$5+$P$5+$R$5))*S681</f>
        <v>32.328004901722309</v>
      </c>
      <c r="U1477" s="17">
        <f t="shared" si="189"/>
        <v>86.959822343345593</v>
      </c>
      <c r="V1477" s="17">
        <f t="shared" si="189"/>
        <v>62.164929247616413</v>
      </c>
      <c r="W1477" s="10">
        <f t="shared" si="190"/>
        <v>86.959822343345593</v>
      </c>
      <c r="X1477" s="10">
        <f t="shared" si="190"/>
        <v>62.164929247616413</v>
      </c>
      <c r="Y1477" s="3"/>
      <c r="Z1477" s="19"/>
    </row>
    <row r="1478" spans="1:26" ht="13.5" thickBot="1" x14ac:dyDescent="0.25">
      <c r="U1478" s="27">
        <f>(U1475*(($F$5+$J$5)/(SUM($B$5:$S$5)+$J$5+$J$5)))+(U1476*(($B$5+$D$5+$H$5+$J$5+$L$5+$N$5)/(SUM($B$5:$S$5)+$J$5+$J$5)))+(U1477*(($J$5+$P$5+$R$5)/(SUM($B$5:$S$5)+$J$5+$J$5)))</f>
        <v>89.287233457985337</v>
      </c>
      <c r="V1478" s="27">
        <f>(V1475*(($F$5+$J$5)/(SUM($B$5:$S$5)+$J$5+$J$5)))+(V1476*(($B$5+$D$5+$H$5+$J$5+$L$5+$N$5)/(SUM($B$5:$S$5)+$J$5+$J$5)))+(V1477*(($J$5+$P$5+$R$5)/(SUM($B$5:$S$5)+$J$5+$J$5)))</f>
        <v>67.490874578253255</v>
      </c>
      <c r="W1478" s="28">
        <f>U1478-U1470</f>
        <v>6.8870980238216077</v>
      </c>
      <c r="X1478" s="28">
        <f>V1478-V1470</f>
        <v>7.875539174470326</v>
      </c>
      <c r="Y1478" s="20">
        <f>SUM(Y1475:Y1477)</f>
        <v>0</v>
      </c>
    </row>
    <row r="1479" spans="1:26" ht="13.5" hidden="1" thickTop="1" x14ac:dyDescent="0.2"/>
    <row r="1480" spans="1:26" ht="13.5" hidden="1" thickBot="1" x14ac:dyDescent="0.25"/>
    <row r="1481" spans="1:26" ht="14.25" thickTop="1" thickBot="1" x14ac:dyDescent="0.25">
      <c r="A1481" s="1" t="str">
        <f>A685</f>
        <v>Aug 10 - 16, 2001</v>
      </c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U1481" s="8" t="s">
        <v>14</v>
      </c>
      <c r="V1481" s="8" t="s">
        <v>15</v>
      </c>
      <c r="W1481" s="8" t="s">
        <v>14</v>
      </c>
      <c r="X1481" s="8" t="s">
        <v>15</v>
      </c>
      <c r="Y1481" s="12" t="s">
        <v>35</v>
      </c>
    </row>
    <row r="1482" spans="1:26" x14ac:dyDescent="0.2">
      <c r="A1482" t="s">
        <v>16</v>
      </c>
      <c r="B1482" s="10"/>
      <c r="C1482" s="10"/>
      <c r="D1482" s="10"/>
      <c r="E1482" s="10"/>
      <c r="F1482" s="10">
        <f>($F$5/($F$5+$J$5))*F686</f>
        <v>58.082058495144025</v>
      </c>
      <c r="G1482" s="10">
        <f>($F$5/($F$5+$J$5))*G686</f>
        <v>45.346098713520753</v>
      </c>
      <c r="H1482" s="10"/>
      <c r="I1482" s="10"/>
      <c r="J1482" s="10">
        <f>($J$5/($F$5+$J$5))*J686</f>
        <v>33.473577003326817</v>
      </c>
      <c r="K1482" s="10">
        <f>($J$5/($F$5+$J$5))*K686</f>
        <v>24.207345203880081</v>
      </c>
      <c r="L1482" s="10"/>
      <c r="M1482" s="10"/>
      <c r="N1482" s="10"/>
      <c r="O1482" s="10"/>
      <c r="P1482" s="10"/>
      <c r="Q1482" s="10"/>
      <c r="R1482" s="10"/>
      <c r="S1482" s="10"/>
      <c r="U1482" s="17">
        <f t="shared" ref="U1482:V1484" si="191">B1482+D1482+F1482+H1482+J1482+L1482+N1482+P1482+R1482</f>
        <v>91.555635498470849</v>
      </c>
      <c r="V1482" s="17">
        <f t="shared" si="191"/>
        <v>69.553443917400841</v>
      </c>
      <c r="W1482" s="10">
        <f t="shared" ref="W1482:X1484" si="192">U1482-U1477</f>
        <v>4.5958131551252563</v>
      </c>
      <c r="X1482" s="10">
        <f t="shared" si="192"/>
        <v>7.3885146697844277</v>
      </c>
      <c r="Y1482" s="3"/>
      <c r="Z1482" s="19"/>
    </row>
    <row r="1483" spans="1:26" x14ac:dyDescent="0.2">
      <c r="A1483" t="s">
        <v>17</v>
      </c>
      <c r="B1483" s="10">
        <f>($B$5/($B$5+$D$5+$H$5+$J$5+$L$5+$N$5))*B687</f>
        <v>18.776153203379366</v>
      </c>
      <c r="C1483" s="10">
        <f>($B$5/($B$5+$D$5+$H$5+$J$5+$L$5+$N$5))*C687</f>
        <v>14.06762948305815</v>
      </c>
      <c r="D1483" s="10">
        <f>($D$5/($B$5+$D$5+$H$5+$J$5+$L$5+$N$5))*D687</f>
        <v>17.68917994378981</v>
      </c>
      <c r="E1483" s="10">
        <f>($D$5/($B$5+$D$5+$H$5+$J$5+$L$5+$N$5))*E687</f>
        <v>13.869925183198832</v>
      </c>
      <c r="F1483" s="10"/>
      <c r="G1483" s="10"/>
      <c r="H1483" s="10">
        <f>($H$5/($B$5+$D$5+$H$5+$J$5+$L$5+$N$5))*H687</f>
        <v>23.167570335077674</v>
      </c>
      <c r="I1483" s="10">
        <f>($H$5/($B$5+$D$5+$H$5+$J$5+$L$5+$N$5))*I687</f>
        <v>18.872310209706651</v>
      </c>
      <c r="J1483" s="10">
        <f>($J$5/($B$5+$D$5+$H$5+$J$5+$L$5+$N$5))*J687</f>
        <v>8.5874879700118321</v>
      </c>
      <c r="K1483" s="10">
        <f>($J$5/($B$5+$D$5+$H$5+$J$5+$L$5+$N$5))*K687</f>
        <v>6.2880958122025765</v>
      </c>
      <c r="L1483" s="10">
        <f>($L$5/($B$5+$D$5+$H$5+$J$5+$L$5+$N$5))*L687</f>
        <v>6.0410125783853621</v>
      </c>
      <c r="M1483" s="10">
        <f>($L$5/($B$5+$D$5+$H$5+$J$5+$L$5+$N$5))*M687</f>
        <v>4.6647335030677288</v>
      </c>
      <c r="N1483" s="10">
        <f>($N$5/($B$5+$D$5+$H$5+$J$5+$L$5+$N$5))*N687</f>
        <v>7.9816799924426958</v>
      </c>
      <c r="O1483" s="10">
        <f>($N$5/($B$5+$D$5+$H$5+$J$5+$L$5+$N$5))*O687</f>
        <v>6.4989115658990295</v>
      </c>
      <c r="P1483" s="10"/>
      <c r="Q1483" s="10"/>
      <c r="R1483" s="10"/>
      <c r="S1483" s="10"/>
      <c r="U1483" s="17">
        <f t="shared" si="191"/>
        <v>82.243084023086737</v>
      </c>
      <c r="V1483" s="17">
        <f t="shared" si="191"/>
        <v>64.261605757132969</v>
      </c>
      <c r="W1483" s="10">
        <f t="shared" si="192"/>
        <v>-7.0441494348985998</v>
      </c>
      <c r="X1483" s="10">
        <f t="shared" si="192"/>
        <v>-3.2292688211202858</v>
      </c>
      <c r="Y1483" s="3"/>
      <c r="Z1483" s="19"/>
    </row>
    <row r="1484" spans="1:26" x14ac:dyDescent="0.2">
      <c r="A1484" t="s">
        <v>18</v>
      </c>
      <c r="B1484" s="10"/>
      <c r="C1484" s="10"/>
      <c r="D1484" s="10"/>
      <c r="E1484" s="10"/>
      <c r="F1484" s="10"/>
      <c r="G1484" s="10"/>
      <c r="H1484" s="10"/>
      <c r="I1484" s="10"/>
      <c r="J1484" s="10">
        <f>($J$5/($J$5+$P$5+$R$5))*J688</f>
        <v>18.739662109878616</v>
      </c>
      <c r="K1484" s="10">
        <f>($J$5/($J$5+$P$5+$R$5))*K688</f>
        <v>12.965062774833504</v>
      </c>
      <c r="L1484" s="10"/>
      <c r="M1484" s="10"/>
      <c r="N1484" s="10"/>
      <c r="O1484" s="10"/>
      <c r="P1484" s="10">
        <f>($P$5/($J$5+$P$5+$R$5))*P688</f>
        <v>19.230991530294219</v>
      </c>
      <c r="Q1484" s="10">
        <f>($P$5/($J$5+$P$5+$R$5))*Q688</f>
        <v>13.311757527071457</v>
      </c>
      <c r="R1484" s="10">
        <f>($R$5/($J$5+$P$5+$R$5))*R688</f>
        <v>46.058399688755742</v>
      </c>
      <c r="S1484" s="10">
        <f>($R$5/($J$5+$P$5+$R$5))*S688</f>
        <v>32.590035336589359</v>
      </c>
      <c r="U1484" s="17">
        <f t="shared" si="191"/>
        <v>84.029053328928569</v>
      </c>
      <c r="V1484" s="17">
        <f t="shared" si="191"/>
        <v>58.866855638494322</v>
      </c>
      <c r="W1484" s="10">
        <f t="shared" si="192"/>
        <v>84.029053328928569</v>
      </c>
      <c r="X1484" s="10">
        <f t="shared" si="192"/>
        <v>58.866855638494322</v>
      </c>
      <c r="Y1484" s="3"/>
      <c r="Z1484" s="19"/>
    </row>
    <row r="1485" spans="1:26" ht="13.5" thickBot="1" x14ac:dyDescent="0.25">
      <c r="U1485" s="27">
        <f>(U1482*(($F$5+$J$5)/(SUM($B$5:$S$5)+$J$5+$J$5)))+(U1483*(($B$5+$D$5+$H$5+$J$5+$L$5+$N$5)/(SUM($B$5:$S$5)+$J$5+$J$5)))+(U1484*(($J$5+$P$5+$R$5)/(SUM($B$5:$S$5)+$J$5+$J$5)))</f>
        <v>84.17557826679257</v>
      </c>
      <c r="V1485" s="27">
        <f>(V1482*(($F$5+$J$5)/(SUM($B$5:$S$5)+$J$5+$J$5)))+(V1483*(($B$5+$D$5+$H$5+$J$5+$L$5+$N$5)/(SUM($B$5:$S$5)+$J$5+$J$5)))+(V1484*(($J$5+$P$5+$R$5)/(SUM($B$5:$S$5)+$J$5+$J$5)))</f>
        <v>63.715032783992342</v>
      </c>
      <c r="W1485" s="28">
        <f>U1485-U1477</f>
        <v>-2.7842440765530228</v>
      </c>
      <c r="X1485" s="28">
        <f>V1485-V1477</f>
        <v>1.5501035363759286</v>
      </c>
      <c r="Y1485" s="20">
        <f>SUM(Y1482:Y1484)</f>
        <v>0</v>
      </c>
    </row>
    <row r="1486" spans="1:26" ht="14.25" thickTop="1" thickBot="1" x14ac:dyDescent="0.25"/>
    <row r="1487" spans="1:26" ht="13.5" thickBot="1" x14ac:dyDescent="0.25">
      <c r="A1487" s="1" t="str">
        <f>A691</f>
        <v>Aug 17 - 23, 2001</v>
      </c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U1487" s="8" t="s">
        <v>14</v>
      </c>
      <c r="V1487" s="8" t="s">
        <v>15</v>
      </c>
      <c r="W1487" s="8" t="s">
        <v>14</v>
      </c>
      <c r="X1487" s="8" t="s">
        <v>15</v>
      </c>
      <c r="Y1487" s="12" t="s">
        <v>35</v>
      </c>
    </row>
    <row r="1488" spans="1:26" x14ac:dyDescent="0.2">
      <c r="A1488" t="s">
        <v>16</v>
      </c>
      <c r="B1488" s="10"/>
      <c r="C1488" s="10"/>
      <c r="D1488" s="10"/>
      <c r="E1488" s="10"/>
      <c r="F1488" s="10">
        <f>($F$5/($F$5+$J$5))*F692</f>
        <v>58.634230172763885</v>
      </c>
      <c r="G1488" s="10">
        <f>($F$5/($F$5+$J$5))*G692</f>
        <v>44.829938232267395</v>
      </c>
      <c r="H1488" s="10"/>
      <c r="I1488" s="10"/>
      <c r="J1488" s="10">
        <f>($J$5/($F$5+$J$5))*J692</f>
        <v>35.13217766565382</v>
      </c>
      <c r="K1488" s="10">
        <f>($J$5/($F$5+$J$5))*K692</f>
        <v>24.618568508589252</v>
      </c>
      <c r="L1488" s="10"/>
      <c r="M1488" s="10"/>
      <c r="N1488" s="10"/>
      <c r="O1488" s="10"/>
      <c r="P1488" s="10"/>
      <c r="Q1488" s="10"/>
      <c r="R1488" s="10"/>
      <c r="S1488" s="10"/>
      <c r="U1488" s="17">
        <f t="shared" ref="U1488:V1490" si="193">B1488+D1488+F1488+H1488+J1488+L1488+N1488+P1488+R1488</f>
        <v>93.766407838417706</v>
      </c>
      <c r="V1488" s="17">
        <f t="shared" si="193"/>
        <v>69.448506740856644</v>
      </c>
      <c r="W1488" s="10">
        <f t="shared" ref="W1488:X1490" si="194">U1488-U1483</f>
        <v>11.523323815330969</v>
      </c>
      <c r="X1488" s="10">
        <f t="shared" si="194"/>
        <v>5.1869009837236746</v>
      </c>
      <c r="Y1488" s="3"/>
      <c r="Z1488" s="19"/>
    </row>
    <row r="1489" spans="1:26" x14ac:dyDescent="0.2">
      <c r="A1489" t="s">
        <v>17</v>
      </c>
      <c r="B1489" s="10">
        <f>($B$5/($B$5+$D$5+$H$5+$J$5+$L$5+$N$5))*B693</f>
        <v>18.349214524075638</v>
      </c>
      <c r="C1489" s="10">
        <f>($B$5/($B$5+$D$5+$H$5+$J$5+$L$5+$N$5))*C693</f>
        <v>14.081352512035771</v>
      </c>
      <c r="D1489" s="10">
        <f>($D$5/($B$5+$D$5+$H$5+$J$5+$L$5+$N$5))*D693</f>
        <v>17.322213605103897</v>
      </c>
      <c r="E1489" s="10">
        <f>($D$5/($B$5+$D$5+$H$5+$J$5+$L$5+$N$5))*E693</f>
        <v>13.722671174681555</v>
      </c>
      <c r="F1489" s="10"/>
      <c r="G1489" s="10"/>
      <c r="H1489" s="10">
        <f>($H$5/($B$5+$D$5+$H$5+$J$5+$L$5+$N$5))*H693</f>
        <v>23.075768639015497</v>
      </c>
      <c r="I1489" s="10">
        <f>($H$5/($B$5+$D$5+$H$5+$J$5+$L$5+$N$5))*I693</f>
        <v>18.314438364405685</v>
      </c>
      <c r="J1489" s="10">
        <f>($J$5/($B$5+$D$5+$H$5+$J$5+$L$5+$N$5))*J693</f>
        <v>8.9787555065422779</v>
      </c>
      <c r="K1489" s="10">
        <f>($J$5/($B$5+$D$5+$H$5+$J$5+$L$5+$N$5))*K693</f>
        <v>6.4141915111792125</v>
      </c>
      <c r="L1489" s="10">
        <f>($L$5/($B$5+$D$5+$H$5+$J$5+$L$5+$N$5))*L693</f>
        <v>6.0592817696506396</v>
      </c>
      <c r="M1489" s="10">
        <f>($L$5/($B$5+$D$5+$H$5+$J$5+$L$5+$N$5))*M693</f>
        <v>4.7499897289723618</v>
      </c>
      <c r="N1489" s="10">
        <f>($N$5/($B$5+$D$5+$H$5+$J$5+$L$5+$N$5))*N693</f>
        <v>8.0985877870918284</v>
      </c>
      <c r="O1489" s="10">
        <f>($N$5/($B$5+$D$5+$H$5+$J$5+$L$5+$N$5))*O693</f>
        <v>6.2389551032630672</v>
      </c>
      <c r="P1489" s="10"/>
      <c r="Q1489" s="10"/>
      <c r="R1489" s="10"/>
      <c r="S1489" s="10"/>
      <c r="U1489" s="17">
        <f t="shared" si="193"/>
        <v>81.883821831479764</v>
      </c>
      <c r="V1489" s="17">
        <f t="shared" si="193"/>
        <v>63.521598394537648</v>
      </c>
      <c r="W1489" s="10">
        <f t="shared" si="194"/>
        <v>-2.1452314974488047</v>
      </c>
      <c r="X1489" s="10">
        <f t="shared" si="194"/>
        <v>4.6547427560433263</v>
      </c>
      <c r="Y1489" s="3"/>
      <c r="Z1489" s="19"/>
    </row>
    <row r="1490" spans="1:26" x14ac:dyDescent="0.2">
      <c r="A1490" t="s">
        <v>18</v>
      </c>
      <c r="B1490" s="10"/>
      <c r="C1490" s="10"/>
      <c r="D1490" s="10"/>
      <c r="E1490" s="10"/>
      <c r="F1490" s="10"/>
      <c r="G1490" s="10"/>
      <c r="H1490" s="10"/>
      <c r="I1490" s="10"/>
      <c r="J1490" s="10">
        <f>($J$5/($J$5+$P$5+$R$5))*J694</f>
        <v>19.619140837057039</v>
      </c>
      <c r="K1490" s="10">
        <f>($J$5/($J$5+$P$5+$R$5))*K694</f>
        <v>13.598094166374015</v>
      </c>
      <c r="L1490" s="10"/>
      <c r="M1490" s="10"/>
      <c r="N1490" s="10"/>
      <c r="O1490" s="10"/>
      <c r="P1490" s="10">
        <f>($P$5/($J$5+$P$5+$R$5))*P694</f>
        <v>19.387012455929828</v>
      </c>
      <c r="Q1490" s="10">
        <f>($P$5/($J$5+$P$5+$R$5))*Q694</f>
        <v>12.947998433040805</v>
      </c>
      <c r="R1490" s="10">
        <f>($R$5/($J$5+$P$5+$R$5))*R694</f>
        <v>42.57994566589565</v>
      </c>
      <c r="S1490" s="10">
        <f>($R$5/($J$5+$P$5+$R$5))*S694</f>
        <v>31.325738488355839</v>
      </c>
      <c r="U1490" s="17">
        <f t="shared" si="193"/>
        <v>81.586098958882516</v>
      </c>
      <c r="V1490" s="17">
        <f t="shared" si="193"/>
        <v>57.871831087770659</v>
      </c>
      <c r="W1490" s="10">
        <f t="shared" si="194"/>
        <v>-2.5894793079100538</v>
      </c>
      <c r="X1490" s="10">
        <f t="shared" si="194"/>
        <v>-5.8432016962216835</v>
      </c>
      <c r="Y1490" s="3"/>
      <c r="Z1490" s="19"/>
    </row>
    <row r="1491" spans="1:26" ht="13.5" thickBot="1" x14ac:dyDescent="0.25">
      <c r="U1491" s="27">
        <f>(U1488*(($F$5+$J$5)/(SUM($B$5:$S$5)+$J$5+$J$5)))+(U1489*(($B$5+$D$5+$H$5+$J$5+$L$5+$N$5)/(SUM($B$5:$S$5)+$J$5+$J$5)))+(U1490*(($J$5+$P$5+$R$5)/(SUM($B$5:$S$5)+$J$5+$J$5)))</f>
        <v>83.688487731503642</v>
      </c>
      <c r="V1491" s="27">
        <f>(V1488*(($F$5+$J$5)/(SUM($B$5:$S$5)+$J$5+$J$5)))+(V1489*(($B$5+$D$5+$H$5+$J$5+$L$5+$N$5)/(SUM($B$5:$S$5)+$J$5+$J$5)))+(V1490*(($J$5+$P$5+$R$5)/(SUM($B$5:$S$5)+$J$5+$J$5)))</f>
        <v>63.010122219195793</v>
      </c>
      <c r="W1491" s="28">
        <f>U1491-U1483</f>
        <v>1.4454037084169045</v>
      </c>
      <c r="X1491" s="28">
        <f>V1491-V1483</f>
        <v>-1.251483537937176</v>
      </c>
      <c r="Y1491" s="20">
        <f>SUM(Y1488:Y1490)</f>
        <v>0</v>
      </c>
    </row>
    <row r="1492" spans="1:26" ht="14.25" thickTop="1" thickBot="1" x14ac:dyDescent="0.25"/>
    <row r="1493" spans="1:26" ht="13.5" thickBot="1" x14ac:dyDescent="0.25">
      <c r="A1493" s="1" t="str">
        <f>A697</f>
        <v>Aug 24 - 30, 2001</v>
      </c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U1493" s="8" t="s">
        <v>14</v>
      </c>
      <c r="V1493" s="8" t="s">
        <v>15</v>
      </c>
      <c r="W1493" s="8" t="s">
        <v>14</v>
      </c>
      <c r="X1493" s="8" t="s">
        <v>15</v>
      </c>
      <c r="Y1493" s="12" t="s">
        <v>35</v>
      </c>
    </row>
    <row r="1494" spans="1:26" x14ac:dyDescent="0.2">
      <c r="A1494" t="s">
        <v>16</v>
      </c>
      <c r="B1494" s="10"/>
      <c r="C1494" s="10"/>
      <c r="D1494" s="10"/>
      <c r="E1494" s="10"/>
      <c r="F1494" s="10">
        <f>($F$5/($F$5+$J$5))*F698</f>
        <v>55.365213791492685</v>
      </c>
      <c r="G1494" s="10">
        <f>($F$5/($F$5+$J$5))*G698</f>
        <v>43.913653346941686</v>
      </c>
      <c r="H1494" s="10"/>
      <c r="I1494" s="10"/>
      <c r="J1494" s="10">
        <f>($J$5/($F$5+$J$5))*J698</f>
        <v>33.980752412468135</v>
      </c>
      <c r="K1494" s="10">
        <f>($J$5/($F$5+$J$5))*K698</f>
        <v>24.920132265375983</v>
      </c>
      <c r="L1494" s="10"/>
      <c r="M1494" s="10"/>
      <c r="N1494" s="10"/>
      <c r="O1494" s="10"/>
      <c r="P1494" s="10"/>
      <c r="Q1494" s="10"/>
      <c r="R1494" s="10"/>
      <c r="S1494" s="10"/>
      <c r="U1494" s="17">
        <f t="shared" ref="U1494:V1496" si="195">B1494+D1494+F1494+H1494+J1494+L1494+N1494+P1494+R1494</f>
        <v>89.345966203960813</v>
      </c>
      <c r="V1494" s="17">
        <f t="shared" si="195"/>
        <v>68.833785612317669</v>
      </c>
      <c r="W1494" s="10">
        <f t="shared" ref="W1494:X1496" si="196">U1494-U1489</f>
        <v>7.462144372481049</v>
      </c>
      <c r="X1494" s="10">
        <f t="shared" si="196"/>
        <v>5.3121872177800213</v>
      </c>
      <c r="Y1494" s="3"/>
      <c r="Z1494" s="19"/>
    </row>
    <row r="1495" spans="1:26" x14ac:dyDescent="0.2">
      <c r="A1495" t="s">
        <v>17</v>
      </c>
      <c r="B1495" s="10">
        <f>($B$5/($B$5+$D$5+$H$5+$J$5+$L$5+$N$5))*B699</f>
        <v>19.168021919740298</v>
      </c>
      <c r="C1495" s="10">
        <f>($B$5/($B$5+$D$5+$H$5+$J$5+$L$5+$N$5))*C699</f>
        <v>14.526588563309671</v>
      </c>
      <c r="D1495" s="10">
        <f>($D$5/($B$5+$D$5+$H$5+$J$5+$L$5+$N$5))*D699</f>
        <v>17.413370848471736</v>
      </c>
      <c r="E1495" s="10">
        <f>($D$5/($B$5+$D$5+$H$5+$J$5+$L$5+$N$5))*E699</f>
        <v>13.070546279819323</v>
      </c>
      <c r="F1495" s="10"/>
      <c r="G1495" s="10"/>
      <c r="H1495" s="10">
        <f>($H$5/($B$5+$D$5+$H$5+$J$5+$L$5+$N$5))*H699</f>
        <v>23.089891976871215</v>
      </c>
      <c r="I1495" s="10">
        <f>($H$5/($B$5+$D$5+$H$5+$J$5+$L$5+$N$5))*I699</f>
        <v>18.302080443781932</v>
      </c>
      <c r="J1495" s="10">
        <f>($J$5/($B$5+$D$5+$H$5+$J$5+$L$5+$N$5))*J699</f>
        <v>8.9323967936832194</v>
      </c>
      <c r="K1495" s="10">
        <f>($J$5/($B$5+$D$5+$H$5+$J$5+$L$5+$N$5))*K699</f>
        <v>6.4049197686074004</v>
      </c>
      <c r="L1495" s="10">
        <f>($L$5/($B$5+$D$5+$H$5+$J$5+$L$5+$N$5))*L699</f>
        <v>5.9298749981882528</v>
      </c>
      <c r="M1495" s="10">
        <f>($L$5/($B$5+$D$5+$H$5+$J$5+$L$5+$N$5))*M699</f>
        <v>4.3906956340885541</v>
      </c>
      <c r="N1495" s="10">
        <f>($N$5/($B$5+$D$5+$H$5+$J$5+$L$5+$N$5))*N699</f>
        <v>8.0296049268951357</v>
      </c>
      <c r="O1495" s="10">
        <f>($N$5/($B$5+$D$5+$H$5+$J$5+$L$5+$N$5))*O699</f>
        <v>6.3987048847711998</v>
      </c>
      <c r="P1495" s="10"/>
      <c r="Q1495" s="10"/>
      <c r="R1495" s="10"/>
      <c r="S1495" s="10"/>
      <c r="U1495" s="17">
        <f t="shared" si="195"/>
        <v>82.563161463849852</v>
      </c>
      <c r="V1495" s="17">
        <f t="shared" si="195"/>
        <v>63.09353557437808</v>
      </c>
      <c r="W1495" s="10">
        <f t="shared" si="196"/>
        <v>0.9770625049673356</v>
      </c>
      <c r="X1495" s="10">
        <f t="shared" si="196"/>
        <v>5.2217044866074218</v>
      </c>
      <c r="Y1495" s="3"/>
      <c r="Z1495" s="19"/>
    </row>
    <row r="1496" spans="1:26" x14ac:dyDescent="0.2">
      <c r="A1496" t="s">
        <v>18</v>
      </c>
      <c r="B1496" s="10"/>
      <c r="C1496" s="10"/>
      <c r="D1496" s="10"/>
      <c r="E1496" s="10"/>
      <c r="F1496" s="10"/>
      <c r="G1496" s="10"/>
      <c r="H1496" s="10"/>
      <c r="I1496" s="10"/>
      <c r="J1496" s="10">
        <f>($J$5/($J$5+$P$5+$R$5))*J700</f>
        <v>19.754445256622947</v>
      </c>
      <c r="K1496" s="10">
        <f>($J$5/($J$5+$P$5+$R$5))*K700</f>
        <v>13.622255669867927</v>
      </c>
      <c r="L1496" s="10"/>
      <c r="M1496" s="10"/>
      <c r="N1496" s="10"/>
      <c r="O1496" s="10"/>
      <c r="P1496" s="10">
        <f>($P$5/($J$5+$P$5+$R$5))*P700</f>
        <v>19.617784354293359</v>
      </c>
      <c r="Q1496" s="10">
        <f>($P$5/($J$5+$P$5+$R$5))*Q700</f>
        <v>12.661887636262417</v>
      </c>
      <c r="R1496" s="10">
        <f>($R$5/($J$5+$P$5+$R$5))*R700</f>
        <v>45.265757623282909</v>
      </c>
      <c r="S1496" s="10">
        <f>($R$5/($J$5+$P$5+$R$5))*S700</f>
        <v>31.306086205740822</v>
      </c>
      <c r="U1496" s="17">
        <f t="shared" si="195"/>
        <v>84.637987234199215</v>
      </c>
      <c r="V1496" s="17">
        <f t="shared" si="195"/>
        <v>57.590229511871172</v>
      </c>
      <c r="W1496" s="10">
        <f t="shared" si="196"/>
        <v>0.94949950269557348</v>
      </c>
      <c r="X1496" s="10">
        <f t="shared" si="196"/>
        <v>-5.419892707324621</v>
      </c>
      <c r="Y1496" s="3"/>
      <c r="Z1496" s="19"/>
    </row>
    <row r="1497" spans="1:26" ht="13.5" thickBot="1" x14ac:dyDescent="0.25">
      <c r="U1497" s="27">
        <f>(U1494*(($F$5+$J$5)/(SUM($B$5:$S$5)+$J$5+$J$5)))+(U1495*(($B$5+$D$5+$H$5+$J$5+$L$5+$N$5)/(SUM($B$5:$S$5)+$J$5+$J$5)))+(U1496*(($J$5+$P$5+$R$5)/(SUM($B$5:$S$5)+$J$5+$J$5)))</f>
        <v>84.16930708215331</v>
      </c>
      <c r="V1497" s="27">
        <f>(V1494*(($F$5+$J$5)/(SUM($B$5:$S$5)+$J$5+$J$5)))+(V1495*(($B$5+$D$5+$H$5+$J$5+$L$5+$N$5)/(SUM($B$5:$S$5)+$J$5+$J$5)))+(V1496*(($J$5+$P$5+$R$5)/(SUM($B$5:$S$5)+$J$5+$J$5)))</f>
        <v>62.5900925744345</v>
      </c>
      <c r="W1497" s="28">
        <f>U1497-U1489</f>
        <v>2.2854852506735455</v>
      </c>
      <c r="X1497" s="28">
        <f>V1497-V1489</f>
        <v>-0.93150582010314764</v>
      </c>
      <c r="Y1497" s="20">
        <f>SUM(Y1494:Y1496)</f>
        <v>0</v>
      </c>
    </row>
    <row r="1498" spans="1:26" ht="14.25" hidden="1" thickTop="1" thickBot="1" x14ac:dyDescent="0.25"/>
    <row r="1499" spans="1:26" ht="14.25" thickTop="1" thickBot="1" x14ac:dyDescent="0.25">
      <c r="A1499" s="1" t="str">
        <f>A703</f>
        <v>Aug 31 - Sept 6, 2001</v>
      </c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U1499" s="8" t="s">
        <v>14</v>
      </c>
      <c r="V1499" s="8" t="s">
        <v>15</v>
      </c>
      <c r="W1499" s="8" t="s">
        <v>14</v>
      </c>
      <c r="X1499" s="8" t="s">
        <v>15</v>
      </c>
      <c r="Y1499" s="12" t="s">
        <v>35</v>
      </c>
    </row>
    <row r="1500" spans="1:26" x14ac:dyDescent="0.2">
      <c r="A1500" t="s">
        <v>16</v>
      </c>
      <c r="B1500" s="10"/>
      <c r="C1500" s="10"/>
      <c r="D1500" s="10"/>
      <c r="E1500" s="10"/>
      <c r="F1500" s="10">
        <f>($F$5/($F$5+$J$5))*F704</f>
        <v>54.560563614903174</v>
      </c>
      <c r="G1500" s="10">
        <f>($F$5/($F$5+$J$5))*G704</f>
        <v>43.321869353318675</v>
      </c>
      <c r="H1500" s="10"/>
      <c r="I1500" s="10"/>
      <c r="J1500" s="10">
        <f>($J$5/($F$5+$J$5))*J704</f>
        <v>33.569529107758953</v>
      </c>
      <c r="K1500" s="10">
        <f>($J$5/($F$5+$J$5))*K704</f>
        <v>24.303297308312221</v>
      </c>
      <c r="L1500" s="10"/>
      <c r="M1500" s="10"/>
      <c r="N1500" s="10"/>
      <c r="O1500" s="10"/>
      <c r="P1500" s="10"/>
      <c r="Q1500" s="10"/>
      <c r="R1500" s="10"/>
      <c r="S1500" s="10"/>
      <c r="U1500" s="17">
        <f t="shared" ref="U1500:V1502" si="197">B1500+D1500+F1500+H1500+J1500+L1500+N1500+P1500+R1500</f>
        <v>88.130092722662127</v>
      </c>
      <c r="V1500" s="17">
        <f t="shared" si="197"/>
        <v>67.6251666616309</v>
      </c>
      <c r="W1500" s="10">
        <f t="shared" ref="W1500:X1502" si="198">U1500-U1495</f>
        <v>5.566931258812275</v>
      </c>
      <c r="X1500" s="10">
        <f t="shared" si="198"/>
        <v>4.5316310872528192</v>
      </c>
      <c r="Y1500" s="3"/>
      <c r="Z1500" s="19"/>
    </row>
    <row r="1501" spans="1:26" x14ac:dyDescent="0.2">
      <c r="A1501" t="s">
        <v>17</v>
      </c>
      <c r="B1501" s="10">
        <f>($B$5/($B$5+$D$5+$H$5+$J$5+$L$5+$N$5))*B705</f>
        <v>18.497118280834425</v>
      </c>
      <c r="C1501" s="10">
        <f>($B$5/($B$5+$D$5+$H$5+$J$5+$L$5+$N$5))*C705</f>
        <v>13.041451871731665</v>
      </c>
      <c r="D1501" s="10">
        <f>($D$5/($B$5+$D$5+$H$5+$J$5+$L$5+$N$5))*D705</f>
        <v>16.420224368805208</v>
      </c>
      <c r="E1501" s="10">
        <f>($D$5/($B$5+$D$5+$H$5+$J$5+$L$5+$N$5))*E705</f>
        <v>11.974088257669242</v>
      </c>
      <c r="F1501" s="10"/>
      <c r="G1501" s="10"/>
      <c r="H1501" s="10">
        <f>($H$5/($B$5+$D$5+$H$5+$J$5+$L$5+$N$5))*H705</f>
        <v>22.170109599017401</v>
      </c>
      <c r="I1501" s="10">
        <f>($H$5/($B$5+$D$5+$H$5+$J$5+$L$5+$N$5))*I705</f>
        <v>18.180266654776343</v>
      </c>
      <c r="J1501" s="10">
        <f>($J$5/($B$5+$D$5+$H$5+$J$5+$L$5+$N$5))*J705</f>
        <v>8.9620663699130176</v>
      </c>
      <c r="K1501" s="10">
        <f>($J$5/($B$5+$D$5+$H$5+$J$5+$L$5+$N$5))*K705</f>
        <v>6.3344545250616324</v>
      </c>
      <c r="L1501" s="10">
        <f>($L$5/($B$5+$D$5+$H$5+$J$5+$L$5+$N$5))*L705</f>
        <v>5.6664941574471559</v>
      </c>
      <c r="M1501" s="10">
        <f>($L$5/($B$5+$D$5+$H$5+$J$5+$L$5+$N$5))*M705</f>
        <v>4.0055201849122701</v>
      </c>
      <c r="N1501" s="10">
        <f>($N$5/($B$5+$D$5+$H$5+$J$5+$L$5+$N$5))*N705</f>
        <v>7.6724915516874095</v>
      </c>
      <c r="O1501" s="10">
        <f>($N$5/($B$5+$D$5+$H$5+$J$5+$L$5+$N$5))*O705</f>
        <v>6.3565890332826926</v>
      </c>
      <c r="P1501" s="10"/>
      <c r="Q1501" s="10"/>
      <c r="R1501" s="10"/>
      <c r="S1501" s="10"/>
      <c r="U1501" s="17">
        <f t="shared" si="197"/>
        <v>79.388504327704638</v>
      </c>
      <c r="V1501" s="17">
        <f t="shared" si="197"/>
        <v>59.892370527433847</v>
      </c>
      <c r="W1501" s="10">
        <f t="shared" si="198"/>
        <v>-5.2494829064945776</v>
      </c>
      <c r="X1501" s="10">
        <f t="shared" si="198"/>
        <v>2.3021410155626754</v>
      </c>
      <c r="Y1501" s="3"/>
      <c r="Z1501" s="19"/>
    </row>
    <row r="1502" spans="1:26" x14ac:dyDescent="0.2">
      <c r="A1502" t="s">
        <v>18</v>
      </c>
      <c r="B1502" s="10"/>
      <c r="C1502" s="10"/>
      <c r="D1502" s="10"/>
      <c r="E1502" s="10"/>
      <c r="F1502" s="10"/>
      <c r="G1502" s="10"/>
      <c r="H1502" s="10"/>
      <c r="I1502" s="10"/>
      <c r="J1502" s="10">
        <f>($J$5/($J$5+$P$5+$R$5))*J706</f>
        <v>19.86123910206604</v>
      </c>
      <c r="K1502" s="10">
        <f>($J$5/($J$5+$P$5+$R$5))*K706</f>
        <v>13.351646830736108</v>
      </c>
      <c r="L1502" s="10"/>
      <c r="M1502" s="10"/>
      <c r="N1502" s="10"/>
      <c r="O1502" s="10"/>
      <c r="P1502" s="10">
        <f>($P$5/($J$5+$P$5+$R$5))*P706</f>
        <v>18.987326537797383</v>
      </c>
      <c r="Q1502" s="10">
        <f>($P$5/($J$5+$P$5+$R$5))*Q706</f>
        <v>12.651312401748582</v>
      </c>
      <c r="R1502" s="10">
        <f>($R$5/($J$5+$P$5+$R$5))*R706</f>
        <v>43.137415416075299</v>
      </c>
      <c r="S1502" s="10">
        <f>($R$5/($J$5+$P$5+$R$5))*S706</f>
        <v>31.069603738273305</v>
      </c>
      <c r="U1502" s="17">
        <f t="shared" si="197"/>
        <v>81.985981055938723</v>
      </c>
      <c r="V1502" s="17">
        <f t="shared" si="197"/>
        <v>57.072562970758</v>
      </c>
      <c r="W1502" s="10">
        <f t="shared" si="198"/>
        <v>-2.183326026214587</v>
      </c>
      <c r="X1502" s="10">
        <f t="shared" si="198"/>
        <v>-5.5175296036765005</v>
      </c>
      <c r="Y1502" s="3"/>
      <c r="Z1502" s="19"/>
    </row>
    <row r="1503" spans="1:26" ht="13.5" thickBot="1" x14ac:dyDescent="0.25">
      <c r="U1503" s="27">
        <f>(U1500*(($F$5+$J$5)/(SUM($B$5:$S$5)+$J$5+$J$5)))+(U1501*(($B$5+$D$5+$H$5+$J$5+$L$5+$N$5)/(SUM($B$5:$S$5)+$J$5+$J$5)))+(U1502*(($J$5+$P$5+$R$5)/(SUM($B$5:$S$5)+$J$5+$J$5)))</f>
        <v>81.43884553497297</v>
      </c>
      <c r="V1503" s="27">
        <f>(V1500*(($F$5+$J$5)/(SUM($B$5:$S$5)+$J$5+$J$5)))+(V1501*(($B$5+$D$5+$H$5+$J$5+$L$5+$N$5)/(SUM($B$5:$S$5)+$J$5+$J$5)))+(V1502*(($J$5+$P$5+$R$5)/(SUM($B$5:$S$5)+$J$5+$J$5)))</f>
        <v>60.392941143829646</v>
      </c>
      <c r="W1503" s="28">
        <f>U1503-U1495</f>
        <v>-1.1243159288768823</v>
      </c>
      <c r="X1503" s="28">
        <f>V1503-V1495</f>
        <v>-2.7005944305484348</v>
      </c>
      <c r="Y1503" s="20">
        <f>SUM(Y1500:Y1502)</f>
        <v>0</v>
      </c>
    </row>
    <row r="1504" spans="1:26" ht="14.25" hidden="1" thickTop="1" thickBot="1" x14ac:dyDescent="0.25"/>
    <row r="1505" spans="1:26" ht="14.25" thickTop="1" thickBot="1" x14ac:dyDescent="0.25">
      <c r="A1505" s="1" t="str">
        <f>A709</f>
        <v>Sept 7-13, 2001</v>
      </c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U1505" s="8" t="s">
        <v>14</v>
      </c>
      <c r="V1505" s="8" t="s">
        <v>15</v>
      </c>
      <c r="W1505" s="8" t="s">
        <v>14</v>
      </c>
      <c r="X1505" s="8" t="s">
        <v>15</v>
      </c>
      <c r="Y1505" s="12" t="s">
        <v>35</v>
      </c>
    </row>
    <row r="1506" spans="1:26" x14ac:dyDescent="0.2">
      <c r="A1506" t="s">
        <v>16</v>
      </c>
      <c r="B1506" s="10"/>
      <c r="C1506" s="10"/>
      <c r="D1506" s="10"/>
      <c r="E1506" s="10"/>
      <c r="F1506" s="10">
        <f>($F$5/($F$5+$J$5))*F710</f>
        <v>53.736707466918169</v>
      </c>
      <c r="G1506" s="10">
        <f>($F$5/($F$5+$J$5))*G710</f>
        <v>40.95273275680622</v>
      </c>
      <c r="H1506" s="10"/>
      <c r="I1506" s="10"/>
      <c r="J1506" s="10">
        <f>($J$5/($F$5+$J$5))*J710</f>
        <v>30.965114844600848</v>
      </c>
      <c r="K1506" s="10">
        <f>($J$5/($F$5+$J$5))*K710</f>
        <v>20.862728992245462</v>
      </c>
      <c r="L1506" s="10"/>
      <c r="M1506" s="10"/>
      <c r="N1506" s="10"/>
      <c r="O1506" s="10"/>
      <c r="P1506" s="10"/>
      <c r="Q1506" s="10"/>
      <c r="R1506" s="10"/>
      <c r="S1506" s="10"/>
      <c r="U1506" s="17">
        <f t="shared" ref="U1506:V1508" si="199">B1506+D1506+F1506+H1506+J1506+L1506+N1506+P1506+R1506</f>
        <v>84.70182231151901</v>
      </c>
      <c r="V1506" s="17">
        <f t="shared" si="199"/>
        <v>61.815461749051678</v>
      </c>
      <c r="W1506" s="10">
        <f t="shared" ref="W1506:X1508" si="200">U1506-U1501</f>
        <v>5.3133179838143718</v>
      </c>
      <c r="X1506" s="10">
        <f t="shared" si="200"/>
        <v>1.9230912216178311</v>
      </c>
      <c r="Y1506" s="3"/>
      <c r="Z1506" s="19"/>
    </row>
    <row r="1507" spans="1:26" x14ac:dyDescent="0.2">
      <c r="A1507" t="s">
        <v>17</v>
      </c>
      <c r="B1507" s="10">
        <f>($B$5/($B$5+$D$5+$H$5+$J$5+$L$5+$N$5))*B711</f>
        <v>18.687715905523593</v>
      </c>
      <c r="C1507" s="10">
        <f>($B$5/($B$5+$D$5+$H$5+$J$5+$L$5+$N$5))*C711</f>
        <v>13.719979415625106</v>
      </c>
      <c r="D1507" s="10">
        <f>($D$5/($B$5+$D$5+$H$5+$J$5+$L$5+$N$5))*D711</f>
        <v>17.432069770188217</v>
      </c>
      <c r="E1507" s="10">
        <f>($D$5/($B$5+$D$5+$H$5+$J$5+$L$5+$N$5))*E711</f>
        <v>12.51892808918317</v>
      </c>
      <c r="F1507" s="10"/>
      <c r="G1507" s="10"/>
      <c r="H1507" s="10">
        <f>($H$5/($B$5+$D$5+$H$5+$J$5+$L$5+$N$5))*H711</f>
        <v>21.903531596990682</v>
      </c>
      <c r="I1507" s="10">
        <f>($H$5/($B$5+$D$5+$H$5+$J$5+$L$5+$N$5))*I711</f>
        <v>17.472334344758341</v>
      </c>
      <c r="J1507" s="10">
        <f>($J$5/($B$5+$D$5+$H$5+$J$5+$L$5+$N$5))*J711</f>
        <v>8.1813856453664879</v>
      </c>
      <c r="K1507" s="10">
        <f>($J$5/($B$5+$D$5+$H$5+$J$5+$L$5+$N$5))*K711</f>
        <v>5.707684727207174</v>
      </c>
      <c r="L1507" s="10">
        <f>($L$5/($B$5+$D$5+$H$5+$J$5+$L$5+$N$5))*L711</f>
        <v>6.1247463716845552</v>
      </c>
      <c r="M1507" s="10">
        <f>($L$5/($B$5+$D$5+$H$5+$J$5+$L$5+$N$5))*M711</f>
        <v>4.2826029191023247</v>
      </c>
      <c r="N1507" s="10">
        <f>($N$5/($B$5+$D$5+$H$5+$J$5+$L$5+$N$5))*N711</f>
        <v>7.9177800798394431</v>
      </c>
      <c r="O1507" s="10">
        <f>($N$5/($B$5+$D$5+$H$5+$J$5+$L$5+$N$5))*O711</f>
        <v>6.1706983784368656</v>
      </c>
      <c r="P1507" s="10"/>
      <c r="Q1507" s="10"/>
      <c r="R1507" s="10"/>
      <c r="S1507" s="10"/>
      <c r="U1507" s="17">
        <f t="shared" si="199"/>
        <v>80.247229369592972</v>
      </c>
      <c r="V1507" s="17">
        <f t="shared" si="199"/>
        <v>59.872227874312983</v>
      </c>
      <c r="W1507" s="10">
        <f t="shared" si="200"/>
        <v>-1.7387516863457506</v>
      </c>
      <c r="X1507" s="10">
        <f t="shared" si="200"/>
        <v>2.7996649035549837</v>
      </c>
      <c r="Y1507" s="3"/>
      <c r="Z1507" s="19"/>
    </row>
    <row r="1508" spans="1:26" x14ac:dyDescent="0.2">
      <c r="A1508" t="s">
        <v>18</v>
      </c>
      <c r="B1508" s="10"/>
      <c r="C1508" s="10"/>
      <c r="D1508" s="10"/>
      <c r="E1508" s="10"/>
      <c r="F1508" s="10"/>
      <c r="G1508" s="10"/>
      <c r="H1508" s="10"/>
      <c r="I1508" s="10"/>
      <c r="J1508" s="10">
        <f>($J$5/($J$5+$P$5+$R$5))*J712</f>
        <v>16.705263515691176</v>
      </c>
      <c r="K1508" s="10">
        <f>($J$5/($J$5+$P$5+$R$5))*K712</f>
        <v>11.655509285463443</v>
      </c>
      <c r="L1508" s="10"/>
      <c r="M1508" s="10"/>
      <c r="N1508" s="10"/>
      <c r="O1508" s="10"/>
      <c r="P1508" s="10">
        <f>($P$5/($J$5+$P$5+$R$5))*P712</f>
        <v>17.417121511832345</v>
      </c>
      <c r="Q1508" s="10">
        <f>($P$5/($J$5+$P$5+$R$5))*Q712</f>
        <v>11.06908347900754</v>
      </c>
      <c r="R1508" s="10">
        <f>($R$5/($J$5+$P$5+$R$5))*R712</f>
        <v>43.896648601102569</v>
      </c>
      <c r="S1508" s="10">
        <f>($R$5/($J$5+$P$5+$R$5))*S712</f>
        <v>23.242099572707346</v>
      </c>
      <c r="U1508" s="17">
        <f t="shared" si="199"/>
        <v>78.01903362862609</v>
      </c>
      <c r="V1508" s="17">
        <f t="shared" si="199"/>
        <v>45.96669233717833</v>
      </c>
      <c r="W1508" s="10">
        <f t="shared" si="200"/>
        <v>-3.4198119063468795</v>
      </c>
      <c r="X1508" s="10">
        <f t="shared" si="200"/>
        <v>-14.426248806651316</v>
      </c>
      <c r="Y1508" s="3"/>
      <c r="Z1508" s="19"/>
    </row>
    <row r="1509" spans="1:26" ht="13.5" thickBot="1" x14ac:dyDescent="0.25">
      <c r="U1509" s="27">
        <f>(U1506*(($F$5+$J$5)/(SUM($B$5:$S$5)+$J$5+$J$5)))+(U1507*(($B$5+$D$5+$H$5+$J$5+$L$5+$N$5)/(SUM($B$5:$S$5)+$J$5+$J$5)))+(U1508*(($J$5+$P$5+$R$5)/(SUM($B$5:$S$5)+$J$5+$J$5)))</f>
        <v>80.38065466473418</v>
      </c>
      <c r="V1509" s="27">
        <f>(V1506*(($F$5+$J$5)/(SUM($B$5:$S$5)+$J$5+$J$5)))+(V1507*(($B$5+$D$5+$H$5+$J$5+$L$5+$N$5)/(SUM($B$5:$S$5)+$J$5+$J$5)))+(V1508*(($J$5+$P$5+$R$5)/(SUM($B$5:$S$5)+$J$5+$J$5)))</f>
        <v>56.611690449671272</v>
      </c>
      <c r="W1509" s="28">
        <f>U1509-U1501</f>
        <v>0.99215033702954258</v>
      </c>
      <c r="X1509" s="28">
        <f>V1509-V1501</f>
        <v>-3.2806800777625753</v>
      </c>
      <c r="Y1509" s="20">
        <f>SUM(Y1506:Y1508)</f>
        <v>0</v>
      </c>
    </row>
    <row r="1510" spans="1:26" ht="14.25" hidden="1" thickTop="1" thickBot="1" x14ac:dyDescent="0.25"/>
    <row r="1511" spans="1:26" ht="14.25" thickTop="1" thickBot="1" x14ac:dyDescent="0.25">
      <c r="A1511" s="1" t="str">
        <f>A715</f>
        <v>Sept 14-20, 2001</v>
      </c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U1511" s="8" t="s">
        <v>14</v>
      </c>
      <c r="V1511" s="8" t="s">
        <v>15</v>
      </c>
      <c r="W1511" s="8" t="s">
        <v>14</v>
      </c>
      <c r="X1511" s="8" t="s">
        <v>15</v>
      </c>
      <c r="Y1511" s="12" t="s">
        <v>35</v>
      </c>
    </row>
    <row r="1512" spans="1:26" x14ac:dyDescent="0.2">
      <c r="A1512" t="s">
        <v>16</v>
      </c>
      <c r="B1512" s="10"/>
      <c r="C1512" s="10"/>
      <c r="D1512" s="10"/>
      <c r="E1512" s="10"/>
      <c r="F1512" s="10">
        <f>($F$5/($F$5+$J$5))*F716</f>
        <v>54.036800769972452</v>
      </c>
      <c r="G1512" s="10">
        <f>($F$5/($F$5+$J$5))*G716</f>
        <v>42.227128983776701</v>
      </c>
      <c r="H1512" s="10"/>
      <c r="I1512" s="10"/>
      <c r="J1512" s="10">
        <f>($J$5/($F$5+$J$5))*J716</f>
        <v>28.484067572855501</v>
      </c>
      <c r="K1512" s="10">
        <f>($J$5/($F$5+$J$5))*K716</f>
        <v>22.123813793353598</v>
      </c>
      <c r="L1512" s="10"/>
      <c r="M1512" s="10"/>
      <c r="N1512" s="10"/>
      <c r="O1512" s="10"/>
      <c r="P1512" s="10"/>
      <c r="Q1512" s="10"/>
      <c r="R1512" s="10"/>
      <c r="S1512" s="10"/>
      <c r="U1512" s="17">
        <f t="shared" ref="U1512:V1514" si="201">B1512+D1512+F1512+H1512+J1512+L1512+N1512+P1512+R1512</f>
        <v>82.520868342827953</v>
      </c>
      <c r="V1512" s="17">
        <f t="shared" si="201"/>
        <v>64.3509427771303</v>
      </c>
      <c r="W1512" s="10">
        <f t="shared" ref="W1512:X1514" si="202">U1512-U1507</f>
        <v>2.2736389732349807</v>
      </c>
      <c r="X1512" s="10">
        <f t="shared" si="202"/>
        <v>4.4787149028173161</v>
      </c>
      <c r="Y1512" s="3"/>
      <c r="Z1512" s="19"/>
    </row>
    <row r="1513" spans="1:26" x14ac:dyDescent="0.2">
      <c r="A1513" t="s">
        <v>17</v>
      </c>
      <c r="B1513" s="10">
        <f>($B$5/($B$5+$D$5+$H$5+$J$5+$L$5+$N$5))*B717</f>
        <v>16.356325760325685</v>
      </c>
      <c r="C1513" s="10">
        <f>($B$5/($B$5+$D$5+$H$5+$J$5+$L$5+$N$5))*C717</f>
        <v>11.998501669432539</v>
      </c>
      <c r="D1513" s="10">
        <f>($D$5/($B$5+$D$5+$H$5+$J$5+$L$5+$N$5))*D717</f>
        <v>15.417260955237525</v>
      </c>
      <c r="E1513" s="10">
        <f>($D$5/($B$5+$D$5+$H$5+$J$5+$L$5+$N$5))*E717</f>
        <v>10.873656714654409</v>
      </c>
      <c r="F1513" s="10"/>
      <c r="G1513" s="10"/>
      <c r="H1513" s="10">
        <f>($H$5/($B$5+$D$5+$H$5+$J$5+$L$5+$N$5))*H717</f>
        <v>20.794849575316615</v>
      </c>
      <c r="I1513" s="10">
        <f>($H$5/($B$5+$D$5+$H$5+$J$5+$L$5+$N$5))*I717</f>
        <v>15.721040450648992</v>
      </c>
      <c r="J1513" s="10">
        <f>($J$5/($B$5+$D$5+$H$5+$J$5+$L$5+$N$5))*J717</f>
        <v>7.517528877224783</v>
      </c>
      <c r="K1513" s="10">
        <f>($J$5/($B$5+$D$5+$H$5+$J$5+$L$5+$N$5))*K717</f>
        <v>5.7540434400662317</v>
      </c>
      <c r="L1513" s="10">
        <f>($L$5/($B$5+$D$5+$H$5+$J$5+$L$5+$N$5))*L717</f>
        <v>5.2767514104545521</v>
      </c>
      <c r="M1513" s="10">
        <f>($L$5/($B$5+$D$5+$H$5+$J$5+$L$5+$N$5))*M717</f>
        <v>3.6294793313686249</v>
      </c>
      <c r="N1513" s="10">
        <f>($N$5/($B$5+$D$5+$H$5+$J$5+$L$5+$N$5))*N717</f>
        <v>7.4196512156822658</v>
      </c>
      <c r="O1513" s="10">
        <f>($N$5/($B$5+$D$5+$H$5+$J$5+$L$5+$N$5))*O717</f>
        <v>5.5607446672239949</v>
      </c>
      <c r="P1513" s="10"/>
      <c r="Q1513" s="10"/>
      <c r="R1513" s="10"/>
      <c r="S1513" s="10"/>
      <c r="U1513" s="17">
        <f t="shared" si="201"/>
        <v>72.782367794241438</v>
      </c>
      <c r="V1513" s="17">
        <f t="shared" si="201"/>
        <v>53.537466273394791</v>
      </c>
      <c r="W1513" s="10">
        <f t="shared" si="202"/>
        <v>-5.2366658343846524</v>
      </c>
      <c r="X1513" s="10">
        <f t="shared" si="202"/>
        <v>7.5707739362164617</v>
      </c>
      <c r="Y1513" s="3"/>
      <c r="Z1513" s="19"/>
    </row>
    <row r="1514" spans="1:26" x14ac:dyDescent="0.2">
      <c r="A1514" t="s">
        <v>18</v>
      </c>
      <c r="B1514" s="10"/>
      <c r="C1514" s="10"/>
      <c r="D1514" s="10"/>
      <c r="E1514" s="10"/>
      <c r="F1514" s="10"/>
      <c r="G1514" s="10"/>
      <c r="H1514" s="10"/>
      <c r="I1514" s="10"/>
      <c r="J1514" s="10">
        <f>($J$5/($J$5+$P$5+$R$5))*J718</f>
        <v>15.19758569767103</v>
      </c>
      <c r="K1514" s="10">
        <f>($J$5/($J$5+$P$5+$R$5))*K718</f>
        <v>11.93578272599283</v>
      </c>
      <c r="L1514" s="10"/>
      <c r="M1514" s="10"/>
      <c r="N1514" s="10"/>
      <c r="O1514" s="10"/>
      <c r="P1514" s="10">
        <f>($P$5/($J$5+$P$5+$R$5))*P718</f>
        <v>17.553006032023802</v>
      </c>
      <c r="Q1514" s="10">
        <f>($P$5/($J$5+$P$5+$R$5))*Q718</f>
        <v>11.562063246823673</v>
      </c>
      <c r="R1514" s="10">
        <f>($R$5/($J$5+$P$5+$R$5))*R718</f>
        <v>42.671656318099124</v>
      </c>
      <c r="S1514" s="10">
        <f>($R$5/($J$5+$P$5+$R$5))*S718</f>
        <v>30.3169213141177</v>
      </c>
      <c r="U1514" s="17">
        <f t="shared" si="201"/>
        <v>75.422248047793957</v>
      </c>
      <c r="V1514" s="17">
        <f t="shared" si="201"/>
        <v>53.814767286934199</v>
      </c>
      <c r="W1514" s="10">
        <f t="shared" si="202"/>
        <v>-4.9584066169402234</v>
      </c>
      <c r="X1514" s="10">
        <f t="shared" si="202"/>
        <v>-2.7969231627370732</v>
      </c>
      <c r="Y1514" s="3"/>
      <c r="Z1514" s="19"/>
    </row>
    <row r="1515" spans="1:26" ht="13.5" thickBot="1" x14ac:dyDescent="0.25">
      <c r="U1515" s="27">
        <f>(U1512*(($F$5+$J$5)/(SUM($B$5:$S$5)+$J$5+$J$5)))+(U1513*(($B$5+$D$5+$H$5+$J$5+$L$5+$N$5)/(SUM($B$5:$S$5)+$J$5+$J$5)))+(U1514*(($J$5+$P$5+$R$5)/(SUM($B$5:$S$5)+$J$5+$J$5)))</f>
        <v>75.001404980125557</v>
      </c>
      <c r="V1515" s="27">
        <f>(V1512*(($F$5+$J$5)/(SUM($B$5:$S$5)+$J$5+$J$5)))+(V1513*(($B$5+$D$5+$H$5+$J$5+$L$5+$N$5)/(SUM($B$5:$S$5)+$J$5+$J$5)))+(V1514*(($J$5+$P$5+$R$5)/(SUM($B$5:$S$5)+$J$5+$J$5)))</f>
        <v>55.320438882475429</v>
      </c>
      <c r="W1515" s="28">
        <f>U1515-U1507</f>
        <v>-5.2458243894674155</v>
      </c>
      <c r="X1515" s="28">
        <f>V1515-V1507</f>
        <v>-4.5517889918375545</v>
      </c>
      <c r="Y1515" s="20">
        <f>SUM(Y1512:Y1514)</f>
        <v>0</v>
      </c>
    </row>
    <row r="1516" spans="1:26" ht="13.5" hidden="1" thickTop="1" x14ac:dyDescent="0.2"/>
    <row r="1517" spans="1:26" ht="13.5" hidden="1" thickBot="1" x14ac:dyDescent="0.25"/>
    <row r="1518" spans="1:26" ht="14.25" thickTop="1" thickBot="1" x14ac:dyDescent="0.25">
      <c r="A1518" s="1" t="str">
        <f>A722</f>
        <v>Sept 21-27, 2001</v>
      </c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U1518" s="8" t="s">
        <v>14</v>
      </c>
      <c r="V1518" s="8" t="s">
        <v>15</v>
      </c>
      <c r="W1518" s="8" t="s">
        <v>14</v>
      </c>
      <c r="X1518" s="8" t="s">
        <v>15</v>
      </c>
      <c r="Y1518" s="12" t="s">
        <v>35</v>
      </c>
    </row>
    <row r="1519" spans="1:26" x14ac:dyDescent="0.2">
      <c r="A1519" t="s">
        <v>16</v>
      </c>
      <c r="B1519" s="10"/>
      <c r="C1519" s="10"/>
      <c r="D1519" s="10"/>
      <c r="E1519" s="10"/>
      <c r="F1519" s="10">
        <f>($F$5/($F$5+$J$5))*F723</f>
        <v>50.095575389859697</v>
      </c>
      <c r="G1519" s="10">
        <f>($F$5/($F$5+$J$5))*G723</f>
        <v>36.203256080467298</v>
      </c>
      <c r="H1519" s="10"/>
      <c r="I1519" s="10"/>
      <c r="J1519" s="10">
        <f>($J$5/($F$5+$J$5))*J723</f>
        <v>28.648556894739166</v>
      </c>
      <c r="K1519" s="10">
        <f>($J$5/($F$5+$J$5))*K723</f>
        <v>18.573585929364388</v>
      </c>
      <c r="L1519" s="10"/>
      <c r="M1519" s="10"/>
      <c r="N1519" s="10"/>
      <c r="O1519" s="10"/>
      <c r="P1519" s="10"/>
      <c r="Q1519" s="10"/>
      <c r="R1519" s="10"/>
      <c r="S1519" s="10"/>
      <c r="U1519" s="17">
        <f t="shared" ref="U1519:V1521" si="203">B1519+D1519+F1519+H1519+J1519+L1519+N1519+P1519+R1519</f>
        <v>78.744132284598862</v>
      </c>
      <c r="V1519" s="17">
        <f t="shared" si="203"/>
        <v>54.776842009831682</v>
      </c>
      <c r="W1519" s="10">
        <f t="shared" ref="W1519:X1521" si="204">U1519-U1514</f>
        <v>3.3218842368049053</v>
      </c>
      <c r="X1519" s="10">
        <f t="shared" si="204"/>
        <v>0.96207472289748353</v>
      </c>
      <c r="Y1519" s="3"/>
      <c r="Z1519" s="19"/>
    </row>
    <row r="1520" spans="1:26" x14ac:dyDescent="0.2">
      <c r="A1520" t="s">
        <v>17</v>
      </c>
      <c r="B1520" s="10">
        <f>($B$5/($B$5+$D$5+$H$5+$J$5+$L$5+$N$5))*B724</f>
        <v>15.073984941416963</v>
      </c>
      <c r="C1520" s="10">
        <f>($B$5/($B$5+$D$5+$H$5+$J$5+$L$5+$N$5))*C724</f>
        <v>10.978423182096108</v>
      </c>
      <c r="D1520" s="10">
        <f>($D$5/($B$5+$D$5+$H$5+$J$5+$L$5+$N$5))*D724</f>
        <v>14.861201770693709</v>
      </c>
      <c r="E1520" s="10">
        <f>($D$5/($B$5+$D$5+$H$5+$J$5+$L$5+$N$5))*E724</f>
        <v>11.336221290615827</v>
      </c>
      <c r="F1520" s="10"/>
      <c r="G1520" s="10"/>
      <c r="H1520" s="10">
        <f>($H$5/($B$5+$D$5+$H$5+$J$5+$L$5+$N$5))*H724</f>
        <v>20.86193543013129</v>
      </c>
      <c r="I1520" s="10">
        <f>($H$5/($B$5+$D$5+$H$5+$J$5+$L$5+$N$5))*I724</f>
        <v>16.137678917392748</v>
      </c>
      <c r="J1520" s="10">
        <f>($J$5/($B$5+$D$5+$H$5+$J$5+$L$5+$N$5))*J724</f>
        <v>7.4971310435667977</v>
      </c>
      <c r="K1520" s="10">
        <f>($J$5/($B$5+$D$5+$H$5+$J$5+$L$5+$N$5))*K724</f>
        <v>4.6618321651068335</v>
      </c>
      <c r="L1520" s="10">
        <f>($L$5/($B$5+$D$5+$H$5+$J$5+$L$5+$N$5))*L724</f>
        <v>5.3924562884679821</v>
      </c>
      <c r="M1520" s="10">
        <f>($L$5/($B$5+$D$5+$H$5+$J$5+$L$5+$N$5))*M724</f>
        <v>4.1943018279868127</v>
      </c>
      <c r="N1520" s="10">
        <f>($N$5/($B$5+$D$5+$H$5+$J$5+$L$5+$N$5))*N724</f>
        <v>7.1248402552627121</v>
      </c>
      <c r="O1520" s="10">
        <f>($N$5/($B$5+$D$5+$H$5+$J$5+$L$5+$N$5))*O724</f>
        <v>4.9551477682340748</v>
      </c>
      <c r="P1520" s="10"/>
      <c r="Q1520" s="10"/>
      <c r="R1520" s="10"/>
      <c r="S1520" s="10"/>
      <c r="U1520" s="17">
        <f t="shared" si="203"/>
        <v>70.81154972953945</v>
      </c>
      <c r="V1520" s="17">
        <f t="shared" si="203"/>
        <v>52.263605151432401</v>
      </c>
      <c r="W1520" s="10">
        <f t="shared" si="204"/>
        <v>-4.1898552505861062</v>
      </c>
      <c r="X1520" s="10">
        <f t="shared" si="204"/>
        <v>-3.056833731043028</v>
      </c>
      <c r="Y1520" s="3"/>
      <c r="Z1520" s="19"/>
    </row>
    <row r="1521" spans="1:26" x14ac:dyDescent="0.2">
      <c r="A1521" t="s">
        <v>18</v>
      </c>
      <c r="B1521" s="10"/>
      <c r="C1521" s="10"/>
      <c r="D1521" s="10"/>
      <c r="E1521" s="10"/>
      <c r="F1521" s="10"/>
      <c r="G1521" s="10"/>
      <c r="H1521" s="10"/>
      <c r="I1521" s="10"/>
      <c r="J1521" s="10">
        <f>($J$5/($J$5+$P$5+$R$5))*J725</f>
        <v>16.130219732536055</v>
      </c>
      <c r="K1521" s="10">
        <f>($J$5/($J$5+$P$5+$R$5))*K725</f>
        <v>9.4084894605295695</v>
      </c>
      <c r="L1521" s="10"/>
      <c r="M1521" s="10"/>
      <c r="N1521" s="10"/>
      <c r="O1521" s="10"/>
      <c r="P1521" s="10">
        <f>($P$5/($J$5+$P$5+$R$5))*P725</f>
        <v>18.652975287688761</v>
      </c>
      <c r="Q1521" s="10">
        <f>($P$5/($J$5+$P$5+$R$5))*Q725</f>
        <v>11.319702050362785</v>
      </c>
      <c r="R1521" s="10">
        <f>($R$5/($J$5+$P$5+$R$5))*R725</f>
        <v>41.611743209061899</v>
      </c>
      <c r="S1521" s="10">
        <f>($R$5/($J$5+$P$5+$R$5))*S725</f>
        <v>29.627126194330192</v>
      </c>
      <c r="U1521" s="17">
        <f t="shared" si="203"/>
        <v>76.394938229286709</v>
      </c>
      <c r="V1521" s="17">
        <f t="shared" si="203"/>
        <v>50.355317705222546</v>
      </c>
      <c r="W1521" s="10">
        <f t="shared" si="204"/>
        <v>76.394938229286709</v>
      </c>
      <c r="X1521" s="10">
        <f t="shared" si="204"/>
        <v>50.355317705222546</v>
      </c>
      <c r="Y1521" s="3"/>
      <c r="Z1521" s="19"/>
    </row>
    <row r="1522" spans="1:26" ht="13.5" thickBot="1" x14ac:dyDescent="0.25">
      <c r="U1522" s="27">
        <f>(U1519*(($F$5+$J$5)/(SUM($B$5:$S$5)+$J$5+$J$5)))+(U1520*(($B$5+$D$5+$H$5+$J$5+$L$5+$N$5)/(SUM($B$5:$S$5)+$J$5+$J$5)))+(U1521*(($J$5+$P$5+$R$5)/(SUM($B$5:$S$5)+$J$5+$J$5)))</f>
        <v>73.500006735956362</v>
      </c>
      <c r="V1522" s="27">
        <f>(V1519*(($F$5+$J$5)/(SUM($B$5:$S$5)+$J$5+$J$5)))+(V1520*(($B$5+$D$5+$H$5+$J$5+$L$5+$N$5)/(SUM($B$5:$S$5)+$J$5+$J$5)))+(V1521*(($J$5+$P$5+$R$5)/(SUM($B$5:$S$5)+$J$5+$J$5)))</f>
        <v>52.171794344989181</v>
      </c>
      <c r="W1522" s="28">
        <f>U1522-U1514</f>
        <v>-1.9222413118375954</v>
      </c>
      <c r="X1522" s="28">
        <f>V1522-V1514</f>
        <v>-1.6429729419450183</v>
      </c>
      <c r="Y1522" s="20">
        <f>SUM(Y1519:Y1521)</f>
        <v>0</v>
      </c>
    </row>
    <row r="1523" spans="1:26" ht="13.5" hidden="1" thickTop="1" x14ac:dyDescent="0.2"/>
    <row r="1524" spans="1:26" ht="13.5" hidden="1" thickBot="1" x14ac:dyDescent="0.25"/>
    <row r="1525" spans="1:26" ht="14.25" thickTop="1" thickBot="1" x14ac:dyDescent="0.25">
      <c r="A1525" s="1" t="str">
        <f>A729</f>
        <v>Sept 28 - October 4, 2001</v>
      </c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U1525" s="8" t="s">
        <v>14</v>
      </c>
      <c r="V1525" s="8" t="s">
        <v>15</v>
      </c>
      <c r="W1525" s="8" t="s">
        <v>14</v>
      </c>
      <c r="X1525" s="8" t="s">
        <v>15</v>
      </c>
      <c r="Y1525" s="12" t="s">
        <v>35</v>
      </c>
    </row>
    <row r="1526" spans="1:26" x14ac:dyDescent="0.2">
      <c r="A1526" t="s">
        <v>16</v>
      </c>
      <c r="B1526" s="10"/>
      <c r="C1526" s="10"/>
      <c r="D1526" s="10"/>
      <c r="E1526" s="10"/>
      <c r="F1526" s="10">
        <f>($F$5/($F$5+$J$5))*F730</f>
        <v>50.399669936954687</v>
      </c>
      <c r="G1526" s="10">
        <f>($F$5/($F$5+$J$5))*G730</f>
        <v>34.126610423331726</v>
      </c>
      <c r="H1526" s="10"/>
      <c r="I1526" s="10"/>
      <c r="J1526" s="10">
        <f>($J$5/($F$5+$J$5))*J730</f>
        <v>29.854811921886082</v>
      </c>
      <c r="K1526" s="10">
        <f>($J$5/($F$5+$J$5))*K730</f>
        <v>19.24525066038937</v>
      </c>
      <c r="L1526" s="10"/>
      <c r="M1526" s="10"/>
      <c r="N1526" s="10"/>
      <c r="O1526" s="10"/>
      <c r="P1526" s="10"/>
      <c r="Q1526" s="10"/>
      <c r="R1526" s="10"/>
      <c r="S1526" s="10"/>
      <c r="U1526" s="17">
        <f t="shared" ref="U1526:V1528" si="205">B1526+D1526+F1526+H1526+J1526+L1526+N1526+P1526+R1526</f>
        <v>80.254481858840762</v>
      </c>
      <c r="V1526" s="17">
        <f t="shared" si="205"/>
        <v>53.3718610837211</v>
      </c>
      <c r="W1526" s="10">
        <f t="shared" ref="W1526:X1528" si="206">U1526-U1521</f>
        <v>3.8595436295540537</v>
      </c>
      <c r="X1526" s="10">
        <f t="shared" si="206"/>
        <v>3.0165433784985538</v>
      </c>
      <c r="Y1526" s="3"/>
      <c r="Z1526" s="19"/>
    </row>
    <row r="1527" spans="1:26" x14ac:dyDescent="0.2">
      <c r="A1527" t="s">
        <v>17</v>
      </c>
      <c r="B1527" s="10">
        <f>($B$5/($B$5+$D$5+$H$5+$J$5+$L$5+$N$5))*B731</f>
        <v>16.575894223967612</v>
      </c>
      <c r="C1527" s="10">
        <f>($B$5/($B$5+$D$5+$H$5+$J$5+$L$5+$N$5))*C731</f>
        <v>11.037889640999127</v>
      </c>
      <c r="D1527" s="10">
        <f>($D$5/($B$5+$D$5+$H$5+$J$5+$L$5+$N$5))*D731</f>
        <v>14.730075582156896</v>
      </c>
      <c r="E1527" s="10">
        <f>($D$5/($B$5+$D$5+$H$5+$J$5+$L$5+$N$5))*E731</f>
        <v>10.366214726573443</v>
      </c>
      <c r="F1527" s="10"/>
      <c r="G1527" s="10"/>
      <c r="H1527" s="10">
        <f>($H$5/($B$5+$D$5+$H$5+$J$5+$L$5+$N$5))*H731</f>
        <v>19.947449303973382</v>
      </c>
      <c r="I1527" s="10">
        <f>($H$5/($B$5+$D$5+$H$5+$J$5+$L$5+$N$5))*I731</f>
        <v>14.183362041607412</v>
      </c>
      <c r="J1527" s="10">
        <f>($J$5/($B$5+$D$5+$H$5+$J$5+$L$5+$N$5))*J731</f>
        <v>7.8123702910083912</v>
      </c>
      <c r="K1527" s="10">
        <f>($J$5/($B$5+$D$5+$H$5+$J$5+$L$5+$N$5))*K731</f>
        <v>4.9844888066058752</v>
      </c>
      <c r="L1527" s="10">
        <f>($L$5/($B$5+$D$5+$H$5+$J$5+$L$5+$N$5))*L731</f>
        <v>5.0712230087201711</v>
      </c>
      <c r="M1527" s="10">
        <f>($L$5/($B$5+$D$5+$H$5+$J$5+$L$5+$N$5))*M731</f>
        <v>3.4802809360355194</v>
      </c>
      <c r="N1527" s="10">
        <f>($N$5/($B$5+$D$5+$H$5+$J$5+$L$5+$N$5))*N731</f>
        <v>7.1059607356299326</v>
      </c>
      <c r="O1527" s="10">
        <f>($N$5/($B$5+$D$5+$H$5+$J$5+$L$5+$N$5))*O731</f>
        <v>4.5906278122473356</v>
      </c>
      <c r="P1527" s="10"/>
      <c r="Q1527" s="10"/>
      <c r="R1527" s="10"/>
      <c r="S1527" s="10"/>
      <c r="U1527" s="17">
        <f t="shared" si="205"/>
        <v>71.242973145456389</v>
      </c>
      <c r="V1527" s="17">
        <f t="shared" si="205"/>
        <v>48.642863964068709</v>
      </c>
      <c r="W1527" s="10">
        <f t="shared" si="206"/>
        <v>-2.2570335904999723</v>
      </c>
      <c r="X1527" s="10">
        <f t="shared" si="206"/>
        <v>-3.5289303809204711</v>
      </c>
      <c r="Y1527" s="3"/>
      <c r="Z1527" s="19"/>
    </row>
    <row r="1528" spans="1:26" x14ac:dyDescent="0.2">
      <c r="A1528" t="s">
        <v>18</v>
      </c>
      <c r="B1528" s="10"/>
      <c r="C1528" s="10"/>
      <c r="D1528" s="10"/>
      <c r="E1528" s="10"/>
      <c r="F1528" s="10"/>
      <c r="G1528" s="10"/>
      <c r="H1528" s="10"/>
      <c r="I1528" s="10"/>
      <c r="J1528" s="10">
        <f>($J$5/($J$5+$P$5+$R$5))*J732</f>
        <v>16.971040054124213</v>
      </c>
      <c r="K1528" s="10">
        <f>($J$5/($J$5+$P$5+$R$5))*K732</f>
        <v>10.490924817056854</v>
      </c>
      <c r="L1528" s="10"/>
      <c r="M1528" s="10"/>
      <c r="N1528" s="10"/>
      <c r="O1528" s="10"/>
      <c r="P1528" s="10">
        <f>($P$5/($J$5+$P$5+$R$5))*P732</f>
        <v>17.25660973318401</v>
      </c>
      <c r="Q1528" s="10">
        <f>($P$5/($J$5+$P$5+$R$5))*Q732</f>
        <v>10.914221483181668</v>
      </c>
      <c r="R1528" s="10">
        <f>($R$5/($J$5+$P$5+$R$5))*R732</f>
        <v>43.261224796549968</v>
      </c>
      <c r="S1528" s="10">
        <f>($R$5/($J$5+$P$5+$R$5))*S732</f>
        <v>28.279634683026384</v>
      </c>
      <c r="U1528" s="17">
        <f t="shared" si="205"/>
        <v>77.488874583858191</v>
      </c>
      <c r="V1528" s="17">
        <f t="shared" si="205"/>
        <v>49.684780983264901</v>
      </c>
      <c r="W1528" s="10">
        <f t="shared" si="206"/>
        <v>77.488874583858191</v>
      </c>
      <c r="X1528" s="10">
        <f t="shared" si="206"/>
        <v>49.684780983264901</v>
      </c>
      <c r="Y1528" s="3"/>
      <c r="Z1528" s="19"/>
    </row>
    <row r="1529" spans="1:26" ht="13.5" thickBot="1" x14ac:dyDescent="0.25">
      <c r="U1529" s="27">
        <f>(U1526*(($F$5+$J$5)/(SUM($B$5:$S$5)+$J$5+$J$5)))+(U1527*(($B$5+$D$5+$H$5+$J$5+$L$5+$N$5)/(SUM($B$5:$S$5)+$J$5+$J$5)))+(U1528*(($J$5+$P$5+$R$5)/(SUM($B$5:$S$5)+$J$5+$J$5)))</f>
        <v>74.272229302515782</v>
      </c>
      <c r="V1529" s="27">
        <f>(V1526*(($F$5+$J$5)/(SUM($B$5:$S$5)+$J$5+$J$5)))+(V1527*(($B$5+$D$5+$H$5+$J$5+$L$5+$N$5)/(SUM($B$5:$S$5)+$J$5+$J$5)))+(V1528*(($J$5+$P$5+$R$5)/(SUM($B$5:$S$5)+$J$5+$J$5)))</f>
        <v>49.6588392081078</v>
      </c>
      <c r="W1529" s="28">
        <f>U1529-U1521</f>
        <v>-2.122708926770926</v>
      </c>
      <c r="X1529" s="28">
        <f>V1529-V1521</f>
        <v>-0.69647849711474663</v>
      </c>
      <c r="Y1529" s="20">
        <f>SUM(Y1526:Y1528)</f>
        <v>0</v>
      </c>
    </row>
    <row r="1530" spans="1:26" ht="13.5" hidden="1" thickTop="1" x14ac:dyDescent="0.2"/>
    <row r="1531" spans="1:26" ht="13.5" hidden="1" thickBot="1" x14ac:dyDescent="0.25"/>
    <row r="1532" spans="1:26" ht="14.25" thickTop="1" thickBot="1" x14ac:dyDescent="0.25">
      <c r="A1532" s="1" t="str">
        <f>A736</f>
        <v>October 5 - 11, 2001</v>
      </c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U1532" s="8" t="s">
        <v>14</v>
      </c>
      <c r="V1532" s="8" t="s">
        <v>15</v>
      </c>
      <c r="W1532" s="8" t="s">
        <v>14</v>
      </c>
      <c r="X1532" s="8" t="s">
        <v>15</v>
      </c>
      <c r="Y1532" s="12" t="s">
        <v>35</v>
      </c>
    </row>
    <row r="1533" spans="1:26" x14ac:dyDescent="0.2">
      <c r="A1533" t="s">
        <v>16</v>
      </c>
      <c r="B1533" s="10"/>
      <c r="C1533" s="10"/>
      <c r="D1533" s="10"/>
      <c r="E1533" s="10"/>
      <c r="F1533" s="10">
        <f>($F$5/($F$5+$J$5))*F737</f>
        <v>47.742843893914205</v>
      </c>
      <c r="G1533" s="10">
        <f>($F$5/($F$5+$J$5))*G737</f>
        <v>34.815224522740259</v>
      </c>
      <c r="H1533" s="10"/>
      <c r="I1533" s="10"/>
      <c r="J1533" s="10">
        <f>($J$5/($F$5+$J$5))*J737</f>
        <v>26.537610597232067</v>
      </c>
      <c r="K1533" s="10">
        <f>($J$5/($F$5+$J$5))*K737</f>
        <v>17.161719249862891</v>
      </c>
      <c r="L1533" s="10"/>
      <c r="M1533" s="10"/>
      <c r="N1533" s="10"/>
      <c r="O1533" s="10"/>
      <c r="P1533" s="10"/>
      <c r="Q1533" s="10"/>
      <c r="R1533" s="10"/>
      <c r="S1533" s="10"/>
      <c r="U1533" s="17">
        <f t="shared" ref="U1533:V1535" si="207">B1533+D1533+F1533+H1533+J1533+L1533+N1533+P1533+R1533</f>
        <v>74.280454491146273</v>
      </c>
      <c r="V1533" s="17">
        <f t="shared" si="207"/>
        <v>51.97694377260315</v>
      </c>
      <c r="W1533" s="10">
        <f t="shared" ref="W1533:X1535" si="208">U1533-U1528</f>
        <v>-3.2084200927119184</v>
      </c>
      <c r="X1533" s="10">
        <f t="shared" si="208"/>
        <v>2.2921627893382492</v>
      </c>
      <c r="Y1533" s="3"/>
      <c r="Z1533" s="19"/>
    </row>
    <row r="1534" spans="1:26" x14ac:dyDescent="0.2">
      <c r="A1534" t="s">
        <v>17</v>
      </c>
      <c r="B1534" s="10">
        <f>($B$5/($B$5+$D$5+$H$5+$J$5+$L$5+$N$5))*B738</f>
        <v>14.892536002712875</v>
      </c>
      <c r="C1534" s="10">
        <f>($B$5/($B$5+$D$5+$H$5+$J$5+$L$5+$N$5))*C738</f>
        <v>10.302945200197694</v>
      </c>
      <c r="D1534" s="10">
        <f>($D$5/($B$5+$D$5+$H$5+$J$5+$L$5+$N$5))*D738</f>
        <v>13.584532890501061</v>
      </c>
      <c r="E1534" s="10">
        <f>($D$5/($B$5+$D$5+$H$5+$J$5+$L$5+$N$5))*E738</f>
        <v>8.9450966761209845</v>
      </c>
      <c r="F1534" s="10"/>
      <c r="G1534" s="10"/>
      <c r="H1534" s="10">
        <f>($H$5/($B$5+$D$5+$H$5+$J$5+$L$5+$N$5))*H738</f>
        <v>19.700290891498266</v>
      </c>
      <c r="I1534" s="10">
        <f>($H$5/($B$5+$D$5+$H$5+$J$5+$L$5+$N$5))*I738</f>
        <v>14.143110528718609</v>
      </c>
      <c r="J1534" s="10">
        <f>($J$5/($B$5+$D$5+$H$5+$J$5+$L$5+$N$5))*J738</f>
        <v>6.0470305053354769</v>
      </c>
      <c r="K1534" s="10">
        <f>($J$5/($B$5+$D$5+$H$5+$J$5+$L$5+$N$5))*K738</f>
        <v>3.8774427435315793</v>
      </c>
      <c r="L1534" s="10">
        <f>($L$5/($B$5+$D$5+$H$5+$J$5+$L$5+$N$5))*L738</f>
        <v>4.8778740678293095</v>
      </c>
      <c r="M1534" s="10">
        <f>($L$5/($B$5+$D$5+$H$5+$J$5+$L$5+$N$5))*M738</f>
        <v>3.1148971107299523</v>
      </c>
      <c r="N1534" s="10">
        <f>($N$5/($B$5+$D$5+$H$5+$J$5+$L$5+$N$5))*N738</f>
        <v>6.7809425437979307</v>
      </c>
      <c r="O1534" s="10">
        <f>($N$5/($B$5+$D$5+$H$5+$J$5+$L$5+$N$5))*O738</f>
        <v>4.5846735022093066</v>
      </c>
      <c r="P1534" s="10"/>
      <c r="Q1534" s="10"/>
      <c r="R1534" s="10"/>
      <c r="S1534" s="10"/>
      <c r="U1534" s="17">
        <f t="shared" si="207"/>
        <v>65.883206901674924</v>
      </c>
      <c r="V1534" s="17">
        <f t="shared" si="207"/>
        <v>44.968165761508125</v>
      </c>
      <c r="W1534" s="10">
        <f t="shared" si="208"/>
        <v>-8.389022400840858</v>
      </c>
      <c r="X1534" s="10">
        <f t="shared" si="208"/>
        <v>-4.6906734465996749</v>
      </c>
      <c r="Y1534" s="3"/>
      <c r="Z1534" s="19"/>
    </row>
    <row r="1535" spans="1:26" x14ac:dyDescent="0.2">
      <c r="A1535" t="s">
        <v>18</v>
      </c>
      <c r="B1535" s="10"/>
      <c r="C1535" s="10"/>
      <c r="D1535" s="10"/>
      <c r="E1535" s="10"/>
      <c r="F1535" s="10"/>
      <c r="G1535" s="10"/>
      <c r="H1535" s="10"/>
      <c r="I1535" s="10"/>
      <c r="J1535" s="10">
        <f>($J$5/($J$5+$P$5+$R$5))*J739</f>
        <v>14.347584004755186</v>
      </c>
      <c r="K1535" s="10">
        <f>($J$5/($J$5+$P$5+$R$5))*K739</f>
        <v>8.3700280403612055</v>
      </c>
      <c r="L1535" s="10"/>
      <c r="M1535" s="10"/>
      <c r="N1535" s="10"/>
      <c r="O1535" s="10"/>
      <c r="P1535" s="10">
        <f>($P$5/($J$5+$P$5+$R$5))*P739</f>
        <v>14.721161041935728</v>
      </c>
      <c r="Q1535" s="10">
        <f>($P$5/($J$5+$P$5+$R$5))*Q739</f>
        <v>9.2562275241291818</v>
      </c>
      <c r="R1535" s="10">
        <f>($R$5/($J$5+$P$5+$R$5))*R739</f>
        <v>37.032106283673031</v>
      </c>
      <c r="S1535" s="10">
        <f>($R$5/($J$5+$P$5+$R$5))*S739</f>
        <v>26.576436856390558</v>
      </c>
      <c r="U1535" s="17">
        <f t="shared" si="207"/>
        <v>66.100851330363952</v>
      </c>
      <c r="V1535" s="17">
        <f t="shared" si="207"/>
        <v>44.202692420880943</v>
      </c>
      <c r="W1535" s="10">
        <f t="shared" si="208"/>
        <v>66.100851330363952</v>
      </c>
      <c r="X1535" s="10">
        <f t="shared" si="208"/>
        <v>44.202692420880943</v>
      </c>
      <c r="Y1535" s="3"/>
      <c r="Z1535" s="19"/>
    </row>
    <row r="1536" spans="1:26" ht="13.5" thickBot="1" x14ac:dyDescent="0.25">
      <c r="U1536" s="27">
        <f>(U1533*(($F$5+$J$5)/(SUM($B$5:$S$5)+$J$5+$J$5)))+(U1534*(($B$5+$D$5+$H$5+$J$5+$L$5+$N$5)/(SUM($B$5:$S$5)+$J$5+$J$5)))+(U1535*(($J$5+$P$5+$R$5)/(SUM($B$5:$S$5)+$J$5+$J$5)))</f>
        <v>67.268372798224647</v>
      </c>
      <c r="V1536" s="27">
        <f>(V1533*(($F$5+$J$5)/(SUM($B$5:$S$5)+$J$5+$J$5)))+(V1534*(($B$5+$D$5+$H$5+$J$5+$L$5+$N$5)/(SUM($B$5:$S$5)+$J$5+$J$5)))+(V1535*(($J$5+$P$5+$R$5)/(SUM($B$5:$S$5)+$J$5+$J$5)))</f>
        <v>45.88126335631388</v>
      </c>
      <c r="W1536" s="28">
        <f>U1536-U1528</f>
        <v>-10.220501785633545</v>
      </c>
      <c r="X1536" s="28">
        <f>V1536-V1528</f>
        <v>-3.8035176269510202</v>
      </c>
      <c r="Y1536" s="20">
        <f>SUM(Y1533:Y1535)</f>
        <v>0</v>
      </c>
    </row>
    <row r="1537" spans="1:26" ht="13.5" hidden="1" thickTop="1" x14ac:dyDescent="0.2"/>
    <row r="1538" spans="1:26" ht="13.5" hidden="1" thickBot="1" x14ac:dyDescent="0.25"/>
    <row r="1539" spans="1:26" ht="14.25" thickTop="1" thickBot="1" x14ac:dyDescent="0.25">
      <c r="A1539" s="1" t="str">
        <f>A743</f>
        <v>October 12 - 18, 2001</v>
      </c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U1539" s="8" t="s">
        <v>14</v>
      </c>
      <c r="V1539" s="8" t="s">
        <v>15</v>
      </c>
      <c r="W1539" s="8" t="s">
        <v>14</v>
      </c>
      <c r="X1539" s="8" t="s">
        <v>15</v>
      </c>
      <c r="Y1539" s="12" t="s">
        <v>35</v>
      </c>
    </row>
    <row r="1540" spans="1:26" x14ac:dyDescent="0.2">
      <c r="A1540" t="s">
        <v>16</v>
      </c>
      <c r="B1540" s="10"/>
      <c r="C1540" s="10"/>
      <c r="D1540" s="10"/>
      <c r="E1540" s="10"/>
      <c r="F1540" s="10">
        <f>($F$5/($F$5+$J$5))*F744</f>
        <v>46.398425896231068</v>
      </c>
      <c r="G1540" s="10">
        <f>($F$5/($F$5+$J$5))*G744</f>
        <v>30.061346477956533</v>
      </c>
      <c r="H1540" s="10"/>
      <c r="I1540" s="10"/>
      <c r="J1540" s="10">
        <f>($J$5/($F$5+$J$5))*J744</f>
        <v>24.358127082273445</v>
      </c>
      <c r="K1540" s="10">
        <f>($J$5/($F$5+$J$5))*K744</f>
        <v>15.133017613297628</v>
      </c>
      <c r="L1540" s="10"/>
      <c r="M1540" s="10"/>
      <c r="N1540" s="10"/>
      <c r="O1540" s="10"/>
      <c r="P1540" s="10"/>
      <c r="Q1540" s="10"/>
      <c r="R1540" s="10"/>
      <c r="S1540" s="10"/>
      <c r="U1540" s="17">
        <f t="shared" ref="U1540:V1542" si="209">B1540+D1540+F1540+H1540+J1540+L1540+N1540+P1540+R1540</f>
        <v>70.756552978504516</v>
      </c>
      <c r="V1540" s="17">
        <f t="shared" si="209"/>
        <v>45.194364091254158</v>
      </c>
      <c r="W1540" s="10">
        <f t="shared" ref="W1540:X1542" si="210">U1540-U1535</f>
        <v>4.655701648140564</v>
      </c>
      <c r="X1540" s="10">
        <f t="shared" si="210"/>
        <v>0.99167167037321491</v>
      </c>
      <c r="Y1540" s="3"/>
      <c r="Z1540" s="19"/>
    </row>
    <row r="1541" spans="1:26" x14ac:dyDescent="0.2">
      <c r="A1541" t="s">
        <v>17</v>
      </c>
      <c r="B1541" s="10">
        <f>($B$5/($B$5+$D$5+$H$5+$J$5+$L$5+$N$5))*B745</f>
        <v>14.04933211108799</v>
      </c>
      <c r="C1541" s="10">
        <f>($B$5/($B$5+$D$5+$H$5+$J$5+$L$5+$N$5))*C745</f>
        <v>10.0864262985508</v>
      </c>
      <c r="D1541" s="10">
        <f>($D$5/($B$5+$D$5+$H$5+$J$5+$L$5+$N$5))*D745</f>
        <v>13.69929752253595</v>
      </c>
      <c r="E1541" s="10">
        <f>($D$5/($B$5+$D$5+$H$5+$J$5+$L$5+$N$5))*E745</f>
        <v>7.5777380256034048</v>
      </c>
      <c r="F1541" s="10"/>
      <c r="G1541" s="10"/>
      <c r="H1541" s="10">
        <f>($H$5/($B$5+$D$5+$H$5+$J$5+$L$5+$N$5))*H745</f>
        <v>19.596131274812329</v>
      </c>
      <c r="I1541" s="10">
        <f>($H$5/($B$5+$D$5+$H$5+$J$5+$L$5+$N$5))*I745</f>
        <v>14.331657089092477</v>
      </c>
      <c r="J1541" s="10">
        <f>($J$5/($B$5+$D$5+$H$5+$J$5+$L$5+$N$5))*J745</f>
        <v>5.5148324817134942</v>
      </c>
      <c r="K1541" s="10">
        <f>($J$5/($B$5+$D$5+$H$5+$J$5+$L$5+$N$5))*K745</f>
        <v>3.3693512505963081</v>
      </c>
      <c r="L1541" s="10">
        <f>($L$5/($B$5+$D$5+$H$5+$J$5+$L$5+$N$5))*L745</f>
        <v>4.7576018919995606</v>
      </c>
      <c r="M1541" s="10">
        <f>($L$5/($B$5+$D$5+$H$5+$J$5+$L$5+$N$5))*M745</f>
        <v>3.3919798449200069</v>
      </c>
      <c r="N1541" s="10">
        <f>($N$5/($B$5+$D$5+$H$5+$J$5+$L$5+$N$5))*N745</f>
        <v>6.5119820025678745</v>
      </c>
      <c r="O1541" s="10">
        <f>($N$5/($B$5+$D$5+$H$5+$J$5+$L$5+$N$5))*O745</f>
        <v>4.5456074192768625</v>
      </c>
      <c r="P1541" s="10"/>
      <c r="Q1541" s="10"/>
      <c r="R1541" s="10"/>
      <c r="S1541" s="10"/>
      <c r="U1541" s="17">
        <f t="shared" si="209"/>
        <v>64.129177284717201</v>
      </c>
      <c r="V1541" s="17">
        <f t="shared" si="209"/>
        <v>43.302759928039862</v>
      </c>
      <c r="W1541" s="10">
        <f t="shared" si="210"/>
        <v>-3.1391955135074454</v>
      </c>
      <c r="X1541" s="10">
        <f t="shared" si="210"/>
        <v>-2.5785034282740185</v>
      </c>
      <c r="Y1541" s="3"/>
      <c r="Z1541" s="19"/>
    </row>
    <row r="1542" spans="1:26" x14ac:dyDescent="0.2">
      <c r="A1542" t="s">
        <v>18</v>
      </c>
      <c r="B1542" s="10"/>
      <c r="C1542" s="10"/>
      <c r="D1542" s="10"/>
      <c r="E1542" s="10"/>
      <c r="F1542" s="10"/>
      <c r="G1542" s="10"/>
      <c r="H1542" s="10"/>
      <c r="I1542" s="10"/>
      <c r="J1542" s="10">
        <f>($J$5/($J$5+$P$5+$R$5))*J746</f>
        <v>13.110031795796983</v>
      </c>
      <c r="K1542" s="10">
        <f>($J$5/($J$5+$P$5+$R$5))*K746</f>
        <v>8.2052465865327218</v>
      </c>
      <c r="L1542" s="10"/>
      <c r="M1542" s="10"/>
      <c r="N1542" s="10"/>
      <c r="O1542" s="10"/>
      <c r="P1542" s="10">
        <f>($P$5/($J$5+$P$5+$R$5))*P746</f>
        <v>14.670457862759813</v>
      </c>
      <c r="Q1542" s="10">
        <f>($P$5/($J$5+$P$5+$R$5))*Q746</f>
        <v>8.4674309223781314</v>
      </c>
      <c r="R1542" s="10">
        <f>($R$5/($J$5+$P$5+$R$5))*R746</f>
        <v>38.990128708217057</v>
      </c>
      <c r="S1542" s="10">
        <f>($R$5/($J$5+$P$5+$R$5))*S746</f>
        <v>26.432320117213688</v>
      </c>
      <c r="U1542" s="17">
        <f t="shared" si="209"/>
        <v>66.770618366773846</v>
      </c>
      <c r="V1542" s="17">
        <f t="shared" si="209"/>
        <v>43.104997626124543</v>
      </c>
      <c r="W1542" s="10">
        <f t="shared" si="210"/>
        <v>66.770618366773846</v>
      </c>
      <c r="X1542" s="10">
        <f t="shared" si="210"/>
        <v>43.104997626124543</v>
      </c>
      <c r="Y1542" s="3"/>
      <c r="Z1542" s="19"/>
    </row>
    <row r="1543" spans="1:26" ht="13.5" thickBot="1" x14ac:dyDescent="0.25">
      <c r="U1543" s="27">
        <f>(U1540*(($F$5+$J$5)/(SUM($B$5:$S$5)+$J$5+$J$5)))+(U1541*(($B$5+$D$5+$H$5+$J$5+$L$5+$N$5)/(SUM($B$5:$S$5)+$J$5+$J$5)))+(U1542*(($J$5+$P$5+$R$5)/(SUM($B$5:$S$5)+$J$5+$J$5)))</f>
        <v>65.856111295040378</v>
      </c>
      <c r="V1543" s="27">
        <f>(V1540*(($F$5+$J$5)/(SUM($B$5:$S$5)+$J$5+$J$5)))+(V1541*(($B$5+$D$5+$H$5+$J$5+$L$5+$N$5)/(SUM($B$5:$S$5)+$J$5+$J$5)))+(V1542*(($J$5+$P$5+$R$5)/(SUM($B$5:$S$5)+$J$5+$J$5)))</f>
        <v>43.55146275014652</v>
      </c>
      <c r="W1543" s="28">
        <f>U1543-U1535</f>
        <v>-0.24474003532357358</v>
      </c>
      <c r="X1543" s="28">
        <f>V1543-V1535</f>
        <v>-0.65122967073442339</v>
      </c>
      <c r="Y1543" s="20">
        <f>SUM(Y1540:Y1542)</f>
        <v>0</v>
      </c>
    </row>
    <row r="1544" spans="1:26" ht="13.5" hidden="1" thickTop="1" x14ac:dyDescent="0.2"/>
    <row r="1545" spans="1:26" ht="13.5" hidden="1" thickBot="1" x14ac:dyDescent="0.25"/>
    <row r="1546" spans="1:26" ht="14.25" thickTop="1" thickBot="1" x14ac:dyDescent="0.25">
      <c r="A1546" s="1" t="str">
        <f>A750</f>
        <v>October 19 - 25, 2001</v>
      </c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U1546" s="8" t="s">
        <v>14</v>
      </c>
      <c r="V1546" s="8" t="s">
        <v>15</v>
      </c>
      <c r="W1546" s="8" t="s">
        <v>14</v>
      </c>
      <c r="X1546" s="8" t="s">
        <v>15</v>
      </c>
      <c r="Y1546" s="12" t="s">
        <v>35</v>
      </c>
    </row>
    <row r="1547" spans="1:26" x14ac:dyDescent="0.2">
      <c r="A1547" t="s">
        <v>16</v>
      </c>
      <c r="B1547" s="10"/>
      <c r="C1547" s="10"/>
      <c r="D1547" s="10"/>
      <c r="E1547" s="10"/>
      <c r="F1547" s="10">
        <f>($F$5/($F$5+$J$5))*F751</f>
        <v>50.151592806429818</v>
      </c>
      <c r="G1547" s="10">
        <f>($F$5/($F$5+$J$5))*G751</f>
        <v>34.814824398336192</v>
      </c>
      <c r="H1547" s="10"/>
      <c r="I1547" s="10"/>
      <c r="J1547" s="10">
        <f>($J$5/($F$5+$J$5))*J751</f>
        <v>26.756929693076962</v>
      </c>
      <c r="K1547" s="10">
        <f>($J$5/($F$5+$J$5))*K751</f>
        <v>16.627128953740961</v>
      </c>
      <c r="L1547" s="10"/>
      <c r="M1547" s="10"/>
      <c r="N1547" s="10"/>
      <c r="O1547" s="10"/>
      <c r="P1547" s="10"/>
      <c r="Q1547" s="10"/>
      <c r="R1547" s="10"/>
      <c r="S1547" s="10"/>
      <c r="U1547" s="17">
        <f t="shared" ref="U1547:V1549" si="211">B1547+D1547+F1547+H1547+J1547+L1547+N1547+P1547+R1547</f>
        <v>76.908522499506773</v>
      </c>
      <c r="V1547" s="17">
        <f t="shared" si="211"/>
        <v>51.441953352077149</v>
      </c>
      <c r="W1547" s="10">
        <f t="shared" ref="W1547:X1549" si="212">U1547-U1542</f>
        <v>10.137904132732928</v>
      </c>
      <c r="X1547" s="10">
        <f t="shared" si="212"/>
        <v>8.3369557259526061</v>
      </c>
      <c r="Y1547" s="3"/>
      <c r="Z1547" s="19"/>
    </row>
    <row r="1548" spans="1:26" x14ac:dyDescent="0.2">
      <c r="A1548" t="s">
        <v>17</v>
      </c>
      <c r="B1548" s="10">
        <f>($B$5/($B$5+$D$5+$H$5+$J$5+$L$5+$N$5))*B752</f>
        <v>14.988597205556211</v>
      </c>
      <c r="C1548" s="10">
        <f>($B$5/($B$5+$D$5+$H$5+$J$5+$L$5+$N$5))*C752</f>
        <v>10.749706032469103</v>
      </c>
      <c r="D1548" s="10">
        <f>($D$5/($B$5+$D$5+$H$5+$J$5+$L$5+$N$5))*D752</f>
        <v>14.935763721038173</v>
      </c>
      <c r="E1548" s="10">
        <f>($D$5/($B$5+$D$5+$H$5+$J$5+$L$5+$N$5))*E752</f>
        <v>10.120791379044647</v>
      </c>
      <c r="F1548" s="10"/>
      <c r="G1548" s="10"/>
      <c r="H1548" s="10">
        <f>($H$5/($B$5+$D$5+$H$5+$J$5+$L$5+$N$5))*H752</f>
        <v>21.015526729312249</v>
      </c>
      <c r="I1548" s="10">
        <f>($H$5/($B$5+$D$5+$H$5+$J$5+$L$5+$N$5))*I752</f>
        <v>14.99368855107938</v>
      </c>
      <c r="J1548" s="10">
        <f>($J$5/($B$5+$D$5+$H$5+$J$5+$L$5+$N$5))*J752</f>
        <v>5.9135174123013892</v>
      </c>
      <c r="K1548" s="10">
        <f>($J$5/($B$5+$D$5+$H$5+$J$5+$L$5+$N$5))*K752</f>
        <v>3.7402209534687683</v>
      </c>
      <c r="L1548" s="10">
        <f>($L$5/($B$5+$D$5+$H$5+$J$5+$L$5+$N$5))*L752</f>
        <v>5.010325704502578</v>
      </c>
      <c r="M1548" s="10">
        <f>($L$5/($B$5+$D$5+$H$5+$J$5+$L$5+$N$5))*M752</f>
        <v>3.2473487474032199</v>
      </c>
      <c r="N1548" s="10">
        <f>($N$5/($B$5+$D$5+$H$5+$J$5+$L$5+$N$5))*N752</f>
        <v>7.1277447967446772</v>
      </c>
      <c r="O1548" s="10">
        <f>($N$5/($B$5+$D$5+$H$5+$J$5+$L$5+$N$5))*O752</f>
        <v>4.6966435763390981</v>
      </c>
      <c r="P1548" s="10"/>
      <c r="Q1548" s="10"/>
      <c r="R1548" s="10"/>
      <c r="S1548" s="10"/>
      <c r="U1548" s="17">
        <f t="shared" si="211"/>
        <v>68.991475569455275</v>
      </c>
      <c r="V1548" s="17">
        <f t="shared" si="211"/>
        <v>47.548399239804219</v>
      </c>
      <c r="W1548" s="10">
        <f t="shared" si="212"/>
        <v>3.1353642744148971</v>
      </c>
      <c r="X1548" s="10">
        <f t="shared" si="212"/>
        <v>3.9969364896576991</v>
      </c>
      <c r="Y1548" s="3"/>
      <c r="Z1548" s="19"/>
    </row>
    <row r="1549" spans="1:26" x14ac:dyDescent="0.2">
      <c r="A1549" t="s">
        <v>18</v>
      </c>
      <c r="B1549" s="10"/>
      <c r="C1549" s="10"/>
      <c r="D1549" s="10"/>
      <c r="E1549" s="10"/>
      <c r="F1549" s="10"/>
      <c r="G1549" s="10"/>
      <c r="H1549" s="10"/>
      <c r="I1549" s="10"/>
      <c r="J1549" s="10">
        <f>($J$5/($J$5+$P$5+$R$5))*J753</f>
        <v>13.17285170488115</v>
      </c>
      <c r="K1549" s="10">
        <f>($J$5/($J$5+$P$5+$R$5))*K753</f>
        <v>7.8234948313289028</v>
      </c>
      <c r="L1549" s="10"/>
      <c r="M1549" s="10"/>
      <c r="N1549" s="10"/>
      <c r="O1549" s="10"/>
      <c r="P1549" s="10">
        <f>($P$5/($J$5+$P$5+$R$5))*P753</f>
        <v>14.540078259164597</v>
      </c>
      <c r="Q1549" s="10">
        <f>($P$5/($J$5+$P$5+$R$5))*Q753</f>
        <v>8.4923479132874409</v>
      </c>
      <c r="R1549" s="10">
        <f>($R$5/($J$5+$P$5+$R$5))*R753</f>
        <v>35.727849794122285</v>
      </c>
      <c r="S1549" s="10">
        <f>($R$5/($J$5+$P$5+$R$5))*S753</f>
        <v>25.50866283430733</v>
      </c>
      <c r="U1549" s="17">
        <f t="shared" si="211"/>
        <v>63.440779758168034</v>
      </c>
      <c r="V1549" s="17">
        <f t="shared" si="211"/>
        <v>41.824505578923677</v>
      </c>
      <c r="W1549" s="10">
        <f t="shared" si="212"/>
        <v>63.440779758168034</v>
      </c>
      <c r="X1549" s="10">
        <f t="shared" si="212"/>
        <v>41.824505578923677</v>
      </c>
      <c r="Y1549" s="3"/>
      <c r="Z1549" s="19"/>
    </row>
    <row r="1550" spans="1:26" ht="13.5" thickBot="1" x14ac:dyDescent="0.25">
      <c r="U1550" s="27">
        <f>(U1547*(($F$5+$J$5)/(SUM($B$5:$S$5)+$J$5+$J$5)))+(U1548*(($B$5+$D$5+$H$5+$J$5+$L$5+$N$5)/(SUM($B$5:$S$5)+$J$5+$J$5)))+(U1549*(($J$5+$P$5+$R$5)/(SUM($B$5:$S$5)+$J$5+$J$5)))</f>
        <v>68.820468141687059</v>
      </c>
      <c r="V1550" s="27">
        <f>(V1547*(($F$5+$J$5)/(SUM($B$5:$S$5)+$J$5+$J$5)))+(V1548*(($B$5+$D$5+$H$5+$J$5+$L$5+$N$5)/(SUM($B$5:$S$5)+$J$5+$J$5)))+(V1549*(($J$5+$P$5+$R$5)/(SUM($B$5:$S$5)+$J$5+$J$5)))</f>
        <v>46.69601402529112</v>
      </c>
      <c r="W1550" s="28">
        <f>U1550-U1542</f>
        <v>2.0498497749132127</v>
      </c>
      <c r="X1550" s="28">
        <f>V1550-V1542</f>
        <v>3.5910163991665769</v>
      </c>
      <c r="Y1550" s="20">
        <f>SUM(Y1547:Y1549)</f>
        <v>0</v>
      </c>
    </row>
    <row r="1551" spans="1:26" ht="13.5" hidden="1" thickTop="1" x14ac:dyDescent="0.2"/>
    <row r="1552" spans="1:26" ht="13.5" hidden="1" thickBot="1" x14ac:dyDescent="0.25"/>
    <row r="1553" spans="1:26" ht="14.25" thickTop="1" thickBot="1" x14ac:dyDescent="0.25">
      <c r="A1553" s="1" t="str">
        <f>A757</f>
        <v>October 26 - Nov 1, 2001</v>
      </c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U1553" s="8" t="s">
        <v>14</v>
      </c>
      <c r="V1553" s="8" t="s">
        <v>15</v>
      </c>
      <c r="W1553" s="8" t="s">
        <v>14</v>
      </c>
      <c r="X1553" s="8" t="s">
        <v>15</v>
      </c>
      <c r="Y1553" s="12" t="s">
        <v>35</v>
      </c>
    </row>
    <row r="1554" spans="1:26" x14ac:dyDescent="0.2">
      <c r="A1554" t="s">
        <v>16</v>
      </c>
      <c r="B1554" s="10"/>
      <c r="C1554" s="10"/>
      <c r="D1554" s="10"/>
      <c r="E1554" s="10"/>
      <c r="F1554" s="10">
        <f>($F$5/($F$5+$J$5))*F758</f>
        <v>46.470448288964086</v>
      </c>
      <c r="G1554" s="10">
        <f>($F$5/($F$5+$J$5))*G758</f>
        <v>30.757562941042451</v>
      </c>
      <c r="H1554" s="10"/>
      <c r="I1554" s="10"/>
      <c r="J1554" s="10">
        <f>($J$5/($F$5+$J$5))*J758</f>
        <v>26.318291501387176</v>
      </c>
      <c r="K1554" s="10">
        <f>($J$5/($F$5+$J$5))*K758</f>
        <v>16.654543840721573</v>
      </c>
      <c r="L1554" s="10"/>
      <c r="M1554" s="10"/>
      <c r="N1554" s="10"/>
      <c r="O1554" s="10"/>
      <c r="P1554" s="10"/>
      <c r="Q1554" s="10"/>
      <c r="R1554" s="10"/>
      <c r="S1554" s="10"/>
      <c r="U1554" s="17">
        <f t="shared" ref="U1554:V1556" si="213">B1554+D1554+F1554+H1554+J1554+L1554+N1554+P1554+R1554</f>
        <v>72.788739790351258</v>
      </c>
      <c r="V1554" s="17">
        <f t="shared" si="213"/>
        <v>47.412106781764024</v>
      </c>
      <c r="W1554" s="10">
        <f t="shared" ref="W1554:X1556" si="214">U1554-U1549</f>
        <v>9.3479600321832237</v>
      </c>
      <c r="X1554" s="10">
        <f t="shared" si="214"/>
        <v>5.5876012028403466</v>
      </c>
      <c r="Y1554" s="3"/>
      <c r="Z1554" s="19"/>
    </row>
    <row r="1555" spans="1:26" x14ac:dyDescent="0.2">
      <c r="A1555" t="s">
        <v>17</v>
      </c>
      <c r="B1555" s="10">
        <f>($B$5/($B$5+$D$5+$H$5+$J$5+$L$5+$N$5))*B759</f>
        <v>13.53853047692102</v>
      </c>
      <c r="C1555" s="10">
        <f>($B$5/($B$5+$D$5+$H$5+$J$5+$L$5+$N$5))*C759</f>
        <v>9.6780899474167246</v>
      </c>
      <c r="D1555" s="10">
        <f>($D$5/($B$5+$D$5+$H$5+$J$5+$L$5+$N$5))*D759</f>
        <v>11.761621759665742</v>
      </c>
      <c r="E1555" s="10">
        <f>($D$5/($B$5+$D$5+$H$5+$J$5+$L$5+$N$5))*E759</f>
        <v>7.9257717060513819</v>
      </c>
      <c r="F1555" s="10"/>
      <c r="G1555" s="10"/>
      <c r="H1555" s="10">
        <f>($H$5/($B$5+$D$5+$H$5+$J$5+$L$5+$N$5))*H759</f>
        <v>17.706958294886501</v>
      </c>
      <c r="I1555" s="10">
        <f>($H$5/($B$5+$D$5+$H$5+$J$5+$L$5+$N$5))*I759</f>
        <v>11.55995203490731</v>
      </c>
      <c r="J1555" s="10">
        <f>($J$5/($B$5+$D$5+$H$5+$J$5+$L$5+$N$5))*J759</f>
        <v>5.703976030178449</v>
      </c>
      <c r="K1555" s="10">
        <f>($J$5/($B$5+$D$5+$H$5+$J$5+$L$5+$N$5))*K759</f>
        <v>3.4453795396851623</v>
      </c>
      <c r="L1555" s="10">
        <f>($L$5/($B$5+$D$5+$H$5+$J$5+$L$5+$N$5))*L759</f>
        <v>4.0511931630754656</v>
      </c>
      <c r="M1555" s="10">
        <f>($L$5/($B$5+$D$5+$H$5+$J$5+$L$5+$N$5))*M759</f>
        <v>2.5044016359485686</v>
      </c>
      <c r="N1555" s="10">
        <f>($N$5/($B$5+$D$5+$H$5+$J$5+$L$5+$N$5))*N759</f>
        <v>6.0561142169733042</v>
      </c>
      <c r="O1555" s="10">
        <f>($N$5/($B$5+$D$5+$H$5+$J$5+$L$5+$N$5))*O759</f>
        <v>3.4667154858005746</v>
      </c>
      <c r="P1555" s="10"/>
      <c r="Q1555" s="10"/>
      <c r="R1555" s="10"/>
      <c r="S1555" s="10"/>
      <c r="U1555" s="17">
        <f t="shared" si="213"/>
        <v>58.818393941700485</v>
      </c>
      <c r="V1555" s="17">
        <f t="shared" si="213"/>
        <v>38.580310349809729</v>
      </c>
      <c r="W1555" s="10">
        <f t="shared" si="214"/>
        <v>-10.002074199986573</v>
      </c>
      <c r="X1555" s="10">
        <f t="shared" si="214"/>
        <v>-8.1157036754813916</v>
      </c>
      <c r="Y1555" s="3"/>
      <c r="Z1555" s="19"/>
    </row>
    <row r="1556" spans="1:26" x14ac:dyDescent="0.2">
      <c r="A1556" t="s">
        <v>18</v>
      </c>
      <c r="B1556" s="10"/>
      <c r="C1556" s="10"/>
      <c r="D1556" s="10"/>
      <c r="E1556" s="10"/>
      <c r="F1556" s="10"/>
      <c r="G1556" s="10"/>
      <c r="H1556" s="10"/>
      <c r="I1556" s="10"/>
      <c r="J1556" s="10">
        <f>($J$5/($J$5+$P$5+$R$5))*J760</f>
        <v>13.018218082520113</v>
      </c>
      <c r="K1556" s="10">
        <f>($J$5/($J$5+$P$5+$R$5))*K760</f>
        <v>7.9346377474008998</v>
      </c>
      <c r="L1556" s="10"/>
      <c r="M1556" s="10"/>
      <c r="N1556" s="10"/>
      <c r="O1556" s="10"/>
      <c r="P1556" s="10">
        <f>($P$5/($J$5+$P$5+$R$5))*P760</f>
        <v>14.946428023703023</v>
      </c>
      <c r="Q1556" s="10">
        <f>($P$5/($J$5+$P$5+$R$5))*Q760</f>
        <v>9.1236749271407138</v>
      </c>
      <c r="R1556" s="10">
        <f>($R$5/($J$5+$P$5+$R$5))*R760</f>
        <v>33.73641848913271</v>
      </c>
      <c r="S1556" s="10">
        <f>($R$5/($J$5+$P$5+$R$5))*S760</f>
        <v>26.203043486705013</v>
      </c>
      <c r="U1556" s="17">
        <f t="shared" si="213"/>
        <v>61.701064595355845</v>
      </c>
      <c r="V1556" s="17">
        <f t="shared" si="213"/>
        <v>43.261356161246624</v>
      </c>
      <c r="W1556" s="10">
        <f t="shared" si="214"/>
        <v>61.701064595355845</v>
      </c>
      <c r="X1556" s="10">
        <f t="shared" si="214"/>
        <v>43.261356161246624</v>
      </c>
      <c r="Y1556" s="3"/>
      <c r="Z1556" s="19"/>
    </row>
    <row r="1557" spans="1:26" ht="13.5" thickBot="1" x14ac:dyDescent="0.25">
      <c r="U1557" s="27">
        <f>(U1554*(($F$5+$J$5)/(SUM($B$5:$S$5)+$J$5+$J$5)))+(U1555*(($B$5+$D$5+$H$5+$J$5+$L$5+$N$5)/(SUM($B$5:$S$5)+$J$5+$J$5)))+(U1556*(($J$5+$P$5+$R$5)/(SUM($B$5:$S$5)+$J$5+$J$5)))</f>
        <v>61.769649399912858</v>
      </c>
      <c r="V1557" s="27">
        <f>(V1554*(($F$5+$J$5)/(SUM($B$5:$S$5)+$J$5+$J$5)))+(V1555*(($B$5+$D$5+$H$5+$J$5+$L$5+$N$5)/(SUM($B$5:$S$5)+$J$5+$J$5)))+(V1556*(($J$5+$P$5+$R$5)/(SUM($B$5:$S$5)+$J$5+$J$5)))</f>
        <v>41.179575503749085</v>
      </c>
      <c r="W1557" s="28">
        <f>U1557-U1549</f>
        <v>-1.6711303582551764</v>
      </c>
      <c r="X1557" s="28">
        <f>V1557-V1549</f>
        <v>-0.64493007517459233</v>
      </c>
      <c r="Y1557" s="20">
        <f>SUM(Y1554:Y1556)</f>
        <v>0</v>
      </c>
    </row>
    <row r="1558" spans="1:26" ht="13.5" hidden="1" thickTop="1" x14ac:dyDescent="0.2"/>
    <row r="1559" spans="1:26" ht="13.5" hidden="1" thickBot="1" x14ac:dyDescent="0.25"/>
    <row r="1560" spans="1:26" ht="14.25" thickTop="1" thickBot="1" x14ac:dyDescent="0.25">
      <c r="A1560" s="1" t="str">
        <f>A764</f>
        <v>Nov 2-8, 2001</v>
      </c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U1560" s="8" t="s">
        <v>14</v>
      </c>
      <c r="V1560" s="8" t="s">
        <v>15</v>
      </c>
      <c r="W1560" s="8" t="s">
        <v>14</v>
      </c>
      <c r="X1560" s="8" t="s">
        <v>15</v>
      </c>
      <c r="Y1560" s="12" t="s">
        <v>35</v>
      </c>
    </row>
    <row r="1561" spans="1:26" x14ac:dyDescent="0.2">
      <c r="A1561" t="s">
        <v>16</v>
      </c>
      <c r="B1561" s="10"/>
      <c r="C1561" s="10"/>
      <c r="D1561" s="10"/>
      <c r="E1561" s="10"/>
      <c r="F1561" s="10">
        <f>($F$5/($F$5+$J$5))*F765</f>
        <v>47.738442525469402</v>
      </c>
      <c r="G1561" s="10">
        <f>($F$5/($F$5+$J$5))*G765</f>
        <v>33.069881872176616</v>
      </c>
      <c r="H1561" s="10"/>
      <c r="I1561" s="10"/>
      <c r="J1561" s="10">
        <f>($J$5/($F$5+$J$5))*J765</f>
        <v>27.154445554295826</v>
      </c>
      <c r="K1561" s="10">
        <f>($J$5/($F$5+$J$5))*K765</f>
        <v>16.86015549307616</v>
      </c>
      <c r="L1561" s="10"/>
      <c r="M1561" s="10"/>
      <c r="N1561" s="10"/>
      <c r="O1561" s="10"/>
      <c r="P1561" s="10"/>
      <c r="Q1561" s="10"/>
      <c r="R1561" s="10"/>
      <c r="S1561" s="10"/>
      <c r="U1561" s="17">
        <f t="shared" ref="U1561:V1563" si="215">B1561+D1561+F1561+H1561+J1561+L1561+N1561+P1561+R1561</f>
        <v>74.892888079765228</v>
      </c>
      <c r="V1561" s="17">
        <f t="shared" si="215"/>
        <v>49.930037365252772</v>
      </c>
      <c r="W1561" s="10">
        <f t="shared" ref="W1561:X1563" si="216">U1561-U1556</f>
        <v>13.191823484409383</v>
      </c>
      <c r="X1561" s="10">
        <f t="shared" si="216"/>
        <v>6.6686812040061483</v>
      </c>
      <c r="Y1561" s="3"/>
      <c r="Z1561" s="19"/>
    </row>
    <row r="1562" spans="1:26" x14ac:dyDescent="0.2">
      <c r="A1562" t="s">
        <v>17</v>
      </c>
      <c r="B1562" s="10">
        <f>($B$5/($B$5+$D$5+$H$5+$J$5+$L$5+$N$5))*B766</f>
        <v>14.84831735378498</v>
      </c>
      <c r="C1562" s="10">
        <f>($B$5/($B$5+$D$5+$H$5+$J$5+$L$5+$N$5))*C766</f>
        <v>8.9702866083710262</v>
      </c>
      <c r="D1562" s="10">
        <f>($D$5/($B$5+$D$5+$H$5+$J$5+$L$5+$N$5))*D766</f>
        <v>12.783284094949899</v>
      </c>
      <c r="E1562" s="10">
        <f>($D$5/($B$5+$D$5+$H$5+$J$5+$L$5+$N$5))*E766</f>
        <v>8.8492647023240263</v>
      </c>
      <c r="F1562" s="10"/>
      <c r="G1562" s="10"/>
      <c r="H1562" s="10">
        <f>($H$5/($B$5+$D$5+$H$5+$J$5+$L$5+$N$5))*H766</f>
        <v>19.213035735475909</v>
      </c>
      <c r="I1562" s="10">
        <f>($H$5/($B$5+$D$5+$H$5+$J$5+$L$5+$N$5))*I766</f>
        <v>12.689819063364961</v>
      </c>
      <c r="J1562" s="10">
        <f>($J$5/($B$5+$D$5+$H$5+$J$5+$L$5+$N$5))*J766</f>
        <v>6.0284870201918519</v>
      </c>
      <c r="K1562" s="10">
        <f>($J$5/($B$5+$D$5+$H$5+$J$5+$L$5+$N$5))*K766</f>
        <v>3.4880295555154954</v>
      </c>
      <c r="L1562" s="10">
        <f>($L$5/($B$5+$D$5+$H$5+$J$5+$L$5+$N$5))*L766</f>
        <v>4.274990756075125</v>
      </c>
      <c r="M1562" s="10">
        <f>($L$5/($B$5+$D$5+$H$5+$J$5+$L$5+$N$5))*M766</f>
        <v>2.9672211480022859</v>
      </c>
      <c r="N1562" s="10">
        <f>($N$5/($B$5+$D$5+$H$5+$J$5+$L$5+$N$5))*N766</f>
        <v>6.7791998189087526</v>
      </c>
      <c r="O1562" s="10">
        <f>($N$5/($B$5+$D$5+$H$5+$J$5+$L$5+$N$5))*O766</f>
        <v>4.1999669829229029</v>
      </c>
      <c r="P1562" s="10"/>
      <c r="Q1562" s="10"/>
      <c r="R1562" s="10"/>
      <c r="S1562" s="10"/>
      <c r="U1562" s="17">
        <f t="shared" si="215"/>
        <v>63.927314779386514</v>
      </c>
      <c r="V1562" s="17">
        <f t="shared" si="215"/>
        <v>41.164588060500698</v>
      </c>
      <c r="W1562" s="10">
        <f t="shared" si="216"/>
        <v>2.1576653794736558</v>
      </c>
      <c r="X1562" s="10">
        <f t="shared" si="216"/>
        <v>-1.4987443248386967E-2</v>
      </c>
      <c r="Y1562" s="3"/>
      <c r="Z1562" s="19"/>
    </row>
    <row r="1563" spans="1:26" x14ac:dyDescent="0.2">
      <c r="A1563" t="s">
        <v>18</v>
      </c>
      <c r="B1563" s="10"/>
      <c r="C1563" s="10"/>
      <c r="D1563" s="10"/>
      <c r="E1563" s="10"/>
      <c r="F1563" s="10"/>
      <c r="G1563" s="10"/>
      <c r="H1563" s="10"/>
      <c r="I1563" s="10"/>
      <c r="J1563" s="10">
        <f>($J$5/($J$5+$P$5+$R$5))*J767</f>
        <v>14.738517131286692</v>
      </c>
      <c r="K1563" s="10">
        <f>($J$5/($J$5+$P$5+$R$5))*K767</f>
        <v>7.9201408453045516</v>
      </c>
      <c r="L1563" s="10"/>
      <c r="M1563" s="10"/>
      <c r="N1563" s="10"/>
      <c r="O1563" s="10"/>
      <c r="P1563" s="10">
        <f>($P$5/($J$5+$P$5+$R$5))*P767</f>
        <v>14.062454311327459</v>
      </c>
      <c r="Q1563" s="10">
        <f>($P$5/($J$5+$P$5+$R$5))*Q767</f>
        <v>8.4307797671452551</v>
      </c>
      <c r="R1563" s="10">
        <f>($R$5/($J$5+$P$5+$R$5))*R767</f>
        <v>34.30633468496854</v>
      </c>
      <c r="S1563" s="10">
        <f>($R$5/($J$5+$P$5+$R$5))*S767</f>
        <v>24.483468757889998</v>
      </c>
      <c r="U1563" s="17">
        <f t="shared" si="215"/>
        <v>63.107306127582689</v>
      </c>
      <c r="V1563" s="17">
        <f t="shared" si="215"/>
        <v>40.834389370339807</v>
      </c>
      <c r="W1563" s="10">
        <f t="shared" si="216"/>
        <v>63.107306127582689</v>
      </c>
      <c r="X1563" s="10">
        <f t="shared" si="216"/>
        <v>40.834389370339807</v>
      </c>
      <c r="Y1563" s="3"/>
      <c r="Z1563" s="19"/>
    </row>
    <row r="1564" spans="1:26" ht="13.5" thickBot="1" x14ac:dyDescent="0.25">
      <c r="U1564" s="27">
        <f>(U1561*(($F$5+$J$5)/(SUM($B$5:$S$5)+$J$5+$J$5)))+(U1562*(($B$5+$D$5+$H$5+$J$5+$L$5+$N$5)/(SUM($B$5:$S$5)+$J$5+$J$5)))+(U1563*(($J$5+$P$5+$R$5)/(SUM($B$5:$S$5)+$J$5+$J$5)))</f>
        <v>65.452795362062616</v>
      </c>
      <c r="V1564" s="27">
        <f>(V1561*(($F$5+$J$5)/(SUM($B$5:$S$5)+$J$5+$J$5)))+(V1562*(($B$5+$D$5+$H$5+$J$5+$L$5+$N$5)/(SUM($B$5:$S$5)+$J$5+$J$5)))+(V1563*(($J$5+$P$5+$R$5)/(SUM($B$5:$S$5)+$J$5+$J$5)))</f>
        <v>42.467465284667497</v>
      </c>
      <c r="W1564" s="28">
        <f>U1564-U1556</f>
        <v>3.7517307667067712</v>
      </c>
      <c r="X1564" s="28">
        <f>V1564-V1556</f>
        <v>-0.79389087657912683</v>
      </c>
      <c r="Y1564" s="20">
        <f>SUM(Y1561:Y1563)</f>
        <v>0</v>
      </c>
    </row>
    <row r="1565" spans="1:26" ht="13.5" hidden="1" thickTop="1" x14ac:dyDescent="0.2"/>
    <row r="1566" spans="1:26" ht="13.5" hidden="1" thickBot="1" x14ac:dyDescent="0.25"/>
    <row r="1567" spans="1:26" ht="14.25" thickTop="1" thickBot="1" x14ac:dyDescent="0.25">
      <c r="A1567" s="1" t="str">
        <f>A771</f>
        <v>Nov 9-15, 2001</v>
      </c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U1567" s="8" t="s">
        <v>14</v>
      </c>
      <c r="V1567" s="8" t="s">
        <v>15</v>
      </c>
      <c r="W1567" s="8" t="s">
        <v>14</v>
      </c>
      <c r="X1567" s="8" t="s">
        <v>15</v>
      </c>
      <c r="Y1567" s="12" t="s">
        <v>35</v>
      </c>
    </row>
    <row r="1568" spans="1:26" x14ac:dyDescent="0.2">
      <c r="A1568" t="s">
        <v>16</v>
      </c>
      <c r="B1568" s="10"/>
      <c r="C1568" s="10"/>
      <c r="D1568" s="10"/>
      <c r="E1568" s="10"/>
      <c r="F1568" s="10">
        <f>($F$5/($F$5+$J$5))*F772</f>
        <v>43.321469228914594</v>
      </c>
      <c r="G1568" s="10">
        <f>($F$5/($F$5+$J$5))*G772</f>
        <v>31.589421577108876</v>
      </c>
      <c r="H1568" s="10"/>
      <c r="I1568" s="10"/>
      <c r="J1568" s="10">
        <f>($J$5/($F$5+$J$5))*J772</f>
        <v>24.961254595846903</v>
      </c>
      <c r="K1568" s="10">
        <f>($J$5/($F$5+$J$5))*K772</f>
        <v>15.119310169807319</v>
      </c>
      <c r="L1568" s="10"/>
      <c r="M1568" s="10"/>
      <c r="N1568" s="10"/>
      <c r="O1568" s="10"/>
      <c r="P1568" s="10"/>
      <c r="Q1568" s="10"/>
      <c r="R1568" s="10"/>
      <c r="S1568" s="10"/>
      <c r="U1568" s="17">
        <f t="shared" ref="U1568:V1570" si="217">B1568+D1568+F1568+H1568+J1568+L1568+N1568+P1568+R1568</f>
        <v>68.28272382476149</v>
      </c>
      <c r="V1568" s="17">
        <f t="shared" si="217"/>
        <v>46.708731746916193</v>
      </c>
      <c r="W1568" s="10">
        <f t="shared" ref="W1568:X1570" si="218">U1568-U1563</f>
        <v>5.1754176971788013</v>
      </c>
      <c r="X1568" s="10">
        <f t="shared" si="218"/>
        <v>5.8743423765763865</v>
      </c>
      <c r="Y1568" s="3"/>
      <c r="Z1568" s="19"/>
    </row>
    <row r="1569" spans="1:26" x14ac:dyDescent="0.2">
      <c r="A1569" t="s">
        <v>17</v>
      </c>
      <c r="B1569" s="10">
        <f>($B$5/($B$5+$D$5+$H$5+$J$5+$L$5+$N$5))*B773</f>
        <v>13.834337990438607</v>
      </c>
      <c r="C1569" s="10">
        <f>($B$5/($B$5+$D$5+$H$5+$J$5+$L$5+$N$5))*C773</f>
        <v>8.805762738739336</v>
      </c>
      <c r="D1569" s="10">
        <f>($D$5/($B$5+$D$5+$H$5+$J$5+$L$5+$N$5))*D773</f>
        <v>11.506848951278705</v>
      </c>
      <c r="E1569" s="10">
        <f>($D$5/($B$5+$D$5+$H$5+$J$5+$L$5+$N$5))*E773</f>
        <v>7.3136157563581277</v>
      </c>
      <c r="F1569" s="10"/>
      <c r="G1569" s="10"/>
      <c r="H1569" s="10">
        <f>($H$5/($B$5+$D$5+$H$5+$J$5+$L$5+$N$5))*H773</f>
        <v>18.044329527915032</v>
      </c>
      <c r="I1569" s="10">
        <f>($H$5/($B$5+$D$5+$H$5+$J$5+$L$5+$N$5))*I773</f>
        <v>11.564718661433616</v>
      </c>
      <c r="J1569" s="10">
        <f>($J$5/($B$5+$D$5+$H$5+$J$5+$L$5+$N$5))*J773</f>
        <v>5.6650347113768404</v>
      </c>
      <c r="K1569" s="10">
        <f>($J$5/($B$5+$D$5+$H$5+$J$5+$L$5+$N$5))*K773</f>
        <v>3.3042636177421909</v>
      </c>
      <c r="L1569" s="10">
        <f>($L$5/($B$5+$D$5+$H$5+$J$5+$L$5+$N$5))*L773</f>
        <v>3.6934215007970987</v>
      </c>
      <c r="M1569" s="10">
        <f>($L$5/($B$5+$D$5+$H$5+$J$5+$L$5+$N$5))*M773</f>
        <v>2.2393461193414894</v>
      </c>
      <c r="N1569" s="10">
        <f>($N$5/($B$5+$D$5+$H$5+$J$5+$L$5+$N$5))*N773</f>
        <v>6.2592868936368307</v>
      </c>
      <c r="O1569" s="10">
        <f>($N$5/($B$5+$D$5+$H$5+$J$5+$L$5+$N$5))*O773</f>
        <v>3.8117750138581403</v>
      </c>
      <c r="P1569" s="10"/>
      <c r="Q1569" s="10"/>
      <c r="R1569" s="10"/>
      <c r="S1569" s="10"/>
      <c r="U1569" s="17">
        <f t="shared" si="217"/>
        <v>59.003259575443117</v>
      </c>
      <c r="V1569" s="17">
        <f t="shared" si="217"/>
        <v>37.039481907472897</v>
      </c>
      <c r="W1569" s="10">
        <f t="shared" si="218"/>
        <v>-6.4495357866194993</v>
      </c>
      <c r="X1569" s="10">
        <f t="shared" si="218"/>
        <v>-5.4279833771946002</v>
      </c>
      <c r="Y1569" s="3"/>
      <c r="Z1569" s="19"/>
    </row>
    <row r="1570" spans="1:26" x14ac:dyDescent="0.2">
      <c r="A1570" t="s">
        <v>18</v>
      </c>
      <c r="B1570" s="10"/>
      <c r="C1570" s="10"/>
      <c r="D1570" s="10"/>
      <c r="E1570" s="10"/>
      <c r="F1570" s="10"/>
      <c r="G1570" s="10"/>
      <c r="H1570" s="10"/>
      <c r="I1570" s="10"/>
      <c r="J1570" s="10">
        <f>($J$5/($J$5+$P$5+$R$5))*J774</f>
        <v>14.448579089359738</v>
      </c>
      <c r="K1570" s="10">
        <f>($J$5/($J$5+$P$5+$R$5))*K774</f>
        <v>7.9732961529911606</v>
      </c>
      <c r="L1570" s="10"/>
      <c r="M1570" s="10"/>
      <c r="N1570" s="10"/>
      <c r="O1570" s="10"/>
      <c r="P1570" s="10">
        <f>($P$5/($J$5+$P$5+$R$5))*P774</f>
        <v>13.510079390762399</v>
      </c>
      <c r="Q1570" s="10">
        <f>($P$5/($J$5+$P$5+$R$5))*Q774</f>
        <v>8.0035692660316027</v>
      </c>
      <c r="R1570" s="10">
        <f>($R$5/($J$5+$P$5+$R$5))*R774</f>
        <v>34.01810120661478</v>
      </c>
      <c r="S1570" s="10">
        <f>($R$5/($J$5+$P$5+$R$5))*S774</f>
        <v>25.514558519091835</v>
      </c>
      <c r="U1570" s="17">
        <f t="shared" si="217"/>
        <v>61.976759686736919</v>
      </c>
      <c r="V1570" s="17">
        <f t="shared" si="217"/>
        <v>41.4914239381146</v>
      </c>
      <c r="W1570" s="10">
        <f t="shared" si="218"/>
        <v>61.976759686736919</v>
      </c>
      <c r="X1570" s="10">
        <f t="shared" si="218"/>
        <v>41.4914239381146</v>
      </c>
      <c r="Y1570" s="3"/>
      <c r="Z1570" s="19"/>
    </row>
    <row r="1571" spans="1:26" ht="13.5" thickBot="1" x14ac:dyDescent="0.25">
      <c r="U1571" s="27">
        <f>(U1568*(($F$5+$J$5)/(SUM($B$5:$S$5)+$J$5+$J$5)))+(U1569*(($B$5+$D$5+$H$5+$J$5+$L$5+$N$5)/(SUM($B$5:$S$5)+$J$5+$J$5)))+(U1570*(($J$5+$P$5+$R$5)/(SUM($B$5:$S$5)+$J$5+$J$5)))</f>
        <v>61.235236280142523</v>
      </c>
      <c r="V1571" s="27">
        <f>(V1568*(($F$5+$J$5)/(SUM($B$5:$S$5)+$J$5+$J$5)))+(V1569*(($B$5+$D$5+$H$5+$J$5+$L$5+$N$5)/(SUM($B$5:$S$5)+$J$5+$J$5)))+(V1570*(($J$5+$P$5+$R$5)/(SUM($B$5:$S$5)+$J$5+$J$5)))</f>
        <v>39.712531322186905</v>
      </c>
      <c r="W1571" s="28">
        <f>U1571-U1563</f>
        <v>-1.8720698474401658</v>
      </c>
      <c r="X1571" s="28">
        <f>V1571-V1563</f>
        <v>-1.1218580481529017</v>
      </c>
      <c r="Y1571" s="20">
        <f>SUM(Y1568:Y1570)</f>
        <v>0</v>
      </c>
    </row>
    <row r="1572" spans="1:26" ht="13.5" hidden="1" thickTop="1" x14ac:dyDescent="0.2"/>
    <row r="1573" spans="1:26" ht="13.5" hidden="1" thickBot="1" x14ac:dyDescent="0.25"/>
    <row r="1574" spans="1:26" ht="14.25" thickTop="1" thickBot="1" x14ac:dyDescent="0.25">
      <c r="A1574" s="1" t="str">
        <f>A778</f>
        <v>Nov 16-22, 2001</v>
      </c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U1574" s="8" t="s">
        <v>14</v>
      </c>
      <c r="V1574" s="8" t="s">
        <v>15</v>
      </c>
      <c r="W1574" s="8" t="s">
        <v>14</v>
      </c>
      <c r="X1574" s="8" t="s">
        <v>15</v>
      </c>
      <c r="Y1574" s="12" t="s">
        <v>35</v>
      </c>
    </row>
    <row r="1575" spans="1:26" x14ac:dyDescent="0.2">
      <c r="A1575" t="s">
        <v>16</v>
      </c>
      <c r="B1575" s="10"/>
      <c r="C1575" s="10"/>
      <c r="D1575" s="10"/>
      <c r="E1575" s="10"/>
      <c r="F1575" s="10">
        <f>($F$5/($F$5+$J$5))*F779</f>
        <v>41.941040034864955</v>
      </c>
      <c r="G1575" s="10">
        <f>($F$5/($F$5+$J$5))*G779</f>
        <v>29.31311384234122</v>
      </c>
      <c r="H1575" s="10"/>
      <c r="I1575" s="10"/>
      <c r="J1575" s="10">
        <f>($J$5/($F$5+$J$5))*J779</f>
        <v>21.506978836289832</v>
      </c>
      <c r="K1575" s="10">
        <f>($J$5/($F$5+$J$5))*K779</f>
        <v>13.570369055402765</v>
      </c>
      <c r="L1575" s="10"/>
      <c r="M1575" s="10"/>
      <c r="N1575" s="10"/>
      <c r="O1575" s="10"/>
      <c r="P1575" s="10"/>
      <c r="Q1575" s="10"/>
      <c r="R1575" s="10"/>
      <c r="S1575" s="10"/>
      <c r="U1575" s="17">
        <f t="shared" ref="U1575:V1577" si="219">B1575+D1575+F1575+H1575+J1575+L1575+N1575+P1575+R1575</f>
        <v>63.448018871154787</v>
      </c>
      <c r="V1575" s="17">
        <f t="shared" si="219"/>
        <v>42.883482897743988</v>
      </c>
      <c r="W1575" s="10">
        <f t="shared" ref="W1575:X1577" si="220">U1575-U1570</f>
        <v>1.4712591844178675</v>
      </c>
      <c r="X1575" s="10">
        <f t="shared" si="220"/>
        <v>1.392058959629388</v>
      </c>
      <c r="Y1575" s="3"/>
      <c r="Z1575" s="19"/>
    </row>
    <row r="1576" spans="1:26" x14ac:dyDescent="0.2">
      <c r="A1576" t="s">
        <v>17</v>
      </c>
      <c r="B1576" s="10">
        <f>($B$5/($B$5+$D$5+$H$5+$J$5+$L$5+$N$5))*B780</f>
        <v>13.003332346793833</v>
      </c>
      <c r="C1576" s="10">
        <f>($B$5/($B$5+$D$5+$H$5+$J$5+$L$5+$N$5))*C780</f>
        <v>9.1471612040825772</v>
      </c>
      <c r="D1576" s="10">
        <f>($D$5/($B$5+$D$5+$H$5+$J$5+$L$5+$N$5))*D780</f>
        <v>11.857453733462698</v>
      </c>
      <c r="E1576" s="10">
        <f>($D$5/($B$5+$D$5+$H$5+$J$5+$L$5+$N$5))*E780</f>
        <v>8.4752862679944307</v>
      </c>
      <c r="F1576" s="10"/>
      <c r="G1576" s="10"/>
      <c r="H1576" s="10">
        <f>($H$5/($B$5+$D$5+$H$5+$J$5+$L$5+$N$5))*H780</f>
        <v>18.139662058441143</v>
      </c>
      <c r="I1576" s="10">
        <f>($H$5/($B$5+$D$5+$H$5+$J$5+$L$5+$N$5))*I780</f>
        <v>12.786917011123036</v>
      </c>
      <c r="J1576" s="10">
        <f>($J$5/($B$5+$D$5+$H$5+$J$5+$L$5+$N$5))*J780</f>
        <v>4.8546844106005134</v>
      </c>
      <c r="K1576" s="10">
        <f>($J$5/($B$5+$D$5+$H$5+$J$5+$L$5+$N$5))*K780</f>
        <v>2.948414137836064</v>
      </c>
      <c r="L1576" s="10">
        <f>($L$5/($B$5+$D$5+$H$5+$J$5+$L$5+$N$5))*L780</f>
        <v>3.9689818023817138</v>
      </c>
      <c r="M1576" s="10">
        <f>($L$5/($B$5+$D$5+$H$5+$J$5+$L$5+$N$5))*M780</f>
        <v>2.8302022135126985</v>
      </c>
      <c r="N1576" s="10">
        <f>($N$5/($B$5+$D$5+$H$5+$J$5+$L$5+$N$5))*N780</f>
        <v>6.111155278056561</v>
      </c>
      <c r="O1576" s="10">
        <f>($N$5/($B$5+$D$5+$H$5+$J$5+$L$5+$N$5))*O780</f>
        <v>4.1476852362475141</v>
      </c>
      <c r="P1576" s="10"/>
      <c r="Q1576" s="10"/>
      <c r="R1576" s="10"/>
      <c r="S1576" s="10"/>
      <c r="U1576" s="17">
        <f t="shared" si="219"/>
        <v>57.935269629736467</v>
      </c>
      <c r="V1576" s="17">
        <f t="shared" si="219"/>
        <v>40.335666070796314</v>
      </c>
      <c r="W1576" s="10">
        <f t="shared" si="220"/>
        <v>-3.2999666504060556</v>
      </c>
      <c r="X1576" s="10">
        <f t="shared" si="220"/>
        <v>0.62313474860940943</v>
      </c>
      <c r="Y1576" s="3"/>
      <c r="Z1576" s="19"/>
    </row>
    <row r="1577" spans="1:26" x14ac:dyDescent="0.2">
      <c r="A1577" t="s">
        <v>18</v>
      </c>
      <c r="B1577" s="10"/>
      <c r="C1577" s="10"/>
      <c r="D1577" s="10"/>
      <c r="E1577" s="10"/>
      <c r="F1577" s="10"/>
      <c r="G1577" s="10"/>
      <c r="H1577" s="10"/>
      <c r="I1577" s="10"/>
      <c r="J1577" s="10">
        <f>($J$5/($J$5+$P$5+$R$5))*J781</f>
        <v>10.935496481344845</v>
      </c>
      <c r="K1577" s="10">
        <f>($J$5/($J$5+$P$5+$R$5))*K781</f>
        <v>6.5139413419588381</v>
      </c>
      <c r="L1577" s="10"/>
      <c r="M1577" s="10"/>
      <c r="N1577" s="10"/>
      <c r="O1577" s="10"/>
      <c r="P1577" s="10">
        <f>($P$5/($J$5+$P$5+$R$5))*P781</f>
        <v>12.244093439852863</v>
      </c>
      <c r="Q1577" s="10">
        <f>($P$5/($J$5+$P$5+$R$5))*Q781</f>
        <v>7.3476149937214519</v>
      </c>
      <c r="R1577" s="10">
        <f>($R$5/($J$5+$P$5+$R$5))*R781</f>
        <v>33.064965499785892</v>
      </c>
      <c r="S1577" s="10">
        <f>($R$5/($J$5+$P$5+$R$5))*S781</f>
        <v>24.516222562248373</v>
      </c>
      <c r="U1577" s="17">
        <f t="shared" si="219"/>
        <v>56.244555420983602</v>
      </c>
      <c r="V1577" s="17">
        <f t="shared" si="219"/>
        <v>38.377778897928664</v>
      </c>
      <c r="W1577" s="10">
        <f t="shared" si="220"/>
        <v>56.244555420983602</v>
      </c>
      <c r="X1577" s="10">
        <f t="shared" si="220"/>
        <v>38.377778897928664</v>
      </c>
      <c r="Y1577" s="3"/>
      <c r="Z1577" s="19"/>
    </row>
    <row r="1578" spans="1:26" ht="13.5" thickBot="1" x14ac:dyDescent="0.25">
      <c r="U1578" s="27">
        <f>(U1575*(($F$5+$J$5)/(SUM($B$5:$S$5)+$J$5+$J$5)))+(U1576*(($B$5+$D$5+$H$5+$J$5+$L$5+$N$5)/(SUM($B$5:$S$5)+$J$5+$J$5)))+(U1577*(($J$5+$P$5+$R$5)/(SUM($B$5:$S$5)+$J$5+$J$5)))</f>
        <v>58.374123074422528</v>
      </c>
      <c r="V1578" s="27">
        <f>(V1575*(($F$5+$J$5)/(SUM($B$5:$S$5)+$J$5+$J$5)))+(V1576*(($B$5+$D$5+$H$5+$J$5+$L$5+$N$5)/(SUM($B$5:$S$5)+$J$5+$J$5)))+(V1577*(($J$5+$P$5+$R$5)/(SUM($B$5:$S$5)+$J$5+$J$5)))</f>
        <v>40.236602128022071</v>
      </c>
      <c r="W1578" s="28">
        <f>U1578-U1570</f>
        <v>-3.6026366123143916</v>
      </c>
      <c r="X1578" s="28">
        <f>V1578-V1570</f>
        <v>-1.2548218100925297</v>
      </c>
      <c r="Y1578" s="20">
        <f>SUM(Y1575:Y1577)</f>
        <v>0</v>
      </c>
    </row>
    <row r="1579" spans="1:26" ht="13.5" thickTop="1" x14ac:dyDescent="0.2"/>
  </sheetData>
  <mergeCells count="105">
    <mergeCell ref="A872:C872"/>
    <mergeCell ref="W872:X872"/>
    <mergeCell ref="W873:X873"/>
    <mergeCell ref="U874:V874"/>
    <mergeCell ref="W874:X874"/>
    <mergeCell ref="J6:K6"/>
    <mergeCell ref="L6:M6"/>
    <mergeCell ref="N6:O6"/>
    <mergeCell ref="B6:C6"/>
    <mergeCell ref="D6:E6"/>
    <mergeCell ref="F6:G6"/>
    <mergeCell ref="H6:I6"/>
    <mergeCell ref="P6:Q6"/>
    <mergeCell ref="L4:M4"/>
    <mergeCell ref="N4:O4"/>
    <mergeCell ref="R4:S4"/>
    <mergeCell ref="P4:Q4"/>
    <mergeCell ref="R6:S6"/>
    <mergeCell ref="P5:Q5"/>
    <mergeCell ref="R5:S5"/>
    <mergeCell ref="B4:C4"/>
    <mergeCell ref="D4:E4"/>
    <mergeCell ref="F4:G4"/>
    <mergeCell ref="H4:I4"/>
    <mergeCell ref="B5:C5"/>
    <mergeCell ref="D5:E5"/>
    <mergeCell ref="F5:G5"/>
    <mergeCell ref="H5:I5"/>
    <mergeCell ref="H3:I3"/>
    <mergeCell ref="J3:K3"/>
    <mergeCell ref="P3:Q3"/>
    <mergeCell ref="J5:K5"/>
    <mergeCell ref="L5:M5"/>
    <mergeCell ref="N5:O5"/>
    <mergeCell ref="J4:K4"/>
    <mergeCell ref="A945:C945"/>
    <mergeCell ref="W945:X945"/>
    <mergeCell ref="W946:X946"/>
    <mergeCell ref="U947:V947"/>
    <mergeCell ref="W947:X947"/>
    <mergeCell ref="A798:C798"/>
    <mergeCell ref="U800:V800"/>
    <mergeCell ref="W798:X798"/>
    <mergeCell ref="W799:X799"/>
    <mergeCell ref="W800:X800"/>
    <mergeCell ref="H1455:I1455"/>
    <mergeCell ref="J1455:K1455"/>
    <mergeCell ref="P1455:Q1455"/>
    <mergeCell ref="B1456:C1456"/>
    <mergeCell ref="D1456:E1456"/>
    <mergeCell ref="F1456:G1456"/>
    <mergeCell ref="H1456:I1456"/>
    <mergeCell ref="J1456:K1456"/>
    <mergeCell ref="L1456:M1456"/>
    <mergeCell ref="N1456:O1456"/>
    <mergeCell ref="P1456:Q1456"/>
    <mergeCell ref="R1456:S1456"/>
    <mergeCell ref="B1457:C1457"/>
    <mergeCell ref="D1457:E1457"/>
    <mergeCell ref="F1457:G1457"/>
    <mergeCell ref="H1457:I1457"/>
    <mergeCell ref="J1457:K1457"/>
    <mergeCell ref="L1457:M1457"/>
    <mergeCell ref="N1457:O1457"/>
    <mergeCell ref="P1457:Q1457"/>
    <mergeCell ref="R1457:S1457"/>
    <mergeCell ref="B1458:C1458"/>
    <mergeCell ref="D1458:E1458"/>
    <mergeCell ref="F1458:G1458"/>
    <mergeCell ref="H1458:I1458"/>
    <mergeCell ref="J1458:K1458"/>
    <mergeCell ref="L1458:M1458"/>
    <mergeCell ref="N1458:O1458"/>
    <mergeCell ref="P1458:Q1458"/>
    <mergeCell ref="R1458:S1458"/>
    <mergeCell ref="H659:I659"/>
    <mergeCell ref="J659:K659"/>
    <mergeCell ref="P659:Q659"/>
    <mergeCell ref="B660:C660"/>
    <mergeCell ref="D660:E660"/>
    <mergeCell ref="F660:G660"/>
    <mergeCell ref="H660:I660"/>
    <mergeCell ref="J660:K660"/>
    <mergeCell ref="L660:M660"/>
    <mergeCell ref="N660:O660"/>
    <mergeCell ref="P660:Q660"/>
    <mergeCell ref="R660:S660"/>
    <mergeCell ref="B661:C661"/>
    <mergeCell ref="D661:E661"/>
    <mergeCell ref="F661:G661"/>
    <mergeCell ref="H661:I661"/>
    <mergeCell ref="J661:K661"/>
    <mergeCell ref="L661:M661"/>
    <mergeCell ref="N661:O661"/>
    <mergeCell ref="P661:Q661"/>
    <mergeCell ref="R661:S661"/>
    <mergeCell ref="B662:C662"/>
    <mergeCell ref="D662:E662"/>
    <mergeCell ref="F662:G662"/>
    <mergeCell ref="H662:I662"/>
    <mergeCell ref="J662:K662"/>
    <mergeCell ref="L662:M662"/>
    <mergeCell ref="N662:O662"/>
    <mergeCell ref="P662:Q662"/>
    <mergeCell ref="R662:S662"/>
  </mergeCells>
  <phoneticPr fontId="0" type="noConversion"/>
  <pageMargins left="0.18" right="0.19" top="0.18" bottom="0.19" header="0.2" footer="0.17"/>
  <pageSetup paperSize="5" scale="75" orientation="landscape" r:id="rId1"/>
  <headerFooter alignWithMargins="0"/>
  <rowBreaks count="3" manualBreakCount="3">
    <brk id="797" max="16383" man="1"/>
    <brk id="871" max="16383" man="1"/>
    <brk id="9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2000-04-27T13:44:16Z</cp:lastPrinted>
  <dcterms:created xsi:type="dcterms:W3CDTF">1999-11-08T17:51:58Z</dcterms:created>
  <dcterms:modified xsi:type="dcterms:W3CDTF">2023-09-17T13:32:42Z</dcterms:modified>
</cp:coreProperties>
</file>