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39DBCA-8E5E-4A74-A4AE-FE6888A53457}" xr6:coauthVersionLast="47" xr6:coauthVersionMax="47" xr10:uidLastSave="{00000000-0000-0000-0000-000000000000}"/>
  <bookViews>
    <workbookView xWindow="-120" yWindow="-120" windowWidth="38640" windowHeight="15720"/>
  </bookViews>
  <sheets>
    <sheet name="ALL DATA" sheetId="1" r:id="rId1"/>
    <sheet name="Prior Month to Current Month" sheetId="2" r:id="rId2"/>
    <sheet name="September vs September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</calcChain>
</file>

<file path=xl/sharedStrings.xml><?xml version="1.0" encoding="utf-8"?>
<sst xmlns="http://schemas.openxmlformats.org/spreadsheetml/2006/main" count="122" uniqueCount="40">
  <si>
    <t>ANR Michcon Woolfolk</t>
  </si>
  <si>
    <t>Belle River Mills</t>
  </si>
  <si>
    <t>Belle River Mills Pool</t>
  </si>
  <si>
    <t>Brown #19</t>
  </si>
  <si>
    <t>Chestonia #17</t>
  </si>
  <si>
    <t>Detroit A</t>
  </si>
  <si>
    <t>Falmouth Gilde</t>
  </si>
  <si>
    <t>Handy #1</t>
  </si>
  <si>
    <t>Hart #27A</t>
  </si>
  <si>
    <t>Hersey Clinton</t>
  </si>
  <si>
    <t>Hinton #5</t>
  </si>
  <si>
    <t>Jordan #4</t>
  </si>
  <si>
    <t>Kalkaska Michcon</t>
  </si>
  <si>
    <t>Kalkaska Michcon Pool</t>
  </si>
  <si>
    <t>Kalkaska Sag Bay</t>
  </si>
  <si>
    <t>Lenox #36</t>
  </si>
  <si>
    <t>Lyon #13</t>
  </si>
  <si>
    <t>Lyon #24</t>
  </si>
  <si>
    <t>Mancelona #19</t>
  </si>
  <si>
    <t>Net Out</t>
  </si>
  <si>
    <t>Northville</t>
  </si>
  <si>
    <t>River Rouge</t>
  </si>
  <si>
    <t>River Rouge Pool</t>
  </si>
  <si>
    <t>Rose Lake Dry</t>
  </si>
  <si>
    <t>Shell Plant Outlet</t>
  </si>
  <si>
    <t>Shell Plant Pool</t>
  </si>
  <si>
    <t>Sherman #35</t>
  </si>
  <si>
    <t>Springfield</t>
  </si>
  <si>
    <t>St Clair</t>
  </si>
  <si>
    <t>TBQ</t>
  </si>
  <si>
    <t>TBQ Pool</t>
  </si>
  <si>
    <t>Vector - Milford Junction</t>
  </si>
  <si>
    <t>Vector Belle River</t>
  </si>
  <si>
    <t>Vector Belle River Pool</t>
  </si>
  <si>
    <t>Washington 10</t>
  </si>
  <si>
    <t>Willow Mich</t>
  </si>
  <si>
    <t>Willow Mich Pool</t>
  </si>
  <si>
    <t>Willow Run</t>
  </si>
  <si>
    <t>Willow Run MCGC Pool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</si>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</sst>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mmmm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7" fontId="2" fillId="0" borderId="0" xfId="0" applyNumberFormat="1" applyFont="1"/>
    <xf numFmtId="167" fontId="2" fillId="0" borderId="0" xfId="1" applyNumberFormat="1" applyFont="1"/>
    <xf numFmtId="166" fontId="1" fillId="0" borderId="0" xfId="1" applyNumberFormat="1"/>
    <xf numFmtId="166" fontId="1" fillId="0" borderId="0" xfId="1" applyNumberFormat="1" applyFont="1"/>
    <xf numFmtId="166" fontId="1" fillId="0" borderId="0" xfId="1" applyNumberFormat="1" applyFont="1" applyFill="1"/>
    <xf numFmtId="166" fontId="0" fillId="0" borderId="0" xfId="0" applyNumberFormat="1"/>
    <xf numFmtId="167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9"/>
  <sheetViews>
    <sheetView tabSelected="1" workbookViewId="0">
      <selection activeCell="B11" sqref="B11"/>
    </sheetView>
  </sheetViews>
  <sheetFormatPr defaultRowHeight="12.75" x14ac:dyDescent="0.2"/>
  <cols>
    <col min="1" max="1" width="24.85546875" customWidth="1"/>
    <col min="3" max="3" width="15.42578125" customWidth="1"/>
    <col min="4" max="4" width="10.7109375" customWidth="1"/>
    <col min="5" max="5" width="12.85546875" customWidth="1"/>
    <col min="6" max="6" width="14" style="3" customWidth="1"/>
    <col min="7" max="11" width="15.140625" customWidth="1"/>
    <col min="12" max="12" width="13.28515625" customWidth="1"/>
    <col min="13" max="15" width="14.5703125" customWidth="1"/>
  </cols>
  <sheetData>
    <row r="4" spans="1:15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</row>
    <row r="5" spans="1:15" x14ac:dyDescent="0.2">
      <c r="C5" s="3"/>
      <c r="D5" s="3"/>
      <c r="E5" s="3"/>
    </row>
    <row r="6" spans="1:15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</row>
    <row r="7" spans="1:15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</row>
    <row r="8" spans="1:15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</row>
    <row r="9" spans="1:15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</row>
    <row r="10" spans="1:15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</row>
    <row r="11" spans="1:15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</row>
    <row r="12" spans="1:15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</row>
    <row r="13" spans="1:15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</row>
    <row r="14" spans="1:15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</row>
    <row r="15" spans="1:15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</row>
    <row r="16" spans="1:15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</row>
    <row r="17" spans="1:15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</row>
    <row r="18" spans="1:15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</row>
    <row r="19" spans="1:15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</row>
    <row r="20" spans="1:15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</row>
    <row r="21" spans="1:15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</row>
    <row r="22" spans="1:15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</row>
    <row r="23" spans="1:15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</row>
    <row r="24" spans="1:15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</row>
    <row r="25" spans="1:15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</row>
    <row r="26" spans="1:15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</row>
    <row r="27" spans="1:15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</row>
    <row r="28" spans="1:15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</row>
    <row r="29" spans="1:15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</row>
    <row r="30" spans="1:15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</row>
    <row r="31" spans="1:15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</row>
    <row r="32" spans="1:15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</row>
    <row r="33" spans="1:15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</row>
    <row r="34" spans="1:15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</row>
    <row r="35" spans="1:15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</row>
    <row r="36" spans="1:15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</row>
    <row r="37" spans="1:15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</row>
    <row r="38" spans="1:15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</row>
    <row r="39" spans="1:15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</row>
    <row r="40" spans="1:15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</row>
    <row r="41" spans="1:15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</row>
    <row r="42" spans="1:15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</row>
    <row r="43" spans="1:15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</row>
    <row r="44" spans="1:15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</row>
    <row r="45" spans="1:15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</row>
    <row r="46" spans="1:15" x14ac:dyDescent="0.2">
      <c r="C46" s="3"/>
      <c r="D46" s="3"/>
      <c r="E46" s="3"/>
      <c r="G46" s="3"/>
      <c r="H46" s="3"/>
      <c r="I46" s="3"/>
      <c r="J46" s="3"/>
      <c r="K46" s="3"/>
    </row>
    <row r="47" spans="1:15" x14ac:dyDescent="0.2">
      <c r="C47" s="3">
        <f t="shared" ref="C47:O47" si="0">SUM(C5:C46)</f>
        <v>5194415</v>
      </c>
      <c r="D47" s="3">
        <f t="shared" si="0"/>
        <v>5332640</v>
      </c>
      <c r="E47" s="3">
        <f t="shared" si="0"/>
        <v>5717452</v>
      </c>
      <c r="F47" s="3">
        <f t="shared" si="0"/>
        <v>9207224</v>
      </c>
      <c r="G47" s="3">
        <f t="shared" si="0"/>
        <v>4042938</v>
      </c>
      <c r="H47" s="3">
        <f t="shared" si="0"/>
        <v>9024383</v>
      </c>
      <c r="I47" s="3">
        <f t="shared" si="0"/>
        <v>7775797</v>
      </c>
      <c r="J47" s="3">
        <f t="shared" si="0"/>
        <v>7631459</v>
      </c>
      <c r="K47" s="3">
        <f t="shared" si="0"/>
        <v>7775109</v>
      </c>
      <c r="L47" s="3">
        <f t="shared" si="0"/>
        <v>16645497</v>
      </c>
      <c r="M47" s="3">
        <f t="shared" si="0"/>
        <v>15207253</v>
      </c>
      <c r="N47" s="3">
        <f t="shared" si="0"/>
        <v>12443365</v>
      </c>
      <c r="O47" s="3">
        <f t="shared" si="0"/>
        <v>5338566</v>
      </c>
    </row>
    <row r="49" spans="15:15" x14ac:dyDescent="0.2">
      <c r="O49" s="6"/>
    </row>
  </sheetData>
  <phoneticPr fontId="0" type="noConversion"/>
  <printOptions gridLines="1"/>
  <pageMargins left="0.75" right="0.75" top="1" bottom="1" header="0.5" footer="0.5"/>
  <pageSetup paperSize="5" scale="70" orientation="landscape" r:id="rId1"/>
  <headerFooter alignWithMargins="0">
    <oddHeader>&amp;LENA Michcon Supply by Meter&amp;R&amp;D  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9"/>
  <sheetViews>
    <sheetView workbookViewId="0">
      <selection activeCell="S27" sqref="S27"/>
    </sheetView>
  </sheetViews>
  <sheetFormatPr defaultRowHeight="12.75" x14ac:dyDescent="0.2"/>
  <cols>
    <col min="1" max="1" width="24.85546875" customWidth="1"/>
    <col min="3" max="3" width="15.42578125" hidden="1" customWidth="1"/>
    <col min="4" max="4" width="10.7109375" hidden="1" customWidth="1"/>
    <col min="5" max="5" width="12.85546875" hidden="1" customWidth="1"/>
    <col min="6" max="6" width="14" style="3" hidden="1" customWidth="1"/>
    <col min="7" max="11" width="15.140625" hidden="1" customWidth="1"/>
    <col min="12" max="12" width="13.28515625" hidden="1" customWidth="1"/>
    <col min="13" max="13" width="14.5703125" hidden="1" customWidth="1"/>
    <col min="14" max="15" width="14.5703125" customWidth="1"/>
    <col min="16" max="16" width="14.85546875" customWidth="1"/>
  </cols>
  <sheetData>
    <row r="4" spans="1:16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  <c r="P4" s="7" t="s">
        <v>39</v>
      </c>
    </row>
    <row r="5" spans="1:16" x14ac:dyDescent="0.2">
      <c r="C5" s="3"/>
      <c r="D5" s="3"/>
      <c r="E5" s="3"/>
    </row>
    <row r="6" spans="1:16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  <c r="P6" s="6">
        <f t="shared" ref="P6:P45" si="0">+O6-N6</f>
        <v>-66557</v>
      </c>
    </row>
    <row r="7" spans="1:16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  <c r="P7" s="6">
        <f t="shared" si="0"/>
        <v>-521865</v>
      </c>
    </row>
    <row r="8" spans="1:16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  <c r="P8" s="6">
        <f t="shared" si="0"/>
        <v>-22519</v>
      </c>
    </row>
    <row r="9" spans="1:16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  <c r="P9" s="6">
        <f t="shared" si="0"/>
        <v>6000</v>
      </c>
    </row>
    <row r="10" spans="1:16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  <c r="P10" s="6">
        <f t="shared" si="0"/>
        <v>0</v>
      </c>
    </row>
    <row r="11" spans="1:16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  <c r="P11" s="6">
        <f t="shared" si="0"/>
        <v>2877</v>
      </c>
    </row>
    <row r="12" spans="1:16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  <c r="P12" s="6">
        <f t="shared" si="0"/>
        <v>0</v>
      </c>
    </row>
    <row r="13" spans="1:16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  <c r="P13" s="6">
        <f t="shared" si="0"/>
        <v>0</v>
      </c>
    </row>
    <row r="14" spans="1:16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  <c r="P14" s="6">
        <f t="shared" si="0"/>
        <v>0</v>
      </c>
    </row>
    <row r="15" spans="1:16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  <c r="P15" s="6">
        <f t="shared" si="0"/>
        <v>0</v>
      </c>
    </row>
    <row r="16" spans="1:16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  <c r="P16" s="6">
        <f t="shared" si="0"/>
        <v>0</v>
      </c>
    </row>
    <row r="17" spans="1:16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  <c r="P17" s="6">
        <f t="shared" si="0"/>
        <v>3000</v>
      </c>
    </row>
    <row r="18" spans="1:16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  <c r="P18" s="6">
        <f t="shared" si="0"/>
        <v>-67223</v>
      </c>
    </row>
    <row r="19" spans="1:16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  <c r="P19" s="6">
        <f t="shared" si="0"/>
        <v>-310607</v>
      </c>
    </row>
    <row r="20" spans="1:16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  <c r="P20" s="6">
        <f t="shared" si="0"/>
        <v>-40212</v>
      </c>
    </row>
    <row r="21" spans="1:16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  <c r="P21" s="6">
        <f t="shared" si="0"/>
        <v>-75196</v>
      </c>
    </row>
    <row r="22" spans="1:16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  <c r="P22" s="6">
        <f t="shared" si="0"/>
        <v>0</v>
      </c>
    </row>
    <row r="23" spans="1:16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  <c r="P23" s="6">
        <f t="shared" si="0"/>
        <v>0</v>
      </c>
    </row>
    <row r="24" spans="1:16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  <c r="P24" s="6">
        <f t="shared" si="0"/>
        <v>0</v>
      </c>
    </row>
    <row r="25" spans="1:16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  <c r="P25" s="6">
        <f t="shared" si="0"/>
        <v>0</v>
      </c>
    </row>
    <row r="26" spans="1:16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  <c r="P26" s="6">
        <f t="shared" si="0"/>
        <v>-3101565</v>
      </c>
    </row>
    <row r="27" spans="1:16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  <c r="P27" s="6">
        <f t="shared" si="0"/>
        <v>0</v>
      </c>
    </row>
    <row r="28" spans="1:16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  <c r="P28" s="6">
        <f t="shared" si="0"/>
        <v>-164601</v>
      </c>
    </row>
    <row r="29" spans="1:16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  <c r="P29" s="6">
        <f t="shared" si="0"/>
        <v>-394906</v>
      </c>
    </row>
    <row r="30" spans="1:16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  <c r="P30" s="6">
        <f t="shared" si="0"/>
        <v>0</v>
      </c>
    </row>
    <row r="31" spans="1:16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  <c r="P31" s="6">
        <f t="shared" si="0"/>
        <v>-234606</v>
      </c>
    </row>
    <row r="32" spans="1:16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  <c r="P32" s="6">
        <f t="shared" si="0"/>
        <v>-111450</v>
      </c>
    </row>
    <row r="33" spans="1:16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  <c r="P33" s="6">
        <f t="shared" si="0"/>
        <v>0</v>
      </c>
    </row>
    <row r="34" spans="1:16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  <c r="P34" s="6">
        <f t="shared" si="0"/>
        <v>0</v>
      </c>
    </row>
    <row r="35" spans="1:16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  <c r="P35" s="6">
        <f t="shared" si="0"/>
        <v>-317622</v>
      </c>
    </row>
    <row r="36" spans="1:16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  <c r="P36" s="6">
        <f t="shared" si="0"/>
        <v>-53217</v>
      </c>
    </row>
    <row r="37" spans="1:16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  <c r="P37" s="6">
        <f t="shared" si="0"/>
        <v>-2074</v>
      </c>
    </row>
    <row r="38" spans="1:16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  <c r="P38" s="6">
        <f t="shared" si="0"/>
        <v>0</v>
      </c>
    </row>
    <row r="39" spans="1:16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  <c r="P39" s="6">
        <f t="shared" si="0"/>
        <v>-1295640</v>
      </c>
    </row>
    <row r="40" spans="1:16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  <c r="P40" s="6">
        <f t="shared" si="0"/>
        <v>-432128</v>
      </c>
    </row>
    <row r="41" spans="1:16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  <c r="P41" s="6">
        <f t="shared" si="0"/>
        <v>0</v>
      </c>
    </row>
    <row r="42" spans="1:16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  <c r="P42" s="6">
        <f t="shared" si="0"/>
        <v>-74800</v>
      </c>
    </row>
    <row r="43" spans="1:16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  <c r="P43" s="6">
        <f t="shared" si="0"/>
        <v>0</v>
      </c>
    </row>
    <row r="44" spans="1:16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  <c r="P44" s="6">
        <f t="shared" si="0"/>
        <v>48812</v>
      </c>
    </row>
    <row r="45" spans="1:16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  <c r="P45" s="6">
        <f t="shared" si="0"/>
        <v>121300</v>
      </c>
    </row>
    <row r="46" spans="1:16" x14ac:dyDescent="0.2">
      <c r="C46" s="3"/>
      <c r="D46" s="3"/>
      <c r="E46" s="3"/>
      <c r="G46" s="3"/>
      <c r="H46" s="3"/>
      <c r="I46" s="3"/>
      <c r="J46" s="3"/>
      <c r="K46" s="3"/>
    </row>
    <row r="47" spans="1:16" x14ac:dyDescent="0.2">
      <c r="C47" s="3">
        <f t="shared" ref="C47:O47" si="1">SUM(C5:C46)</f>
        <v>5194415</v>
      </c>
      <c r="D47" s="3">
        <f t="shared" si="1"/>
        <v>5332640</v>
      </c>
      <c r="E47" s="3">
        <f t="shared" si="1"/>
        <v>5717452</v>
      </c>
      <c r="F47" s="3">
        <f t="shared" si="1"/>
        <v>9207224</v>
      </c>
      <c r="G47" s="3">
        <f t="shared" si="1"/>
        <v>4042938</v>
      </c>
      <c r="H47" s="3">
        <f t="shared" si="1"/>
        <v>9024383</v>
      </c>
      <c r="I47" s="3">
        <f t="shared" si="1"/>
        <v>7775797</v>
      </c>
      <c r="J47" s="3">
        <f t="shared" si="1"/>
        <v>7631459</v>
      </c>
      <c r="K47" s="3">
        <f t="shared" si="1"/>
        <v>7775109</v>
      </c>
      <c r="L47" s="3">
        <f t="shared" si="1"/>
        <v>16645497</v>
      </c>
      <c r="M47" s="3">
        <f t="shared" si="1"/>
        <v>15207253</v>
      </c>
      <c r="N47" s="3">
        <f t="shared" si="1"/>
        <v>12443365</v>
      </c>
      <c r="O47" s="3">
        <f t="shared" si="1"/>
        <v>5338566</v>
      </c>
      <c r="P47" s="6">
        <f>+O47-N47</f>
        <v>-7104799</v>
      </c>
    </row>
    <row r="49" spans="15:15" x14ac:dyDescent="0.2">
      <c r="O49" s="6"/>
    </row>
  </sheetData>
  <phoneticPr fontId="0" type="noConversion"/>
  <printOptions horizontalCentered="1" verticalCentered="1" gridLines="1"/>
  <pageMargins left="0.75" right="0.75" top="1" bottom="1" header="0.5" footer="0.5"/>
  <pageSetup orientation="portrait" r:id="rId1"/>
  <headerFooter alignWithMargins="0">
    <oddHeader>&amp;LENA Michcon Supply 
Current Month vs Prior Month&amp;R&amp;D  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9"/>
  <sheetViews>
    <sheetView workbookViewId="0">
      <selection activeCell="A2" sqref="A2"/>
    </sheetView>
  </sheetViews>
  <sheetFormatPr defaultRowHeight="12.75" x14ac:dyDescent="0.2"/>
  <cols>
    <col min="1" max="1" width="24.85546875" customWidth="1"/>
    <col min="3" max="3" width="15.42578125" customWidth="1"/>
    <col min="4" max="4" width="10.7109375" hidden="1" customWidth="1"/>
    <col min="5" max="5" width="12.85546875" hidden="1" customWidth="1"/>
    <col min="6" max="6" width="14" style="3" hidden="1" customWidth="1"/>
    <col min="7" max="11" width="15.140625" hidden="1" customWidth="1"/>
    <col min="12" max="12" width="13.28515625" hidden="1" customWidth="1"/>
    <col min="13" max="14" width="14.5703125" hidden="1" customWidth="1"/>
    <col min="15" max="15" width="14.5703125" customWidth="1"/>
    <col min="16" max="16" width="12.28515625" customWidth="1"/>
  </cols>
  <sheetData>
    <row r="4" spans="1:16" s="1" customFormat="1" x14ac:dyDescent="0.2">
      <c r="C4" s="2">
        <v>36770</v>
      </c>
      <c r="D4" s="2">
        <v>36800</v>
      </c>
      <c r="E4" s="2">
        <v>36831</v>
      </c>
      <c r="F4" s="2">
        <v>36891</v>
      </c>
      <c r="G4" s="1">
        <v>36892</v>
      </c>
      <c r="H4" s="1">
        <v>36923</v>
      </c>
      <c r="I4" s="1">
        <v>36951</v>
      </c>
      <c r="J4" s="1">
        <v>36982</v>
      </c>
      <c r="K4" s="1">
        <v>37012</v>
      </c>
      <c r="L4" s="1">
        <v>37043</v>
      </c>
      <c r="M4" s="1">
        <v>37073</v>
      </c>
      <c r="N4" s="1">
        <v>37104</v>
      </c>
      <c r="O4" s="1">
        <v>37135</v>
      </c>
      <c r="P4" s="7" t="s">
        <v>39</v>
      </c>
    </row>
    <row r="5" spans="1:16" x14ac:dyDescent="0.2">
      <c r="C5" s="3"/>
      <c r="D5" s="3"/>
      <c r="E5" s="3"/>
    </row>
    <row r="6" spans="1:16" x14ac:dyDescent="0.2">
      <c r="A6" t="s">
        <v>0</v>
      </c>
      <c r="B6">
        <v>9097</v>
      </c>
      <c r="C6" s="3">
        <v>51479</v>
      </c>
      <c r="D6" s="3">
        <v>137212</v>
      </c>
      <c r="E6" s="3">
        <v>50885</v>
      </c>
      <c r="F6" s="3">
        <v>3777</v>
      </c>
      <c r="G6" s="3">
        <v>4710</v>
      </c>
      <c r="H6" s="3">
        <v>43003</v>
      </c>
      <c r="I6" s="3">
        <v>0</v>
      </c>
      <c r="J6" s="3">
        <v>6585</v>
      </c>
      <c r="K6" s="3">
        <v>27150</v>
      </c>
      <c r="L6" s="4">
        <v>8332</v>
      </c>
      <c r="M6" s="4">
        <v>15126</v>
      </c>
      <c r="N6" s="4">
        <v>66557</v>
      </c>
      <c r="O6" s="4"/>
      <c r="P6" s="6">
        <f t="shared" ref="P6:P45" si="0">+O6-C6</f>
        <v>-51479</v>
      </c>
    </row>
    <row r="7" spans="1:16" x14ac:dyDescent="0.2">
      <c r="A7" t="s">
        <v>1</v>
      </c>
      <c r="B7">
        <v>9002</v>
      </c>
      <c r="C7" s="3">
        <v>790520</v>
      </c>
      <c r="D7" s="3">
        <v>719105</v>
      </c>
      <c r="E7" s="3">
        <v>217736</v>
      </c>
      <c r="F7" s="3">
        <v>42</v>
      </c>
      <c r="G7" s="3">
        <v>67153</v>
      </c>
      <c r="H7" s="3">
        <v>56456</v>
      </c>
      <c r="I7" s="3">
        <v>812</v>
      </c>
      <c r="J7" s="3">
        <v>546468</v>
      </c>
      <c r="K7" s="3">
        <v>1235293</v>
      </c>
      <c r="L7" s="4">
        <v>2034549</v>
      </c>
      <c r="M7" s="4">
        <v>1567824</v>
      </c>
      <c r="N7" s="4">
        <v>1558483</v>
      </c>
      <c r="O7" s="4">
        <v>1036618</v>
      </c>
      <c r="P7" s="6">
        <f t="shared" si="0"/>
        <v>246098</v>
      </c>
    </row>
    <row r="8" spans="1:16" x14ac:dyDescent="0.2">
      <c r="A8" t="s">
        <v>2</v>
      </c>
      <c r="B8">
        <v>9301</v>
      </c>
      <c r="C8" s="3"/>
      <c r="D8" s="3">
        <v>0</v>
      </c>
      <c r="E8" s="3">
        <v>3146</v>
      </c>
      <c r="F8" s="3">
        <v>0</v>
      </c>
      <c r="G8" s="3">
        <v>0</v>
      </c>
      <c r="H8" s="3">
        <v>0</v>
      </c>
      <c r="I8" s="3">
        <v>0</v>
      </c>
      <c r="J8" s="3">
        <v>31976</v>
      </c>
      <c r="K8" s="3">
        <v>0</v>
      </c>
      <c r="L8" s="4">
        <v>32505</v>
      </c>
      <c r="M8" s="4">
        <v>149565</v>
      </c>
      <c r="N8" s="4">
        <v>26519</v>
      </c>
      <c r="O8" s="4">
        <v>4000</v>
      </c>
      <c r="P8" s="6">
        <f t="shared" si="0"/>
        <v>4000</v>
      </c>
    </row>
    <row r="9" spans="1:16" x14ac:dyDescent="0.2">
      <c r="A9" t="s">
        <v>3</v>
      </c>
      <c r="B9">
        <v>9077</v>
      </c>
      <c r="C9" s="3"/>
      <c r="D9" s="3">
        <v>4703</v>
      </c>
      <c r="E9" s="3">
        <v>8963</v>
      </c>
      <c r="F9" s="3">
        <v>31140</v>
      </c>
      <c r="G9" s="3">
        <v>16708</v>
      </c>
      <c r="H9" s="3">
        <v>12075</v>
      </c>
      <c r="I9" s="3">
        <v>7573</v>
      </c>
      <c r="J9" s="3">
        <v>0</v>
      </c>
      <c r="K9" s="3">
        <v>177</v>
      </c>
      <c r="M9" s="4">
        <v>21784</v>
      </c>
      <c r="N9" s="4"/>
      <c r="O9" s="5">
        <v>6000</v>
      </c>
      <c r="P9" s="6">
        <f t="shared" si="0"/>
        <v>6000</v>
      </c>
    </row>
    <row r="10" spans="1:16" x14ac:dyDescent="0.2">
      <c r="A10" t="s">
        <v>4</v>
      </c>
      <c r="B10">
        <v>9135</v>
      </c>
      <c r="C10" s="3">
        <v>18216</v>
      </c>
      <c r="D10" s="3">
        <v>4147</v>
      </c>
      <c r="E10" s="3">
        <v>0</v>
      </c>
      <c r="F10" s="3">
        <v>1169</v>
      </c>
      <c r="G10" s="3">
        <v>2115</v>
      </c>
      <c r="H10" s="3">
        <v>0</v>
      </c>
      <c r="I10" s="3">
        <v>0</v>
      </c>
      <c r="J10" s="3">
        <v>0</v>
      </c>
      <c r="K10" s="3">
        <v>0</v>
      </c>
      <c r="M10" s="4">
        <v>0</v>
      </c>
      <c r="N10" s="4"/>
      <c r="O10" s="5">
        <v>0</v>
      </c>
      <c r="P10" s="6">
        <f t="shared" si="0"/>
        <v>-18216</v>
      </c>
    </row>
    <row r="11" spans="1:16" x14ac:dyDescent="0.2">
      <c r="A11" t="s">
        <v>4</v>
      </c>
      <c r="B11">
        <v>9151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22052</v>
      </c>
      <c r="I11" s="3">
        <v>0</v>
      </c>
      <c r="J11" s="3">
        <v>18501</v>
      </c>
      <c r="K11" s="3">
        <v>7606</v>
      </c>
      <c r="L11" s="4">
        <v>69</v>
      </c>
      <c r="M11" s="4">
        <v>0</v>
      </c>
      <c r="N11" s="4">
        <v>323</v>
      </c>
      <c r="O11" s="5">
        <v>3200</v>
      </c>
      <c r="P11" s="6">
        <f t="shared" si="0"/>
        <v>3200</v>
      </c>
    </row>
    <row r="12" spans="1:16" x14ac:dyDescent="0.2">
      <c r="A12" t="s">
        <v>5</v>
      </c>
      <c r="B12">
        <v>9004</v>
      </c>
      <c r="C12" s="3"/>
      <c r="D12" s="3">
        <v>74986</v>
      </c>
      <c r="E12" s="3">
        <v>0</v>
      </c>
      <c r="F12" s="3">
        <v>6110</v>
      </c>
      <c r="G12" s="3">
        <v>0</v>
      </c>
      <c r="H12" s="3">
        <v>0</v>
      </c>
      <c r="I12" s="3">
        <v>0</v>
      </c>
      <c r="J12" s="3">
        <v>966</v>
      </c>
      <c r="K12" s="3">
        <v>4000</v>
      </c>
      <c r="M12" s="4">
        <v>0</v>
      </c>
      <c r="N12" s="4"/>
      <c r="O12" s="5"/>
      <c r="P12" s="6">
        <f t="shared" si="0"/>
        <v>0</v>
      </c>
    </row>
    <row r="13" spans="1:16" x14ac:dyDescent="0.2">
      <c r="A13" t="s">
        <v>6</v>
      </c>
      <c r="B13">
        <v>9143</v>
      </c>
      <c r="C13" s="3"/>
      <c r="D13" s="3">
        <v>0</v>
      </c>
      <c r="E13" s="3">
        <v>0</v>
      </c>
      <c r="F13" s="3">
        <v>0</v>
      </c>
      <c r="G13" s="3">
        <v>0</v>
      </c>
      <c r="H13" s="3">
        <v>450</v>
      </c>
      <c r="I13" s="3">
        <v>750</v>
      </c>
      <c r="J13" s="3">
        <v>0</v>
      </c>
      <c r="K13" s="3"/>
      <c r="M13" s="4">
        <v>0</v>
      </c>
      <c r="N13" s="4"/>
      <c r="O13" s="5"/>
      <c r="P13" s="6">
        <f t="shared" si="0"/>
        <v>0</v>
      </c>
    </row>
    <row r="14" spans="1:16" x14ac:dyDescent="0.2">
      <c r="A14" t="s">
        <v>7</v>
      </c>
      <c r="B14">
        <v>9089</v>
      </c>
      <c r="C14" s="3"/>
      <c r="D14" s="3">
        <v>495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478</v>
      </c>
      <c r="L14" s="4">
        <v>218</v>
      </c>
      <c r="M14" s="4">
        <v>0</v>
      </c>
      <c r="N14" s="4"/>
      <c r="O14" s="5"/>
      <c r="P14" s="6">
        <f t="shared" si="0"/>
        <v>0</v>
      </c>
    </row>
    <row r="15" spans="1:16" x14ac:dyDescent="0.2">
      <c r="A15" t="s">
        <v>8</v>
      </c>
      <c r="B15">
        <v>9148</v>
      </c>
      <c r="C15" s="3"/>
      <c r="D15" s="3">
        <v>0</v>
      </c>
      <c r="E15" s="3">
        <v>0</v>
      </c>
      <c r="F15" s="3">
        <v>0</v>
      </c>
      <c r="G15" s="3">
        <v>0</v>
      </c>
      <c r="H15" s="3">
        <v>2100</v>
      </c>
      <c r="I15" s="3">
        <v>1120</v>
      </c>
      <c r="J15" s="3">
        <v>0</v>
      </c>
      <c r="K15" s="3"/>
      <c r="M15" s="4">
        <v>0</v>
      </c>
      <c r="N15" s="4"/>
      <c r="O15" s="5"/>
      <c r="P15" s="6">
        <f t="shared" si="0"/>
        <v>0</v>
      </c>
    </row>
    <row r="16" spans="1:16" x14ac:dyDescent="0.2">
      <c r="A16" t="s">
        <v>9</v>
      </c>
      <c r="B16">
        <v>9144</v>
      </c>
      <c r="C16" s="3"/>
      <c r="D16" s="3">
        <v>0</v>
      </c>
      <c r="E16" s="3">
        <v>2400</v>
      </c>
      <c r="F16" s="3">
        <v>1253</v>
      </c>
      <c r="G16" s="3">
        <v>0</v>
      </c>
      <c r="H16" s="3">
        <v>120</v>
      </c>
      <c r="I16" s="3">
        <v>641</v>
      </c>
      <c r="J16" s="3">
        <v>0</v>
      </c>
      <c r="K16" s="3"/>
      <c r="M16" s="4">
        <v>0</v>
      </c>
      <c r="N16" s="4"/>
      <c r="O16" s="5"/>
      <c r="P16" s="6">
        <f t="shared" si="0"/>
        <v>0</v>
      </c>
    </row>
    <row r="17" spans="1:16" x14ac:dyDescent="0.2">
      <c r="A17" t="s">
        <v>10</v>
      </c>
      <c r="B17">
        <v>9048</v>
      </c>
      <c r="C17" s="3"/>
      <c r="D17" s="3"/>
      <c r="E17" s="3"/>
      <c r="G17" s="3"/>
      <c r="H17" s="3"/>
      <c r="I17" s="3"/>
      <c r="J17" s="3"/>
      <c r="K17" s="3"/>
      <c r="M17" s="4"/>
      <c r="N17" s="4"/>
      <c r="O17" s="5">
        <v>3000</v>
      </c>
      <c r="P17" s="6">
        <f t="shared" si="0"/>
        <v>3000</v>
      </c>
    </row>
    <row r="18" spans="1:16" x14ac:dyDescent="0.2">
      <c r="A18" t="s">
        <v>11</v>
      </c>
      <c r="B18">
        <v>9063</v>
      </c>
      <c r="C18" s="3">
        <v>5000</v>
      </c>
      <c r="D18" s="3">
        <v>21447</v>
      </c>
      <c r="E18" s="3">
        <v>2355</v>
      </c>
      <c r="F18" s="3">
        <v>79914</v>
      </c>
      <c r="G18" s="3">
        <v>42682</v>
      </c>
      <c r="H18" s="3">
        <v>27467</v>
      </c>
      <c r="I18" s="3">
        <v>591</v>
      </c>
      <c r="J18" s="3">
        <v>0</v>
      </c>
      <c r="K18" s="3">
        <v>692</v>
      </c>
      <c r="L18" s="4">
        <v>468</v>
      </c>
      <c r="M18" s="4">
        <v>22165</v>
      </c>
      <c r="N18" s="4">
        <v>67223</v>
      </c>
      <c r="O18" s="4"/>
      <c r="P18" s="6">
        <f t="shared" si="0"/>
        <v>-5000</v>
      </c>
    </row>
    <row r="19" spans="1:16" x14ac:dyDescent="0.2">
      <c r="A19" t="s">
        <v>12</v>
      </c>
      <c r="B19">
        <v>9078</v>
      </c>
      <c r="C19" s="3">
        <v>659169</v>
      </c>
      <c r="D19" s="3">
        <v>754389</v>
      </c>
      <c r="E19" s="3">
        <v>178007</v>
      </c>
      <c r="F19" s="3">
        <v>692832</v>
      </c>
      <c r="G19" s="3">
        <v>229189</v>
      </c>
      <c r="H19" s="3">
        <v>788087</v>
      </c>
      <c r="I19" s="3">
        <v>303296</v>
      </c>
      <c r="J19" s="3">
        <v>203699</v>
      </c>
      <c r="K19" s="3">
        <v>247532</v>
      </c>
      <c r="L19" s="4">
        <v>284427</v>
      </c>
      <c r="M19" s="4">
        <v>699862</v>
      </c>
      <c r="N19" s="4">
        <v>512399</v>
      </c>
      <c r="O19" s="4">
        <v>201792</v>
      </c>
      <c r="P19" s="6">
        <f t="shared" si="0"/>
        <v>-457377</v>
      </c>
    </row>
    <row r="20" spans="1:16" x14ac:dyDescent="0.2">
      <c r="A20" t="s">
        <v>13</v>
      </c>
      <c r="B20">
        <v>9302</v>
      </c>
      <c r="C20" s="3"/>
      <c r="D20" s="3">
        <v>0</v>
      </c>
      <c r="E20" s="3">
        <v>216579</v>
      </c>
      <c r="F20" s="3">
        <v>211150</v>
      </c>
      <c r="G20" s="3">
        <v>280986</v>
      </c>
      <c r="H20" s="3">
        <v>381511</v>
      </c>
      <c r="I20" s="3">
        <v>57252</v>
      </c>
      <c r="J20" s="3">
        <v>58986</v>
      </c>
      <c r="K20" s="3">
        <v>111856</v>
      </c>
      <c r="L20" s="4">
        <v>45215</v>
      </c>
      <c r="M20" s="4">
        <v>75614</v>
      </c>
      <c r="N20" s="4">
        <v>105831</v>
      </c>
      <c r="O20" s="4">
        <v>65619</v>
      </c>
      <c r="P20" s="6">
        <f t="shared" si="0"/>
        <v>65619</v>
      </c>
    </row>
    <row r="21" spans="1:16" x14ac:dyDescent="0.2">
      <c r="A21" t="s">
        <v>14</v>
      </c>
      <c r="B21">
        <v>9126</v>
      </c>
      <c r="C21" s="3"/>
      <c r="D21" s="3">
        <v>0</v>
      </c>
      <c r="E21" s="3"/>
      <c r="F21" s="3">
        <v>944</v>
      </c>
      <c r="G21" s="3">
        <v>0</v>
      </c>
      <c r="H21" s="3">
        <v>248</v>
      </c>
      <c r="I21" s="3">
        <v>2947</v>
      </c>
      <c r="J21" s="3">
        <v>0</v>
      </c>
      <c r="K21" s="3"/>
      <c r="M21" s="4">
        <v>0</v>
      </c>
      <c r="N21" s="4">
        <v>75196</v>
      </c>
      <c r="O21" s="4"/>
      <c r="P21" s="6">
        <f t="shared" si="0"/>
        <v>0</v>
      </c>
    </row>
    <row r="22" spans="1:16" x14ac:dyDescent="0.2">
      <c r="A22" t="s">
        <v>15</v>
      </c>
      <c r="B22">
        <v>9050</v>
      </c>
      <c r="C22" s="3"/>
      <c r="D22" s="3"/>
      <c r="E22" s="3"/>
      <c r="G22" s="3"/>
      <c r="H22" s="3"/>
      <c r="I22" s="3"/>
      <c r="J22" s="3">
        <v>0</v>
      </c>
      <c r="K22" s="3"/>
      <c r="L22" s="4">
        <v>64</v>
      </c>
      <c r="M22" s="4">
        <v>0</v>
      </c>
      <c r="N22" s="4"/>
      <c r="O22" s="4"/>
      <c r="P22" s="6">
        <f t="shared" si="0"/>
        <v>0</v>
      </c>
    </row>
    <row r="23" spans="1:16" x14ac:dyDescent="0.2">
      <c r="A23" t="s">
        <v>16</v>
      </c>
      <c r="B23">
        <v>9052</v>
      </c>
      <c r="C23" s="3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41</v>
      </c>
      <c r="J23" s="3">
        <v>0</v>
      </c>
      <c r="K23" s="3"/>
      <c r="M23" s="4">
        <v>0</v>
      </c>
      <c r="N23" s="4"/>
      <c r="O23" s="4"/>
      <c r="P23" s="6">
        <f t="shared" si="0"/>
        <v>0</v>
      </c>
    </row>
    <row r="24" spans="1:16" x14ac:dyDescent="0.2">
      <c r="A24" t="s">
        <v>17</v>
      </c>
      <c r="B24">
        <v>9152</v>
      </c>
      <c r="C24" s="3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/>
      <c r="L24" s="4">
        <v>230</v>
      </c>
      <c r="M24" s="4">
        <v>0</v>
      </c>
      <c r="N24" s="4"/>
      <c r="O24" s="4"/>
      <c r="P24" s="6">
        <f t="shared" si="0"/>
        <v>0</v>
      </c>
    </row>
    <row r="25" spans="1:16" x14ac:dyDescent="0.2">
      <c r="A25" t="s">
        <v>18</v>
      </c>
      <c r="B25">
        <v>9139</v>
      </c>
      <c r="C25" s="3"/>
      <c r="D25" s="3">
        <v>0</v>
      </c>
      <c r="E25" s="3">
        <v>91379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/>
      <c r="M25" s="4">
        <v>0</v>
      </c>
      <c r="N25" s="4"/>
      <c r="O25" s="4"/>
      <c r="P25" s="6">
        <f t="shared" si="0"/>
        <v>0</v>
      </c>
    </row>
    <row r="26" spans="1:16" x14ac:dyDescent="0.2">
      <c r="A26" t="s">
        <v>19</v>
      </c>
      <c r="B26">
        <v>1130</v>
      </c>
      <c r="C26" s="3"/>
      <c r="D26" s="3">
        <v>1176292</v>
      </c>
      <c r="E26" s="3">
        <v>3306477</v>
      </c>
      <c r="F26" s="3">
        <v>4364736</v>
      </c>
      <c r="G26" s="3">
        <v>1926426</v>
      </c>
      <c r="H26" s="3">
        <v>4465795</v>
      </c>
      <c r="I26" s="3">
        <v>4834018</v>
      </c>
      <c r="J26" s="3">
        <v>2714244</v>
      </c>
      <c r="K26" s="3">
        <v>1610782</v>
      </c>
      <c r="L26" s="4">
        <v>5037448</v>
      </c>
      <c r="M26" s="4">
        <v>5005556</v>
      </c>
      <c r="N26" s="4">
        <v>4842882</v>
      </c>
      <c r="O26" s="4">
        <v>1741317</v>
      </c>
      <c r="P26" s="6">
        <f t="shared" si="0"/>
        <v>1741317</v>
      </c>
    </row>
    <row r="27" spans="1:16" x14ac:dyDescent="0.2">
      <c r="A27" t="s">
        <v>20</v>
      </c>
      <c r="B27">
        <v>9023</v>
      </c>
      <c r="C27" s="3">
        <v>363675</v>
      </c>
      <c r="D27" s="3">
        <v>0</v>
      </c>
      <c r="E27" s="3">
        <v>0</v>
      </c>
      <c r="F27" s="3">
        <v>0</v>
      </c>
      <c r="G27" s="3">
        <v>0</v>
      </c>
      <c r="H27" s="3">
        <v>197503</v>
      </c>
      <c r="I27" s="3">
        <v>93312</v>
      </c>
      <c r="J27" s="3">
        <v>0</v>
      </c>
      <c r="K27" s="3"/>
      <c r="M27" s="4">
        <v>0</v>
      </c>
      <c r="N27" s="4"/>
      <c r="O27" s="4"/>
      <c r="P27" s="6">
        <f t="shared" si="0"/>
        <v>-363675</v>
      </c>
    </row>
    <row r="28" spans="1:16" x14ac:dyDescent="0.2">
      <c r="A28" t="s">
        <v>21</v>
      </c>
      <c r="B28">
        <v>9028</v>
      </c>
      <c r="C28" s="3">
        <v>2639</v>
      </c>
      <c r="D28" s="3">
        <v>6240</v>
      </c>
      <c r="E28" s="3">
        <v>11494</v>
      </c>
      <c r="F28" s="3">
        <v>3459</v>
      </c>
      <c r="G28" s="3">
        <v>0</v>
      </c>
      <c r="H28" s="3">
        <v>0</v>
      </c>
      <c r="I28" s="3">
        <v>46698</v>
      </c>
      <c r="J28" s="3">
        <v>49902</v>
      </c>
      <c r="K28" s="3">
        <v>254409</v>
      </c>
      <c r="L28" s="4">
        <v>74847</v>
      </c>
      <c r="M28" s="4">
        <v>4209</v>
      </c>
      <c r="N28" s="4">
        <v>171022</v>
      </c>
      <c r="O28" s="4">
        <v>6421</v>
      </c>
      <c r="P28" s="6">
        <f t="shared" si="0"/>
        <v>3782</v>
      </c>
    </row>
    <row r="29" spans="1:16" x14ac:dyDescent="0.2">
      <c r="A29" t="s">
        <v>22</v>
      </c>
      <c r="B29">
        <v>9303</v>
      </c>
      <c r="C29" s="3"/>
      <c r="D29" s="3">
        <v>0</v>
      </c>
      <c r="E29" s="3">
        <v>11000</v>
      </c>
      <c r="F29" s="3">
        <v>0</v>
      </c>
      <c r="G29" s="3">
        <v>0</v>
      </c>
      <c r="H29" s="3">
        <v>0</v>
      </c>
      <c r="I29" s="3">
        <v>335804</v>
      </c>
      <c r="J29" s="3">
        <v>175482</v>
      </c>
      <c r="K29" s="3">
        <v>20000</v>
      </c>
      <c r="L29" s="4">
        <v>9819</v>
      </c>
      <c r="M29" s="4">
        <v>11202</v>
      </c>
      <c r="N29" s="4">
        <v>400476</v>
      </c>
      <c r="O29" s="4">
        <v>5570</v>
      </c>
      <c r="P29" s="6">
        <f t="shared" si="0"/>
        <v>5570</v>
      </c>
    </row>
    <row r="30" spans="1:16" x14ac:dyDescent="0.2">
      <c r="A30" t="s">
        <v>23</v>
      </c>
      <c r="B30">
        <v>9054</v>
      </c>
      <c r="C30" s="3"/>
      <c r="D30" s="3">
        <v>0</v>
      </c>
      <c r="E30" s="3">
        <v>0</v>
      </c>
      <c r="F30" s="3">
        <v>0</v>
      </c>
      <c r="G30" s="3">
        <v>2200</v>
      </c>
      <c r="H30" s="3">
        <v>2800</v>
      </c>
      <c r="I30" s="3">
        <v>1804</v>
      </c>
      <c r="J30" s="3">
        <v>0</v>
      </c>
      <c r="K30" s="3"/>
      <c r="L30" s="4">
        <v>214</v>
      </c>
      <c r="M30" s="4">
        <v>2232</v>
      </c>
      <c r="N30" s="4">
        <v>0</v>
      </c>
      <c r="O30" s="4"/>
      <c r="P30" s="6">
        <f t="shared" si="0"/>
        <v>0</v>
      </c>
    </row>
    <row r="31" spans="1:16" x14ac:dyDescent="0.2">
      <c r="A31" t="s">
        <v>24</v>
      </c>
      <c r="B31">
        <v>9032</v>
      </c>
      <c r="C31" s="3">
        <v>88688</v>
      </c>
      <c r="D31" s="3">
        <v>157237</v>
      </c>
      <c r="E31" s="3">
        <v>300928</v>
      </c>
      <c r="F31" s="3">
        <v>6247</v>
      </c>
      <c r="G31" s="3">
        <v>323330</v>
      </c>
      <c r="H31" s="3">
        <v>238065</v>
      </c>
      <c r="I31" s="3">
        <v>68767</v>
      </c>
      <c r="J31" s="3">
        <v>74895</v>
      </c>
      <c r="K31" s="3">
        <v>35948</v>
      </c>
      <c r="L31" s="4">
        <v>2314</v>
      </c>
      <c r="M31" s="4">
        <v>31143</v>
      </c>
      <c r="N31" s="4">
        <v>235441</v>
      </c>
      <c r="O31" s="4">
        <v>835</v>
      </c>
      <c r="P31" s="6">
        <f t="shared" si="0"/>
        <v>-87853</v>
      </c>
    </row>
    <row r="32" spans="1:16" x14ac:dyDescent="0.2">
      <c r="A32" t="s">
        <v>25</v>
      </c>
      <c r="B32">
        <v>9304</v>
      </c>
      <c r="C32" s="3"/>
      <c r="D32" s="3">
        <v>0</v>
      </c>
      <c r="E32" s="3">
        <v>23178</v>
      </c>
      <c r="F32" s="3">
        <v>41132</v>
      </c>
      <c r="G32" s="3">
        <v>6708</v>
      </c>
      <c r="H32" s="3">
        <v>10155</v>
      </c>
      <c r="I32" s="3">
        <v>8391</v>
      </c>
      <c r="J32" s="3">
        <v>33164</v>
      </c>
      <c r="K32" s="3">
        <v>21991</v>
      </c>
      <c r="L32" s="4">
        <v>1352</v>
      </c>
      <c r="M32" s="4">
        <v>265337</v>
      </c>
      <c r="N32" s="4">
        <v>222169</v>
      </c>
      <c r="O32" s="4">
        <v>110719</v>
      </c>
      <c r="P32" s="6">
        <f t="shared" si="0"/>
        <v>110719</v>
      </c>
    </row>
    <row r="33" spans="1:16" x14ac:dyDescent="0.2">
      <c r="A33" t="s">
        <v>26</v>
      </c>
      <c r="B33">
        <v>9055</v>
      </c>
      <c r="C33" s="3">
        <v>1500</v>
      </c>
      <c r="D33" s="3">
        <v>0</v>
      </c>
      <c r="E33" s="3">
        <v>0</v>
      </c>
      <c r="F33" s="3">
        <v>1702</v>
      </c>
      <c r="G33" s="3">
        <v>0</v>
      </c>
      <c r="H33" s="3">
        <v>0</v>
      </c>
      <c r="I33" s="3">
        <v>0</v>
      </c>
      <c r="J33" s="3">
        <v>0</v>
      </c>
      <c r="K33" s="3"/>
      <c r="L33" s="4">
        <v>0</v>
      </c>
      <c r="M33" s="4">
        <v>0</v>
      </c>
      <c r="N33" s="4"/>
      <c r="O33" s="4"/>
      <c r="P33" s="6">
        <f t="shared" si="0"/>
        <v>-1500</v>
      </c>
    </row>
    <row r="34" spans="1:16" x14ac:dyDescent="0.2">
      <c r="A34" t="s">
        <v>27</v>
      </c>
      <c r="B34">
        <v>9145</v>
      </c>
      <c r="C34" s="3"/>
      <c r="D34" s="3">
        <v>0</v>
      </c>
      <c r="E34" s="3">
        <v>0</v>
      </c>
      <c r="F34" s="3">
        <v>3600</v>
      </c>
      <c r="G34" s="3">
        <v>0</v>
      </c>
      <c r="H34" s="3">
        <v>1800</v>
      </c>
      <c r="I34" s="3">
        <v>0</v>
      </c>
      <c r="J34" s="3">
        <v>0</v>
      </c>
      <c r="K34" s="3"/>
      <c r="M34" s="4">
        <v>0</v>
      </c>
      <c r="N34" s="4"/>
      <c r="O34" s="4"/>
      <c r="P34" s="6">
        <f t="shared" si="0"/>
        <v>0</v>
      </c>
    </row>
    <row r="35" spans="1:16" x14ac:dyDescent="0.2">
      <c r="A35" t="s">
        <v>28</v>
      </c>
      <c r="B35">
        <v>9035</v>
      </c>
      <c r="C35" s="3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/>
      <c r="L35" s="4">
        <v>15000</v>
      </c>
      <c r="M35" s="4">
        <v>676000</v>
      </c>
      <c r="N35" s="4">
        <v>874404</v>
      </c>
      <c r="O35" s="4">
        <v>556782</v>
      </c>
      <c r="P35" s="6">
        <f t="shared" si="0"/>
        <v>556782</v>
      </c>
    </row>
    <row r="36" spans="1:16" x14ac:dyDescent="0.2">
      <c r="A36" t="s">
        <v>29</v>
      </c>
      <c r="B36">
        <v>9059</v>
      </c>
      <c r="C36" s="3">
        <v>3</v>
      </c>
      <c r="D36" s="3">
        <v>54023</v>
      </c>
      <c r="E36" s="3">
        <v>0</v>
      </c>
      <c r="F36" s="3">
        <v>14679</v>
      </c>
      <c r="G36" s="3">
        <v>0</v>
      </c>
      <c r="H36" s="3">
        <v>4905</v>
      </c>
      <c r="I36" s="3">
        <v>0</v>
      </c>
      <c r="J36" s="3">
        <v>0</v>
      </c>
      <c r="K36" s="3">
        <v>4917</v>
      </c>
      <c r="M36" s="4">
        <v>11659</v>
      </c>
      <c r="N36" s="4">
        <v>71284</v>
      </c>
      <c r="O36" s="4">
        <v>18067</v>
      </c>
      <c r="P36" s="6">
        <f t="shared" si="0"/>
        <v>18064</v>
      </c>
    </row>
    <row r="37" spans="1:16" x14ac:dyDescent="0.2">
      <c r="A37" t="s">
        <v>30</v>
      </c>
      <c r="B37">
        <v>9305</v>
      </c>
      <c r="C37" s="3">
        <v>0</v>
      </c>
      <c r="D37" s="3">
        <v>0</v>
      </c>
      <c r="E37" s="3">
        <v>0</v>
      </c>
      <c r="F37" s="3">
        <v>1983</v>
      </c>
      <c r="G37" s="3">
        <v>1500</v>
      </c>
      <c r="H37" s="3">
        <v>0</v>
      </c>
      <c r="I37" s="3">
        <v>86</v>
      </c>
      <c r="J37" s="3">
        <v>0</v>
      </c>
      <c r="K37" s="3">
        <v>1934</v>
      </c>
      <c r="M37" s="4">
        <v>60346</v>
      </c>
      <c r="N37" s="4">
        <v>2074</v>
      </c>
      <c r="O37" s="4"/>
      <c r="P37" s="6">
        <f t="shared" si="0"/>
        <v>0</v>
      </c>
    </row>
    <row r="38" spans="1:16" x14ac:dyDescent="0.2">
      <c r="A38" t="s">
        <v>31</v>
      </c>
      <c r="B38">
        <v>9137</v>
      </c>
      <c r="C38" s="3"/>
      <c r="D38" s="3"/>
      <c r="E38" s="3"/>
      <c r="G38" s="3"/>
      <c r="H38" s="3"/>
      <c r="I38" s="3"/>
      <c r="J38" s="3"/>
      <c r="K38" s="3">
        <v>63136</v>
      </c>
      <c r="M38" s="4">
        <v>0</v>
      </c>
      <c r="N38" s="4"/>
      <c r="O38" s="4"/>
      <c r="P38" s="6">
        <f t="shared" si="0"/>
        <v>0</v>
      </c>
    </row>
    <row r="39" spans="1:16" x14ac:dyDescent="0.2">
      <c r="A39" t="s">
        <v>32</v>
      </c>
      <c r="B39">
        <v>9136</v>
      </c>
      <c r="C39" s="3"/>
      <c r="D39" s="3">
        <v>0</v>
      </c>
      <c r="E39" s="3">
        <v>0</v>
      </c>
      <c r="F39" s="3">
        <v>0</v>
      </c>
      <c r="G39" s="3">
        <v>0</v>
      </c>
      <c r="H39" s="3"/>
      <c r="I39" s="3">
        <v>0</v>
      </c>
      <c r="J39" s="3">
        <v>0</v>
      </c>
      <c r="K39" s="3"/>
      <c r="L39" s="4">
        <v>6029828</v>
      </c>
      <c r="M39" s="4">
        <v>5215134</v>
      </c>
      <c r="N39" s="4">
        <v>1349385</v>
      </c>
      <c r="O39" s="4">
        <v>53745</v>
      </c>
      <c r="P39" s="6">
        <f t="shared" si="0"/>
        <v>53745</v>
      </c>
    </row>
    <row r="40" spans="1:16" x14ac:dyDescent="0.2">
      <c r="A40" t="s">
        <v>33</v>
      </c>
      <c r="B40">
        <v>9308</v>
      </c>
      <c r="C40" s="3"/>
      <c r="D40" s="3"/>
      <c r="E40" s="3"/>
      <c r="G40" s="3"/>
      <c r="H40" s="3"/>
      <c r="I40" s="3"/>
      <c r="J40" s="3"/>
      <c r="K40" s="3"/>
      <c r="L40" s="4"/>
      <c r="M40" s="4"/>
      <c r="N40" s="4">
        <v>440616</v>
      </c>
      <c r="O40" s="4">
        <v>8488</v>
      </c>
      <c r="P40" s="6">
        <f t="shared" si="0"/>
        <v>8488</v>
      </c>
    </row>
    <row r="41" spans="1:16" x14ac:dyDescent="0.2">
      <c r="A41" t="s">
        <v>34</v>
      </c>
      <c r="B41">
        <v>9140</v>
      </c>
      <c r="C41" s="3"/>
      <c r="D41" s="3">
        <v>0</v>
      </c>
      <c r="E41" s="3">
        <v>918751</v>
      </c>
      <c r="F41" s="3">
        <v>2797353</v>
      </c>
      <c r="G41" s="3">
        <v>635781</v>
      </c>
      <c r="H41" s="3">
        <v>1565864</v>
      </c>
      <c r="I41" s="3">
        <v>0</v>
      </c>
      <c r="J41" s="3">
        <v>0</v>
      </c>
      <c r="K41" s="3"/>
      <c r="M41" s="4">
        <v>0</v>
      </c>
      <c r="N41" s="4"/>
      <c r="O41" s="4"/>
      <c r="P41" s="6">
        <f t="shared" si="0"/>
        <v>0</v>
      </c>
    </row>
    <row r="42" spans="1:16" x14ac:dyDescent="0.2">
      <c r="A42" t="s">
        <v>35</v>
      </c>
      <c r="B42">
        <v>9096</v>
      </c>
      <c r="C42" s="3"/>
      <c r="D42" s="3">
        <v>0</v>
      </c>
      <c r="E42" s="3">
        <v>0</v>
      </c>
      <c r="F42" s="3">
        <v>211673</v>
      </c>
      <c r="G42" s="3">
        <v>82643</v>
      </c>
      <c r="H42" s="3">
        <v>0</v>
      </c>
      <c r="I42" s="3">
        <v>13585</v>
      </c>
      <c r="J42" s="3">
        <v>0</v>
      </c>
      <c r="K42" s="3"/>
      <c r="M42" s="4">
        <v>71802</v>
      </c>
      <c r="N42" s="4">
        <v>133769</v>
      </c>
      <c r="O42" s="4">
        <v>58969</v>
      </c>
      <c r="P42" s="6">
        <f t="shared" si="0"/>
        <v>58969</v>
      </c>
    </row>
    <row r="43" spans="1:16" x14ac:dyDescent="0.2">
      <c r="A43" t="s">
        <v>36</v>
      </c>
      <c r="B43">
        <v>9306</v>
      </c>
      <c r="C43" s="3"/>
      <c r="D43" s="3">
        <v>0</v>
      </c>
      <c r="E43" s="3">
        <v>8079</v>
      </c>
      <c r="F43" s="3">
        <v>440188</v>
      </c>
      <c r="G43" s="3">
        <v>165077</v>
      </c>
      <c r="H43" s="3">
        <v>0</v>
      </c>
      <c r="I43" s="3">
        <v>0</v>
      </c>
      <c r="J43" s="3">
        <v>0</v>
      </c>
      <c r="K43" s="3"/>
      <c r="M43" s="4">
        <v>43606</v>
      </c>
      <c r="N43" s="4"/>
      <c r="O43" s="4"/>
      <c r="P43" s="6">
        <f t="shared" si="0"/>
        <v>0</v>
      </c>
    </row>
    <row r="44" spans="1:16" x14ac:dyDescent="0.2">
      <c r="A44" t="s">
        <v>37</v>
      </c>
      <c r="B44">
        <v>9038</v>
      </c>
      <c r="C44" s="3">
        <v>3213526</v>
      </c>
      <c r="D44" s="3">
        <v>2222364</v>
      </c>
      <c r="E44" s="3">
        <v>232594</v>
      </c>
      <c r="F44" s="3">
        <v>290249</v>
      </c>
      <c r="G44" s="3">
        <v>255730</v>
      </c>
      <c r="H44" s="3">
        <v>809060</v>
      </c>
      <c r="I44" s="3">
        <v>1750023</v>
      </c>
      <c r="J44" s="3">
        <v>3528162</v>
      </c>
      <c r="K44" s="3">
        <v>3544798</v>
      </c>
      <c r="L44" s="4">
        <v>2793825</v>
      </c>
      <c r="M44" s="4">
        <v>1185715</v>
      </c>
      <c r="N44" s="4">
        <v>993159</v>
      </c>
      <c r="O44" s="4">
        <v>1041971</v>
      </c>
      <c r="P44" s="6">
        <f t="shared" si="0"/>
        <v>-2171555</v>
      </c>
    </row>
    <row r="45" spans="1:16" x14ac:dyDescent="0.2">
      <c r="A45" t="s">
        <v>38</v>
      </c>
      <c r="B45">
        <v>9307</v>
      </c>
      <c r="C45" s="3">
        <v>0</v>
      </c>
      <c r="D45" s="3">
        <v>0</v>
      </c>
      <c r="E45" s="3">
        <v>133501</v>
      </c>
      <c r="F45" s="3">
        <v>1892</v>
      </c>
      <c r="G45" s="3">
        <v>0</v>
      </c>
      <c r="H45" s="3">
        <v>394867</v>
      </c>
      <c r="I45" s="3">
        <v>248286</v>
      </c>
      <c r="J45" s="3">
        <v>188429</v>
      </c>
      <c r="K45" s="3">
        <v>582410</v>
      </c>
      <c r="L45" s="4">
        <v>274773</v>
      </c>
      <c r="M45" s="4">
        <v>71372</v>
      </c>
      <c r="N45" s="4">
        <v>294153</v>
      </c>
      <c r="O45" s="4">
        <v>415453</v>
      </c>
      <c r="P45" s="6">
        <f t="shared" si="0"/>
        <v>415453</v>
      </c>
    </row>
    <row r="46" spans="1:16" x14ac:dyDescent="0.2">
      <c r="C46" s="3"/>
      <c r="D46" s="3"/>
      <c r="E46" s="3"/>
      <c r="G46" s="3"/>
      <c r="H46" s="3"/>
      <c r="I46" s="3"/>
      <c r="J46" s="3"/>
      <c r="K46" s="3"/>
    </row>
    <row r="47" spans="1:16" x14ac:dyDescent="0.2">
      <c r="C47" s="3">
        <f t="shared" ref="C47:O47" si="1">SUM(C5:C46)</f>
        <v>5194415</v>
      </c>
      <c r="D47" s="3">
        <f t="shared" si="1"/>
        <v>5332640</v>
      </c>
      <c r="E47" s="3">
        <f t="shared" si="1"/>
        <v>5717452</v>
      </c>
      <c r="F47" s="3">
        <f t="shared" si="1"/>
        <v>9207224</v>
      </c>
      <c r="G47" s="3">
        <f t="shared" si="1"/>
        <v>4042938</v>
      </c>
      <c r="H47" s="3">
        <f t="shared" si="1"/>
        <v>9024383</v>
      </c>
      <c r="I47" s="3">
        <f t="shared" si="1"/>
        <v>7775797</v>
      </c>
      <c r="J47" s="3">
        <f t="shared" si="1"/>
        <v>7631459</v>
      </c>
      <c r="K47" s="3">
        <f t="shared" si="1"/>
        <v>7775109</v>
      </c>
      <c r="L47" s="3">
        <f t="shared" si="1"/>
        <v>16645497</v>
      </c>
      <c r="M47" s="3">
        <f t="shared" si="1"/>
        <v>15207253</v>
      </c>
      <c r="N47" s="3">
        <f t="shared" si="1"/>
        <v>12443365</v>
      </c>
      <c r="O47" s="3">
        <f t="shared" si="1"/>
        <v>5338566</v>
      </c>
      <c r="P47" s="6">
        <f>+O47-C47</f>
        <v>144151</v>
      </c>
    </row>
    <row r="49" spans="15:15" x14ac:dyDescent="0.2">
      <c r="O49" s="6"/>
    </row>
  </sheetData>
  <phoneticPr fontId="0" type="noConversion"/>
  <printOptions horizontalCentered="1" verticalCentered="1" gridLines="1"/>
  <pageMargins left="0.75" right="0.75" top="1" bottom="1" header="0.5" footer="0.5"/>
  <pageSetup orientation="portrait" r:id="rId1"/>
  <headerFooter alignWithMargins="0">
    <oddHeader>&amp;LENA Michcon Supply
September 2000 vs September 2001&amp;R&amp;D 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Prior Month to Current Month</vt:lpstr>
      <vt:lpstr>September vs September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cpender</dc:creator>
  <cp:lastModifiedBy>Jan Havlíček</cp:lastModifiedBy>
  <dcterms:created xsi:type="dcterms:W3CDTF">2001-10-22T22:24:18Z</dcterms:created>
  <dcterms:modified xsi:type="dcterms:W3CDTF">2023-09-17T13:39:47Z</dcterms:modified>
</cp:coreProperties>
</file>