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435F96-19F9-45ED-9408-6816929B979F}" xr6:coauthVersionLast="47" xr6:coauthVersionMax="47" xr10:uidLastSave="{00000000-0000-0000-0000-000000000000}"/>
  <bookViews>
    <workbookView xWindow="-120" yWindow="-120" windowWidth="38640" windowHeight="15720"/>
  </bookViews>
  <sheets>
    <sheet name="king 80-15-5" sheetId="15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5" l="1"/>
  <c r="G2" i="15"/>
  <c r="I2" i="15"/>
  <c r="J2" i="15"/>
  <c r="K2" i="15"/>
  <c r="I3" i="15"/>
  <c r="J3" i="15"/>
  <c r="K3" i="15"/>
  <c r="AE3" i="15"/>
  <c r="I5" i="15"/>
  <c r="J5" i="15"/>
  <c r="K5" i="15"/>
  <c r="I6" i="15"/>
  <c r="J6" i="15"/>
  <c r="K6" i="15"/>
  <c r="Z6" i="15"/>
  <c r="I7" i="15"/>
  <c r="J7" i="15"/>
  <c r="K7" i="15"/>
  <c r="Z7" i="15"/>
  <c r="I8" i="15"/>
  <c r="J8" i="15"/>
  <c r="K8" i="15"/>
  <c r="Z8" i="15"/>
  <c r="AE8" i="15"/>
  <c r="J9" i="15"/>
  <c r="O9" i="15"/>
  <c r="D10" i="15"/>
  <c r="E10" i="15"/>
  <c r="F10" i="15"/>
  <c r="J10" i="15"/>
  <c r="K10" i="15"/>
  <c r="L10" i="15"/>
  <c r="O10" i="15"/>
  <c r="G12" i="15"/>
  <c r="M12" i="15"/>
  <c r="C13" i="15"/>
  <c r="D13" i="15"/>
  <c r="E13" i="15"/>
  <c r="G13" i="15"/>
  <c r="I13" i="15"/>
  <c r="J13" i="15"/>
  <c r="K13" i="15"/>
  <c r="M13" i="15"/>
  <c r="O13" i="15"/>
  <c r="P13" i="15"/>
  <c r="Q13" i="15"/>
  <c r="R13" i="15"/>
  <c r="S13" i="15"/>
  <c r="T13" i="15"/>
  <c r="U13" i="15"/>
  <c r="V13" i="15"/>
  <c r="X13" i="15"/>
  <c r="Y13" i="15"/>
  <c r="Z13" i="15"/>
  <c r="AA13" i="15"/>
  <c r="B14" i="15"/>
  <c r="C14" i="15"/>
  <c r="D14" i="15"/>
  <c r="E14" i="15"/>
  <c r="F14" i="15"/>
  <c r="G14" i="15"/>
  <c r="I14" i="15"/>
  <c r="J14" i="15"/>
  <c r="K14" i="15"/>
  <c r="L14" i="15"/>
  <c r="M14" i="15"/>
  <c r="O14" i="15"/>
  <c r="P14" i="15"/>
  <c r="Q14" i="15"/>
  <c r="R14" i="15"/>
  <c r="S14" i="15"/>
  <c r="T14" i="15"/>
  <c r="U14" i="15"/>
  <c r="V14" i="15"/>
  <c r="X14" i="15"/>
  <c r="Y14" i="15"/>
  <c r="Z14" i="15"/>
  <c r="AA14" i="15"/>
  <c r="B15" i="15"/>
  <c r="C15" i="15"/>
  <c r="D15" i="15"/>
  <c r="E15" i="15"/>
  <c r="F15" i="15"/>
  <c r="G15" i="15"/>
  <c r="I15" i="15"/>
  <c r="J15" i="15"/>
  <c r="K15" i="15"/>
  <c r="L15" i="15"/>
  <c r="M15" i="15"/>
  <c r="O15" i="15"/>
  <c r="P15" i="15"/>
  <c r="Q15" i="15"/>
  <c r="R15" i="15"/>
  <c r="S15" i="15"/>
  <c r="T15" i="15"/>
  <c r="U15" i="15"/>
  <c r="V15" i="15"/>
  <c r="X15" i="15"/>
  <c r="Y15" i="15"/>
  <c r="Z15" i="15"/>
  <c r="AA15" i="15"/>
  <c r="B16" i="15"/>
  <c r="C16" i="15"/>
  <c r="D16" i="15"/>
  <c r="E16" i="15"/>
  <c r="F16" i="15"/>
  <c r="G16" i="15"/>
  <c r="I16" i="15"/>
  <c r="J16" i="15"/>
  <c r="K16" i="15"/>
  <c r="L16" i="15"/>
  <c r="M16" i="15"/>
  <c r="O16" i="15"/>
  <c r="P16" i="15"/>
  <c r="Q16" i="15"/>
  <c r="R16" i="15"/>
  <c r="S16" i="15"/>
  <c r="T16" i="15"/>
  <c r="U16" i="15"/>
  <c r="V16" i="15"/>
  <c r="X16" i="15"/>
  <c r="Y16" i="15"/>
  <c r="Z16" i="15"/>
  <c r="AA16" i="15"/>
  <c r="B17" i="15"/>
  <c r="C17" i="15"/>
  <c r="D17" i="15"/>
  <c r="E17" i="15"/>
  <c r="F17" i="15"/>
  <c r="G17" i="15"/>
  <c r="I17" i="15"/>
  <c r="J17" i="15"/>
  <c r="K17" i="15"/>
  <c r="L17" i="15"/>
  <c r="M17" i="15"/>
  <c r="O17" i="15"/>
  <c r="P17" i="15"/>
  <c r="Q17" i="15"/>
  <c r="R17" i="15"/>
  <c r="S17" i="15"/>
  <c r="T17" i="15"/>
  <c r="U17" i="15"/>
  <c r="V17" i="15"/>
  <c r="X17" i="15"/>
  <c r="Y17" i="15"/>
  <c r="Z17" i="15"/>
  <c r="AA17" i="15"/>
  <c r="B18" i="15"/>
  <c r="C18" i="15"/>
  <c r="D18" i="15"/>
  <c r="E18" i="15"/>
  <c r="F18" i="15"/>
  <c r="G18" i="15"/>
  <c r="I18" i="15"/>
  <c r="J18" i="15"/>
  <c r="K18" i="15"/>
  <c r="L18" i="15"/>
  <c r="M18" i="15"/>
  <c r="O18" i="15"/>
  <c r="P18" i="15"/>
  <c r="Q18" i="15"/>
  <c r="R18" i="15"/>
  <c r="S18" i="15"/>
  <c r="T18" i="15"/>
  <c r="U18" i="15"/>
  <c r="V18" i="15"/>
  <c r="X18" i="15"/>
  <c r="Y18" i="15"/>
  <c r="Z18" i="15"/>
  <c r="AA18" i="15"/>
  <c r="AE18" i="15"/>
  <c r="B19" i="15"/>
  <c r="C19" i="15"/>
  <c r="D19" i="15"/>
  <c r="E19" i="15"/>
  <c r="F19" i="15"/>
  <c r="G19" i="15"/>
  <c r="I19" i="15"/>
  <c r="J19" i="15"/>
  <c r="K19" i="15"/>
  <c r="L19" i="15"/>
  <c r="M19" i="15"/>
  <c r="O19" i="15"/>
  <c r="P19" i="15"/>
  <c r="Q19" i="15"/>
  <c r="R19" i="15"/>
  <c r="S19" i="15"/>
  <c r="T19" i="15"/>
  <c r="U19" i="15"/>
  <c r="V19" i="15"/>
  <c r="X19" i="15"/>
  <c r="Y19" i="15"/>
  <c r="Z19" i="15"/>
  <c r="AA19" i="15"/>
  <c r="B20" i="15"/>
  <c r="C20" i="15"/>
  <c r="D20" i="15"/>
  <c r="E20" i="15"/>
  <c r="F20" i="15"/>
  <c r="G20" i="15"/>
  <c r="I20" i="15"/>
  <c r="J20" i="15"/>
  <c r="K20" i="15"/>
  <c r="L20" i="15"/>
  <c r="M20" i="15"/>
  <c r="O20" i="15"/>
  <c r="P20" i="15"/>
  <c r="Q20" i="15"/>
  <c r="R20" i="15"/>
  <c r="S20" i="15"/>
  <c r="T20" i="15"/>
  <c r="U20" i="15"/>
  <c r="V20" i="15"/>
  <c r="X20" i="15"/>
  <c r="Y20" i="15"/>
  <c r="Z20" i="15"/>
  <c r="AA20" i="15"/>
  <c r="B21" i="15"/>
  <c r="C21" i="15"/>
  <c r="D21" i="15"/>
  <c r="E21" i="15"/>
  <c r="F21" i="15"/>
  <c r="G21" i="15"/>
  <c r="I21" i="15"/>
  <c r="J21" i="15"/>
  <c r="K21" i="15"/>
  <c r="L21" i="15"/>
  <c r="M21" i="15"/>
  <c r="O21" i="15"/>
  <c r="P21" i="15"/>
  <c r="Q21" i="15"/>
  <c r="R21" i="15"/>
  <c r="S21" i="15"/>
  <c r="T21" i="15"/>
  <c r="U21" i="15"/>
  <c r="V21" i="15"/>
  <c r="X21" i="15"/>
  <c r="Y21" i="15"/>
  <c r="Z21" i="15"/>
  <c r="AA21" i="15"/>
  <c r="B22" i="15"/>
  <c r="C22" i="15"/>
  <c r="D22" i="15"/>
  <c r="E22" i="15"/>
  <c r="F22" i="15"/>
  <c r="G22" i="15"/>
  <c r="I22" i="15"/>
  <c r="J22" i="15"/>
  <c r="K22" i="15"/>
  <c r="L22" i="15"/>
  <c r="M22" i="15"/>
  <c r="O22" i="15"/>
  <c r="P22" i="15"/>
  <c r="Q22" i="15"/>
  <c r="R22" i="15"/>
  <c r="S22" i="15"/>
  <c r="T22" i="15"/>
  <c r="U22" i="15"/>
  <c r="V22" i="15"/>
  <c r="X22" i="15"/>
  <c r="Y22" i="15"/>
  <c r="Z22" i="15"/>
  <c r="AA22" i="15"/>
  <c r="B23" i="15"/>
  <c r="C23" i="15"/>
  <c r="D23" i="15"/>
  <c r="E23" i="15"/>
  <c r="F23" i="15"/>
  <c r="G23" i="15"/>
  <c r="I23" i="15"/>
  <c r="J23" i="15"/>
  <c r="K23" i="15"/>
  <c r="L23" i="15"/>
  <c r="M23" i="15"/>
  <c r="O23" i="15"/>
  <c r="P23" i="15"/>
  <c r="Q23" i="15"/>
  <c r="R23" i="15"/>
  <c r="S23" i="15"/>
  <c r="T23" i="15"/>
  <c r="U23" i="15"/>
  <c r="V23" i="15"/>
  <c r="X23" i="15"/>
  <c r="Y23" i="15"/>
  <c r="Z23" i="15"/>
  <c r="AA23" i="15"/>
  <c r="B24" i="15"/>
  <c r="C24" i="15"/>
  <c r="D24" i="15"/>
  <c r="E24" i="15"/>
  <c r="F24" i="15"/>
  <c r="G24" i="15"/>
  <c r="I24" i="15"/>
  <c r="J24" i="15"/>
  <c r="K24" i="15"/>
  <c r="L24" i="15"/>
  <c r="M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B25" i="15"/>
  <c r="C25" i="15"/>
  <c r="D25" i="15"/>
  <c r="E25" i="15"/>
  <c r="F25" i="15"/>
  <c r="G25" i="15"/>
  <c r="I25" i="15"/>
  <c r="J25" i="15"/>
  <c r="K25" i="15"/>
  <c r="L25" i="15"/>
  <c r="M25" i="15"/>
  <c r="O25" i="15"/>
  <c r="P25" i="15"/>
  <c r="Q25" i="15"/>
  <c r="R25" i="15"/>
  <c r="S25" i="15"/>
  <c r="T25" i="15"/>
  <c r="U25" i="15"/>
  <c r="V25" i="15"/>
  <c r="X25" i="15"/>
  <c r="Y25" i="15"/>
  <c r="Z25" i="15"/>
  <c r="AA25" i="15"/>
  <c r="B26" i="15"/>
  <c r="C26" i="15"/>
  <c r="D26" i="15"/>
  <c r="E26" i="15"/>
  <c r="F26" i="15"/>
  <c r="G26" i="15"/>
  <c r="I26" i="15"/>
  <c r="J26" i="15"/>
  <c r="K26" i="15"/>
  <c r="L26" i="15"/>
  <c r="M26" i="15"/>
  <c r="O26" i="15"/>
  <c r="P26" i="15"/>
  <c r="Q26" i="15"/>
  <c r="R26" i="15"/>
  <c r="S26" i="15"/>
  <c r="T26" i="15"/>
  <c r="U26" i="15"/>
  <c r="V26" i="15"/>
  <c r="X26" i="15"/>
  <c r="Y26" i="15"/>
  <c r="Z26" i="15"/>
  <c r="AA26" i="15"/>
  <c r="B27" i="15"/>
  <c r="C27" i="15"/>
  <c r="D27" i="15"/>
  <c r="E27" i="15"/>
  <c r="F27" i="15"/>
  <c r="G27" i="15"/>
  <c r="I27" i="15"/>
  <c r="J27" i="15"/>
  <c r="K27" i="15"/>
  <c r="L27" i="15"/>
  <c r="M27" i="15"/>
  <c r="O27" i="15"/>
  <c r="P27" i="15"/>
  <c r="Q27" i="15"/>
  <c r="R27" i="15"/>
  <c r="S27" i="15"/>
  <c r="T27" i="15"/>
  <c r="U27" i="15"/>
  <c r="V27" i="15"/>
  <c r="X27" i="15"/>
  <c r="Y27" i="15"/>
  <c r="Z27" i="15"/>
  <c r="AA27" i="15"/>
  <c r="B28" i="15"/>
  <c r="C28" i="15"/>
  <c r="D28" i="15"/>
  <c r="E28" i="15"/>
  <c r="F28" i="15"/>
  <c r="G28" i="15"/>
  <c r="I28" i="15"/>
  <c r="J28" i="15"/>
  <c r="K28" i="15"/>
  <c r="L28" i="15"/>
  <c r="M28" i="15"/>
  <c r="O28" i="15"/>
  <c r="P28" i="15"/>
  <c r="Q28" i="15"/>
  <c r="R28" i="15"/>
  <c r="S28" i="15"/>
  <c r="T28" i="15"/>
  <c r="U28" i="15"/>
  <c r="V28" i="15"/>
  <c r="X28" i="15"/>
  <c r="Y28" i="15"/>
  <c r="Z28" i="15"/>
  <c r="AA28" i="15"/>
  <c r="B29" i="15"/>
  <c r="C29" i="15"/>
  <c r="D29" i="15"/>
  <c r="E29" i="15"/>
  <c r="F29" i="15"/>
  <c r="G29" i="15"/>
  <c r="I29" i="15"/>
  <c r="J29" i="15"/>
  <c r="K29" i="15"/>
  <c r="L29" i="15"/>
  <c r="M29" i="15"/>
  <c r="O29" i="15"/>
  <c r="P29" i="15"/>
  <c r="Q29" i="15"/>
  <c r="R29" i="15"/>
  <c r="S29" i="15"/>
  <c r="T29" i="15"/>
  <c r="U29" i="15"/>
  <c r="V29" i="15"/>
  <c r="X29" i="15"/>
  <c r="Y29" i="15"/>
  <c r="Z29" i="15"/>
  <c r="AA29" i="15"/>
  <c r="B30" i="15"/>
  <c r="C30" i="15"/>
  <c r="D30" i="15"/>
  <c r="E30" i="15"/>
  <c r="F30" i="15"/>
  <c r="G30" i="15"/>
  <c r="I30" i="15"/>
  <c r="J30" i="15"/>
  <c r="K30" i="15"/>
  <c r="L30" i="15"/>
  <c r="M30" i="15"/>
  <c r="O30" i="15"/>
  <c r="P30" i="15"/>
  <c r="Q30" i="15"/>
  <c r="R30" i="15"/>
  <c r="S30" i="15"/>
  <c r="T30" i="15"/>
  <c r="U30" i="15"/>
  <c r="V30" i="15"/>
  <c r="X30" i="15"/>
  <c r="Y30" i="15"/>
  <c r="Z30" i="15"/>
  <c r="AA30" i="15"/>
  <c r="B31" i="15"/>
  <c r="C31" i="15"/>
  <c r="D31" i="15"/>
  <c r="E31" i="15"/>
  <c r="F31" i="15"/>
  <c r="G31" i="15"/>
  <c r="I31" i="15"/>
  <c r="J31" i="15"/>
  <c r="K31" i="15"/>
  <c r="L31" i="15"/>
  <c r="M31" i="15"/>
  <c r="O31" i="15"/>
  <c r="P31" i="15"/>
  <c r="Q31" i="15"/>
  <c r="R31" i="15"/>
  <c r="S31" i="15"/>
  <c r="T31" i="15"/>
  <c r="U31" i="15"/>
  <c r="V31" i="15"/>
  <c r="X31" i="15"/>
  <c r="Y31" i="15"/>
  <c r="Z31" i="15"/>
  <c r="AA31" i="15"/>
  <c r="B32" i="15"/>
  <c r="C32" i="15"/>
  <c r="D32" i="15"/>
  <c r="E32" i="15"/>
  <c r="F32" i="15"/>
  <c r="G32" i="15"/>
  <c r="I32" i="15"/>
  <c r="J32" i="15"/>
  <c r="K32" i="15"/>
  <c r="L32" i="15"/>
  <c r="M32" i="15"/>
  <c r="O32" i="15"/>
  <c r="P32" i="15"/>
  <c r="Q32" i="15"/>
  <c r="R32" i="15"/>
  <c r="S32" i="15"/>
  <c r="T32" i="15"/>
  <c r="U32" i="15"/>
  <c r="V32" i="15"/>
  <c r="X32" i="15"/>
  <c r="Y32" i="15"/>
  <c r="Z32" i="15"/>
  <c r="AA32" i="15"/>
  <c r="B33" i="15"/>
  <c r="C33" i="15"/>
  <c r="D33" i="15"/>
  <c r="E33" i="15"/>
  <c r="F33" i="15"/>
  <c r="G33" i="15"/>
  <c r="I33" i="15"/>
  <c r="J33" i="15"/>
  <c r="K33" i="15"/>
  <c r="L33" i="15"/>
  <c r="M33" i="15"/>
  <c r="O33" i="15"/>
  <c r="P33" i="15"/>
  <c r="Q33" i="15"/>
  <c r="R33" i="15"/>
  <c r="S33" i="15"/>
  <c r="T33" i="15"/>
  <c r="U33" i="15"/>
  <c r="V33" i="15"/>
  <c r="X33" i="15"/>
  <c r="Y33" i="15"/>
  <c r="Z33" i="15"/>
  <c r="AA33" i="15"/>
  <c r="B34" i="15"/>
  <c r="C34" i="15"/>
  <c r="D34" i="15"/>
  <c r="E34" i="15"/>
  <c r="F34" i="15"/>
  <c r="G34" i="15"/>
  <c r="I34" i="15"/>
  <c r="J34" i="15"/>
  <c r="K34" i="15"/>
  <c r="L34" i="15"/>
  <c r="M34" i="15"/>
  <c r="O34" i="15"/>
  <c r="P34" i="15"/>
  <c r="Q34" i="15"/>
  <c r="R34" i="15"/>
  <c r="S34" i="15"/>
  <c r="T34" i="15"/>
  <c r="U34" i="15"/>
  <c r="V34" i="15"/>
  <c r="X34" i="15"/>
  <c r="Y34" i="15"/>
  <c r="Z34" i="15"/>
  <c r="AA34" i="15"/>
  <c r="B35" i="15"/>
  <c r="C35" i="15"/>
  <c r="D35" i="15"/>
  <c r="E35" i="15"/>
  <c r="F35" i="15"/>
  <c r="G35" i="15"/>
  <c r="I35" i="15"/>
  <c r="J35" i="15"/>
  <c r="K35" i="15"/>
  <c r="L35" i="15"/>
  <c r="M35" i="15"/>
  <c r="O35" i="15"/>
  <c r="P35" i="15"/>
  <c r="Q35" i="15"/>
  <c r="R35" i="15"/>
  <c r="S35" i="15"/>
  <c r="T35" i="15"/>
  <c r="U35" i="15"/>
  <c r="V35" i="15"/>
  <c r="X35" i="15"/>
  <c r="Y35" i="15"/>
  <c r="Z35" i="15"/>
  <c r="AA35" i="15"/>
  <c r="B36" i="15"/>
  <c r="C36" i="15"/>
  <c r="D36" i="15"/>
  <c r="E36" i="15"/>
  <c r="F36" i="15"/>
  <c r="G36" i="15"/>
  <c r="I36" i="15"/>
  <c r="J36" i="15"/>
  <c r="K36" i="15"/>
  <c r="L36" i="15"/>
  <c r="M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B37" i="15"/>
  <c r="C37" i="15"/>
  <c r="D37" i="15"/>
  <c r="E37" i="15"/>
  <c r="F37" i="15"/>
  <c r="G37" i="15"/>
  <c r="I37" i="15"/>
  <c r="J37" i="15"/>
  <c r="K37" i="15"/>
  <c r="L37" i="15"/>
  <c r="M37" i="15"/>
  <c r="O37" i="15"/>
  <c r="P37" i="15"/>
  <c r="Q37" i="15"/>
  <c r="R37" i="15"/>
  <c r="S37" i="15"/>
  <c r="T37" i="15"/>
  <c r="U37" i="15"/>
  <c r="V37" i="15"/>
  <c r="X37" i="15"/>
  <c r="Y37" i="15"/>
  <c r="Z37" i="15"/>
  <c r="AA37" i="15"/>
  <c r="B38" i="15"/>
  <c r="C38" i="15"/>
  <c r="D38" i="15"/>
  <c r="E38" i="15"/>
  <c r="F38" i="15"/>
  <c r="G38" i="15"/>
  <c r="I38" i="15"/>
  <c r="J38" i="15"/>
  <c r="K38" i="15"/>
  <c r="L38" i="15"/>
  <c r="M38" i="15"/>
  <c r="O38" i="15"/>
  <c r="P38" i="15"/>
  <c r="Q38" i="15"/>
  <c r="R38" i="15"/>
  <c r="S38" i="15"/>
  <c r="T38" i="15"/>
  <c r="U38" i="15"/>
  <c r="V38" i="15"/>
  <c r="X38" i="15"/>
  <c r="Y38" i="15"/>
  <c r="Z38" i="15"/>
  <c r="AA38" i="15"/>
  <c r="B39" i="15"/>
  <c r="C39" i="15"/>
  <c r="D39" i="15"/>
  <c r="E39" i="15"/>
  <c r="F39" i="15"/>
  <c r="G39" i="15"/>
  <c r="I39" i="15"/>
  <c r="J39" i="15"/>
  <c r="K39" i="15"/>
  <c r="L39" i="15"/>
  <c r="M39" i="15"/>
  <c r="O39" i="15"/>
  <c r="P39" i="15"/>
  <c r="Q39" i="15"/>
  <c r="R39" i="15"/>
  <c r="S39" i="15"/>
  <c r="T39" i="15"/>
  <c r="U39" i="15"/>
  <c r="V39" i="15"/>
  <c r="X39" i="15"/>
  <c r="Y39" i="15"/>
  <c r="Z39" i="15"/>
  <c r="AA39" i="15"/>
  <c r="B40" i="15"/>
  <c r="C40" i="15"/>
  <c r="D40" i="15"/>
  <c r="E40" i="15"/>
  <c r="F40" i="15"/>
  <c r="G40" i="15"/>
  <c r="I40" i="15"/>
  <c r="J40" i="15"/>
  <c r="K40" i="15"/>
  <c r="L40" i="15"/>
  <c r="M40" i="15"/>
  <c r="O40" i="15"/>
  <c r="P40" i="15"/>
  <c r="Q40" i="15"/>
  <c r="R40" i="15"/>
  <c r="S40" i="15"/>
  <c r="T40" i="15"/>
  <c r="U40" i="15"/>
  <c r="V40" i="15"/>
  <c r="X40" i="15"/>
  <c r="Y40" i="15"/>
  <c r="Z40" i="15"/>
  <c r="AA40" i="15"/>
  <c r="B41" i="15"/>
  <c r="C41" i="15"/>
  <c r="D41" i="15"/>
  <c r="E41" i="15"/>
  <c r="F41" i="15"/>
  <c r="G41" i="15"/>
  <c r="I41" i="15"/>
  <c r="J41" i="15"/>
  <c r="K41" i="15"/>
  <c r="L41" i="15"/>
  <c r="M41" i="15"/>
  <c r="O41" i="15"/>
  <c r="P41" i="15"/>
  <c r="Q41" i="15"/>
  <c r="R41" i="15"/>
  <c r="S41" i="15"/>
  <c r="T41" i="15"/>
  <c r="U41" i="15"/>
  <c r="V41" i="15"/>
  <c r="X41" i="15"/>
  <c r="Y41" i="15"/>
  <c r="Z41" i="15"/>
  <c r="AA41" i="15"/>
  <c r="B42" i="15"/>
  <c r="C42" i="15"/>
  <c r="D42" i="15"/>
  <c r="E42" i="15"/>
  <c r="F42" i="15"/>
  <c r="G42" i="15"/>
  <c r="I42" i="15"/>
  <c r="J42" i="15"/>
  <c r="K42" i="15"/>
  <c r="L42" i="15"/>
  <c r="M42" i="15"/>
  <c r="O42" i="15"/>
  <c r="P42" i="15"/>
  <c r="Q42" i="15"/>
  <c r="R42" i="15"/>
  <c r="S42" i="15"/>
  <c r="T42" i="15"/>
  <c r="U42" i="15"/>
  <c r="V42" i="15"/>
  <c r="X42" i="15"/>
  <c r="Y42" i="15"/>
  <c r="Z42" i="15"/>
  <c r="AA42" i="15"/>
  <c r="B43" i="15"/>
  <c r="C43" i="15"/>
  <c r="D43" i="15"/>
  <c r="E43" i="15"/>
  <c r="F43" i="15"/>
  <c r="G43" i="15"/>
  <c r="I43" i="15"/>
  <c r="J43" i="15"/>
  <c r="K43" i="15"/>
  <c r="L43" i="15"/>
  <c r="M43" i="15"/>
  <c r="O43" i="15"/>
  <c r="P43" i="15"/>
  <c r="Q43" i="15"/>
  <c r="R43" i="15"/>
  <c r="S43" i="15"/>
  <c r="T43" i="15"/>
  <c r="U43" i="15"/>
  <c r="V43" i="15"/>
  <c r="X43" i="15"/>
  <c r="Y43" i="15"/>
  <c r="Z43" i="15"/>
  <c r="AA43" i="15"/>
  <c r="B44" i="15"/>
  <c r="C44" i="15"/>
  <c r="D44" i="15"/>
  <c r="E44" i="15"/>
  <c r="F44" i="15"/>
  <c r="G44" i="15"/>
  <c r="I44" i="15"/>
  <c r="J44" i="15"/>
  <c r="K44" i="15"/>
  <c r="L44" i="15"/>
  <c r="M44" i="15"/>
  <c r="O44" i="15"/>
  <c r="P44" i="15"/>
  <c r="Q44" i="15"/>
  <c r="R44" i="15"/>
  <c r="S44" i="15"/>
  <c r="T44" i="15"/>
  <c r="U44" i="15"/>
  <c r="V44" i="15"/>
  <c r="X44" i="15"/>
  <c r="Y44" i="15"/>
  <c r="Z44" i="15"/>
  <c r="AA44" i="15"/>
  <c r="B45" i="15"/>
  <c r="C45" i="15"/>
  <c r="D45" i="15"/>
  <c r="E45" i="15"/>
  <c r="F45" i="15"/>
  <c r="G45" i="15"/>
  <c r="I45" i="15"/>
  <c r="J45" i="15"/>
  <c r="K45" i="15"/>
  <c r="L45" i="15"/>
  <c r="M45" i="15"/>
  <c r="O45" i="15"/>
  <c r="P45" i="15"/>
  <c r="Q45" i="15"/>
  <c r="R45" i="15"/>
  <c r="S45" i="15"/>
  <c r="T45" i="15"/>
  <c r="U45" i="15"/>
  <c r="V45" i="15"/>
  <c r="X45" i="15"/>
  <c r="Y45" i="15"/>
  <c r="Z45" i="15"/>
  <c r="AA45" i="15"/>
  <c r="B46" i="15"/>
  <c r="C46" i="15"/>
  <c r="D46" i="15"/>
  <c r="E46" i="15"/>
  <c r="F46" i="15"/>
  <c r="G46" i="15"/>
  <c r="I46" i="15"/>
  <c r="J46" i="15"/>
  <c r="K46" i="15"/>
  <c r="L46" i="15"/>
  <c r="M46" i="15"/>
  <c r="O46" i="15"/>
  <c r="P46" i="15"/>
  <c r="Q46" i="15"/>
  <c r="R46" i="15"/>
  <c r="S46" i="15"/>
  <c r="T46" i="15"/>
  <c r="U46" i="15"/>
  <c r="V46" i="15"/>
  <c r="X46" i="15"/>
  <c r="Y46" i="15"/>
  <c r="Z46" i="15"/>
  <c r="AA46" i="15"/>
  <c r="B47" i="15"/>
  <c r="C47" i="15"/>
  <c r="D47" i="15"/>
  <c r="E47" i="15"/>
  <c r="F47" i="15"/>
  <c r="G47" i="15"/>
  <c r="I47" i="15"/>
  <c r="J47" i="15"/>
  <c r="K47" i="15"/>
  <c r="L47" i="15"/>
  <c r="M47" i="15"/>
  <c r="O47" i="15"/>
  <c r="P47" i="15"/>
  <c r="Q47" i="15"/>
  <c r="R47" i="15"/>
  <c r="S47" i="15"/>
  <c r="T47" i="15"/>
  <c r="U47" i="15"/>
  <c r="V47" i="15"/>
  <c r="X47" i="15"/>
  <c r="Y47" i="15"/>
  <c r="Z47" i="15"/>
  <c r="AA47" i="15"/>
  <c r="B48" i="15"/>
  <c r="C48" i="15"/>
  <c r="D48" i="15"/>
  <c r="E48" i="15"/>
  <c r="F48" i="15"/>
  <c r="G48" i="15"/>
  <c r="I48" i="15"/>
  <c r="J48" i="15"/>
  <c r="K48" i="15"/>
  <c r="L48" i="15"/>
  <c r="M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B49" i="15"/>
  <c r="C49" i="15"/>
  <c r="D49" i="15"/>
  <c r="E49" i="15"/>
  <c r="F49" i="15"/>
  <c r="G49" i="15"/>
  <c r="I49" i="15"/>
  <c r="J49" i="15"/>
  <c r="K49" i="15"/>
  <c r="L49" i="15"/>
  <c r="M49" i="15"/>
  <c r="O49" i="15"/>
  <c r="P49" i="15"/>
  <c r="Q49" i="15"/>
  <c r="R49" i="15"/>
  <c r="S49" i="15"/>
  <c r="T49" i="15"/>
  <c r="U49" i="15"/>
  <c r="V49" i="15"/>
  <c r="X49" i="15"/>
  <c r="Y49" i="15"/>
  <c r="Z49" i="15"/>
  <c r="AA49" i="15"/>
  <c r="B50" i="15"/>
  <c r="C50" i="15"/>
  <c r="D50" i="15"/>
  <c r="E50" i="15"/>
  <c r="F50" i="15"/>
  <c r="G50" i="15"/>
  <c r="I50" i="15"/>
  <c r="J50" i="15"/>
  <c r="K50" i="15"/>
  <c r="L50" i="15"/>
  <c r="M50" i="15"/>
  <c r="O50" i="15"/>
  <c r="P50" i="15"/>
  <c r="Q50" i="15"/>
  <c r="R50" i="15"/>
  <c r="S50" i="15"/>
  <c r="T50" i="15"/>
  <c r="U50" i="15"/>
  <c r="V50" i="15"/>
  <c r="X50" i="15"/>
  <c r="Y50" i="15"/>
  <c r="Z50" i="15"/>
  <c r="AA50" i="15"/>
  <c r="B51" i="15"/>
  <c r="C51" i="15"/>
  <c r="D51" i="15"/>
  <c r="E51" i="15"/>
  <c r="F51" i="15"/>
  <c r="G51" i="15"/>
  <c r="I51" i="15"/>
  <c r="J51" i="15"/>
  <c r="K51" i="15"/>
  <c r="L51" i="15"/>
  <c r="M51" i="15"/>
  <c r="O51" i="15"/>
  <c r="P51" i="15"/>
  <c r="Q51" i="15"/>
  <c r="R51" i="15"/>
  <c r="S51" i="15"/>
  <c r="T51" i="15"/>
  <c r="U51" i="15"/>
  <c r="V51" i="15"/>
  <c r="X51" i="15"/>
  <c r="Y51" i="15"/>
  <c r="Z51" i="15"/>
  <c r="AA51" i="15"/>
  <c r="B52" i="15"/>
  <c r="C52" i="15"/>
  <c r="D52" i="15"/>
  <c r="E52" i="15"/>
  <c r="F52" i="15"/>
  <c r="G52" i="15"/>
  <c r="I52" i="15"/>
  <c r="J52" i="15"/>
  <c r="K52" i="15"/>
  <c r="L52" i="15"/>
  <c r="M52" i="15"/>
  <c r="O52" i="15"/>
  <c r="P52" i="15"/>
  <c r="Q52" i="15"/>
  <c r="R52" i="15"/>
  <c r="S52" i="15"/>
  <c r="T52" i="15"/>
  <c r="U52" i="15"/>
  <c r="V52" i="15"/>
  <c r="X52" i="15"/>
  <c r="Y52" i="15"/>
  <c r="Z52" i="15"/>
  <c r="AA52" i="15"/>
  <c r="B53" i="15"/>
  <c r="C53" i="15"/>
  <c r="D53" i="15"/>
  <c r="E53" i="15"/>
  <c r="F53" i="15"/>
  <c r="G53" i="15"/>
  <c r="I53" i="15"/>
  <c r="J53" i="15"/>
  <c r="K53" i="15"/>
  <c r="L53" i="15"/>
  <c r="M53" i="15"/>
  <c r="O53" i="15"/>
  <c r="P53" i="15"/>
  <c r="Q53" i="15"/>
  <c r="R53" i="15"/>
  <c r="S53" i="15"/>
  <c r="T53" i="15"/>
  <c r="U53" i="15"/>
  <c r="V53" i="15"/>
  <c r="X53" i="15"/>
  <c r="Y53" i="15"/>
  <c r="Z53" i="15"/>
  <c r="AA53" i="15"/>
  <c r="B54" i="15"/>
  <c r="C54" i="15"/>
  <c r="D54" i="15"/>
  <c r="E54" i="15"/>
  <c r="F54" i="15"/>
  <c r="G54" i="15"/>
  <c r="I54" i="15"/>
  <c r="J54" i="15"/>
  <c r="K54" i="15"/>
  <c r="L54" i="15"/>
  <c r="M54" i="15"/>
  <c r="O54" i="15"/>
  <c r="P54" i="15"/>
  <c r="Q54" i="15"/>
  <c r="R54" i="15"/>
  <c r="S54" i="15"/>
  <c r="T54" i="15"/>
  <c r="U54" i="15"/>
  <c r="V54" i="15"/>
  <c r="X54" i="15"/>
  <c r="Y54" i="15"/>
  <c r="Z54" i="15"/>
  <c r="AA54" i="15"/>
  <c r="B55" i="15"/>
  <c r="C55" i="15"/>
  <c r="D55" i="15"/>
  <c r="E55" i="15"/>
  <c r="F55" i="15"/>
  <c r="G55" i="15"/>
  <c r="I55" i="15"/>
  <c r="J55" i="15"/>
  <c r="K55" i="15"/>
  <c r="L55" i="15"/>
  <c r="M55" i="15"/>
  <c r="O55" i="15"/>
  <c r="P55" i="15"/>
  <c r="Q55" i="15"/>
  <c r="R55" i="15"/>
  <c r="S55" i="15"/>
  <c r="T55" i="15"/>
  <c r="U55" i="15"/>
  <c r="V55" i="15"/>
  <c r="X55" i="15"/>
  <c r="Y55" i="15"/>
  <c r="Z55" i="15"/>
  <c r="AA55" i="15"/>
  <c r="B56" i="15"/>
  <c r="C56" i="15"/>
  <c r="D56" i="15"/>
  <c r="E56" i="15"/>
  <c r="F56" i="15"/>
  <c r="G56" i="15"/>
  <c r="I56" i="15"/>
  <c r="J56" i="15"/>
  <c r="K56" i="15"/>
  <c r="L56" i="15"/>
  <c r="M56" i="15"/>
  <c r="O56" i="15"/>
  <c r="P56" i="15"/>
  <c r="Q56" i="15"/>
  <c r="R56" i="15"/>
  <c r="S56" i="15"/>
  <c r="T56" i="15"/>
  <c r="U56" i="15"/>
  <c r="V56" i="15"/>
  <c r="X56" i="15"/>
  <c r="Y56" i="15"/>
  <c r="Z56" i="15"/>
  <c r="AA56" i="15"/>
  <c r="B57" i="15"/>
  <c r="C57" i="15"/>
  <c r="D57" i="15"/>
  <c r="E57" i="15"/>
  <c r="F57" i="15"/>
  <c r="G57" i="15"/>
  <c r="I57" i="15"/>
  <c r="J57" i="15"/>
  <c r="K57" i="15"/>
  <c r="L57" i="15"/>
  <c r="M57" i="15"/>
  <c r="O57" i="15"/>
  <c r="P57" i="15"/>
  <c r="Q57" i="15"/>
  <c r="R57" i="15"/>
  <c r="S57" i="15"/>
  <c r="T57" i="15"/>
  <c r="U57" i="15"/>
  <c r="V57" i="15"/>
  <c r="X57" i="15"/>
  <c r="Y57" i="15"/>
  <c r="Z57" i="15"/>
  <c r="AA57" i="15"/>
  <c r="B58" i="15"/>
  <c r="C58" i="15"/>
  <c r="D58" i="15"/>
  <c r="E58" i="15"/>
  <c r="F58" i="15"/>
  <c r="G58" i="15"/>
  <c r="I58" i="15"/>
  <c r="J58" i="15"/>
  <c r="K58" i="15"/>
  <c r="L58" i="15"/>
  <c r="M58" i="15"/>
  <c r="O58" i="15"/>
  <c r="P58" i="15"/>
  <c r="Q58" i="15"/>
  <c r="R58" i="15"/>
  <c r="S58" i="15"/>
  <c r="T58" i="15"/>
  <c r="U58" i="15"/>
  <c r="V58" i="15"/>
  <c r="X58" i="15"/>
  <c r="Y58" i="15"/>
  <c r="Z58" i="15"/>
  <c r="AA58" i="15"/>
  <c r="B59" i="15"/>
  <c r="C59" i="15"/>
  <c r="D59" i="15"/>
  <c r="E59" i="15"/>
  <c r="F59" i="15"/>
  <c r="G59" i="15"/>
  <c r="I59" i="15"/>
  <c r="J59" i="15"/>
  <c r="K59" i="15"/>
  <c r="L59" i="15"/>
  <c r="M59" i="15"/>
  <c r="O59" i="15"/>
  <c r="P59" i="15"/>
  <c r="Q59" i="15"/>
  <c r="R59" i="15"/>
  <c r="S59" i="15"/>
  <c r="T59" i="15"/>
  <c r="U59" i="15"/>
  <c r="V59" i="15"/>
  <c r="X59" i="15"/>
  <c r="Y59" i="15"/>
  <c r="Z59" i="15"/>
  <c r="AA59" i="15"/>
  <c r="B60" i="15"/>
  <c r="C60" i="15"/>
  <c r="D60" i="15"/>
  <c r="E60" i="15"/>
  <c r="F60" i="15"/>
  <c r="G60" i="15"/>
  <c r="I60" i="15"/>
  <c r="J60" i="15"/>
  <c r="K60" i="15"/>
  <c r="L60" i="15"/>
  <c r="M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B61" i="15"/>
  <c r="C61" i="15"/>
  <c r="D61" i="15"/>
  <c r="E61" i="15"/>
  <c r="F61" i="15"/>
  <c r="G61" i="15"/>
  <c r="I61" i="15"/>
  <c r="J61" i="15"/>
  <c r="K61" i="15"/>
  <c r="L61" i="15"/>
  <c r="M61" i="15"/>
  <c r="O61" i="15"/>
  <c r="P61" i="15"/>
  <c r="Q61" i="15"/>
  <c r="R61" i="15"/>
  <c r="S61" i="15"/>
  <c r="T61" i="15"/>
  <c r="U61" i="15"/>
  <c r="V61" i="15"/>
  <c r="X61" i="15"/>
  <c r="Y61" i="15"/>
  <c r="Z61" i="15"/>
  <c r="AA61" i="15"/>
  <c r="B62" i="15"/>
  <c r="C62" i="15"/>
  <c r="D62" i="15"/>
  <c r="E62" i="15"/>
  <c r="F62" i="15"/>
  <c r="G62" i="15"/>
  <c r="I62" i="15"/>
  <c r="J62" i="15"/>
  <c r="K62" i="15"/>
  <c r="L62" i="15"/>
  <c r="M62" i="15"/>
  <c r="O62" i="15"/>
  <c r="P62" i="15"/>
  <c r="Q62" i="15"/>
  <c r="R62" i="15"/>
  <c r="S62" i="15"/>
  <c r="T62" i="15"/>
  <c r="U62" i="15"/>
  <c r="V62" i="15"/>
  <c r="X62" i="15"/>
  <c r="Y62" i="15"/>
  <c r="Z62" i="15"/>
  <c r="AA62" i="15"/>
  <c r="B63" i="15"/>
  <c r="C63" i="15"/>
  <c r="D63" i="15"/>
  <c r="E63" i="15"/>
  <c r="F63" i="15"/>
  <c r="G63" i="15"/>
  <c r="I63" i="15"/>
  <c r="J63" i="15"/>
  <c r="K63" i="15"/>
  <c r="L63" i="15"/>
  <c r="M63" i="15"/>
  <c r="O63" i="15"/>
  <c r="P63" i="15"/>
  <c r="Q63" i="15"/>
  <c r="R63" i="15"/>
  <c r="S63" i="15"/>
  <c r="T63" i="15"/>
  <c r="U63" i="15"/>
  <c r="V63" i="15"/>
  <c r="X63" i="15"/>
  <c r="Y63" i="15"/>
  <c r="Z63" i="15"/>
  <c r="AA63" i="15"/>
  <c r="B64" i="15"/>
  <c r="C64" i="15"/>
  <c r="D64" i="15"/>
  <c r="E64" i="15"/>
  <c r="F64" i="15"/>
  <c r="G64" i="15"/>
  <c r="I64" i="15"/>
  <c r="J64" i="15"/>
  <c r="K64" i="15"/>
  <c r="L64" i="15"/>
  <c r="M64" i="15"/>
  <c r="O64" i="15"/>
  <c r="P64" i="15"/>
  <c r="Q64" i="15"/>
  <c r="R64" i="15"/>
  <c r="S64" i="15"/>
  <c r="T64" i="15"/>
  <c r="U64" i="15"/>
  <c r="V64" i="15"/>
  <c r="X64" i="15"/>
  <c r="Y64" i="15"/>
  <c r="Z64" i="15"/>
  <c r="AA64" i="15"/>
  <c r="B65" i="15"/>
  <c r="C65" i="15"/>
  <c r="D65" i="15"/>
  <c r="E65" i="15"/>
  <c r="F65" i="15"/>
  <c r="G65" i="15"/>
  <c r="I65" i="15"/>
  <c r="J65" i="15"/>
  <c r="K65" i="15"/>
  <c r="L65" i="15"/>
  <c r="M65" i="15"/>
  <c r="O65" i="15"/>
  <c r="P65" i="15"/>
  <c r="Q65" i="15"/>
  <c r="R65" i="15"/>
  <c r="S65" i="15"/>
  <c r="T65" i="15"/>
  <c r="U65" i="15"/>
  <c r="V65" i="15"/>
  <c r="X65" i="15"/>
  <c r="Y65" i="15"/>
  <c r="Z65" i="15"/>
  <c r="AA65" i="15"/>
  <c r="B66" i="15"/>
  <c r="C66" i="15"/>
  <c r="D66" i="15"/>
  <c r="E66" i="15"/>
  <c r="F66" i="15"/>
  <c r="G66" i="15"/>
  <c r="I66" i="15"/>
  <c r="J66" i="15"/>
  <c r="K66" i="15"/>
  <c r="L66" i="15"/>
  <c r="M66" i="15"/>
  <c r="O66" i="15"/>
  <c r="P66" i="15"/>
  <c r="Q66" i="15"/>
  <c r="R66" i="15"/>
  <c r="S66" i="15"/>
  <c r="T66" i="15"/>
  <c r="U66" i="15"/>
  <c r="V66" i="15"/>
  <c r="X66" i="15"/>
  <c r="Y66" i="15"/>
  <c r="Z66" i="15"/>
  <c r="AA66" i="15"/>
  <c r="B67" i="15"/>
  <c r="C67" i="15"/>
  <c r="D67" i="15"/>
  <c r="E67" i="15"/>
  <c r="F67" i="15"/>
  <c r="G67" i="15"/>
  <c r="I67" i="15"/>
  <c r="J67" i="15"/>
  <c r="K67" i="15"/>
  <c r="L67" i="15"/>
  <c r="M67" i="15"/>
  <c r="O67" i="15"/>
  <c r="P67" i="15"/>
  <c r="Q67" i="15"/>
  <c r="R67" i="15"/>
  <c r="S67" i="15"/>
  <c r="T67" i="15"/>
  <c r="U67" i="15"/>
  <c r="V67" i="15"/>
  <c r="X67" i="15"/>
  <c r="Y67" i="15"/>
  <c r="Z67" i="15"/>
  <c r="AA67" i="15"/>
  <c r="B68" i="15"/>
  <c r="C68" i="15"/>
  <c r="D68" i="15"/>
  <c r="E68" i="15"/>
  <c r="F68" i="15"/>
  <c r="G68" i="15"/>
  <c r="I68" i="15"/>
  <c r="J68" i="15"/>
  <c r="K68" i="15"/>
  <c r="L68" i="15"/>
  <c r="M68" i="15"/>
  <c r="O68" i="15"/>
  <c r="P68" i="15"/>
  <c r="Q68" i="15"/>
  <c r="R68" i="15"/>
  <c r="S68" i="15"/>
  <c r="T68" i="15"/>
  <c r="U68" i="15"/>
  <c r="V68" i="15"/>
  <c r="X68" i="15"/>
  <c r="Y68" i="15"/>
  <c r="Z68" i="15"/>
  <c r="AA68" i="15"/>
  <c r="B69" i="15"/>
  <c r="C69" i="15"/>
  <c r="D69" i="15"/>
  <c r="E69" i="15"/>
  <c r="F69" i="15"/>
  <c r="G69" i="15"/>
  <c r="I69" i="15"/>
  <c r="J69" i="15"/>
  <c r="K69" i="15"/>
  <c r="L69" i="15"/>
  <c r="M69" i="15"/>
  <c r="O69" i="15"/>
  <c r="P69" i="15"/>
  <c r="Q69" i="15"/>
  <c r="R69" i="15"/>
  <c r="S69" i="15"/>
  <c r="T69" i="15"/>
  <c r="U69" i="15"/>
  <c r="V69" i="15"/>
  <c r="X69" i="15"/>
  <c r="Y69" i="15"/>
  <c r="Z69" i="15"/>
  <c r="AA69" i="15"/>
  <c r="B70" i="15"/>
  <c r="C70" i="15"/>
  <c r="D70" i="15"/>
  <c r="E70" i="15"/>
  <c r="F70" i="15"/>
  <c r="G70" i="15"/>
  <c r="I70" i="15"/>
  <c r="J70" i="15"/>
  <c r="K70" i="15"/>
  <c r="L70" i="15"/>
  <c r="M70" i="15"/>
  <c r="O70" i="15"/>
  <c r="P70" i="15"/>
  <c r="Q70" i="15"/>
  <c r="R70" i="15"/>
  <c r="S70" i="15"/>
  <c r="T70" i="15"/>
  <c r="U70" i="15"/>
  <c r="V70" i="15"/>
  <c r="X70" i="15"/>
  <c r="Y70" i="15"/>
  <c r="Z70" i="15"/>
  <c r="AA70" i="15"/>
  <c r="B71" i="15"/>
  <c r="C71" i="15"/>
  <c r="D71" i="15"/>
  <c r="E71" i="15"/>
  <c r="F71" i="15"/>
  <c r="G71" i="15"/>
  <c r="I71" i="15"/>
  <c r="J71" i="15"/>
  <c r="K71" i="15"/>
  <c r="L71" i="15"/>
  <c r="M71" i="15"/>
  <c r="O71" i="15"/>
  <c r="P71" i="15"/>
  <c r="Q71" i="15"/>
  <c r="R71" i="15"/>
  <c r="S71" i="15"/>
  <c r="T71" i="15"/>
  <c r="U71" i="15"/>
  <c r="V71" i="15"/>
  <c r="X71" i="15"/>
  <c r="Y71" i="15"/>
  <c r="Z71" i="15"/>
  <c r="AA71" i="15"/>
  <c r="B72" i="15"/>
  <c r="C72" i="15"/>
  <c r="D72" i="15"/>
  <c r="E72" i="15"/>
  <c r="F72" i="15"/>
  <c r="G72" i="15"/>
  <c r="I72" i="15"/>
  <c r="J72" i="15"/>
  <c r="K72" i="15"/>
  <c r="L72" i="15"/>
  <c r="M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B73" i="15"/>
  <c r="C73" i="15"/>
  <c r="D73" i="15"/>
  <c r="E73" i="15"/>
  <c r="F73" i="15"/>
  <c r="G73" i="15"/>
  <c r="I73" i="15"/>
  <c r="J73" i="15"/>
  <c r="K73" i="15"/>
  <c r="L73" i="15"/>
  <c r="M73" i="15"/>
  <c r="O73" i="15"/>
  <c r="P73" i="15"/>
  <c r="Q73" i="15"/>
  <c r="R73" i="15"/>
  <c r="S73" i="15"/>
  <c r="T73" i="15"/>
  <c r="U73" i="15"/>
  <c r="V73" i="15"/>
  <c r="X73" i="15"/>
  <c r="Y73" i="15"/>
  <c r="Z73" i="15"/>
  <c r="AA73" i="15"/>
  <c r="B74" i="15"/>
  <c r="C74" i="15"/>
  <c r="D74" i="15"/>
  <c r="E74" i="15"/>
  <c r="F74" i="15"/>
  <c r="G74" i="15"/>
  <c r="I74" i="15"/>
  <c r="J74" i="15"/>
  <c r="K74" i="15"/>
  <c r="L74" i="15"/>
  <c r="M74" i="15"/>
  <c r="O74" i="15"/>
  <c r="P74" i="15"/>
  <c r="Q74" i="15"/>
  <c r="R74" i="15"/>
  <c r="S74" i="15"/>
  <c r="T74" i="15"/>
  <c r="U74" i="15"/>
  <c r="V74" i="15"/>
  <c r="X74" i="15"/>
  <c r="Y74" i="15"/>
  <c r="Z74" i="15"/>
  <c r="AA74" i="15"/>
  <c r="B75" i="15"/>
  <c r="C75" i="15"/>
  <c r="D75" i="15"/>
  <c r="E75" i="15"/>
  <c r="F75" i="15"/>
  <c r="G75" i="15"/>
  <c r="I75" i="15"/>
  <c r="J75" i="15"/>
  <c r="K75" i="15"/>
  <c r="L75" i="15"/>
  <c r="M75" i="15"/>
  <c r="O75" i="15"/>
  <c r="P75" i="15"/>
  <c r="Q75" i="15"/>
  <c r="R75" i="15"/>
  <c r="S75" i="15"/>
  <c r="T75" i="15"/>
  <c r="U75" i="15"/>
  <c r="V75" i="15"/>
  <c r="X75" i="15"/>
  <c r="Y75" i="15"/>
  <c r="Z75" i="15"/>
  <c r="AA75" i="15"/>
  <c r="B76" i="15"/>
  <c r="C76" i="15"/>
  <c r="D76" i="15"/>
  <c r="E76" i="15"/>
  <c r="F76" i="15"/>
  <c r="G76" i="15"/>
  <c r="I76" i="15"/>
  <c r="J76" i="15"/>
  <c r="K76" i="15"/>
  <c r="L76" i="15"/>
  <c r="M76" i="15"/>
  <c r="O76" i="15"/>
  <c r="P76" i="15"/>
  <c r="Q76" i="15"/>
  <c r="R76" i="15"/>
  <c r="S76" i="15"/>
  <c r="T76" i="15"/>
  <c r="U76" i="15"/>
  <c r="V76" i="15"/>
  <c r="X76" i="15"/>
  <c r="Y76" i="15"/>
  <c r="Z76" i="15"/>
  <c r="AA76" i="15"/>
  <c r="B77" i="15"/>
  <c r="C77" i="15"/>
  <c r="D77" i="15"/>
  <c r="E77" i="15"/>
  <c r="F77" i="15"/>
  <c r="G77" i="15"/>
  <c r="I77" i="15"/>
  <c r="J77" i="15"/>
  <c r="K77" i="15"/>
  <c r="L77" i="15"/>
  <c r="M77" i="15"/>
  <c r="O77" i="15"/>
  <c r="P77" i="15"/>
  <c r="Q77" i="15"/>
  <c r="R77" i="15"/>
  <c r="S77" i="15"/>
  <c r="T77" i="15"/>
  <c r="U77" i="15"/>
  <c r="V77" i="15"/>
  <c r="X77" i="15"/>
  <c r="Y77" i="15"/>
  <c r="Z77" i="15"/>
  <c r="AA77" i="15"/>
  <c r="B78" i="15"/>
  <c r="C78" i="15"/>
  <c r="D78" i="15"/>
  <c r="E78" i="15"/>
  <c r="F78" i="15"/>
  <c r="G78" i="15"/>
  <c r="I78" i="15"/>
  <c r="J78" i="15"/>
  <c r="K78" i="15"/>
  <c r="L78" i="15"/>
  <c r="M78" i="15"/>
  <c r="O78" i="15"/>
  <c r="P78" i="15"/>
  <c r="Q78" i="15"/>
  <c r="R78" i="15"/>
  <c r="S78" i="15"/>
  <c r="T78" i="15"/>
  <c r="U78" i="15"/>
  <c r="V78" i="15"/>
  <c r="X78" i="15"/>
  <c r="Y78" i="15"/>
  <c r="Z78" i="15"/>
  <c r="AA78" i="15"/>
  <c r="B79" i="15"/>
  <c r="C79" i="15"/>
  <c r="D79" i="15"/>
  <c r="E79" i="15"/>
  <c r="F79" i="15"/>
  <c r="G79" i="15"/>
  <c r="I79" i="15"/>
  <c r="J79" i="15"/>
  <c r="K79" i="15"/>
  <c r="L79" i="15"/>
  <c r="M79" i="15"/>
  <c r="O79" i="15"/>
  <c r="P79" i="15"/>
  <c r="Q79" i="15"/>
  <c r="R79" i="15"/>
  <c r="S79" i="15"/>
  <c r="T79" i="15"/>
  <c r="U79" i="15"/>
  <c r="V79" i="15"/>
  <c r="X79" i="15"/>
  <c r="Y79" i="15"/>
  <c r="Z79" i="15"/>
  <c r="AA79" i="15"/>
  <c r="B80" i="15"/>
  <c r="C80" i="15"/>
  <c r="D80" i="15"/>
  <c r="E80" i="15"/>
  <c r="F80" i="15"/>
  <c r="G80" i="15"/>
  <c r="I80" i="15"/>
  <c r="J80" i="15"/>
  <c r="K80" i="15"/>
  <c r="L80" i="15"/>
  <c r="M80" i="15"/>
  <c r="O80" i="15"/>
  <c r="P80" i="15"/>
  <c r="Q80" i="15"/>
  <c r="R80" i="15"/>
  <c r="S80" i="15"/>
  <c r="T80" i="15"/>
  <c r="U80" i="15"/>
  <c r="V80" i="15"/>
  <c r="X80" i="15"/>
  <c r="Y80" i="15"/>
  <c r="Z80" i="15"/>
  <c r="AA80" i="15"/>
  <c r="B81" i="15"/>
  <c r="C81" i="15"/>
  <c r="D81" i="15"/>
  <c r="E81" i="15"/>
  <c r="F81" i="15"/>
  <c r="G81" i="15"/>
  <c r="I81" i="15"/>
  <c r="J81" i="15"/>
  <c r="K81" i="15"/>
  <c r="L81" i="15"/>
  <c r="M81" i="15"/>
  <c r="O81" i="15"/>
  <c r="P81" i="15"/>
  <c r="Q81" i="15"/>
  <c r="R81" i="15"/>
  <c r="S81" i="15"/>
  <c r="T81" i="15"/>
  <c r="U81" i="15"/>
  <c r="V81" i="15"/>
  <c r="X81" i="15"/>
  <c r="Y81" i="15"/>
  <c r="Z81" i="15"/>
  <c r="AA81" i="15"/>
  <c r="B82" i="15"/>
  <c r="C82" i="15"/>
  <c r="D82" i="15"/>
  <c r="E82" i="15"/>
  <c r="F82" i="15"/>
  <c r="G82" i="15"/>
  <c r="I82" i="15"/>
  <c r="J82" i="15"/>
  <c r="K82" i="15"/>
  <c r="L82" i="15"/>
  <c r="M82" i="15"/>
  <c r="O82" i="15"/>
  <c r="P82" i="15"/>
  <c r="Q82" i="15"/>
  <c r="R82" i="15"/>
  <c r="S82" i="15"/>
  <c r="T82" i="15"/>
  <c r="U82" i="15"/>
  <c r="V82" i="15"/>
  <c r="X82" i="15"/>
  <c r="Y82" i="15"/>
  <c r="Z82" i="15"/>
  <c r="AA82" i="15"/>
  <c r="B83" i="15"/>
  <c r="C83" i="15"/>
  <c r="D83" i="15"/>
  <c r="E83" i="15"/>
  <c r="F83" i="15"/>
  <c r="G83" i="15"/>
  <c r="I83" i="15"/>
  <c r="J83" i="15"/>
  <c r="K83" i="15"/>
  <c r="L83" i="15"/>
  <c r="M83" i="15"/>
  <c r="O83" i="15"/>
  <c r="P83" i="15"/>
  <c r="Q83" i="15"/>
  <c r="R83" i="15"/>
  <c r="S83" i="15"/>
  <c r="T83" i="15"/>
  <c r="U83" i="15"/>
  <c r="V83" i="15"/>
  <c r="X83" i="15"/>
  <c r="Y83" i="15"/>
  <c r="Z83" i="15"/>
  <c r="AA83" i="15"/>
  <c r="B84" i="15"/>
  <c r="C84" i="15"/>
  <c r="D84" i="15"/>
  <c r="E84" i="15"/>
  <c r="F84" i="15"/>
  <c r="G84" i="15"/>
  <c r="I84" i="15"/>
  <c r="J84" i="15"/>
  <c r="K84" i="15"/>
  <c r="L84" i="15"/>
  <c r="M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B85" i="15"/>
  <c r="C85" i="15"/>
  <c r="D85" i="15"/>
  <c r="E85" i="15"/>
  <c r="F85" i="15"/>
  <c r="G85" i="15"/>
  <c r="I85" i="15"/>
  <c r="J85" i="15"/>
  <c r="K85" i="15"/>
  <c r="L85" i="15"/>
  <c r="M85" i="15"/>
  <c r="O85" i="15"/>
  <c r="P85" i="15"/>
  <c r="Q85" i="15"/>
  <c r="R85" i="15"/>
  <c r="S85" i="15"/>
  <c r="T85" i="15"/>
  <c r="U85" i="15"/>
  <c r="V85" i="15"/>
  <c r="X85" i="15"/>
  <c r="Y85" i="15"/>
  <c r="Z85" i="15"/>
  <c r="AA85" i="15"/>
  <c r="B86" i="15"/>
  <c r="C86" i="15"/>
  <c r="D86" i="15"/>
  <c r="E86" i="15"/>
  <c r="F86" i="15"/>
  <c r="G86" i="15"/>
  <c r="I86" i="15"/>
  <c r="J86" i="15"/>
  <c r="K86" i="15"/>
  <c r="L86" i="15"/>
  <c r="M86" i="15"/>
  <c r="O86" i="15"/>
  <c r="P86" i="15"/>
  <c r="Q86" i="15"/>
  <c r="R86" i="15"/>
  <c r="S86" i="15"/>
  <c r="T86" i="15"/>
  <c r="U86" i="15"/>
  <c r="V86" i="15"/>
  <c r="X86" i="15"/>
  <c r="Y86" i="15"/>
  <c r="Z86" i="15"/>
  <c r="AA86" i="15"/>
  <c r="B87" i="15"/>
  <c r="C87" i="15"/>
  <c r="D87" i="15"/>
  <c r="E87" i="15"/>
  <c r="F87" i="15"/>
  <c r="G87" i="15"/>
  <c r="I87" i="15"/>
  <c r="J87" i="15"/>
  <c r="K87" i="15"/>
  <c r="L87" i="15"/>
  <c r="M87" i="15"/>
  <c r="O87" i="15"/>
  <c r="P87" i="15"/>
  <c r="Q87" i="15"/>
  <c r="R87" i="15"/>
  <c r="S87" i="15"/>
  <c r="T87" i="15"/>
  <c r="U87" i="15"/>
  <c r="V87" i="15"/>
  <c r="X87" i="15"/>
  <c r="Y87" i="15"/>
  <c r="Z87" i="15"/>
  <c r="AA87" i="15"/>
  <c r="B88" i="15"/>
  <c r="C88" i="15"/>
  <c r="D88" i="15"/>
  <c r="E88" i="15"/>
  <c r="F88" i="15"/>
  <c r="G88" i="15"/>
  <c r="I88" i="15"/>
  <c r="J88" i="15"/>
  <c r="K88" i="15"/>
  <c r="L88" i="15"/>
  <c r="M88" i="15"/>
  <c r="O88" i="15"/>
  <c r="P88" i="15"/>
  <c r="Q88" i="15"/>
  <c r="R88" i="15"/>
  <c r="S88" i="15"/>
  <c r="T88" i="15"/>
  <c r="U88" i="15"/>
  <c r="V88" i="15"/>
  <c r="X88" i="15"/>
  <c r="Y88" i="15"/>
  <c r="Z88" i="15"/>
  <c r="AA88" i="15"/>
  <c r="B89" i="15"/>
  <c r="C89" i="15"/>
  <c r="D89" i="15"/>
  <c r="E89" i="15"/>
  <c r="F89" i="15"/>
  <c r="G89" i="15"/>
  <c r="I89" i="15"/>
  <c r="J89" i="15"/>
  <c r="K89" i="15"/>
  <c r="L89" i="15"/>
  <c r="M89" i="15"/>
  <c r="O89" i="15"/>
  <c r="P89" i="15"/>
  <c r="Q89" i="15"/>
  <c r="R89" i="15"/>
  <c r="S89" i="15"/>
  <c r="T89" i="15"/>
  <c r="U89" i="15"/>
  <c r="V89" i="15"/>
  <c r="X89" i="15"/>
  <c r="Y89" i="15"/>
  <c r="Z89" i="15"/>
  <c r="AA89" i="15"/>
  <c r="B90" i="15"/>
  <c r="C90" i="15"/>
  <c r="D90" i="15"/>
  <c r="E90" i="15"/>
  <c r="F90" i="15"/>
  <c r="G90" i="15"/>
  <c r="I90" i="15"/>
  <c r="J90" i="15"/>
  <c r="K90" i="15"/>
  <c r="L90" i="15"/>
  <c r="M90" i="15"/>
  <c r="O90" i="15"/>
  <c r="P90" i="15"/>
  <c r="Q90" i="15"/>
  <c r="R90" i="15"/>
  <c r="S90" i="15"/>
  <c r="T90" i="15"/>
  <c r="U90" i="15"/>
  <c r="V90" i="15"/>
  <c r="X90" i="15"/>
  <c r="Y90" i="15"/>
  <c r="Z90" i="15"/>
  <c r="AA90" i="15"/>
  <c r="B91" i="15"/>
  <c r="C91" i="15"/>
  <c r="D91" i="15"/>
  <c r="E91" i="15"/>
  <c r="F91" i="15"/>
  <c r="G91" i="15"/>
  <c r="I91" i="15"/>
  <c r="J91" i="15"/>
  <c r="K91" i="15"/>
  <c r="L91" i="15"/>
  <c r="M91" i="15"/>
  <c r="O91" i="15"/>
  <c r="P91" i="15"/>
  <c r="Q91" i="15"/>
  <c r="R91" i="15"/>
  <c r="S91" i="15"/>
  <c r="T91" i="15"/>
  <c r="U91" i="15"/>
  <c r="V91" i="15"/>
  <c r="X91" i="15"/>
  <c r="Y91" i="15"/>
  <c r="Z91" i="15"/>
  <c r="AA91" i="15"/>
  <c r="B92" i="15"/>
  <c r="C92" i="15"/>
  <c r="D92" i="15"/>
  <c r="E92" i="15"/>
  <c r="F92" i="15"/>
  <c r="G92" i="15"/>
  <c r="I92" i="15"/>
  <c r="J92" i="15"/>
  <c r="K92" i="15"/>
  <c r="L92" i="15"/>
  <c r="M92" i="15"/>
  <c r="O92" i="15"/>
  <c r="P92" i="15"/>
  <c r="Q92" i="15"/>
  <c r="R92" i="15"/>
  <c r="S92" i="15"/>
  <c r="T92" i="15"/>
  <c r="U92" i="15"/>
  <c r="V92" i="15"/>
  <c r="X92" i="15"/>
  <c r="Y92" i="15"/>
  <c r="Z92" i="15"/>
  <c r="AA92" i="15"/>
  <c r="B93" i="15"/>
  <c r="C93" i="15"/>
  <c r="D93" i="15"/>
  <c r="E93" i="15"/>
  <c r="F93" i="15"/>
  <c r="G93" i="15"/>
  <c r="I93" i="15"/>
  <c r="J93" i="15"/>
  <c r="K93" i="15"/>
  <c r="L93" i="15"/>
  <c r="M93" i="15"/>
  <c r="O93" i="15"/>
  <c r="P93" i="15"/>
  <c r="Q93" i="15"/>
  <c r="R93" i="15"/>
  <c r="S93" i="15"/>
  <c r="T93" i="15"/>
  <c r="U93" i="15"/>
  <c r="V93" i="15"/>
  <c r="X93" i="15"/>
  <c r="Y93" i="15"/>
  <c r="Z93" i="15"/>
  <c r="AA93" i="15"/>
  <c r="B94" i="15"/>
  <c r="C94" i="15"/>
  <c r="D94" i="15"/>
  <c r="E94" i="15"/>
  <c r="F94" i="15"/>
  <c r="G94" i="15"/>
  <c r="I94" i="15"/>
  <c r="J94" i="15"/>
  <c r="K94" i="15"/>
  <c r="L94" i="15"/>
  <c r="M94" i="15"/>
  <c r="O94" i="15"/>
  <c r="P94" i="15"/>
  <c r="Q94" i="15"/>
  <c r="R94" i="15"/>
  <c r="S94" i="15"/>
  <c r="T94" i="15"/>
  <c r="U94" i="15"/>
  <c r="V94" i="15"/>
  <c r="X94" i="15"/>
  <c r="Y94" i="15"/>
  <c r="Z94" i="15"/>
  <c r="AA94" i="15"/>
  <c r="B95" i="15"/>
  <c r="C95" i="15"/>
  <c r="D95" i="15"/>
  <c r="E95" i="15"/>
  <c r="F95" i="15"/>
  <c r="G95" i="15"/>
  <c r="I95" i="15"/>
  <c r="J95" i="15"/>
  <c r="K95" i="15"/>
  <c r="L95" i="15"/>
  <c r="M95" i="15"/>
  <c r="O95" i="15"/>
  <c r="P95" i="15"/>
  <c r="Q95" i="15"/>
  <c r="R95" i="15"/>
  <c r="S95" i="15"/>
  <c r="T95" i="15"/>
  <c r="U95" i="15"/>
  <c r="V95" i="15"/>
  <c r="X95" i="15"/>
  <c r="Y95" i="15"/>
  <c r="Z95" i="15"/>
  <c r="AA95" i="15"/>
  <c r="B96" i="15"/>
  <c r="C96" i="15"/>
  <c r="D96" i="15"/>
  <c r="E96" i="15"/>
  <c r="F96" i="15"/>
  <c r="G96" i="15"/>
  <c r="I96" i="15"/>
  <c r="J96" i="15"/>
  <c r="K96" i="15"/>
  <c r="L96" i="15"/>
  <c r="M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A96" i="15"/>
  <c r="B97" i="15"/>
  <c r="C97" i="15"/>
  <c r="D97" i="15"/>
  <c r="E97" i="15"/>
  <c r="F97" i="15"/>
  <c r="G97" i="15"/>
  <c r="I97" i="15"/>
  <c r="J97" i="15"/>
  <c r="K97" i="15"/>
  <c r="L97" i="15"/>
  <c r="M97" i="15"/>
  <c r="O97" i="15"/>
  <c r="P97" i="15"/>
  <c r="Q97" i="15"/>
  <c r="R97" i="15"/>
  <c r="S97" i="15"/>
  <c r="T97" i="15"/>
  <c r="U97" i="15"/>
  <c r="V97" i="15"/>
  <c r="X97" i="15"/>
  <c r="Y97" i="15"/>
  <c r="Z97" i="15"/>
  <c r="AA97" i="15"/>
  <c r="B98" i="15"/>
  <c r="C98" i="15"/>
  <c r="D98" i="15"/>
  <c r="E98" i="15"/>
  <c r="F98" i="15"/>
  <c r="G98" i="15"/>
  <c r="I98" i="15"/>
  <c r="J98" i="15"/>
  <c r="K98" i="15"/>
  <c r="L98" i="15"/>
  <c r="M98" i="15"/>
  <c r="O98" i="15"/>
  <c r="P98" i="15"/>
  <c r="Q98" i="15"/>
  <c r="R98" i="15"/>
  <c r="S98" i="15"/>
  <c r="T98" i="15"/>
  <c r="U98" i="15"/>
  <c r="V98" i="15"/>
  <c r="X98" i="15"/>
  <c r="Y98" i="15"/>
  <c r="Z98" i="15"/>
  <c r="AA98" i="15"/>
  <c r="B99" i="15"/>
  <c r="C99" i="15"/>
  <c r="D99" i="15"/>
  <c r="E99" i="15"/>
  <c r="F99" i="15"/>
  <c r="G99" i="15"/>
  <c r="I99" i="15"/>
  <c r="J99" i="15"/>
  <c r="K99" i="15"/>
  <c r="L99" i="15"/>
  <c r="M99" i="15"/>
  <c r="O99" i="15"/>
  <c r="P99" i="15"/>
  <c r="Q99" i="15"/>
  <c r="R99" i="15"/>
  <c r="S99" i="15"/>
  <c r="T99" i="15"/>
  <c r="U99" i="15"/>
  <c r="V99" i="15"/>
  <c r="X99" i="15"/>
  <c r="Y99" i="15"/>
  <c r="Z99" i="15"/>
  <c r="AA99" i="15"/>
  <c r="B100" i="15"/>
  <c r="C100" i="15"/>
  <c r="D100" i="15"/>
  <c r="E100" i="15"/>
  <c r="F100" i="15"/>
  <c r="G100" i="15"/>
  <c r="I100" i="15"/>
  <c r="J100" i="15"/>
  <c r="K100" i="15"/>
  <c r="L100" i="15"/>
  <c r="M100" i="15"/>
  <c r="O100" i="15"/>
  <c r="P100" i="15"/>
  <c r="Q100" i="15"/>
  <c r="R100" i="15"/>
  <c r="S100" i="15"/>
  <c r="T100" i="15"/>
  <c r="U100" i="15"/>
  <c r="V100" i="15"/>
  <c r="X100" i="15"/>
  <c r="Y100" i="15"/>
  <c r="Z100" i="15"/>
  <c r="AA100" i="15"/>
  <c r="B101" i="15"/>
  <c r="C101" i="15"/>
  <c r="D101" i="15"/>
  <c r="E101" i="15"/>
  <c r="F101" i="15"/>
  <c r="G101" i="15"/>
  <c r="I101" i="15"/>
  <c r="J101" i="15"/>
  <c r="K101" i="15"/>
  <c r="L101" i="15"/>
  <c r="M101" i="15"/>
  <c r="O101" i="15"/>
  <c r="P101" i="15"/>
  <c r="Q101" i="15"/>
  <c r="R101" i="15"/>
  <c r="S101" i="15"/>
  <c r="T101" i="15"/>
  <c r="U101" i="15"/>
  <c r="V101" i="15"/>
  <c r="X101" i="15"/>
  <c r="Y101" i="15"/>
  <c r="Z101" i="15"/>
  <c r="AA101" i="15"/>
  <c r="B102" i="15"/>
  <c r="C102" i="15"/>
  <c r="D102" i="15"/>
  <c r="E102" i="15"/>
  <c r="F102" i="15"/>
  <c r="G102" i="15"/>
  <c r="I102" i="15"/>
  <c r="J102" i="15"/>
  <c r="K102" i="15"/>
  <c r="L102" i="15"/>
  <c r="M102" i="15"/>
  <c r="O102" i="15"/>
  <c r="P102" i="15"/>
  <c r="Q102" i="15"/>
  <c r="R102" i="15"/>
  <c r="S102" i="15"/>
  <c r="T102" i="15"/>
  <c r="U102" i="15"/>
  <c r="V102" i="15"/>
  <c r="X102" i="15"/>
  <c r="Y102" i="15"/>
  <c r="Z102" i="15"/>
  <c r="AA102" i="15"/>
  <c r="B103" i="15"/>
  <c r="C103" i="15"/>
  <c r="D103" i="15"/>
  <c r="E103" i="15"/>
  <c r="F103" i="15"/>
  <c r="G103" i="15"/>
  <c r="I103" i="15"/>
  <c r="J103" i="15"/>
  <c r="K103" i="15"/>
  <c r="L103" i="15"/>
  <c r="M103" i="15"/>
  <c r="O103" i="15"/>
  <c r="P103" i="15"/>
  <c r="Q103" i="15"/>
  <c r="R103" i="15"/>
  <c r="S103" i="15"/>
  <c r="T103" i="15"/>
  <c r="U103" i="15"/>
  <c r="V103" i="15"/>
  <c r="X103" i="15"/>
  <c r="Y103" i="15"/>
  <c r="Z103" i="15"/>
  <c r="AA103" i="15"/>
  <c r="B104" i="15"/>
  <c r="C104" i="15"/>
  <c r="D104" i="15"/>
  <c r="E104" i="15"/>
  <c r="F104" i="15"/>
  <c r="G104" i="15"/>
  <c r="I104" i="15"/>
  <c r="J104" i="15"/>
  <c r="K104" i="15"/>
  <c r="L104" i="15"/>
  <c r="M104" i="15"/>
  <c r="O104" i="15"/>
  <c r="P104" i="15"/>
  <c r="Q104" i="15"/>
  <c r="R104" i="15"/>
  <c r="S104" i="15"/>
  <c r="T104" i="15"/>
  <c r="U104" i="15"/>
  <c r="V104" i="15"/>
  <c r="X104" i="15"/>
  <c r="Y104" i="15"/>
  <c r="Z104" i="15"/>
  <c r="AA104" i="15"/>
  <c r="B105" i="15"/>
  <c r="C105" i="15"/>
  <c r="D105" i="15"/>
  <c r="E105" i="15"/>
  <c r="F105" i="15"/>
  <c r="G105" i="15"/>
  <c r="I105" i="15"/>
  <c r="J105" i="15"/>
  <c r="K105" i="15"/>
  <c r="L105" i="15"/>
  <c r="M105" i="15"/>
  <c r="O105" i="15"/>
  <c r="P105" i="15"/>
  <c r="Q105" i="15"/>
  <c r="R105" i="15"/>
  <c r="S105" i="15"/>
  <c r="T105" i="15"/>
  <c r="U105" i="15"/>
  <c r="V105" i="15"/>
  <c r="X105" i="15"/>
  <c r="Y105" i="15"/>
  <c r="Z105" i="15"/>
  <c r="AA105" i="15"/>
  <c r="B106" i="15"/>
  <c r="C106" i="15"/>
  <c r="D106" i="15"/>
  <c r="E106" i="15"/>
  <c r="F106" i="15"/>
  <c r="G106" i="15"/>
  <c r="I106" i="15"/>
  <c r="J106" i="15"/>
  <c r="K106" i="15"/>
  <c r="L106" i="15"/>
  <c r="M106" i="15"/>
  <c r="O106" i="15"/>
  <c r="P106" i="15"/>
  <c r="Q106" i="15"/>
  <c r="R106" i="15"/>
  <c r="S106" i="15"/>
  <c r="T106" i="15"/>
  <c r="U106" i="15"/>
  <c r="V106" i="15"/>
  <c r="X106" i="15"/>
  <c r="Y106" i="15"/>
  <c r="Z106" i="15"/>
  <c r="AA106" i="15"/>
  <c r="B107" i="15"/>
  <c r="C107" i="15"/>
  <c r="D107" i="15"/>
  <c r="E107" i="15"/>
  <c r="F107" i="15"/>
  <c r="G107" i="15"/>
  <c r="I107" i="15"/>
  <c r="J107" i="15"/>
  <c r="K107" i="15"/>
  <c r="L107" i="15"/>
  <c r="M107" i="15"/>
  <c r="O107" i="15"/>
  <c r="P107" i="15"/>
  <c r="Q107" i="15"/>
  <c r="R107" i="15"/>
  <c r="S107" i="15"/>
  <c r="T107" i="15"/>
  <c r="U107" i="15"/>
  <c r="V107" i="15"/>
  <c r="X107" i="15"/>
  <c r="Y107" i="15"/>
  <c r="Z107" i="15"/>
  <c r="AA107" i="15"/>
  <c r="B108" i="15"/>
  <c r="C108" i="15"/>
  <c r="D108" i="15"/>
  <c r="E108" i="15"/>
  <c r="F108" i="15"/>
  <c r="G108" i="15"/>
  <c r="I108" i="15"/>
  <c r="J108" i="15"/>
  <c r="K108" i="15"/>
  <c r="L108" i="15"/>
  <c r="M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AA108" i="15"/>
  <c r="B109" i="15"/>
  <c r="C109" i="15"/>
  <c r="D109" i="15"/>
  <c r="E109" i="15"/>
  <c r="F109" i="15"/>
  <c r="G109" i="15"/>
  <c r="I109" i="15"/>
  <c r="J109" i="15"/>
  <c r="K109" i="15"/>
  <c r="L109" i="15"/>
  <c r="M109" i="15"/>
  <c r="O109" i="15"/>
  <c r="P109" i="15"/>
  <c r="Q109" i="15"/>
  <c r="R109" i="15"/>
  <c r="S109" i="15"/>
  <c r="T109" i="15"/>
  <c r="U109" i="15"/>
  <c r="V109" i="15"/>
  <c r="X109" i="15"/>
  <c r="Y109" i="15"/>
  <c r="Z109" i="15"/>
  <c r="AA109" i="15"/>
  <c r="B110" i="15"/>
  <c r="C110" i="15"/>
  <c r="D110" i="15"/>
  <c r="E110" i="15"/>
  <c r="F110" i="15"/>
  <c r="G110" i="15"/>
  <c r="I110" i="15"/>
  <c r="J110" i="15"/>
  <c r="K110" i="15"/>
  <c r="L110" i="15"/>
  <c r="M110" i="15"/>
  <c r="O110" i="15"/>
  <c r="P110" i="15"/>
  <c r="Q110" i="15"/>
  <c r="R110" i="15"/>
  <c r="S110" i="15"/>
  <c r="T110" i="15"/>
  <c r="U110" i="15"/>
  <c r="V110" i="15"/>
  <c r="X110" i="15"/>
  <c r="Y110" i="15"/>
  <c r="Z110" i="15"/>
  <c r="AA110" i="15"/>
  <c r="B111" i="15"/>
  <c r="C111" i="15"/>
  <c r="D111" i="15"/>
  <c r="E111" i="15"/>
  <c r="F111" i="15"/>
  <c r="G111" i="15"/>
  <c r="I111" i="15"/>
  <c r="J111" i="15"/>
  <c r="K111" i="15"/>
  <c r="L111" i="15"/>
  <c r="M111" i="15"/>
  <c r="O111" i="15"/>
  <c r="P111" i="15"/>
  <c r="Q111" i="15"/>
  <c r="R111" i="15"/>
  <c r="S111" i="15"/>
  <c r="T111" i="15"/>
  <c r="U111" i="15"/>
  <c r="V111" i="15"/>
  <c r="X111" i="15"/>
  <c r="Y111" i="15"/>
  <c r="Z111" i="15"/>
  <c r="AA111" i="15"/>
  <c r="B112" i="15"/>
  <c r="C112" i="15"/>
  <c r="D112" i="15"/>
  <c r="E112" i="15"/>
  <c r="F112" i="15"/>
  <c r="G112" i="15"/>
  <c r="I112" i="15"/>
  <c r="J112" i="15"/>
  <c r="K112" i="15"/>
  <c r="L112" i="15"/>
  <c r="M112" i="15"/>
  <c r="O112" i="15"/>
  <c r="P112" i="15"/>
  <c r="Q112" i="15"/>
  <c r="R112" i="15"/>
  <c r="S112" i="15"/>
  <c r="T112" i="15"/>
  <c r="U112" i="15"/>
  <c r="V112" i="15"/>
  <c r="X112" i="15"/>
  <c r="Y112" i="15"/>
  <c r="Z112" i="15"/>
  <c r="AA112" i="15"/>
  <c r="B113" i="15"/>
  <c r="C113" i="15"/>
  <c r="D113" i="15"/>
  <c r="E113" i="15"/>
  <c r="F113" i="15"/>
  <c r="G113" i="15"/>
  <c r="I113" i="15"/>
  <c r="J113" i="15"/>
  <c r="K113" i="15"/>
  <c r="L113" i="15"/>
  <c r="M113" i="15"/>
  <c r="O113" i="15"/>
  <c r="P113" i="15"/>
  <c r="Q113" i="15"/>
  <c r="R113" i="15"/>
  <c r="S113" i="15"/>
  <c r="T113" i="15"/>
  <c r="U113" i="15"/>
  <c r="V113" i="15"/>
  <c r="X113" i="15"/>
  <c r="Y113" i="15"/>
  <c r="Z113" i="15"/>
  <c r="AA113" i="15"/>
  <c r="B114" i="15"/>
  <c r="C114" i="15"/>
  <c r="D114" i="15"/>
  <c r="E114" i="15"/>
  <c r="F114" i="15"/>
  <c r="G114" i="15"/>
  <c r="I114" i="15"/>
  <c r="J114" i="15"/>
  <c r="K114" i="15"/>
  <c r="L114" i="15"/>
  <c r="M114" i="15"/>
  <c r="O114" i="15"/>
  <c r="P114" i="15"/>
  <c r="Q114" i="15"/>
  <c r="R114" i="15"/>
  <c r="S114" i="15"/>
  <c r="T114" i="15"/>
  <c r="U114" i="15"/>
  <c r="V114" i="15"/>
  <c r="X114" i="15"/>
  <c r="Y114" i="15"/>
  <c r="Z114" i="15"/>
  <c r="AA114" i="15"/>
  <c r="B115" i="15"/>
  <c r="C115" i="15"/>
  <c r="D115" i="15"/>
  <c r="E115" i="15"/>
  <c r="F115" i="15"/>
  <c r="G115" i="15"/>
  <c r="I115" i="15"/>
  <c r="J115" i="15"/>
  <c r="K115" i="15"/>
  <c r="L115" i="15"/>
  <c r="M115" i="15"/>
  <c r="O115" i="15"/>
  <c r="P115" i="15"/>
  <c r="Q115" i="15"/>
  <c r="R115" i="15"/>
  <c r="S115" i="15"/>
  <c r="T115" i="15"/>
  <c r="U115" i="15"/>
  <c r="V115" i="15"/>
  <c r="X115" i="15"/>
  <c r="Y115" i="15"/>
  <c r="Z115" i="15"/>
  <c r="AA115" i="15"/>
  <c r="B116" i="15"/>
  <c r="C116" i="15"/>
  <c r="D116" i="15"/>
  <c r="E116" i="15"/>
  <c r="F116" i="15"/>
  <c r="G116" i="15"/>
  <c r="I116" i="15"/>
  <c r="J116" i="15"/>
  <c r="K116" i="15"/>
  <c r="L116" i="15"/>
  <c r="M116" i="15"/>
  <c r="O116" i="15"/>
  <c r="P116" i="15"/>
  <c r="Q116" i="15"/>
  <c r="R116" i="15"/>
  <c r="S116" i="15"/>
  <c r="T116" i="15"/>
  <c r="U116" i="15"/>
  <c r="V116" i="15"/>
  <c r="X116" i="15"/>
  <c r="Y116" i="15"/>
  <c r="Z116" i="15"/>
  <c r="AA116" i="15"/>
  <c r="B117" i="15"/>
  <c r="C117" i="15"/>
  <c r="D117" i="15"/>
  <c r="E117" i="15"/>
  <c r="F117" i="15"/>
  <c r="G117" i="15"/>
  <c r="I117" i="15"/>
  <c r="J117" i="15"/>
  <c r="K117" i="15"/>
  <c r="L117" i="15"/>
  <c r="M117" i="15"/>
  <c r="O117" i="15"/>
  <c r="P117" i="15"/>
  <c r="Q117" i="15"/>
  <c r="R117" i="15"/>
  <c r="S117" i="15"/>
  <c r="T117" i="15"/>
  <c r="U117" i="15"/>
  <c r="V117" i="15"/>
  <c r="X117" i="15"/>
  <c r="Y117" i="15"/>
  <c r="Z117" i="15"/>
  <c r="AA117" i="15"/>
  <c r="B118" i="15"/>
  <c r="C118" i="15"/>
  <c r="D118" i="15"/>
  <c r="E118" i="15"/>
  <c r="F118" i="15"/>
  <c r="G118" i="15"/>
  <c r="I118" i="15"/>
  <c r="J118" i="15"/>
  <c r="K118" i="15"/>
  <c r="L118" i="15"/>
  <c r="M118" i="15"/>
  <c r="O118" i="15"/>
  <c r="P118" i="15"/>
  <c r="Q118" i="15"/>
  <c r="R118" i="15"/>
  <c r="S118" i="15"/>
  <c r="T118" i="15"/>
  <c r="U118" i="15"/>
  <c r="V118" i="15"/>
  <c r="X118" i="15"/>
  <c r="Y118" i="15"/>
  <c r="Z118" i="15"/>
  <c r="AA118" i="15"/>
  <c r="B119" i="15"/>
  <c r="C119" i="15"/>
  <c r="D119" i="15"/>
  <c r="E119" i="15"/>
  <c r="F119" i="15"/>
  <c r="G119" i="15"/>
  <c r="I119" i="15"/>
  <c r="J119" i="15"/>
  <c r="K119" i="15"/>
  <c r="L119" i="15"/>
  <c r="M119" i="15"/>
  <c r="O119" i="15"/>
  <c r="P119" i="15"/>
  <c r="Q119" i="15"/>
  <c r="R119" i="15"/>
  <c r="S119" i="15"/>
  <c r="T119" i="15"/>
  <c r="U119" i="15"/>
  <c r="V119" i="15"/>
  <c r="X119" i="15"/>
  <c r="Y119" i="15"/>
  <c r="Z119" i="15"/>
  <c r="AA119" i="15"/>
  <c r="B120" i="15"/>
  <c r="C120" i="15"/>
  <c r="D120" i="15"/>
  <c r="E120" i="15"/>
  <c r="F120" i="15"/>
  <c r="G120" i="15"/>
  <c r="I120" i="15"/>
  <c r="J120" i="15"/>
  <c r="K120" i="15"/>
  <c r="L120" i="15"/>
  <c r="M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B121" i="15"/>
  <c r="C121" i="15"/>
  <c r="D121" i="15"/>
  <c r="E121" i="15"/>
  <c r="F121" i="15"/>
  <c r="G121" i="15"/>
  <c r="I121" i="15"/>
  <c r="J121" i="15"/>
  <c r="K121" i="15"/>
  <c r="L121" i="15"/>
  <c r="M121" i="15"/>
  <c r="O121" i="15"/>
  <c r="P121" i="15"/>
  <c r="Q121" i="15"/>
  <c r="R121" i="15"/>
  <c r="S121" i="15"/>
  <c r="T121" i="15"/>
  <c r="U121" i="15"/>
  <c r="V121" i="15"/>
  <c r="X121" i="15"/>
  <c r="Y121" i="15"/>
  <c r="Z121" i="15"/>
  <c r="AA121" i="15"/>
  <c r="B122" i="15"/>
  <c r="C122" i="15"/>
  <c r="D122" i="15"/>
  <c r="E122" i="15"/>
  <c r="F122" i="15"/>
  <c r="G122" i="15"/>
  <c r="I122" i="15"/>
  <c r="J122" i="15"/>
  <c r="K122" i="15"/>
  <c r="L122" i="15"/>
  <c r="M122" i="15"/>
  <c r="O122" i="15"/>
  <c r="P122" i="15"/>
  <c r="Q122" i="15"/>
  <c r="R122" i="15"/>
  <c r="S122" i="15"/>
  <c r="T122" i="15"/>
  <c r="U122" i="15"/>
  <c r="V122" i="15"/>
  <c r="X122" i="15"/>
  <c r="Y122" i="15"/>
  <c r="Z122" i="15"/>
  <c r="AA122" i="15"/>
  <c r="B123" i="15"/>
  <c r="C123" i="15"/>
  <c r="D123" i="15"/>
  <c r="E123" i="15"/>
  <c r="F123" i="15"/>
  <c r="G123" i="15"/>
  <c r="I123" i="15"/>
  <c r="J123" i="15"/>
  <c r="K123" i="15"/>
  <c r="L123" i="15"/>
  <c r="M123" i="15"/>
  <c r="O123" i="15"/>
  <c r="P123" i="15"/>
  <c r="Q123" i="15"/>
  <c r="R123" i="15"/>
  <c r="S123" i="15"/>
  <c r="T123" i="15"/>
  <c r="U123" i="15"/>
  <c r="V123" i="15"/>
  <c r="X123" i="15"/>
  <c r="Y123" i="15"/>
  <c r="Z123" i="15"/>
  <c r="AA123" i="15"/>
  <c r="B124" i="15"/>
  <c r="C124" i="15"/>
  <c r="D124" i="15"/>
  <c r="E124" i="15"/>
  <c r="F124" i="15"/>
  <c r="G124" i="15"/>
  <c r="I124" i="15"/>
  <c r="J124" i="15"/>
  <c r="K124" i="15"/>
  <c r="L124" i="15"/>
  <c r="M124" i="15"/>
  <c r="O124" i="15"/>
  <c r="P124" i="15"/>
  <c r="Q124" i="15"/>
  <c r="R124" i="15"/>
  <c r="S124" i="15"/>
  <c r="T124" i="15"/>
  <c r="U124" i="15"/>
  <c r="V124" i="15"/>
  <c r="X124" i="15"/>
  <c r="Y124" i="15"/>
  <c r="Z124" i="15"/>
  <c r="AA124" i="15"/>
  <c r="B125" i="15"/>
  <c r="C125" i="15"/>
  <c r="D125" i="15"/>
  <c r="E125" i="15"/>
  <c r="F125" i="15"/>
  <c r="G125" i="15"/>
  <c r="I125" i="15"/>
  <c r="J125" i="15"/>
  <c r="K125" i="15"/>
  <c r="L125" i="15"/>
  <c r="M125" i="15"/>
  <c r="O125" i="15"/>
  <c r="P125" i="15"/>
  <c r="Q125" i="15"/>
  <c r="R125" i="15"/>
  <c r="S125" i="15"/>
  <c r="T125" i="15"/>
  <c r="U125" i="15"/>
  <c r="V125" i="15"/>
  <c r="X125" i="15"/>
  <c r="Y125" i="15"/>
  <c r="Z125" i="15"/>
  <c r="AA125" i="15"/>
  <c r="B126" i="15"/>
  <c r="C126" i="15"/>
  <c r="D126" i="15"/>
  <c r="E126" i="15"/>
  <c r="F126" i="15"/>
  <c r="G126" i="15"/>
  <c r="I126" i="15"/>
  <c r="J126" i="15"/>
  <c r="K126" i="15"/>
  <c r="L126" i="15"/>
  <c r="M126" i="15"/>
  <c r="O126" i="15"/>
  <c r="P126" i="15"/>
  <c r="Q126" i="15"/>
  <c r="R126" i="15"/>
  <c r="S126" i="15"/>
  <c r="T126" i="15"/>
  <c r="U126" i="15"/>
  <c r="V126" i="15"/>
  <c r="X126" i="15"/>
  <c r="Y126" i="15"/>
  <c r="Z126" i="15"/>
  <c r="AA126" i="15"/>
  <c r="B127" i="15"/>
  <c r="C127" i="15"/>
  <c r="D127" i="15"/>
  <c r="E127" i="15"/>
  <c r="F127" i="15"/>
  <c r="G127" i="15"/>
  <c r="I127" i="15"/>
  <c r="J127" i="15"/>
  <c r="K127" i="15"/>
  <c r="L127" i="15"/>
  <c r="M127" i="15"/>
  <c r="O127" i="15"/>
  <c r="P127" i="15"/>
  <c r="Q127" i="15"/>
  <c r="R127" i="15"/>
  <c r="S127" i="15"/>
  <c r="T127" i="15"/>
  <c r="U127" i="15"/>
  <c r="V127" i="15"/>
  <c r="X127" i="15"/>
  <c r="Y127" i="15"/>
  <c r="Z127" i="15"/>
  <c r="AA127" i="15"/>
  <c r="B128" i="15"/>
  <c r="C128" i="15"/>
  <c r="D128" i="15"/>
  <c r="E128" i="15"/>
  <c r="F128" i="15"/>
  <c r="G128" i="15"/>
  <c r="I128" i="15"/>
  <c r="J128" i="15"/>
  <c r="K128" i="15"/>
  <c r="L128" i="15"/>
  <c r="M128" i="15"/>
  <c r="O128" i="15"/>
  <c r="P128" i="15"/>
  <c r="Q128" i="15"/>
  <c r="R128" i="15"/>
  <c r="S128" i="15"/>
  <c r="T128" i="15"/>
  <c r="U128" i="15"/>
  <c r="V128" i="15"/>
  <c r="X128" i="15"/>
  <c r="Y128" i="15"/>
  <c r="Z128" i="15"/>
  <c r="AA128" i="15"/>
  <c r="B129" i="15"/>
  <c r="C129" i="15"/>
  <c r="D129" i="15"/>
  <c r="E129" i="15"/>
  <c r="F129" i="15"/>
  <c r="G129" i="15"/>
  <c r="I129" i="15"/>
  <c r="J129" i="15"/>
  <c r="K129" i="15"/>
  <c r="L129" i="15"/>
  <c r="M129" i="15"/>
  <c r="O129" i="15"/>
  <c r="P129" i="15"/>
  <c r="Q129" i="15"/>
  <c r="R129" i="15"/>
  <c r="S129" i="15"/>
  <c r="T129" i="15"/>
  <c r="U129" i="15"/>
  <c r="V129" i="15"/>
  <c r="X129" i="15"/>
  <c r="Y129" i="15"/>
  <c r="Z129" i="15"/>
  <c r="AA129" i="15"/>
  <c r="B130" i="15"/>
  <c r="C130" i="15"/>
  <c r="D130" i="15"/>
  <c r="E130" i="15"/>
  <c r="F130" i="15"/>
  <c r="G130" i="15"/>
  <c r="I130" i="15"/>
  <c r="J130" i="15"/>
  <c r="K130" i="15"/>
  <c r="L130" i="15"/>
  <c r="M130" i="15"/>
  <c r="O130" i="15"/>
  <c r="P130" i="15"/>
  <c r="Q130" i="15"/>
  <c r="R130" i="15"/>
  <c r="S130" i="15"/>
  <c r="T130" i="15"/>
  <c r="U130" i="15"/>
  <c r="V130" i="15"/>
  <c r="X130" i="15"/>
  <c r="Y130" i="15"/>
  <c r="Z130" i="15"/>
  <c r="AA130" i="15"/>
  <c r="B131" i="15"/>
  <c r="C131" i="15"/>
  <c r="D131" i="15"/>
  <c r="E131" i="15"/>
  <c r="F131" i="15"/>
  <c r="G131" i="15"/>
  <c r="I131" i="15"/>
  <c r="J131" i="15"/>
  <c r="K131" i="15"/>
  <c r="L131" i="15"/>
  <c r="M131" i="15"/>
  <c r="O131" i="15"/>
  <c r="P131" i="15"/>
  <c r="Q131" i="15"/>
  <c r="R131" i="15"/>
  <c r="S131" i="15"/>
  <c r="T131" i="15"/>
  <c r="U131" i="15"/>
  <c r="V131" i="15"/>
  <c r="X131" i="15"/>
  <c r="Y131" i="15"/>
  <c r="Z131" i="15"/>
  <c r="AA131" i="15"/>
  <c r="B132" i="15"/>
  <c r="C132" i="15"/>
  <c r="D132" i="15"/>
  <c r="E132" i="15"/>
  <c r="F132" i="15"/>
  <c r="G132" i="15"/>
  <c r="I132" i="15"/>
  <c r="J132" i="15"/>
  <c r="K132" i="15"/>
  <c r="L132" i="15"/>
  <c r="M132" i="15"/>
  <c r="O132" i="15"/>
  <c r="P132" i="15"/>
  <c r="Q132" i="15"/>
  <c r="R132" i="15"/>
  <c r="S132" i="15"/>
  <c r="T132" i="15"/>
  <c r="U132" i="15"/>
  <c r="V132" i="15"/>
  <c r="W132" i="15"/>
  <c r="X132" i="15"/>
  <c r="Y132" i="15"/>
  <c r="Z132" i="15"/>
  <c r="AA132" i="15"/>
  <c r="B133" i="15"/>
  <c r="C133" i="15"/>
  <c r="D133" i="15"/>
  <c r="E133" i="15"/>
  <c r="F133" i="15"/>
  <c r="G133" i="15"/>
  <c r="I133" i="15"/>
  <c r="J133" i="15"/>
  <c r="K133" i="15"/>
  <c r="L133" i="15"/>
  <c r="M133" i="15"/>
  <c r="O133" i="15"/>
  <c r="P133" i="15"/>
  <c r="Q133" i="15"/>
  <c r="R133" i="15"/>
  <c r="S133" i="15"/>
  <c r="T133" i="15"/>
  <c r="U133" i="15"/>
  <c r="V133" i="15"/>
  <c r="X133" i="15"/>
  <c r="Y133" i="15"/>
  <c r="Z133" i="15"/>
  <c r="AA133" i="15"/>
  <c r="B134" i="15"/>
  <c r="C134" i="15"/>
  <c r="D134" i="15"/>
  <c r="E134" i="15"/>
  <c r="F134" i="15"/>
  <c r="G134" i="15"/>
  <c r="I134" i="15"/>
  <c r="J134" i="15"/>
  <c r="K134" i="15"/>
  <c r="L134" i="15"/>
  <c r="M134" i="15"/>
  <c r="O134" i="15"/>
  <c r="P134" i="15"/>
  <c r="Q134" i="15"/>
  <c r="R134" i="15"/>
  <c r="S134" i="15"/>
  <c r="T134" i="15"/>
  <c r="U134" i="15"/>
  <c r="V134" i="15"/>
  <c r="X134" i="15"/>
  <c r="Y134" i="15"/>
  <c r="Z134" i="15"/>
  <c r="AA134" i="15"/>
  <c r="B135" i="15"/>
  <c r="C135" i="15"/>
  <c r="D135" i="15"/>
  <c r="E135" i="15"/>
  <c r="F135" i="15"/>
  <c r="G135" i="15"/>
  <c r="I135" i="15"/>
  <c r="J135" i="15"/>
  <c r="K135" i="15"/>
  <c r="L135" i="15"/>
  <c r="M135" i="15"/>
  <c r="O135" i="15"/>
  <c r="P135" i="15"/>
  <c r="Q135" i="15"/>
  <c r="R135" i="15"/>
  <c r="S135" i="15"/>
  <c r="T135" i="15"/>
  <c r="U135" i="15"/>
  <c r="V135" i="15"/>
  <c r="X135" i="15"/>
  <c r="Y135" i="15"/>
  <c r="Z135" i="15"/>
  <c r="AA135" i="15"/>
  <c r="B136" i="15"/>
  <c r="C136" i="15"/>
  <c r="D136" i="15"/>
  <c r="E136" i="15"/>
  <c r="F136" i="15"/>
  <c r="G136" i="15"/>
  <c r="I136" i="15"/>
  <c r="J136" i="15"/>
  <c r="K136" i="15"/>
  <c r="L136" i="15"/>
  <c r="M136" i="15"/>
  <c r="O136" i="15"/>
  <c r="P136" i="15"/>
  <c r="Q136" i="15"/>
  <c r="R136" i="15"/>
  <c r="S136" i="15"/>
  <c r="T136" i="15"/>
  <c r="U136" i="15"/>
  <c r="V136" i="15"/>
  <c r="X136" i="15"/>
  <c r="Y136" i="15"/>
  <c r="Z136" i="15"/>
  <c r="AA136" i="15"/>
  <c r="B137" i="15"/>
  <c r="C137" i="15"/>
  <c r="D137" i="15"/>
  <c r="E137" i="15"/>
  <c r="F137" i="15"/>
  <c r="G137" i="15"/>
  <c r="I137" i="15"/>
  <c r="J137" i="15"/>
  <c r="K137" i="15"/>
  <c r="L137" i="15"/>
  <c r="M137" i="15"/>
  <c r="O137" i="15"/>
  <c r="P137" i="15"/>
  <c r="Q137" i="15"/>
  <c r="R137" i="15"/>
  <c r="S137" i="15"/>
  <c r="T137" i="15"/>
  <c r="U137" i="15"/>
  <c r="V137" i="15"/>
  <c r="X137" i="15"/>
  <c r="Y137" i="15"/>
  <c r="Z137" i="15"/>
  <c r="AA137" i="15"/>
  <c r="B138" i="15"/>
  <c r="C138" i="15"/>
  <c r="D138" i="15"/>
  <c r="E138" i="15"/>
  <c r="F138" i="15"/>
  <c r="G138" i="15"/>
  <c r="I138" i="15"/>
  <c r="J138" i="15"/>
  <c r="K138" i="15"/>
  <c r="L138" i="15"/>
  <c r="M138" i="15"/>
  <c r="O138" i="15"/>
  <c r="P138" i="15"/>
  <c r="Q138" i="15"/>
  <c r="R138" i="15"/>
  <c r="S138" i="15"/>
  <c r="T138" i="15"/>
  <c r="U138" i="15"/>
  <c r="V138" i="15"/>
  <c r="X138" i="15"/>
  <c r="Y138" i="15"/>
  <c r="Z138" i="15"/>
  <c r="AA138" i="15"/>
  <c r="B139" i="15"/>
  <c r="C139" i="15"/>
  <c r="D139" i="15"/>
  <c r="E139" i="15"/>
  <c r="F139" i="15"/>
  <c r="G139" i="15"/>
  <c r="I139" i="15"/>
  <c r="J139" i="15"/>
  <c r="K139" i="15"/>
  <c r="L139" i="15"/>
  <c r="M139" i="15"/>
  <c r="O139" i="15"/>
  <c r="P139" i="15"/>
  <c r="Q139" i="15"/>
  <c r="R139" i="15"/>
  <c r="S139" i="15"/>
  <c r="T139" i="15"/>
  <c r="U139" i="15"/>
  <c r="V139" i="15"/>
  <c r="X139" i="15"/>
  <c r="Y139" i="15"/>
  <c r="Z139" i="15"/>
  <c r="AA139" i="15"/>
  <c r="B140" i="15"/>
  <c r="C140" i="15"/>
  <c r="D140" i="15"/>
  <c r="E140" i="15"/>
  <c r="F140" i="15"/>
  <c r="G140" i="15"/>
  <c r="I140" i="15"/>
  <c r="J140" i="15"/>
  <c r="K140" i="15"/>
  <c r="L140" i="15"/>
  <c r="M140" i="15"/>
  <c r="O140" i="15"/>
  <c r="P140" i="15"/>
  <c r="Q140" i="15"/>
  <c r="R140" i="15"/>
  <c r="S140" i="15"/>
  <c r="T140" i="15"/>
  <c r="U140" i="15"/>
  <c r="V140" i="15"/>
  <c r="X140" i="15"/>
  <c r="Y140" i="15"/>
  <c r="Z140" i="15"/>
  <c r="AA140" i="15"/>
  <c r="B141" i="15"/>
  <c r="C141" i="15"/>
  <c r="D141" i="15"/>
  <c r="E141" i="15"/>
  <c r="F141" i="15"/>
  <c r="G141" i="15"/>
  <c r="I141" i="15"/>
  <c r="J141" i="15"/>
  <c r="K141" i="15"/>
  <c r="L141" i="15"/>
  <c r="M141" i="15"/>
  <c r="O141" i="15"/>
  <c r="P141" i="15"/>
  <c r="Q141" i="15"/>
  <c r="R141" i="15"/>
  <c r="S141" i="15"/>
  <c r="T141" i="15"/>
  <c r="U141" i="15"/>
  <c r="V141" i="15"/>
  <c r="X141" i="15"/>
  <c r="Y141" i="15"/>
  <c r="Z141" i="15"/>
  <c r="AA141" i="15"/>
  <c r="B142" i="15"/>
  <c r="C142" i="15"/>
  <c r="D142" i="15"/>
  <c r="E142" i="15"/>
  <c r="F142" i="15"/>
  <c r="G142" i="15"/>
  <c r="I142" i="15"/>
  <c r="J142" i="15"/>
  <c r="K142" i="15"/>
  <c r="L142" i="15"/>
  <c r="M142" i="15"/>
  <c r="O142" i="15"/>
  <c r="P142" i="15"/>
  <c r="Q142" i="15"/>
  <c r="R142" i="15"/>
  <c r="S142" i="15"/>
  <c r="T142" i="15"/>
  <c r="U142" i="15"/>
  <c r="V142" i="15"/>
  <c r="X142" i="15"/>
  <c r="Y142" i="15"/>
  <c r="Z142" i="15"/>
  <c r="AA142" i="15"/>
  <c r="B143" i="15"/>
  <c r="C143" i="15"/>
  <c r="D143" i="15"/>
  <c r="E143" i="15"/>
  <c r="F143" i="15"/>
  <c r="G143" i="15"/>
  <c r="I143" i="15"/>
  <c r="J143" i="15"/>
  <c r="K143" i="15"/>
  <c r="L143" i="15"/>
  <c r="M143" i="15"/>
  <c r="O143" i="15"/>
  <c r="P143" i="15"/>
  <c r="Q143" i="15"/>
  <c r="R143" i="15"/>
  <c r="S143" i="15"/>
  <c r="T143" i="15"/>
  <c r="U143" i="15"/>
  <c r="V143" i="15"/>
  <c r="X143" i="15"/>
  <c r="Y143" i="15"/>
  <c r="Z143" i="15"/>
  <c r="AA143" i="15"/>
  <c r="B144" i="15"/>
  <c r="C144" i="15"/>
  <c r="D144" i="15"/>
  <c r="E144" i="15"/>
  <c r="F144" i="15"/>
  <c r="G144" i="15"/>
  <c r="I144" i="15"/>
  <c r="J144" i="15"/>
  <c r="K144" i="15"/>
  <c r="L144" i="15"/>
  <c r="M144" i="15"/>
  <c r="O144" i="15"/>
  <c r="P144" i="15"/>
  <c r="Q144" i="15"/>
  <c r="R144" i="15"/>
  <c r="S144" i="15"/>
  <c r="T144" i="15"/>
  <c r="U144" i="15"/>
  <c r="V144" i="15"/>
  <c r="W144" i="15"/>
  <c r="X144" i="15"/>
  <c r="Y144" i="15"/>
  <c r="Z144" i="15"/>
  <c r="AA144" i="15"/>
  <c r="B145" i="15"/>
  <c r="C145" i="15"/>
  <c r="D145" i="15"/>
  <c r="E145" i="15"/>
  <c r="F145" i="15"/>
  <c r="G145" i="15"/>
  <c r="I145" i="15"/>
  <c r="J145" i="15"/>
  <c r="K145" i="15"/>
  <c r="L145" i="15"/>
  <c r="M145" i="15"/>
  <c r="O145" i="15"/>
  <c r="P145" i="15"/>
  <c r="Q145" i="15"/>
  <c r="R145" i="15"/>
  <c r="S145" i="15"/>
  <c r="T145" i="15"/>
  <c r="U145" i="15"/>
  <c r="V145" i="15"/>
  <c r="X145" i="15"/>
  <c r="Y145" i="15"/>
  <c r="Z145" i="15"/>
  <c r="AA145" i="15"/>
  <c r="B146" i="15"/>
  <c r="C146" i="15"/>
  <c r="D146" i="15"/>
  <c r="E146" i="15"/>
  <c r="F146" i="15"/>
  <c r="G146" i="15"/>
  <c r="I146" i="15"/>
  <c r="J146" i="15"/>
  <c r="K146" i="15"/>
  <c r="L146" i="15"/>
  <c r="M146" i="15"/>
  <c r="O146" i="15"/>
  <c r="P146" i="15"/>
  <c r="Q146" i="15"/>
  <c r="R146" i="15"/>
  <c r="S146" i="15"/>
  <c r="T146" i="15"/>
  <c r="U146" i="15"/>
  <c r="V146" i="15"/>
  <c r="X146" i="15"/>
  <c r="Y146" i="15"/>
  <c r="Z146" i="15"/>
  <c r="AA146" i="15"/>
  <c r="B147" i="15"/>
  <c r="C147" i="15"/>
  <c r="D147" i="15"/>
  <c r="E147" i="15"/>
  <c r="F147" i="15"/>
  <c r="G147" i="15"/>
  <c r="I147" i="15"/>
  <c r="J147" i="15"/>
  <c r="K147" i="15"/>
  <c r="L147" i="15"/>
  <c r="M147" i="15"/>
  <c r="O147" i="15"/>
  <c r="P147" i="15"/>
  <c r="Q147" i="15"/>
  <c r="R147" i="15"/>
  <c r="S147" i="15"/>
  <c r="T147" i="15"/>
  <c r="U147" i="15"/>
  <c r="V147" i="15"/>
  <c r="X147" i="15"/>
  <c r="Y147" i="15"/>
  <c r="Z147" i="15"/>
  <c r="AA147" i="15"/>
  <c r="B148" i="15"/>
  <c r="C148" i="15"/>
  <c r="D148" i="15"/>
  <c r="E148" i="15"/>
  <c r="F148" i="15"/>
  <c r="G148" i="15"/>
  <c r="I148" i="15"/>
  <c r="J148" i="15"/>
  <c r="K148" i="15"/>
  <c r="L148" i="15"/>
  <c r="M148" i="15"/>
  <c r="O148" i="15"/>
  <c r="P148" i="15"/>
  <c r="Q148" i="15"/>
  <c r="R148" i="15"/>
  <c r="S148" i="15"/>
  <c r="T148" i="15"/>
  <c r="U148" i="15"/>
  <c r="V148" i="15"/>
  <c r="X148" i="15"/>
  <c r="Y148" i="15"/>
  <c r="Z148" i="15"/>
  <c r="AA148" i="15"/>
  <c r="B149" i="15"/>
  <c r="C149" i="15"/>
  <c r="D149" i="15"/>
  <c r="E149" i="15"/>
  <c r="F149" i="15"/>
  <c r="G149" i="15"/>
  <c r="I149" i="15"/>
  <c r="J149" i="15"/>
  <c r="K149" i="15"/>
  <c r="L149" i="15"/>
  <c r="M149" i="15"/>
  <c r="O149" i="15"/>
  <c r="P149" i="15"/>
  <c r="Q149" i="15"/>
  <c r="R149" i="15"/>
  <c r="S149" i="15"/>
  <c r="T149" i="15"/>
  <c r="U149" i="15"/>
  <c r="V149" i="15"/>
  <c r="X149" i="15"/>
  <c r="Y149" i="15"/>
  <c r="Z149" i="15"/>
  <c r="AA149" i="15"/>
  <c r="B150" i="15"/>
  <c r="C150" i="15"/>
  <c r="D150" i="15"/>
  <c r="E150" i="15"/>
  <c r="F150" i="15"/>
  <c r="G150" i="15"/>
  <c r="I150" i="15"/>
  <c r="J150" i="15"/>
  <c r="K150" i="15"/>
  <c r="L150" i="15"/>
  <c r="M150" i="15"/>
  <c r="O150" i="15"/>
  <c r="P150" i="15"/>
  <c r="Q150" i="15"/>
  <c r="R150" i="15"/>
  <c r="S150" i="15"/>
  <c r="T150" i="15"/>
  <c r="U150" i="15"/>
  <c r="V150" i="15"/>
  <c r="X150" i="15"/>
  <c r="Y150" i="15"/>
  <c r="Z150" i="15"/>
  <c r="AA150" i="15"/>
  <c r="B151" i="15"/>
  <c r="C151" i="15"/>
  <c r="D151" i="15"/>
  <c r="E151" i="15"/>
  <c r="F151" i="15"/>
  <c r="G151" i="15"/>
  <c r="I151" i="15"/>
  <c r="J151" i="15"/>
  <c r="K151" i="15"/>
  <c r="L151" i="15"/>
  <c r="M151" i="15"/>
  <c r="O151" i="15"/>
  <c r="P151" i="15"/>
  <c r="Q151" i="15"/>
  <c r="R151" i="15"/>
  <c r="S151" i="15"/>
  <c r="T151" i="15"/>
  <c r="U151" i="15"/>
  <c r="V151" i="15"/>
  <c r="X151" i="15"/>
  <c r="Y151" i="15"/>
  <c r="Z151" i="15"/>
  <c r="AA151" i="15"/>
  <c r="B152" i="15"/>
  <c r="C152" i="15"/>
  <c r="D152" i="15"/>
  <c r="E152" i="15"/>
  <c r="F152" i="15"/>
  <c r="G152" i="15"/>
  <c r="I152" i="15"/>
  <c r="J152" i="15"/>
  <c r="K152" i="15"/>
  <c r="L152" i="15"/>
  <c r="M152" i="15"/>
  <c r="O152" i="15"/>
  <c r="P152" i="15"/>
  <c r="Q152" i="15"/>
  <c r="R152" i="15"/>
  <c r="S152" i="15"/>
  <c r="T152" i="15"/>
  <c r="U152" i="15"/>
  <c r="V152" i="15"/>
  <c r="X152" i="15"/>
  <c r="Y152" i="15"/>
  <c r="Z152" i="15"/>
  <c r="AA152" i="15"/>
  <c r="B153" i="15"/>
  <c r="C153" i="15"/>
  <c r="D153" i="15"/>
  <c r="E153" i="15"/>
  <c r="F153" i="15"/>
  <c r="G153" i="15"/>
  <c r="I153" i="15"/>
  <c r="J153" i="15"/>
  <c r="K153" i="15"/>
  <c r="L153" i="15"/>
  <c r="M153" i="15"/>
  <c r="O153" i="15"/>
  <c r="P153" i="15"/>
  <c r="Q153" i="15"/>
  <c r="R153" i="15"/>
  <c r="S153" i="15"/>
  <c r="T153" i="15"/>
  <c r="U153" i="15"/>
  <c r="V153" i="15"/>
  <c r="X153" i="15"/>
  <c r="Y153" i="15"/>
  <c r="Z153" i="15"/>
  <c r="AA153" i="15"/>
  <c r="B154" i="15"/>
  <c r="C154" i="15"/>
  <c r="D154" i="15"/>
  <c r="E154" i="15"/>
  <c r="F154" i="15"/>
  <c r="G154" i="15"/>
  <c r="I154" i="15"/>
  <c r="J154" i="15"/>
  <c r="K154" i="15"/>
  <c r="L154" i="15"/>
  <c r="M154" i="15"/>
  <c r="O154" i="15"/>
  <c r="P154" i="15"/>
  <c r="Q154" i="15"/>
  <c r="R154" i="15"/>
  <c r="S154" i="15"/>
  <c r="T154" i="15"/>
  <c r="U154" i="15"/>
  <c r="V154" i="15"/>
  <c r="X154" i="15"/>
  <c r="Y154" i="15"/>
  <c r="Z154" i="15"/>
  <c r="AA154" i="15"/>
  <c r="B155" i="15"/>
  <c r="C155" i="15"/>
  <c r="D155" i="15"/>
  <c r="E155" i="15"/>
  <c r="F155" i="15"/>
  <c r="G155" i="15"/>
  <c r="I155" i="15"/>
  <c r="J155" i="15"/>
  <c r="K155" i="15"/>
  <c r="L155" i="15"/>
  <c r="M155" i="15"/>
  <c r="O155" i="15"/>
  <c r="P155" i="15"/>
  <c r="Q155" i="15"/>
  <c r="R155" i="15"/>
  <c r="S155" i="15"/>
  <c r="T155" i="15"/>
  <c r="U155" i="15"/>
  <c r="V155" i="15"/>
  <c r="X155" i="15"/>
  <c r="Y155" i="15"/>
  <c r="Z155" i="15"/>
  <c r="AA155" i="15"/>
  <c r="B156" i="15"/>
  <c r="C156" i="15"/>
  <c r="D156" i="15"/>
  <c r="E156" i="15"/>
  <c r="F156" i="15"/>
  <c r="G156" i="15"/>
  <c r="I156" i="15"/>
  <c r="J156" i="15"/>
  <c r="K156" i="15"/>
  <c r="L156" i="15"/>
  <c r="M156" i="15"/>
  <c r="O156" i="15"/>
  <c r="P156" i="15"/>
  <c r="Q156" i="15"/>
  <c r="R156" i="15"/>
  <c r="S156" i="15"/>
  <c r="T156" i="15"/>
  <c r="U156" i="15"/>
  <c r="V156" i="15"/>
  <c r="W156" i="15"/>
  <c r="X156" i="15"/>
  <c r="Y156" i="15"/>
  <c r="Z156" i="15"/>
  <c r="AA156" i="15"/>
  <c r="B157" i="15"/>
  <c r="C157" i="15"/>
  <c r="D157" i="15"/>
  <c r="E157" i="15"/>
  <c r="F157" i="15"/>
  <c r="G157" i="15"/>
  <c r="I157" i="15"/>
  <c r="J157" i="15"/>
  <c r="K157" i="15"/>
  <c r="L157" i="15"/>
  <c r="M157" i="15"/>
  <c r="O157" i="15"/>
  <c r="P157" i="15"/>
  <c r="Q157" i="15"/>
  <c r="R157" i="15"/>
  <c r="S157" i="15"/>
  <c r="T157" i="15"/>
  <c r="U157" i="15"/>
  <c r="V157" i="15"/>
  <c r="X157" i="15"/>
  <c r="Y157" i="15"/>
  <c r="Z157" i="15"/>
  <c r="AA157" i="15"/>
  <c r="B158" i="15"/>
  <c r="C158" i="15"/>
  <c r="D158" i="15"/>
  <c r="E158" i="15"/>
  <c r="F158" i="15"/>
  <c r="G158" i="15"/>
  <c r="I158" i="15"/>
  <c r="J158" i="15"/>
  <c r="K158" i="15"/>
  <c r="L158" i="15"/>
  <c r="M158" i="15"/>
  <c r="O158" i="15"/>
  <c r="P158" i="15"/>
  <c r="Q158" i="15"/>
  <c r="R158" i="15"/>
  <c r="S158" i="15"/>
  <c r="T158" i="15"/>
  <c r="U158" i="15"/>
  <c r="V158" i="15"/>
  <c r="X158" i="15"/>
  <c r="Y158" i="15"/>
  <c r="Z158" i="15"/>
  <c r="AA158" i="15"/>
  <c r="B159" i="15"/>
  <c r="C159" i="15"/>
  <c r="D159" i="15"/>
  <c r="E159" i="15"/>
  <c r="F159" i="15"/>
  <c r="G159" i="15"/>
  <c r="I159" i="15"/>
  <c r="J159" i="15"/>
  <c r="K159" i="15"/>
  <c r="L159" i="15"/>
  <c r="M159" i="15"/>
  <c r="O159" i="15"/>
  <c r="P159" i="15"/>
  <c r="Q159" i="15"/>
  <c r="R159" i="15"/>
  <c r="S159" i="15"/>
  <c r="T159" i="15"/>
  <c r="U159" i="15"/>
  <c r="V159" i="15"/>
  <c r="X159" i="15"/>
  <c r="Y159" i="15"/>
  <c r="Z159" i="15"/>
  <c r="AA159" i="15"/>
  <c r="B160" i="15"/>
  <c r="C160" i="15"/>
  <c r="D160" i="15"/>
  <c r="E160" i="15"/>
  <c r="F160" i="15"/>
  <c r="G160" i="15"/>
  <c r="I160" i="15"/>
  <c r="J160" i="15"/>
  <c r="K160" i="15"/>
  <c r="L160" i="15"/>
  <c r="M160" i="15"/>
  <c r="O160" i="15"/>
  <c r="P160" i="15"/>
  <c r="Q160" i="15"/>
  <c r="R160" i="15"/>
  <c r="S160" i="15"/>
  <c r="T160" i="15"/>
  <c r="U160" i="15"/>
  <c r="V160" i="15"/>
  <c r="X160" i="15"/>
  <c r="Y160" i="15"/>
  <c r="Z160" i="15"/>
  <c r="AA160" i="15"/>
  <c r="B161" i="15"/>
  <c r="C161" i="15"/>
  <c r="D161" i="15"/>
  <c r="E161" i="15"/>
  <c r="F161" i="15"/>
  <c r="G161" i="15"/>
  <c r="I161" i="15"/>
  <c r="J161" i="15"/>
  <c r="K161" i="15"/>
  <c r="L161" i="15"/>
  <c r="M161" i="15"/>
  <c r="O161" i="15"/>
  <c r="P161" i="15"/>
  <c r="Q161" i="15"/>
  <c r="R161" i="15"/>
  <c r="S161" i="15"/>
  <c r="T161" i="15"/>
  <c r="U161" i="15"/>
  <c r="V161" i="15"/>
  <c r="X161" i="15"/>
  <c r="Y161" i="15"/>
  <c r="Z161" i="15"/>
  <c r="AA161" i="15"/>
  <c r="B162" i="15"/>
  <c r="C162" i="15"/>
  <c r="D162" i="15"/>
  <c r="E162" i="15"/>
  <c r="F162" i="15"/>
  <c r="G162" i="15"/>
  <c r="I162" i="15"/>
  <c r="J162" i="15"/>
  <c r="K162" i="15"/>
  <c r="L162" i="15"/>
  <c r="M162" i="15"/>
  <c r="O162" i="15"/>
  <c r="P162" i="15"/>
  <c r="Q162" i="15"/>
  <c r="R162" i="15"/>
  <c r="S162" i="15"/>
  <c r="T162" i="15"/>
  <c r="U162" i="15"/>
  <c r="V162" i="15"/>
  <c r="X162" i="15"/>
  <c r="Y162" i="15"/>
  <c r="Z162" i="15"/>
  <c r="AA162" i="15"/>
  <c r="B163" i="15"/>
  <c r="C163" i="15"/>
  <c r="D163" i="15"/>
  <c r="E163" i="15"/>
  <c r="F163" i="15"/>
  <c r="G163" i="15"/>
  <c r="I163" i="15"/>
  <c r="J163" i="15"/>
  <c r="K163" i="15"/>
  <c r="L163" i="15"/>
  <c r="M163" i="15"/>
  <c r="O163" i="15"/>
  <c r="P163" i="15"/>
  <c r="Q163" i="15"/>
  <c r="R163" i="15"/>
  <c r="S163" i="15"/>
  <c r="T163" i="15"/>
  <c r="U163" i="15"/>
  <c r="V163" i="15"/>
  <c r="X163" i="15"/>
  <c r="Y163" i="15"/>
  <c r="Z163" i="15"/>
  <c r="AA163" i="15"/>
  <c r="B164" i="15"/>
  <c r="C164" i="15"/>
  <c r="D164" i="15"/>
  <c r="E164" i="15"/>
  <c r="F164" i="15"/>
  <c r="G164" i="15"/>
  <c r="I164" i="15"/>
  <c r="J164" i="15"/>
  <c r="K164" i="15"/>
  <c r="L164" i="15"/>
  <c r="M164" i="15"/>
  <c r="O164" i="15"/>
  <c r="P164" i="15"/>
  <c r="Q164" i="15"/>
  <c r="R164" i="15"/>
  <c r="S164" i="15"/>
  <c r="T164" i="15"/>
  <c r="U164" i="15"/>
  <c r="V164" i="15"/>
  <c r="X164" i="15"/>
  <c r="Y164" i="15"/>
  <c r="Z164" i="15"/>
  <c r="AA164" i="15"/>
  <c r="B165" i="15"/>
  <c r="C165" i="15"/>
  <c r="D165" i="15"/>
  <c r="E165" i="15"/>
  <c r="F165" i="15"/>
  <c r="G165" i="15"/>
  <c r="I165" i="15"/>
  <c r="J165" i="15"/>
  <c r="K165" i="15"/>
  <c r="L165" i="15"/>
  <c r="M165" i="15"/>
  <c r="O165" i="15"/>
  <c r="P165" i="15"/>
  <c r="Q165" i="15"/>
  <c r="R165" i="15"/>
  <c r="S165" i="15"/>
  <c r="T165" i="15"/>
  <c r="U165" i="15"/>
  <c r="V165" i="15"/>
  <c r="X165" i="15"/>
  <c r="Y165" i="15"/>
  <c r="Z165" i="15"/>
  <c r="AA165" i="15"/>
  <c r="B166" i="15"/>
  <c r="C166" i="15"/>
  <c r="D166" i="15"/>
  <c r="E166" i="15"/>
  <c r="F166" i="15"/>
  <c r="G166" i="15"/>
  <c r="I166" i="15"/>
  <c r="J166" i="15"/>
  <c r="K166" i="15"/>
  <c r="L166" i="15"/>
  <c r="M166" i="15"/>
  <c r="O166" i="15"/>
  <c r="P166" i="15"/>
  <c r="Q166" i="15"/>
  <c r="R166" i="15"/>
  <c r="S166" i="15"/>
  <c r="T166" i="15"/>
  <c r="U166" i="15"/>
  <c r="V166" i="15"/>
  <c r="X166" i="15"/>
  <c r="Y166" i="15"/>
  <c r="Z166" i="15"/>
  <c r="AA166" i="15"/>
  <c r="B167" i="15"/>
  <c r="C167" i="15"/>
  <c r="D167" i="15"/>
  <c r="E167" i="15"/>
  <c r="F167" i="15"/>
  <c r="G167" i="15"/>
  <c r="I167" i="15"/>
  <c r="J167" i="15"/>
  <c r="K167" i="15"/>
  <c r="L167" i="15"/>
  <c r="M167" i="15"/>
  <c r="O167" i="15"/>
  <c r="P167" i="15"/>
  <c r="Q167" i="15"/>
  <c r="R167" i="15"/>
  <c r="S167" i="15"/>
  <c r="T167" i="15"/>
  <c r="U167" i="15"/>
  <c r="V167" i="15"/>
  <c r="X167" i="15"/>
  <c r="Y167" i="15"/>
  <c r="Z167" i="15"/>
  <c r="AA167" i="15"/>
  <c r="B168" i="15"/>
  <c r="C168" i="15"/>
  <c r="D168" i="15"/>
  <c r="E168" i="15"/>
  <c r="F168" i="15"/>
  <c r="G168" i="15"/>
  <c r="I168" i="15"/>
  <c r="J168" i="15"/>
  <c r="K168" i="15"/>
  <c r="L168" i="15"/>
  <c r="M168" i="15"/>
  <c r="O168" i="15"/>
  <c r="P168" i="15"/>
  <c r="Q168" i="15"/>
  <c r="R168" i="15"/>
  <c r="S168" i="15"/>
  <c r="T168" i="15"/>
  <c r="U168" i="15"/>
  <c r="V168" i="15"/>
  <c r="W168" i="15"/>
  <c r="X168" i="15"/>
  <c r="Y168" i="15"/>
  <c r="Z168" i="15"/>
  <c r="AA168" i="15"/>
  <c r="B169" i="15"/>
  <c r="C169" i="15"/>
  <c r="D169" i="15"/>
  <c r="E169" i="15"/>
  <c r="F169" i="15"/>
  <c r="G169" i="15"/>
  <c r="I169" i="15"/>
  <c r="J169" i="15"/>
  <c r="K169" i="15"/>
  <c r="L169" i="15"/>
  <c r="M169" i="15"/>
  <c r="O169" i="15"/>
  <c r="P169" i="15"/>
  <c r="Q169" i="15"/>
  <c r="R169" i="15"/>
  <c r="S169" i="15"/>
  <c r="T169" i="15"/>
  <c r="U169" i="15"/>
  <c r="V169" i="15"/>
  <c r="X169" i="15"/>
  <c r="Y169" i="15"/>
  <c r="Z169" i="15"/>
  <c r="AA169" i="15"/>
  <c r="B170" i="15"/>
  <c r="C170" i="15"/>
  <c r="D170" i="15"/>
  <c r="E170" i="15"/>
  <c r="F170" i="15"/>
  <c r="G170" i="15"/>
  <c r="I170" i="15"/>
  <c r="J170" i="15"/>
  <c r="K170" i="15"/>
  <c r="L170" i="15"/>
  <c r="M170" i="15"/>
  <c r="O170" i="15"/>
  <c r="P170" i="15"/>
  <c r="Q170" i="15"/>
  <c r="R170" i="15"/>
  <c r="S170" i="15"/>
  <c r="T170" i="15"/>
  <c r="U170" i="15"/>
  <c r="V170" i="15"/>
  <c r="X170" i="15"/>
  <c r="Y170" i="15"/>
  <c r="Z170" i="15"/>
  <c r="AA170" i="15"/>
  <c r="B171" i="15"/>
  <c r="C171" i="15"/>
  <c r="D171" i="15"/>
  <c r="E171" i="15"/>
  <c r="F171" i="15"/>
  <c r="G171" i="15"/>
  <c r="I171" i="15"/>
  <c r="J171" i="15"/>
  <c r="K171" i="15"/>
  <c r="L171" i="15"/>
  <c r="M171" i="15"/>
  <c r="O171" i="15"/>
  <c r="P171" i="15"/>
  <c r="Q171" i="15"/>
  <c r="R171" i="15"/>
  <c r="S171" i="15"/>
  <c r="T171" i="15"/>
  <c r="U171" i="15"/>
  <c r="V171" i="15"/>
  <c r="X171" i="15"/>
  <c r="Y171" i="15"/>
  <c r="Z171" i="15"/>
  <c r="AA171" i="15"/>
  <c r="B172" i="15"/>
  <c r="C172" i="15"/>
  <c r="D172" i="15"/>
  <c r="E172" i="15"/>
  <c r="F172" i="15"/>
  <c r="G172" i="15"/>
  <c r="I172" i="15"/>
  <c r="J172" i="15"/>
  <c r="K172" i="15"/>
  <c r="L172" i="15"/>
  <c r="M172" i="15"/>
  <c r="O172" i="15"/>
  <c r="P172" i="15"/>
  <c r="Q172" i="15"/>
  <c r="R172" i="15"/>
  <c r="S172" i="15"/>
  <c r="T172" i="15"/>
  <c r="U172" i="15"/>
  <c r="V172" i="15"/>
  <c r="X172" i="15"/>
  <c r="Y172" i="15"/>
  <c r="Z172" i="15"/>
  <c r="AA172" i="15"/>
  <c r="B173" i="15"/>
  <c r="C173" i="15"/>
  <c r="D173" i="15"/>
  <c r="E173" i="15"/>
  <c r="F173" i="15"/>
  <c r="G173" i="15"/>
  <c r="I173" i="15"/>
  <c r="J173" i="15"/>
  <c r="K173" i="15"/>
  <c r="L173" i="15"/>
  <c r="M173" i="15"/>
  <c r="O173" i="15"/>
  <c r="P173" i="15"/>
  <c r="Q173" i="15"/>
  <c r="R173" i="15"/>
  <c r="S173" i="15"/>
  <c r="T173" i="15"/>
  <c r="U173" i="15"/>
  <c r="V173" i="15"/>
  <c r="X173" i="15"/>
  <c r="Y173" i="15"/>
  <c r="Z173" i="15"/>
  <c r="AA173" i="15"/>
  <c r="B174" i="15"/>
  <c r="C174" i="15"/>
  <c r="D174" i="15"/>
  <c r="E174" i="15"/>
  <c r="F174" i="15"/>
  <c r="G174" i="15"/>
  <c r="I174" i="15"/>
  <c r="J174" i="15"/>
  <c r="K174" i="15"/>
  <c r="L174" i="15"/>
  <c r="M174" i="15"/>
  <c r="O174" i="15"/>
  <c r="P174" i="15"/>
  <c r="Q174" i="15"/>
  <c r="R174" i="15"/>
  <c r="S174" i="15"/>
  <c r="T174" i="15"/>
  <c r="U174" i="15"/>
  <c r="V174" i="15"/>
  <c r="X174" i="15"/>
  <c r="Y174" i="15"/>
  <c r="Z174" i="15"/>
  <c r="AA174" i="15"/>
  <c r="B175" i="15"/>
  <c r="C175" i="15"/>
  <c r="D175" i="15"/>
  <c r="E175" i="15"/>
  <c r="F175" i="15"/>
  <c r="G175" i="15"/>
  <c r="I175" i="15"/>
  <c r="J175" i="15"/>
  <c r="K175" i="15"/>
  <c r="L175" i="15"/>
  <c r="M175" i="15"/>
  <c r="O175" i="15"/>
  <c r="P175" i="15"/>
  <c r="Q175" i="15"/>
  <c r="R175" i="15"/>
  <c r="S175" i="15"/>
  <c r="T175" i="15"/>
  <c r="U175" i="15"/>
  <c r="V175" i="15"/>
  <c r="X175" i="15"/>
  <c r="Y175" i="15"/>
  <c r="Z175" i="15"/>
  <c r="AA175" i="15"/>
  <c r="B176" i="15"/>
  <c r="C176" i="15"/>
  <c r="D176" i="15"/>
  <c r="E176" i="15"/>
  <c r="F176" i="15"/>
  <c r="G176" i="15"/>
  <c r="I176" i="15"/>
  <c r="J176" i="15"/>
  <c r="K176" i="15"/>
  <c r="L176" i="15"/>
  <c r="M176" i="15"/>
  <c r="O176" i="15"/>
  <c r="P176" i="15"/>
  <c r="Q176" i="15"/>
  <c r="R176" i="15"/>
  <c r="S176" i="15"/>
  <c r="T176" i="15"/>
  <c r="U176" i="15"/>
  <c r="V176" i="15"/>
  <c r="X176" i="15"/>
  <c r="Y176" i="15"/>
  <c r="Z176" i="15"/>
  <c r="AA176" i="15"/>
  <c r="B177" i="15"/>
  <c r="C177" i="15"/>
  <c r="D177" i="15"/>
  <c r="E177" i="15"/>
  <c r="F177" i="15"/>
  <c r="G177" i="15"/>
  <c r="I177" i="15"/>
  <c r="J177" i="15"/>
  <c r="K177" i="15"/>
  <c r="L177" i="15"/>
  <c r="M177" i="15"/>
  <c r="O177" i="15"/>
  <c r="P177" i="15"/>
  <c r="Q177" i="15"/>
  <c r="R177" i="15"/>
  <c r="S177" i="15"/>
  <c r="T177" i="15"/>
  <c r="U177" i="15"/>
  <c r="V177" i="15"/>
  <c r="X177" i="15"/>
  <c r="Y177" i="15"/>
  <c r="Z177" i="15"/>
  <c r="AA177" i="15"/>
  <c r="B178" i="15"/>
  <c r="C178" i="15"/>
  <c r="D178" i="15"/>
  <c r="E178" i="15"/>
  <c r="F178" i="15"/>
  <c r="G178" i="15"/>
  <c r="I178" i="15"/>
  <c r="J178" i="15"/>
  <c r="K178" i="15"/>
  <c r="L178" i="15"/>
  <c r="M178" i="15"/>
  <c r="O178" i="15"/>
  <c r="P178" i="15"/>
  <c r="Q178" i="15"/>
  <c r="R178" i="15"/>
  <c r="S178" i="15"/>
  <c r="T178" i="15"/>
  <c r="U178" i="15"/>
  <c r="V178" i="15"/>
  <c r="X178" i="15"/>
  <c r="Y178" i="15"/>
  <c r="Z178" i="15"/>
  <c r="AA178" i="15"/>
  <c r="B179" i="15"/>
  <c r="C179" i="15"/>
  <c r="D179" i="15"/>
  <c r="E179" i="15"/>
  <c r="F179" i="15"/>
  <c r="G179" i="15"/>
  <c r="I179" i="15"/>
  <c r="J179" i="15"/>
  <c r="K179" i="15"/>
  <c r="L179" i="15"/>
  <c r="M179" i="15"/>
  <c r="O179" i="15"/>
  <c r="P179" i="15"/>
  <c r="Q179" i="15"/>
  <c r="R179" i="15"/>
  <c r="S179" i="15"/>
  <c r="T179" i="15"/>
  <c r="U179" i="15"/>
  <c r="V179" i="15"/>
  <c r="X179" i="15"/>
  <c r="Y179" i="15"/>
  <c r="Z179" i="15"/>
  <c r="AA179" i="15"/>
  <c r="B180" i="15"/>
  <c r="C180" i="15"/>
  <c r="D180" i="15"/>
  <c r="E180" i="15"/>
  <c r="F180" i="15"/>
  <c r="G180" i="15"/>
  <c r="I180" i="15"/>
  <c r="J180" i="15"/>
  <c r="K180" i="15"/>
  <c r="L180" i="15"/>
  <c r="M180" i="15"/>
  <c r="O180" i="15"/>
  <c r="P180" i="15"/>
  <c r="Q180" i="15"/>
  <c r="R180" i="15"/>
  <c r="S180" i="15"/>
  <c r="T180" i="15"/>
  <c r="U180" i="15"/>
  <c r="V180" i="15"/>
  <c r="W180" i="15"/>
  <c r="X180" i="15"/>
  <c r="Y180" i="15"/>
  <c r="Z180" i="15"/>
  <c r="AA180" i="15"/>
  <c r="B181" i="15"/>
  <c r="C181" i="15"/>
  <c r="D181" i="15"/>
  <c r="E181" i="15"/>
  <c r="F181" i="15"/>
  <c r="G181" i="15"/>
  <c r="I181" i="15"/>
  <c r="J181" i="15"/>
  <c r="K181" i="15"/>
  <c r="L181" i="15"/>
  <c r="M181" i="15"/>
  <c r="O181" i="15"/>
  <c r="P181" i="15"/>
  <c r="Q181" i="15"/>
  <c r="R181" i="15"/>
  <c r="S181" i="15"/>
  <c r="T181" i="15"/>
  <c r="U181" i="15"/>
  <c r="V181" i="15"/>
  <c r="X181" i="15"/>
  <c r="Y181" i="15"/>
  <c r="Z181" i="15"/>
  <c r="AA181" i="15"/>
  <c r="B182" i="15"/>
  <c r="C182" i="15"/>
  <c r="D182" i="15"/>
  <c r="E182" i="15"/>
  <c r="F182" i="15"/>
  <c r="G182" i="15"/>
  <c r="I182" i="15"/>
  <c r="J182" i="15"/>
  <c r="K182" i="15"/>
  <c r="L182" i="15"/>
  <c r="M182" i="15"/>
  <c r="O182" i="15"/>
  <c r="P182" i="15"/>
  <c r="Q182" i="15"/>
  <c r="R182" i="15"/>
  <c r="S182" i="15"/>
  <c r="T182" i="15"/>
  <c r="U182" i="15"/>
  <c r="V182" i="15"/>
  <c r="X182" i="15"/>
  <c r="Y182" i="15"/>
  <c r="Z182" i="15"/>
  <c r="AA182" i="15"/>
  <c r="B183" i="15"/>
  <c r="C183" i="15"/>
  <c r="D183" i="15"/>
  <c r="E183" i="15"/>
  <c r="F183" i="15"/>
  <c r="G183" i="15"/>
  <c r="I183" i="15"/>
  <c r="J183" i="15"/>
  <c r="K183" i="15"/>
  <c r="L183" i="15"/>
  <c r="M183" i="15"/>
  <c r="O183" i="15"/>
  <c r="P183" i="15"/>
  <c r="Q183" i="15"/>
  <c r="R183" i="15"/>
  <c r="S183" i="15"/>
  <c r="T183" i="15"/>
  <c r="U183" i="15"/>
  <c r="V183" i="15"/>
  <c r="X183" i="15"/>
  <c r="Y183" i="15"/>
  <c r="Z183" i="15"/>
  <c r="AA183" i="15"/>
  <c r="B184" i="15"/>
  <c r="C184" i="15"/>
  <c r="D184" i="15"/>
  <c r="E184" i="15"/>
  <c r="F184" i="15"/>
  <c r="G184" i="15"/>
  <c r="I184" i="15"/>
  <c r="J184" i="15"/>
  <c r="K184" i="15"/>
  <c r="L184" i="15"/>
  <c r="M184" i="15"/>
  <c r="O184" i="15"/>
  <c r="P184" i="15"/>
  <c r="Q184" i="15"/>
  <c r="R184" i="15"/>
  <c r="S184" i="15"/>
  <c r="T184" i="15"/>
  <c r="U184" i="15"/>
  <c r="V184" i="15"/>
  <c r="X184" i="15"/>
  <c r="Y184" i="15"/>
  <c r="Z184" i="15"/>
  <c r="AA184" i="15"/>
  <c r="B185" i="15"/>
  <c r="C185" i="15"/>
  <c r="D185" i="15"/>
  <c r="E185" i="15"/>
  <c r="F185" i="15"/>
  <c r="G185" i="15"/>
  <c r="I185" i="15"/>
  <c r="J185" i="15"/>
  <c r="K185" i="15"/>
  <c r="L185" i="15"/>
  <c r="M185" i="15"/>
  <c r="O185" i="15"/>
  <c r="P185" i="15"/>
  <c r="Q185" i="15"/>
  <c r="R185" i="15"/>
  <c r="S185" i="15"/>
  <c r="T185" i="15"/>
  <c r="U185" i="15"/>
  <c r="V185" i="15"/>
  <c r="X185" i="15"/>
  <c r="Y185" i="15"/>
  <c r="Z185" i="15"/>
  <c r="AA185" i="15"/>
  <c r="B186" i="15"/>
  <c r="C186" i="15"/>
  <c r="D186" i="15"/>
  <c r="E186" i="15"/>
  <c r="F186" i="15"/>
  <c r="G186" i="15"/>
  <c r="I186" i="15"/>
  <c r="J186" i="15"/>
  <c r="K186" i="15"/>
  <c r="L186" i="15"/>
  <c r="M186" i="15"/>
  <c r="O186" i="15"/>
  <c r="P186" i="15"/>
  <c r="Q186" i="15"/>
  <c r="R186" i="15"/>
  <c r="S186" i="15"/>
  <c r="T186" i="15"/>
  <c r="U186" i="15"/>
  <c r="V186" i="15"/>
  <c r="X186" i="15"/>
  <c r="Y186" i="15"/>
  <c r="Z186" i="15"/>
  <c r="AA186" i="15"/>
  <c r="B187" i="15"/>
  <c r="C187" i="15"/>
  <c r="D187" i="15"/>
  <c r="E187" i="15"/>
  <c r="F187" i="15"/>
  <c r="G187" i="15"/>
  <c r="I187" i="15"/>
  <c r="J187" i="15"/>
  <c r="K187" i="15"/>
  <c r="L187" i="15"/>
  <c r="M187" i="15"/>
  <c r="O187" i="15"/>
  <c r="P187" i="15"/>
  <c r="Q187" i="15"/>
  <c r="R187" i="15"/>
  <c r="S187" i="15"/>
  <c r="T187" i="15"/>
  <c r="U187" i="15"/>
  <c r="V187" i="15"/>
  <c r="X187" i="15"/>
  <c r="Y187" i="15"/>
  <c r="Z187" i="15"/>
  <c r="AA187" i="15"/>
  <c r="B188" i="15"/>
  <c r="C188" i="15"/>
  <c r="D188" i="15"/>
  <c r="E188" i="15"/>
  <c r="F188" i="15"/>
  <c r="G188" i="15"/>
  <c r="I188" i="15"/>
  <c r="J188" i="15"/>
  <c r="K188" i="15"/>
  <c r="L188" i="15"/>
  <c r="M188" i="15"/>
  <c r="O188" i="15"/>
  <c r="P188" i="15"/>
  <c r="Q188" i="15"/>
  <c r="R188" i="15"/>
  <c r="S188" i="15"/>
  <c r="T188" i="15"/>
  <c r="U188" i="15"/>
  <c r="V188" i="15"/>
  <c r="X188" i="15"/>
  <c r="Y188" i="15"/>
  <c r="Z188" i="15"/>
  <c r="AA188" i="15"/>
  <c r="B189" i="15"/>
  <c r="C189" i="15"/>
  <c r="D189" i="15"/>
  <c r="E189" i="15"/>
  <c r="F189" i="15"/>
  <c r="G189" i="15"/>
  <c r="I189" i="15"/>
  <c r="J189" i="15"/>
  <c r="K189" i="15"/>
  <c r="L189" i="15"/>
  <c r="M189" i="15"/>
  <c r="O189" i="15"/>
  <c r="P189" i="15"/>
  <c r="Q189" i="15"/>
  <c r="R189" i="15"/>
  <c r="S189" i="15"/>
  <c r="T189" i="15"/>
  <c r="U189" i="15"/>
  <c r="V189" i="15"/>
  <c r="X189" i="15"/>
  <c r="Y189" i="15"/>
  <c r="Z189" i="15"/>
  <c r="AA189" i="15"/>
  <c r="B190" i="15"/>
  <c r="C190" i="15"/>
  <c r="D190" i="15"/>
  <c r="E190" i="15"/>
  <c r="F190" i="15"/>
  <c r="G190" i="15"/>
  <c r="I190" i="15"/>
  <c r="J190" i="15"/>
  <c r="K190" i="15"/>
  <c r="L190" i="15"/>
  <c r="M190" i="15"/>
  <c r="O190" i="15"/>
  <c r="P190" i="15"/>
  <c r="Q190" i="15"/>
  <c r="R190" i="15"/>
  <c r="S190" i="15"/>
  <c r="T190" i="15"/>
  <c r="U190" i="15"/>
  <c r="V190" i="15"/>
  <c r="X190" i="15"/>
  <c r="Y190" i="15"/>
  <c r="Z190" i="15"/>
  <c r="AA190" i="15"/>
  <c r="B191" i="15"/>
  <c r="C191" i="15"/>
  <c r="D191" i="15"/>
  <c r="E191" i="15"/>
  <c r="F191" i="15"/>
  <c r="G191" i="15"/>
  <c r="I191" i="15"/>
  <c r="J191" i="15"/>
  <c r="K191" i="15"/>
  <c r="L191" i="15"/>
  <c r="M191" i="15"/>
  <c r="O191" i="15"/>
  <c r="P191" i="15"/>
  <c r="Q191" i="15"/>
  <c r="R191" i="15"/>
  <c r="S191" i="15"/>
  <c r="T191" i="15"/>
  <c r="U191" i="15"/>
  <c r="V191" i="15"/>
  <c r="X191" i="15"/>
  <c r="Y191" i="15"/>
  <c r="Z191" i="15"/>
  <c r="AA191" i="15"/>
  <c r="B192" i="15"/>
  <c r="C192" i="15"/>
  <c r="D192" i="15"/>
  <c r="E192" i="15"/>
  <c r="F192" i="15"/>
  <c r="G192" i="15"/>
  <c r="I192" i="15"/>
  <c r="J192" i="15"/>
  <c r="K192" i="15"/>
  <c r="L192" i="15"/>
  <c r="M192" i="15"/>
  <c r="O192" i="15"/>
  <c r="P192" i="15"/>
  <c r="Q192" i="15"/>
  <c r="R192" i="15"/>
  <c r="S192" i="15"/>
  <c r="T192" i="15"/>
  <c r="U192" i="15"/>
  <c r="V192" i="15"/>
  <c r="W192" i="15"/>
  <c r="X192" i="15"/>
  <c r="Y192" i="15"/>
  <c r="Z192" i="15"/>
  <c r="AA192" i="15"/>
  <c r="B193" i="15"/>
  <c r="C193" i="15"/>
  <c r="D193" i="15"/>
  <c r="E193" i="15"/>
  <c r="F193" i="15"/>
  <c r="G193" i="15"/>
  <c r="O193" i="15"/>
  <c r="P193" i="15"/>
  <c r="Q193" i="15"/>
  <c r="R193" i="15"/>
  <c r="S193" i="15"/>
  <c r="T193" i="15"/>
  <c r="U193" i="15"/>
  <c r="V193" i="15"/>
  <c r="X193" i="15"/>
  <c r="Y193" i="15"/>
  <c r="Z193" i="15"/>
  <c r="AA193" i="15"/>
  <c r="B194" i="15"/>
  <c r="C194" i="15"/>
  <c r="D194" i="15"/>
  <c r="E194" i="15"/>
  <c r="F194" i="15"/>
  <c r="G194" i="15"/>
  <c r="O194" i="15"/>
  <c r="P194" i="15"/>
  <c r="Q194" i="15"/>
  <c r="R194" i="15"/>
  <c r="S194" i="15"/>
  <c r="T194" i="15"/>
  <c r="U194" i="15"/>
  <c r="V194" i="15"/>
  <c r="X194" i="15"/>
  <c r="Y194" i="15"/>
  <c r="Z194" i="15"/>
  <c r="AA194" i="15"/>
  <c r="B195" i="15"/>
  <c r="C195" i="15"/>
  <c r="D195" i="15"/>
  <c r="E195" i="15"/>
  <c r="F195" i="15"/>
  <c r="G195" i="15"/>
  <c r="O195" i="15"/>
  <c r="P195" i="15"/>
  <c r="Q195" i="15"/>
  <c r="R195" i="15"/>
  <c r="S195" i="15"/>
  <c r="T195" i="15"/>
  <c r="U195" i="15"/>
  <c r="V195" i="15"/>
  <c r="X195" i="15"/>
  <c r="Y195" i="15"/>
  <c r="Z195" i="15"/>
  <c r="AA195" i="15"/>
  <c r="B196" i="15"/>
  <c r="C196" i="15"/>
  <c r="D196" i="15"/>
  <c r="E196" i="15"/>
  <c r="F196" i="15"/>
  <c r="G196" i="15"/>
  <c r="O196" i="15"/>
  <c r="P196" i="15"/>
  <c r="Q196" i="15"/>
  <c r="R196" i="15"/>
  <c r="S196" i="15"/>
  <c r="T196" i="15"/>
  <c r="U196" i="15"/>
  <c r="V196" i="15"/>
  <c r="X196" i="15"/>
  <c r="Y196" i="15"/>
  <c r="Z196" i="15"/>
  <c r="AA196" i="15"/>
  <c r="B197" i="15"/>
  <c r="C197" i="15"/>
  <c r="D197" i="15"/>
  <c r="E197" i="15"/>
  <c r="F197" i="15"/>
  <c r="G197" i="15"/>
  <c r="O197" i="15"/>
  <c r="P197" i="15"/>
  <c r="Q197" i="15"/>
  <c r="R197" i="15"/>
  <c r="S197" i="15"/>
  <c r="T197" i="15"/>
  <c r="U197" i="15"/>
  <c r="V197" i="15"/>
  <c r="X197" i="15"/>
  <c r="Y197" i="15"/>
  <c r="Z197" i="15"/>
  <c r="AA197" i="15"/>
  <c r="B198" i="15"/>
  <c r="C198" i="15"/>
  <c r="D198" i="15"/>
  <c r="E198" i="15"/>
  <c r="F198" i="15"/>
  <c r="G198" i="15"/>
  <c r="O198" i="15"/>
  <c r="P198" i="15"/>
  <c r="Q198" i="15"/>
  <c r="R198" i="15"/>
  <c r="S198" i="15"/>
  <c r="T198" i="15"/>
  <c r="U198" i="15"/>
  <c r="V198" i="15"/>
  <c r="X198" i="15"/>
  <c r="Y198" i="15"/>
  <c r="Z198" i="15"/>
  <c r="AA198" i="15"/>
  <c r="B199" i="15"/>
  <c r="C199" i="15"/>
  <c r="D199" i="15"/>
  <c r="E199" i="15"/>
  <c r="F199" i="15"/>
  <c r="G199" i="15"/>
  <c r="O199" i="15"/>
  <c r="P199" i="15"/>
  <c r="Q199" i="15"/>
  <c r="R199" i="15"/>
  <c r="S199" i="15"/>
  <c r="T199" i="15"/>
  <c r="U199" i="15"/>
  <c r="V199" i="15"/>
  <c r="X199" i="15"/>
  <c r="Y199" i="15"/>
  <c r="Z199" i="15"/>
  <c r="AA199" i="15"/>
  <c r="B200" i="15"/>
  <c r="C200" i="15"/>
  <c r="D200" i="15"/>
  <c r="E200" i="15"/>
  <c r="F200" i="15"/>
  <c r="G200" i="15"/>
  <c r="O200" i="15"/>
  <c r="P200" i="15"/>
  <c r="Q200" i="15"/>
  <c r="R200" i="15"/>
  <c r="S200" i="15"/>
  <c r="T200" i="15"/>
  <c r="U200" i="15"/>
  <c r="V200" i="15"/>
  <c r="X200" i="15"/>
  <c r="Y200" i="15"/>
  <c r="Z200" i="15"/>
  <c r="AA200" i="15"/>
  <c r="B201" i="15"/>
  <c r="C201" i="15"/>
  <c r="D201" i="15"/>
  <c r="E201" i="15"/>
  <c r="F201" i="15"/>
  <c r="G201" i="15"/>
  <c r="O201" i="15"/>
  <c r="P201" i="15"/>
  <c r="Q201" i="15"/>
  <c r="R201" i="15"/>
  <c r="S201" i="15"/>
  <c r="T201" i="15"/>
  <c r="U201" i="15"/>
  <c r="V201" i="15"/>
  <c r="X201" i="15"/>
  <c r="Y201" i="15"/>
  <c r="Z201" i="15"/>
  <c r="AA201" i="15"/>
  <c r="B202" i="15"/>
  <c r="C202" i="15"/>
  <c r="D202" i="15"/>
  <c r="E202" i="15"/>
  <c r="F202" i="15"/>
  <c r="G202" i="15"/>
  <c r="O202" i="15"/>
  <c r="P202" i="15"/>
  <c r="Q202" i="15"/>
  <c r="R202" i="15"/>
  <c r="S202" i="15"/>
  <c r="T202" i="15"/>
  <c r="U202" i="15"/>
  <c r="V202" i="15"/>
  <c r="X202" i="15"/>
  <c r="Y202" i="15"/>
  <c r="Z202" i="15"/>
  <c r="AA202" i="15"/>
  <c r="B203" i="15"/>
  <c r="C203" i="15"/>
  <c r="D203" i="15"/>
  <c r="E203" i="15"/>
  <c r="F203" i="15"/>
  <c r="G203" i="15"/>
  <c r="O203" i="15"/>
  <c r="P203" i="15"/>
  <c r="Q203" i="15"/>
  <c r="R203" i="15"/>
  <c r="S203" i="15"/>
  <c r="T203" i="15"/>
  <c r="U203" i="15"/>
  <c r="V203" i="15"/>
  <c r="X203" i="15"/>
  <c r="Y203" i="15"/>
  <c r="Z203" i="15"/>
  <c r="AA203" i="15"/>
  <c r="B204" i="15"/>
  <c r="C204" i="15"/>
  <c r="D204" i="15"/>
  <c r="E204" i="15"/>
  <c r="F204" i="15"/>
  <c r="G204" i="15"/>
  <c r="O204" i="15"/>
  <c r="P204" i="15"/>
  <c r="Q204" i="15"/>
  <c r="R204" i="15"/>
  <c r="S204" i="15"/>
  <c r="T204" i="15"/>
  <c r="U204" i="15"/>
  <c r="V204" i="15"/>
  <c r="W204" i="15"/>
  <c r="X204" i="15"/>
  <c r="Y204" i="15"/>
  <c r="Z204" i="15"/>
  <c r="AA204" i="15"/>
  <c r="B205" i="15"/>
  <c r="C205" i="15"/>
  <c r="D205" i="15"/>
  <c r="E205" i="15"/>
  <c r="F205" i="15"/>
  <c r="G205" i="15"/>
  <c r="O205" i="15"/>
  <c r="P205" i="15"/>
  <c r="Q205" i="15"/>
  <c r="R205" i="15"/>
  <c r="S205" i="15"/>
  <c r="T205" i="15"/>
  <c r="U205" i="15"/>
  <c r="V205" i="15"/>
  <c r="X205" i="15"/>
  <c r="Y205" i="15"/>
  <c r="Z205" i="15"/>
  <c r="AA205" i="15"/>
  <c r="B206" i="15"/>
  <c r="C206" i="15"/>
  <c r="D206" i="15"/>
  <c r="E206" i="15"/>
  <c r="F206" i="15"/>
  <c r="G206" i="15"/>
  <c r="O206" i="15"/>
  <c r="P206" i="15"/>
  <c r="Q206" i="15"/>
  <c r="R206" i="15"/>
  <c r="S206" i="15"/>
  <c r="T206" i="15"/>
  <c r="U206" i="15"/>
  <c r="V206" i="15"/>
  <c r="X206" i="15"/>
  <c r="Y206" i="15"/>
  <c r="Z206" i="15"/>
  <c r="AA206" i="15"/>
  <c r="B207" i="15"/>
  <c r="C207" i="15"/>
  <c r="D207" i="15"/>
  <c r="E207" i="15"/>
  <c r="F207" i="15"/>
  <c r="G207" i="15"/>
  <c r="O207" i="15"/>
  <c r="P207" i="15"/>
  <c r="Q207" i="15"/>
  <c r="R207" i="15"/>
  <c r="S207" i="15"/>
  <c r="T207" i="15"/>
  <c r="U207" i="15"/>
  <c r="V207" i="15"/>
  <c r="X207" i="15"/>
  <c r="Y207" i="15"/>
  <c r="Z207" i="15"/>
  <c r="AA207" i="15"/>
  <c r="B208" i="15"/>
  <c r="C208" i="15"/>
  <c r="D208" i="15"/>
  <c r="E208" i="15"/>
  <c r="F208" i="15"/>
  <c r="G208" i="15"/>
  <c r="O208" i="15"/>
  <c r="P208" i="15"/>
  <c r="Q208" i="15"/>
  <c r="R208" i="15"/>
  <c r="S208" i="15"/>
  <c r="T208" i="15"/>
  <c r="U208" i="15"/>
  <c r="V208" i="15"/>
  <c r="X208" i="15"/>
  <c r="Y208" i="15"/>
  <c r="Z208" i="15"/>
  <c r="AA208" i="15"/>
  <c r="B209" i="15"/>
  <c r="C209" i="15"/>
  <c r="D209" i="15"/>
  <c r="E209" i="15"/>
  <c r="F209" i="15"/>
  <c r="G209" i="15"/>
  <c r="O209" i="15"/>
  <c r="P209" i="15"/>
  <c r="Q209" i="15"/>
  <c r="R209" i="15"/>
  <c r="S209" i="15"/>
  <c r="T209" i="15"/>
  <c r="U209" i="15"/>
  <c r="V209" i="15"/>
  <c r="X209" i="15"/>
  <c r="Y209" i="15"/>
  <c r="Z209" i="15"/>
  <c r="AA209" i="15"/>
  <c r="B210" i="15"/>
  <c r="C210" i="15"/>
  <c r="D210" i="15"/>
  <c r="E210" i="15"/>
  <c r="F210" i="15"/>
  <c r="G210" i="15"/>
  <c r="O210" i="15"/>
  <c r="P210" i="15"/>
  <c r="Q210" i="15"/>
  <c r="R210" i="15"/>
  <c r="S210" i="15"/>
  <c r="T210" i="15"/>
  <c r="U210" i="15"/>
  <c r="V210" i="15"/>
  <c r="X210" i="15"/>
  <c r="Y210" i="15"/>
  <c r="Z210" i="15"/>
  <c r="AA210" i="15"/>
  <c r="B211" i="15"/>
  <c r="C211" i="15"/>
  <c r="D211" i="15"/>
  <c r="E211" i="15"/>
  <c r="F211" i="15"/>
  <c r="G211" i="15"/>
  <c r="O211" i="15"/>
  <c r="P211" i="15"/>
  <c r="Q211" i="15"/>
  <c r="R211" i="15"/>
  <c r="S211" i="15"/>
  <c r="T211" i="15"/>
  <c r="U211" i="15"/>
  <c r="V211" i="15"/>
  <c r="X211" i="15"/>
  <c r="Y211" i="15"/>
  <c r="Z211" i="15"/>
  <c r="AA211" i="15"/>
  <c r="B212" i="15"/>
  <c r="C212" i="15"/>
  <c r="D212" i="15"/>
  <c r="E212" i="15"/>
  <c r="F212" i="15"/>
  <c r="G212" i="15"/>
  <c r="O212" i="15"/>
  <c r="P212" i="15"/>
  <c r="Q212" i="15"/>
  <c r="R212" i="15"/>
  <c r="S212" i="15"/>
  <c r="T212" i="15"/>
  <c r="U212" i="15"/>
  <c r="V212" i="15"/>
  <c r="X212" i="15"/>
  <c r="Y212" i="15"/>
  <c r="Z212" i="15"/>
  <c r="AA212" i="15"/>
  <c r="B213" i="15"/>
  <c r="C213" i="15"/>
  <c r="D213" i="15"/>
  <c r="E213" i="15"/>
  <c r="F213" i="15"/>
  <c r="G213" i="15"/>
  <c r="O213" i="15"/>
  <c r="P213" i="15"/>
  <c r="Q213" i="15"/>
  <c r="R213" i="15"/>
  <c r="S213" i="15"/>
  <c r="T213" i="15"/>
  <c r="U213" i="15"/>
  <c r="V213" i="15"/>
  <c r="X213" i="15"/>
  <c r="Y213" i="15"/>
  <c r="Z213" i="15"/>
  <c r="AA213" i="15"/>
  <c r="B214" i="15"/>
  <c r="C214" i="15"/>
  <c r="D214" i="15"/>
  <c r="E214" i="15"/>
  <c r="F214" i="15"/>
  <c r="G214" i="15"/>
  <c r="O214" i="15"/>
  <c r="P214" i="15"/>
  <c r="Q214" i="15"/>
  <c r="R214" i="15"/>
  <c r="S214" i="15"/>
  <c r="T214" i="15"/>
  <c r="U214" i="15"/>
  <c r="V214" i="15"/>
  <c r="X214" i="15"/>
  <c r="Y214" i="15"/>
  <c r="Z214" i="15"/>
  <c r="AA214" i="15"/>
  <c r="B215" i="15"/>
  <c r="C215" i="15"/>
  <c r="D215" i="15"/>
  <c r="E215" i="15"/>
  <c r="F215" i="15"/>
  <c r="G215" i="15"/>
  <c r="O215" i="15"/>
  <c r="P215" i="15"/>
  <c r="Q215" i="15"/>
  <c r="R215" i="15"/>
  <c r="S215" i="15"/>
  <c r="T215" i="15"/>
  <c r="U215" i="15"/>
  <c r="V215" i="15"/>
  <c r="X215" i="15"/>
  <c r="Y215" i="15"/>
  <c r="Z215" i="15"/>
  <c r="AA215" i="15"/>
  <c r="B216" i="15"/>
  <c r="C216" i="15"/>
  <c r="D216" i="15"/>
  <c r="E216" i="15"/>
  <c r="F216" i="15"/>
  <c r="G216" i="15"/>
  <c r="O216" i="15"/>
  <c r="P216" i="15"/>
  <c r="Q216" i="15"/>
  <c r="R216" i="15"/>
  <c r="S216" i="15"/>
  <c r="T216" i="15"/>
  <c r="U216" i="15"/>
  <c r="V216" i="15"/>
  <c r="W216" i="15"/>
  <c r="X216" i="15"/>
  <c r="Y216" i="15"/>
  <c r="Z216" i="15"/>
  <c r="AA216" i="15"/>
  <c r="B217" i="15"/>
  <c r="C217" i="15"/>
  <c r="D217" i="15"/>
  <c r="E217" i="15"/>
  <c r="F217" i="15"/>
  <c r="G217" i="15"/>
  <c r="O217" i="15"/>
  <c r="P217" i="15"/>
  <c r="Q217" i="15"/>
  <c r="R217" i="15"/>
  <c r="S217" i="15"/>
  <c r="T217" i="15"/>
  <c r="U217" i="15"/>
  <c r="V217" i="15"/>
  <c r="X217" i="15"/>
  <c r="Y217" i="15"/>
  <c r="Z217" i="15"/>
  <c r="AA217" i="15"/>
  <c r="B218" i="15"/>
  <c r="C218" i="15"/>
  <c r="D218" i="15"/>
  <c r="E218" i="15"/>
  <c r="F218" i="15"/>
  <c r="G218" i="15"/>
  <c r="O218" i="15"/>
  <c r="P218" i="15"/>
  <c r="Q218" i="15"/>
  <c r="R218" i="15"/>
  <c r="S218" i="15"/>
  <c r="T218" i="15"/>
  <c r="U218" i="15"/>
  <c r="V218" i="15"/>
  <c r="X218" i="15"/>
  <c r="Y218" i="15"/>
  <c r="Z218" i="15"/>
  <c r="AA218" i="15"/>
  <c r="B219" i="15"/>
  <c r="C219" i="15"/>
  <c r="D219" i="15"/>
  <c r="E219" i="15"/>
  <c r="F219" i="15"/>
  <c r="G219" i="15"/>
  <c r="O219" i="15"/>
  <c r="P219" i="15"/>
  <c r="Q219" i="15"/>
  <c r="R219" i="15"/>
  <c r="S219" i="15"/>
  <c r="T219" i="15"/>
  <c r="U219" i="15"/>
  <c r="V219" i="15"/>
  <c r="X219" i="15"/>
  <c r="Y219" i="15"/>
  <c r="Z219" i="15"/>
  <c r="AA219" i="15"/>
  <c r="B220" i="15"/>
  <c r="C220" i="15"/>
  <c r="D220" i="15"/>
  <c r="E220" i="15"/>
  <c r="F220" i="15"/>
  <c r="G220" i="15"/>
  <c r="O220" i="15"/>
  <c r="P220" i="15"/>
  <c r="Q220" i="15"/>
  <c r="R220" i="15"/>
  <c r="S220" i="15"/>
  <c r="T220" i="15"/>
  <c r="U220" i="15"/>
  <c r="V220" i="15"/>
  <c r="X220" i="15"/>
  <c r="Y220" i="15"/>
  <c r="Z220" i="15"/>
  <c r="AA220" i="15"/>
  <c r="B221" i="15"/>
  <c r="C221" i="15"/>
  <c r="D221" i="15"/>
  <c r="E221" i="15"/>
  <c r="F221" i="15"/>
  <c r="G221" i="15"/>
  <c r="O221" i="15"/>
  <c r="P221" i="15"/>
  <c r="Q221" i="15"/>
  <c r="R221" i="15"/>
  <c r="S221" i="15"/>
  <c r="T221" i="15"/>
  <c r="U221" i="15"/>
  <c r="V221" i="15"/>
  <c r="X221" i="15"/>
  <c r="Y221" i="15"/>
  <c r="Z221" i="15"/>
  <c r="AA221" i="15"/>
  <c r="B222" i="15"/>
  <c r="C222" i="15"/>
  <c r="D222" i="15"/>
  <c r="E222" i="15"/>
  <c r="F222" i="15"/>
  <c r="G222" i="15"/>
  <c r="O222" i="15"/>
  <c r="P222" i="15"/>
  <c r="Q222" i="15"/>
  <c r="R222" i="15"/>
  <c r="S222" i="15"/>
  <c r="T222" i="15"/>
  <c r="U222" i="15"/>
  <c r="V222" i="15"/>
  <c r="X222" i="15"/>
  <c r="Y222" i="15"/>
  <c r="Z222" i="15"/>
  <c r="AA222" i="15"/>
  <c r="B223" i="15"/>
  <c r="C223" i="15"/>
  <c r="D223" i="15"/>
  <c r="E223" i="15"/>
  <c r="F223" i="15"/>
  <c r="G223" i="15"/>
  <c r="O223" i="15"/>
  <c r="P223" i="15"/>
  <c r="Q223" i="15"/>
  <c r="R223" i="15"/>
  <c r="S223" i="15"/>
  <c r="T223" i="15"/>
  <c r="U223" i="15"/>
  <c r="V223" i="15"/>
  <c r="X223" i="15"/>
  <c r="Y223" i="15"/>
  <c r="Z223" i="15"/>
  <c r="AA223" i="15"/>
  <c r="B224" i="15"/>
  <c r="C224" i="15"/>
  <c r="D224" i="15"/>
  <c r="E224" i="15"/>
  <c r="F224" i="15"/>
  <c r="G224" i="15"/>
  <c r="O224" i="15"/>
  <c r="P224" i="15"/>
  <c r="Q224" i="15"/>
  <c r="R224" i="15"/>
  <c r="S224" i="15"/>
  <c r="T224" i="15"/>
  <c r="U224" i="15"/>
  <c r="V224" i="15"/>
  <c r="X224" i="15"/>
  <c r="Y224" i="15"/>
  <c r="Z224" i="15"/>
  <c r="AA224" i="15"/>
  <c r="B225" i="15"/>
  <c r="C225" i="15"/>
  <c r="D225" i="15"/>
  <c r="E225" i="15"/>
  <c r="F225" i="15"/>
  <c r="G225" i="15"/>
  <c r="O225" i="15"/>
  <c r="P225" i="15"/>
  <c r="Q225" i="15"/>
  <c r="R225" i="15"/>
  <c r="S225" i="15"/>
  <c r="T225" i="15"/>
  <c r="U225" i="15"/>
  <c r="V225" i="15"/>
  <c r="X225" i="15"/>
  <c r="Y225" i="15"/>
  <c r="Z225" i="15"/>
  <c r="AA225" i="15"/>
  <c r="B226" i="15"/>
  <c r="C226" i="15"/>
  <c r="D226" i="15"/>
  <c r="E226" i="15"/>
  <c r="F226" i="15"/>
  <c r="G226" i="15"/>
  <c r="O226" i="15"/>
  <c r="P226" i="15"/>
  <c r="Q226" i="15"/>
  <c r="R226" i="15"/>
  <c r="S226" i="15"/>
  <c r="T226" i="15"/>
  <c r="U226" i="15"/>
  <c r="V226" i="15"/>
  <c r="X226" i="15"/>
  <c r="Y226" i="15"/>
  <c r="Z226" i="15"/>
  <c r="AA226" i="15"/>
  <c r="B227" i="15"/>
  <c r="C227" i="15"/>
  <c r="D227" i="15"/>
  <c r="E227" i="15"/>
  <c r="F227" i="15"/>
  <c r="G227" i="15"/>
  <c r="O227" i="15"/>
  <c r="P227" i="15"/>
  <c r="Q227" i="15"/>
  <c r="R227" i="15"/>
  <c r="S227" i="15"/>
  <c r="T227" i="15"/>
  <c r="U227" i="15"/>
  <c r="V227" i="15"/>
  <c r="X227" i="15"/>
  <c r="Y227" i="15"/>
  <c r="Z227" i="15"/>
  <c r="AA227" i="15"/>
  <c r="B228" i="15"/>
  <c r="C228" i="15"/>
  <c r="D228" i="15"/>
  <c r="E228" i="15"/>
  <c r="F228" i="15"/>
  <c r="G228" i="15"/>
  <c r="O228" i="15"/>
  <c r="P228" i="15"/>
  <c r="Q228" i="15"/>
  <c r="R228" i="15"/>
  <c r="S228" i="15"/>
  <c r="T228" i="15"/>
  <c r="U228" i="15"/>
  <c r="V228" i="15"/>
  <c r="W228" i="15"/>
  <c r="X228" i="15"/>
  <c r="Y228" i="15"/>
  <c r="Z228" i="15"/>
  <c r="AA228" i="15"/>
  <c r="B229" i="15"/>
  <c r="C229" i="15"/>
  <c r="D229" i="15"/>
  <c r="E229" i="15"/>
  <c r="F229" i="15"/>
  <c r="G229" i="15"/>
  <c r="O229" i="15"/>
  <c r="P229" i="15"/>
  <c r="Q229" i="15"/>
  <c r="R229" i="15"/>
  <c r="S229" i="15"/>
  <c r="T229" i="15"/>
  <c r="U229" i="15"/>
  <c r="V229" i="15"/>
  <c r="X229" i="15"/>
  <c r="Y229" i="15"/>
  <c r="Z229" i="15"/>
  <c r="AA229" i="15"/>
  <c r="B230" i="15"/>
  <c r="C230" i="15"/>
  <c r="D230" i="15"/>
  <c r="E230" i="15"/>
  <c r="F230" i="15"/>
  <c r="G230" i="15"/>
  <c r="O230" i="15"/>
  <c r="P230" i="15"/>
  <c r="Q230" i="15"/>
  <c r="R230" i="15"/>
  <c r="S230" i="15"/>
  <c r="T230" i="15"/>
  <c r="U230" i="15"/>
  <c r="V230" i="15"/>
  <c r="X230" i="15"/>
  <c r="Y230" i="15"/>
  <c r="Z230" i="15"/>
  <c r="AA230" i="15"/>
  <c r="B231" i="15"/>
  <c r="C231" i="15"/>
  <c r="D231" i="15"/>
  <c r="E231" i="15"/>
  <c r="F231" i="15"/>
  <c r="G231" i="15"/>
  <c r="O231" i="15"/>
  <c r="P231" i="15"/>
  <c r="Q231" i="15"/>
  <c r="R231" i="15"/>
  <c r="S231" i="15"/>
  <c r="T231" i="15"/>
  <c r="U231" i="15"/>
  <c r="V231" i="15"/>
  <c r="X231" i="15"/>
  <c r="Y231" i="15"/>
  <c r="Z231" i="15"/>
  <c r="AA231" i="15"/>
  <c r="B232" i="15"/>
  <c r="C232" i="15"/>
  <c r="D232" i="15"/>
  <c r="E232" i="15"/>
  <c r="F232" i="15"/>
  <c r="G232" i="15"/>
  <c r="O232" i="15"/>
  <c r="P232" i="15"/>
  <c r="Q232" i="15"/>
  <c r="R232" i="15"/>
  <c r="S232" i="15"/>
  <c r="T232" i="15"/>
  <c r="U232" i="15"/>
  <c r="V232" i="15"/>
  <c r="X232" i="15"/>
  <c r="Y232" i="15"/>
  <c r="Z232" i="15"/>
  <c r="AA232" i="15"/>
  <c r="B233" i="15"/>
  <c r="C233" i="15"/>
  <c r="D233" i="15"/>
  <c r="E233" i="15"/>
  <c r="F233" i="15"/>
  <c r="G233" i="15"/>
  <c r="O233" i="15"/>
  <c r="P233" i="15"/>
  <c r="Q233" i="15"/>
  <c r="R233" i="15"/>
  <c r="S233" i="15"/>
  <c r="T233" i="15"/>
  <c r="U233" i="15"/>
  <c r="V233" i="15"/>
  <c r="X233" i="15"/>
  <c r="Y233" i="15"/>
  <c r="Z233" i="15"/>
  <c r="AA233" i="15"/>
  <c r="B234" i="15"/>
  <c r="C234" i="15"/>
  <c r="D234" i="15"/>
  <c r="E234" i="15"/>
  <c r="F234" i="15"/>
  <c r="G234" i="15"/>
  <c r="O234" i="15"/>
  <c r="P234" i="15"/>
  <c r="Q234" i="15"/>
  <c r="R234" i="15"/>
  <c r="S234" i="15"/>
  <c r="T234" i="15"/>
  <c r="U234" i="15"/>
  <c r="V234" i="15"/>
  <c r="X234" i="15"/>
  <c r="Y234" i="15"/>
  <c r="Z234" i="15"/>
  <c r="AA234" i="15"/>
  <c r="B235" i="15"/>
  <c r="C235" i="15"/>
  <c r="D235" i="15"/>
  <c r="E235" i="15"/>
  <c r="F235" i="15"/>
  <c r="G235" i="15"/>
  <c r="O235" i="15"/>
  <c r="P235" i="15"/>
  <c r="Q235" i="15"/>
  <c r="R235" i="15"/>
  <c r="S235" i="15"/>
  <c r="T235" i="15"/>
  <c r="U235" i="15"/>
  <c r="V235" i="15"/>
  <c r="X235" i="15"/>
  <c r="Y235" i="15"/>
  <c r="Z235" i="15"/>
  <c r="AA235" i="15"/>
  <c r="B236" i="15"/>
  <c r="C236" i="15"/>
  <c r="D236" i="15"/>
  <c r="E236" i="15"/>
  <c r="F236" i="15"/>
  <c r="G236" i="15"/>
  <c r="O236" i="15"/>
  <c r="P236" i="15"/>
  <c r="Q236" i="15"/>
  <c r="R236" i="15"/>
  <c r="S236" i="15"/>
  <c r="T236" i="15"/>
  <c r="U236" i="15"/>
  <c r="V236" i="15"/>
  <c r="X236" i="15"/>
  <c r="Y236" i="15"/>
  <c r="Z236" i="15"/>
  <c r="AA236" i="15"/>
  <c r="B237" i="15"/>
  <c r="C237" i="15"/>
  <c r="D237" i="15"/>
  <c r="E237" i="15"/>
  <c r="F237" i="15"/>
  <c r="G237" i="15"/>
  <c r="O237" i="15"/>
  <c r="P237" i="15"/>
  <c r="Q237" i="15"/>
  <c r="R237" i="15"/>
  <c r="S237" i="15"/>
  <c r="T237" i="15"/>
  <c r="U237" i="15"/>
  <c r="V237" i="15"/>
  <c r="X237" i="15"/>
  <c r="Y237" i="15"/>
  <c r="Z237" i="15"/>
  <c r="AA237" i="15"/>
  <c r="B238" i="15"/>
  <c r="C238" i="15"/>
  <c r="D238" i="15"/>
  <c r="E238" i="15"/>
  <c r="F238" i="15"/>
  <c r="G238" i="15"/>
  <c r="O238" i="15"/>
  <c r="P238" i="15"/>
  <c r="Q238" i="15"/>
  <c r="R238" i="15"/>
  <c r="S238" i="15"/>
  <c r="T238" i="15"/>
  <c r="U238" i="15"/>
  <c r="V238" i="15"/>
  <c r="X238" i="15"/>
  <c r="Y238" i="15"/>
  <c r="Z238" i="15"/>
  <c r="AA238" i="15"/>
  <c r="B239" i="15"/>
  <c r="C239" i="15"/>
  <c r="D239" i="15"/>
  <c r="E239" i="15"/>
  <c r="F239" i="15"/>
  <c r="G239" i="15"/>
  <c r="O239" i="15"/>
  <c r="P239" i="15"/>
  <c r="Q239" i="15"/>
  <c r="R239" i="15"/>
  <c r="S239" i="15"/>
  <c r="T239" i="15"/>
  <c r="U239" i="15"/>
  <c r="V239" i="15"/>
  <c r="X239" i="15"/>
  <c r="Y239" i="15"/>
  <c r="Z239" i="15"/>
  <c r="AA239" i="15"/>
  <c r="B240" i="15"/>
  <c r="C240" i="15"/>
  <c r="D240" i="15"/>
  <c r="E240" i="15"/>
  <c r="F240" i="15"/>
  <c r="G240" i="15"/>
  <c r="O240" i="15"/>
  <c r="P240" i="15"/>
  <c r="Q240" i="15"/>
  <c r="R240" i="15"/>
  <c r="S240" i="15"/>
  <c r="T240" i="15"/>
  <c r="U240" i="15"/>
  <c r="V240" i="15"/>
  <c r="W240" i="15"/>
  <c r="X240" i="15"/>
  <c r="Y240" i="15"/>
  <c r="Z240" i="15"/>
  <c r="AA240" i="15"/>
  <c r="B241" i="15"/>
  <c r="C241" i="15"/>
  <c r="D241" i="15"/>
  <c r="E241" i="15"/>
  <c r="F241" i="15"/>
  <c r="G241" i="15"/>
  <c r="O241" i="15"/>
  <c r="P241" i="15"/>
  <c r="Q241" i="15"/>
  <c r="R241" i="15"/>
  <c r="S241" i="15"/>
  <c r="T241" i="15"/>
  <c r="U241" i="15"/>
  <c r="V241" i="15"/>
  <c r="X241" i="15"/>
  <c r="Y241" i="15"/>
  <c r="Z241" i="15"/>
  <c r="AA241" i="15"/>
  <c r="B242" i="15"/>
  <c r="C242" i="15"/>
  <c r="D242" i="15"/>
  <c r="E242" i="15"/>
  <c r="F242" i="15"/>
  <c r="G242" i="15"/>
  <c r="O242" i="15"/>
  <c r="P242" i="15"/>
  <c r="Q242" i="15"/>
  <c r="R242" i="15"/>
  <c r="S242" i="15"/>
  <c r="T242" i="15"/>
  <c r="U242" i="15"/>
  <c r="V242" i="15"/>
  <c r="X242" i="15"/>
  <c r="Y242" i="15"/>
  <c r="Z242" i="15"/>
  <c r="AA242" i="15"/>
  <c r="B243" i="15"/>
  <c r="C243" i="15"/>
  <c r="D243" i="15"/>
  <c r="E243" i="15"/>
  <c r="F243" i="15"/>
  <c r="G243" i="15"/>
  <c r="O243" i="15"/>
  <c r="P243" i="15"/>
  <c r="Q243" i="15"/>
  <c r="R243" i="15"/>
  <c r="S243" i="15"/>
  <c r="T243" i="15"/>
  <c r="U243" i="15"/>
  <c r="V243" i="15"/>
  <c r="X243" i="15"/>
  <c r="Y243" i="15"/>
  <c r="Z243" i="15"/>
  <c r="AA243" i="15"/>
  <c r="B244" i="15"/>
  <c r="C244" i="15"/>
  <c r="D244" i="15"/>
  <c r="E244" i="15"/>
  <c r="F244" i="15"/>
  <c r="G244" i="15"/>
  <c r="O244" i="15"/>
  <c r="P244" i="15"/>
  <c r="Q244" i="15"/>
  <c r="R244" i="15"/>
  <c r="S244" i="15"/>
  <c r="T244" i="15"/>
  <c r="U244" i="15"/>
  <c r="V244" i="15"/>
  <c r="X244" i="15"/>
  <c r="Y244" i="15"/>
  <c r="Z244" i="15"/>
  <c r="AA244" i="15"/>
  <c r="B245" i="15"/>
  <c r="C245" i="15"/>
  <c r="D245" i="15"/>
  <c r="E245" i="15"/>
  <c r="F245" i="15"/>
  <c r="G245" i="15"/>
  <c r="O245" i="15"/>
  <c r="P245" i="15"/>
  <c r="Q245" i="15"/>
  <c r="R245" i="15"/>
  <c r="S245" i="15"/>
  <c r="T245" i="15"/>
  <c r="U245" i="15"/>
  <c r="V245" i="15"/>
  <c r="X245" i="15"/>
  <c r="Y245" i="15"/>
  <c r="Z245" i="15"/>
  <c r="AA245" i="15"/>
  <c r="B246" i="15"/>
  <c r="C246" i="15"/>
  <c r="D246" i="15"/>
  <c r="E246" i="15"/>
  <c r="F246" i="15"/>
  <c r="G246" i="15"/>
  <c r="O246" i="15"/>
  <c r="P246" i="15"/>
  <c r="Q246" i="15"/>
  <c r="R246" i="15"/>
  <c r="S246" i="15"/>
  <c r="T246" i="15"/>
  <c r="U246" i="15"/>
  <c r="V246" i="15"/>
  <c r="X246" i="15"/>
  <c r="Y246" i="15"/>
  <c r="Z246" i="15"/>
  <c r="AA246" i="15"/>
  <c r="B247" i="15"/>
  <c r="C247" i="15"/>
  <c r="D247" i="15"/>
  <c r="E247" i="15"/>
  <c r="F247" i="15"/>
  <c r="G247" i="15"/>
  <c r="O247" i="15"/>
  <c r="P247" i="15"/>
  <c r="Q247" i="15"/>
  <c r="R247" i="15"/>
  <c r="S247" i="15"/>
  <c r="T247" i="15"/>
  <c r="U247" i="15"/>
  <c r="V247" i="15"/>
  <c r="X247" i="15"/>
  <c r="Y247" i="15"/>
  <c r="Z247" i="15"/>
  <c r="AA247" i="15"/>
  <c r="B248" i="15"/>
  <c r="C248" i="15"/>
  <c r="D248" i="15"/>
  <c r="E248" i="15"/>
  <c r="F248" i="15"/>
  <c r="G248" i="15"/>
  <c r="O248" i="15"/>
  <c r="P248" i="15"/>
  <c r="Q248" i="15"/>
  <c r="R248" i="15"/>
  <c r="S248" i="15"/>
  <c r="T248" i="15"/>
  <c r="U248" i="15"/>
  <c r="V248" i="15"/>
  <c r="X248" i="15"/>
  <c r="Y248" i="15"/>
  <c r="Z248" i="15"/>
  <c r="AA248" i="15"/>
  <c r="B249" i="15"/>
  <c r="C249" i="15"/>
  <c r="D249" i="15"/>
  <c r="E249" i="15"/>
  <c r="F249" i="15"/>
  <c r="G249" i="15"/>
  <c r="O249" i="15"/>
  <c r="P249" i="15"/>
  <c r="Q249" i="15"/>
  <c r="R249" i="15"/>
  <c r="S249" i="15"/>
  <c r="T249" i="15"/>
  <c r="U249" i="15"/>
  <c r="V249" i="15"/>
  <c r="X249" i="15"/>
  <c r="Y249" i="15"/>
  <c r="Z249" i="15"/>
  <c r="AA249" i="15"/>
  <c r="B250" i="15"/>
  <c r="C250" i="15"/>
  <c r="D250" i="15"/>
  <c r="E250" i="15"/>
  <c r="F250" i="15"/>
  <c r="G250" i="15"/>
  <c r="O250" i="15"/>
  <c r="P250" i="15"/>
  <c r="Q250" i="15"/>
  <c r="R250" i="15"/>
  <c r="S250" i="15"/>
  <c r="T250" i="15"/>
  <c r="U250" i="15"/>
  <c r="V250" i="15"/>
  <c r="X250" i="15"/>
  <c r="Y250" i="15"/>
  <c r="Z250" i="15"/>
  <c r="AA250" i="15"/>
  <c r="B251" i="15"/>
  <c r="C251" i="15"/>
  <c r="D251" i="15"/>
  <c r="E251" i="15"/>
  <c r="F251" i="15"/>
  <c r="G251" i="15"/>
  <c r="O251" i="15"/>
  <c r="P251" i="15"/>
  <c r="Q251" i="15"/>
  <c r="R251" i="15"/>
  <c r="S251" i="15"/>
  <c r="T251" i="15"/>
  <c r="U251" i="15"/>
  <c r="V251" i="15"/>
  <c r="X251" i="15"/>
  <c r="Y251" i="15"/>
  <c r="Z251" i="15"/>
  <c r="AA251" i="15"/>
  <c r="B252" i="15"/>
  <c r="C252" i="15"/>
  <c r="D252" i="15"/>
  <c r="E252" i="15"/>
  <c r="F252" i="15"/>
  <c r="G252" i="15"/>
  <c r="O252" i="15"/>
  <c r="P252" i="15"/>
  <c r="Q252" i="15"/>
  <c r="R252" i="15"/>
  <c r="S252" i="15"/>
  <c r="T252" i="15"/>
  <c r="U252" i="15"/>
  <c r="V252" i="15"/>
  <c r="W252" i="15"/>
  <c r="X252" i="15"/>
  <c r="Y252" i="15"/>
  <c r="Z252" i="15"/>
  <c r="AA252" i="15"/>
  <c r="B253" i="15"/>
  <c r="C253" i="15"/>
  <c r="D253" i="15"/>
  <c r="E253" i="15"/>
  <c r="F253" i="15"/>
  <c r="G253" i="15"/>
  <c r="O253" i="15"/>
  <c r="P253" i="15"/>
  <c r="Q253" i="15"/>
  <c r="R253" i="15"/>
  <c r="S253" i="15"/>
  <c r="T253" i="15"/>
  <c r="U253" i="15"/>
  <c r="V253" i="15"/>
  <c r="X253" i="15"/>
  <c r="Y253" i="15"/>
  <c r="Z253" i="15"/>
  <c r="AA253" i="15"/>
  <c r="B254" i="15"/>
  <c r="C254" i="15"/>
  <c r="D254" i="15"/>
  <c r="E254" i="15"/>
  <c r="F254" i="15"/>
  <c r="G254" i="15"/>
  <c r="O254" i="15"/>
  <c r="P254" i="15"/>
  <c r="Q254" i="15"/>
  <c r="R254" i="15"/>
  <c r="S254" i="15"/>
  <c r="T254" i="15"/>
  <c r="U254" i="15"/>
  <c r="V254" i="15"/>
  <c r="X254" i="15"/>
  <c r="Y254" i="15"/>
  <c r="Z254" i="15"/>
  <c r="AA254" i="15"/>
  <c r="B255" i="15"/>
  <c r="C255" i="15"/>
  <c r="D255" i="15"/>
  <c r="E255" i="15"/>
  <c r="F255" i="15"/>
  <c r="G255" i="15"/>
  <c r="O255" i="15"/>
  <c r="P255" i="15"/>
  <c r="Q255" i="15"/>
  <c r="R255" i="15"/>
  <c r="S255" i="15"/>
  <c r="T255" i="15"/>
  <c r="U255" i="15"/>
  <c r="V255" i="15"/>
  <c r="X255" i="15"/>
  <c r="Y255" i="15"/>
  <c r="Z255" i="15"/>
  <c r="AA255" i="15"/>
  <c r="B256" i="15"/>
  <c r="C256" i="15"/>
  <c r="D256" i="15"/>
  <c r="E256" i="15"/>
  <c r="F256" i="15"/>
  <c r="G256" i="15"/>
  <c r="O256" i="15"/>
  <c r="P256" i="15"/>
  <c r="Q256" i="15"/>
  <c r="R256" i="15"/>
  <c r="S256" i="15"/>
  <c r="T256" i="15"/>
  <c r="U256" i="15"/>
  <c r="V256" i="15"/>
  <c r="X256" i="15"/>
  <c r="Y256" i="15"/>
  <c r="Z256" i="15"/>
  <c r="AA256" i="15"/>
  <c r="B257" i="15"/>
  <c r="C257" i="15"/>
  <c r="D257" i="15"/>
  <c r="E257" i="15"/>
  <c r="F257" i="15"/>
  <c r="G257" i="15"/>
  <c r="O257" i="15"/>
  <c r="P257" i="15"/>
  <c r="Q257" i="15"/>
  <c r="R257" i="15"/>
  <c r="S257" i="15"/>
  <c r="T257" i="15"/>
  <c r="U257" i="15"/>
  <c r="V257" i="15"/>
  <c r="X257" i="15"/>
  <c r="Y257" i="15"/>
  <c r="Z257" i="15"/>
  <c r="AA257" i="15"/>
  <c r="B258" i="15"/>
  <c r="C258" i="15"/>
  <c r="D258" i="15"/>
  <c r="E258" i="15"/>
  <c r="F258" i="15"/>
  <c r="G258" i="15"/>
  <c r="O258" i="15"/>
  <c r="P258" i="15"/>
  <c r="Q258" i="15"/>
  <c r="R258" i="15"/>
  <c r="S258" i="15"/>
  <c r="T258" i="15"/>
  <c r="U258" i="15"/>
  <c r="V258" i="15"/>
  <c r="X258" i="15"/>
  <c r="Y258" i="15"/>
  <c r="Z258" i="15"/>
  <c r="AA258" i="15"/>
  <c r="B259" i="15"/>
  <c r="C259" i="15"/>
  <c r="D259" i="15"/>
  <c r="E259" i="15"/>
  <c r="F259" i="15"/>
  <c r="G259" i="15"/>
  <c r="O259" i="15"/>
  <c r="P259" i="15"/>
  <c r="Q259" i="15"/>
  <c r="R259" i="15"/>
  <c r="S259" i="15"/>
  <c r="T259" i="15"/>
  <c r="U259" i="15"/>
  <c r="V259" i="15"/>
  <c r="X259" i="15"/>
  <c r="Y259" i="15"/>
  <c r="Z259" i="15"/>
  <c r="AA259" i="15"/>
  <c r="B260" i="15"/>
  <c r="C260" i="15"/>
  <c r="D260" i="15"/>
  <c r="E260" i="15"/>
  <c r="F260" i="15"/>
  <c r="G260" i="15"/>
  <c r="O260" i="15"/>
  <c r="P260" i="15"/>
  <c r="Q260" i="15"/>
  <c r="R260" i="15"/>
  <c r="S260" i="15"/>
  <c r="T260" i="15"/>
  <c r="U260" i="15"/>
  <c r="V260" i="15"/>
  <c r="X260" i="15"/>
  <c r="Y260" i="15"/>
  <c r="Z260" i="15"/>
  <c r="AA260" i="15"/>
  <c r="B261" i="15"/>
  <c r="C261" i="15"/>
  <c r="D261" i="15"/>
  <c r="E261" i="15"/>
  <c r="F261" i="15"/>
  <c r="G261" i="15"/>
  <c r="O261" i="15"/>
  <c r="P261" i="15"/>
  <c r="Q261" i="15"/>
  <c r="R261" i="15"/>
  <c r="S261" i="15"/>
  <c r="T261" i="15"/>
  <c r="U261" i="15"/>
  <c r="V261" i="15"/>
  <c r="X261" i="15"/>
  <c r="Y261" i="15"/>
  <c r="Z261" i="15"/>
  <c r="AA261" i="15"/>
  <c r="B262" i="15"/>
  <c r="C262" i="15"/>
  <c r="D262" i="15"/>
  <c r="E262" i="15"/>
  <c r="F262" i="15"/>
  <c r="G262" i="15"/>
  <c r="O262" i="15"/>
  <c r="P262" i="15"/>
  <c r="Q262" i="15"/>
  <c r="R262" i="15"/>
  <c r="S262" i="15"/>
  <c r="T262" i="15"/>
  <c r="U262" i="15"/>
  <c r="V262" i="15"/>
  <c r="X262" i="15"/>
  <c r="Y262" i="15"/>
  <c r="Z262" i="15"/>
  <c r="AA262" i="15"/>
  <c r="B263" i="15"/>
  <c r="C263" i="15"/>
  <c r="D263" i="15"/>
  <c r="E263" i="15"/>
  <c r="F263" i="15"/>
  <c r="G263" i="15"/>
  <c r="O263" i="15"/>
  <c r="P263" i="15"/>
  <c r="Q263" i="15"/>
  <c r="R263" i="15"/>
  <c r="S263" i="15"/>
  <c r="T263" i="15"/>
  <c r="U263" i="15"/>
  <c r="V263" i="15"/>
  <c r="X263" i="15"/>
  <c r="Y263" i="15"/>
  <c r="Z263" i="15"/>
  <c r="AA263" i="15"/>
  <c r="B264" i="15"/>
  <c r="C264" i="15"/>
  <c r="D264" i="15"/>
  <c r="E264" i="15"/>
  <c r="F264" i="15"/>
  <c r="G264" i="15"/>
  <c r="O264" i="15"/>
  <c r="P264" i="15"/>
  <c r="Q264" i="15"/>
  <c r="R264" i="15"/>
  <c r="S264" i="15"/>
  <c r="T264" i="15"/>
  <c r="U264" i="15"/>
  <c r="V264" i="15"/>
  <c r="W264" i="15"/>
  <c r="X264" i="15"/>
  <c r="Y264" i="15"/>
  <c r="Z264" i="15"/>
  <c r="AA264" i="15"/>
  <c r="B265" i="15"/>
  <c r="C265" i="15"/>
  <c r="D265" i="15"/>
  <c r="E265" i="15"/>
  <c r="F265" i="15"/>
  <c r="G265" i="15"/>
  <c r="O265" i="15"/>
  <c r="P265" i="15"/>
  <c r="Q265" i="15"/>
  <c r="R265" i="15"/>
  <c r="S265" i="15"/>
  <c r="T265" i="15"/>
  <c r="U265" i="15"/>
  <c r="V265" i="15"/>
  <c r="X265" i="15"/>
  <c r="Y265" i="15"/>
  <c r="Z265" i="15"/>
  <c r="AA265" i="15"/>
  <c r="B266" i="15"/>
  <c r="C266" i="15"/>
  <c r="D266" i="15"/>
  <c r="E266" i="15"/>
  <c r="F266" i="15"/>
  <c r="G266" i="15"/>
  <c r="O266" i="15"/>
  <c r="P266" i="15"/>
  <c r="Q266" i="15"/>
  <c r="R266" i="15"/>
  <c r="S266" i="15"/>
  <c r="T266" i="15"/>
  <c r="U266" i="15"/>
  <c r="V266" i="15"/>
  <c r="X266" i="15"/>
  <c r="Y266" i="15"/>
  <c r="Z266" i="15"/>
  <c r="AA266" i="15"/>
  <c r="B267" i="15"/>
  <c r="C267" i="15"/>
  <c r="D267" i="15"/>
  <c r="E267" i="15"/>
  <c r="F267" i="15"/>
  <c r="G267" i="15"/>
  <c r="O267" i="15"/>
  <c r="P267" i="15"/>
  <c r="Q267" i="15"/>
  <c r="R267" i="15"/>
  <c r="S267" i="15"/>
  <c r="T267" i="15"/>
  <c r="U267" i="15"/>
  <c r="V267" i="15"/>
  <c r="X267" i="15"/>
  <c r="Y267" i="15"/>
  <c r="Z267" i="15"/>
  <c r="AA267" i="15"/>
  <c r="B268" i="15"/>
  <c r="C268" i="15"/>
  <c r="D268" i="15"/>
  <c r="E268" i="15"/>
  <c r="F268" i="15"/>
  <c r="G268" i="15"/>
  <c r="O268" i="15"/>
  <c r="P268" i="15"/>
  <c r="Q268" i="15"/>
  <c r="R268" i="15"/>
  <c r="S268" i="15"/>
  <c r="T268" i="15"/>
  <c r="U268" i="15"/>
  <c r="V268" i="15"/>
  <c r="X268" i="15"/>
  <c r="Y268" i="15"/>
  <c r="Z268" i="15"/>
  <c r="AA268" i="15"/>
  <c r="B269" i="15"/>
  <c r="C269" i="15"/>
  <c r="D269" i="15"/>
  <c r="E269" i="15"/>
  <c r="F269" i="15"/>
  <c r="G269" i="15"/>
  <c r="O269" i="15"/>
  <c r="P269" i="15"/>
  <c r="Q269" i="15"/>
  <c r="R269" i="15"/>
  <c r="S269" i="15"/>
  <c r="T269" i="15"/>
  <c r="U269" i="15"/>
  <c r="V269" i="15"/>
  <c r="X269" i="15"/>
  <c r="Y269" i="15"/>
  <c r="Z269" i="15"/>
  <c r="AA269" i="15"/>
  <c r="B270" i="15"/>
  <c r="C270" i="15"/>
  <c r="D270" i="15"/>
  <c r="E270" i="15"/>
  <c r="F270" i="15"/>
  <c r="G270" i="15"/>
  <c r="O270" i="15"/>
  <c r="P270" i="15"/>
  <c r="Q270" i="15"/>
  <c r="R270" i="15"/>
  <c r="S270" i="15"/>
  <c r="T270" i="15"/>
  <c r="U270" i="15"/>
  <c r="V270" i="15"/>
  <c r="X270" i="15"/>
  <c r="Y270" i="15"/>
  <c r="Z270" i="15"/>
  <c r="AA270" i="15"/>
  <c r="B271" i="15"/>
  <c r="C271" i="15"/>
  <c r="D271" i="15"/>
  <c r="E271" i="15"/>
  <c r="F271" i="15"/>
  <c r="G271" i="15"/>
  <c r="O271" i="15"/>
  <c r="P271" i="15"/>
  <c r="Q271" i="15"/>
  <c r="R271" i="15"/>
  <c r="S271" i="15"/>
  <c r="T271" i="15"/>
  <c r="U271" i="15"/>
  <c r="V271" i="15"/>
  <c r="X271" i="15"/>
  <c r="Y271" i="15"/>
  <c r="Z271" i="15"/>
  <c r="AA271" i="15"/>
  <c r="B272" i="15"/>
  <c r="C272" i="15"/>
  <c r="D272" i="15"/>
  <c r="E272" i="15"/>
  <c r="F272" i="15"/>
  <c r="G272" i="15"/>
  <c r="O272" i="15"/>
  <c r="P272" i="15"/>
  <c r="Q272" i="15"/>
  <c r="R272" i="15"/>
  <c r="S272" i="15"/>
  <c r="T272" i="15"/>
  <c r="U272" i="15"/>
  <c r="V272" i="15"/>
  <c r="X272" i="15"/>
  <c r="Y272" i="15"/>
  <c r="Z272" i="15"/>
  <c r="AA272" i="15"/>
  <c r="B273" i="15"/>
  <c r="C273" i="15"/>
  <c r="D273" i="15"/>
  <c r="E273" i="15"/>
  <c r="F273" i="15"/>
  <c r="G273" i="15"/>
  <c r="O273" i="15"/>
  <c r="P273" i="15"/>
  <c r="Q273" i="15"/>
  <c r="R273" i="15"/>
  <c r="S273" i="15"/>
  <c r="T273" i="15"/>
  <c r="U273" i="15"/>
  <c r="V273" i="15"/>
  <c r="X273" i="15"/>
  <c r="Y273" i="15"/>
  <c r="Z273" i="15"/>
  <c r="AA273" i="15"/>
  <c r="B274" i="15"/>
  <c r="C274" i="15"/>
  <c r="D274" i="15"/>
  <c r="E274" i="15"/>
  <c r="F274" i="15"/>
  <c r="G274" i="15"/>
  <c r="O274" i="15"/>
  <c r="P274" i="15"/>
  <c r="Q274" i="15"/>
  <c r="R274" i="15"/>
  <c r="S274" i="15"/>
  <c r="T274" i="15"/>
  <c r="U274" i="15"/>
  <c r="V274" i="15"/>
  <c r="X274" i="15"/>
  <c r="Y274" i="15"/>
  <c r="Z274" i="15"/>
  <c r="AA274" i="15"/>
  <c r="B275" i="15"/>
  <c r="C275" i="15"/>
  <c r="D275" i="15"/>
  <c r="E275" i="15"/>
  <c r="F275" i="15"/>
  <c r="G275" i="15"/>
  <c r="O275" i="15"/>
  <c r="P275" i="15"/>
  <c r="Q275" i="15"/>
  <c r="R275" i="15"/>
  <c r="S275" i="15"/>
  <c r="T275" i="15"/>
  <c r="U275" i="15"/>
  <c r="V275" i="15"/>
  <c r="X275" i="15"/>
  <c r="Y275" i="15"/>
  <c r="Z275" i="15"/>
  <c r="AA275" i="15"/>
  <c r="B276" i="15"/>
  <c r="C276" i="15"/>
  <c r="D276" i="15"/>
  <c r="E276" i="15"/>
  <c r="F276" i="15"/>
  <c r="G276" i="15"/>
  <c r="O276" i="15"/>
  <c r="P276" i="15"/>
  <c r="Q276" i="15"/>
  <c r="R276" i="15"/>
  <c r="S276" i="15"/>
  <c r="T276" i="15"/>
  <c r="U276" i="15"/>
  <c r="V276" i="15"/>
  <c r="W276" i="15"/>
  <c r="X276" i="15"/>
  <c r="Y276" i="15"/>
  <c r="Z276" i="15"/>
  <c r="AA276" i="15"/>
  <c r="B277" i="15"/>
  <c r="C277" i="15"/>
  <c r="D277" i="15"/>
  <c r="E277" i="15"/>
  <c r="F277" i="15"/>
  <c r="G277" i="15"/>
  <c r="O277" i="15"/>
  <c r="P277" i="15"/>
  <c r="Q277" i="15"/>
  <c r="R277" i="15"/>
  <c r="S277" i="15"/>
  <c r="T277" i="15"/>
  <c r="U277" i="15"/>
  <c r="V277" i="15"/>
  <c r="X277" i="15"/>
  <c r="Y277" i="15"/>
  <c r="Z277" i="15"/>
  <c r="AA277" i="15"/>
  <c r="B278" i="15"/>
  <c r="C278" i="15"/>
  <c r="D278" i="15"/>
  <c r="E278" i="15"/>
  <c r="F278" i="15"/>
  <c r="G278" i="15"/>
  <c r="O278" i="15"/>
  <c r="P278" i="15"/>
  <c r="Q278" i="15"/>
  <c r="R278" i="15"/>
  <c r="S278" i="15"/>
  <c r="T278" i="15"/>
  <c r="U278" i="15"/>
  <c r="V278" i="15"/>
  <c r="X278" i="15"/>
  <c r="Y278" i="15"/>
  <c r="Z278" i="15"/>
  <c r="AA278" i="15"/>
  <c r="B279" i="15"/>
  <c r="C279" i="15"/>
  <c r="D279" i="15"/>
  <c r="E279" i="15"/>
  <c r="F279" i="15"/>
  <c r="G279" i="15"/>
  <c r="O279" i="15"/>
  <c r="P279" i="15"/>
  <c r="Q279" i="15"/>
  <c r="R279" i="15"/>
  <c r="S279" i="15"/>
  <c r="T279" i="15"/>
  <c r="U279" i="15"/>
  <c r="V279" i="15"/>
  <c r="X279" i="15"/>
  <c r="Y279" i="15"/>
  <c r="Z279" i="15"/>
  <c r="AA279" i="15"/>
  <c r="B280" i="15"/>
  <c r="C280" i="15"/>
  <c r="D280" i="15"/>
  <c r="E280" i="15"/>
  <c r="F280" i="15"/>
  <c r="G280" i="15"/>
  <c r="O280" i="15"/>
  <c r="P280" i="15"/>
  <c r="Q280" i="15"/>
  <c r="R280" i="15"/>
  <c r="S280" i="15"/>
  <c r="T280" i="15"/>
  <c r="U280" i="15"/>
  <c r="V280" i="15"/>
  <c r="X280" i="15"/>
  <c r="Y280" i="15"/>
  <c r="Z280" i="15"/>
  <c r="AA280" i="15"/>
  <c r="B281" i="15"/>
  <c r="C281" i="15"/>
  <c r="D281" i="15"/>
  <c r="E281" i="15"/>
  <c r="F281" i="15"/>
  <c r="G281" i="15"/>
  <c r="O281" i="15"/>
  <c r="P281" i="15"/>
  <c r="Q281" i="15"/>
  <c r="R281" i="15"/>
  <c r="S281" i="15"/>
  <c r="T281" i="15"/>
  <c r="U281" i="15"/>
  <c r="V281" i="15"/>
  <c r="X281" i="15"/>
  <c r="Y281" i="15"/>
  <c r="Z281" i="15"/>
  <c r="AA281" i="15"/>
  <c r="B282" i="15"/>
  <c r="C282" i="15"/>
  <c r="D282" i="15"/>
  <c r="E282" i="15"/>
  <c r="F282" i="15"/>
  <c r="G282" i="15"/>
  <c r="O282" i="15"/>
  <c r="P282" i="15"/>
  <c r="Q282" i="15"/>
  <c r="R282" i="15"/>
  <c r="S282" i="15"/>
  <c r="T282" i="15"/>
  <c r="U282" i="15"/>
  <c r="V282" i="15"/>
  <c r="X282" i="15"/>
  <c r="Y282" i="15"/>
  <c r="Z282" i="15"/>
  <c r="AA282" i="15"/>
  <c r="B283" i="15"/>
  <c r="C283" i="15"/>
  <c r="D283" i="15"/>
  <c r="E283" i="15"/>
  <c r="F283" i="15"/>
  <c r="G283" i="15"/>
  <c r="O283" i="15"/>
  <c r="P283" i="15"/>
  <c r="Q283" i="15"/>
  <c r="R283" i="15"/>
  <c r="S283" i="15"/>
  <c r="T283" i="15"/>
  <c r="U283" i="15"/>
  <c r="V283" i="15"/>
  <c r="X283" i="15"/>
  <c r="Y283" i="15"/>
  <c r="Z283" i="15"/>
  <c r="AA283" i="15"/>
  <c r="B284" i="15"/>
  <c r="C284" i="15"/>
  <c r="D284" i="15"/>
  <c r="E284" i="15"/>
  <c r="F284" i="15"/>
  <c r="G284" i="15"/>
  <c r="O284" i="15"/>
  <c r="P284" i="15"/>
  <c r="Q284" i="15"/>
  <c r="R284" i="15"/>
  <c r="S284" i="15"/>
  <c r="T284" i="15"/>
  <c r="U284" i="15"/>
  <c r="V284" i="15"/>
  <c r="X284" i="15"/>
  <c r="Y284" i="15"/>
  <c r="Z284" i="15"/>
  <c r="AA284" i="15"/>
  <c r="B285" i="15"/>
  <c r="C285" i="15"/>
  <c r="D285" i="15"/>
  <c r="E285" i="15"/>
  <c r="F285" i="15"/>
  <c r="G285" i="15"/>
  <c r="O285" i="15"/>
  <c r="P285" i="15"/>
  <c r="Q285" i="15"/>
  <c r="R285" i="15"/>
  <c r="S285" i="15"/>
  <c r="T285" i="15"/>
  <c r="U285" i="15"/>
  <c r="V285" i="15"/>
  <c r="X285" i="15"/>
  <c r="Y285" i="15"/>
  <c r="Z285" i="15"/>
  <c r="AA285" i="15"/>
  <c r="B286" i="15"/>
  <c r="C286" i="15"/>
  <c r="D286" i="15"/>
  <c r="E286" i="15"/>
  <c r="F286" i="15"/>
  <c r="G286" i="15"/>
  <c r="O286" i="15"/>
  <c r="P286" i="15"/>
  <c r="Q286" i="15"/>
  <c r="R286" i="15"/>
  <c r="S286" i="15"/>
  <c r="T286" i="15"/>
  <c r="U286" i="15"/>
  <c r="V286" i="15"/>
  <c r="X286" i="15"/>
  <c r="Y286" i="15"/>
  <c r="Z286" i="15"/>
  <c r="AA286" i="15"/>
  <c r="B287" i="15"/>
  <c r="C287" i="15"/>
  <c r="D287" i="15"/>
  <c r="E287" i="15"/>
  <c r="F287" i="15"/>
  <c r="G287" i="15"/>
  <c r="O287" i="15"/>
  <c r="P287" i="15"/>
  <c r="Q287" i="15"/>
  <c r="R287" i="15"/>
  <c r="S287" i="15"/>
  <c r="T287" i="15"/>
  <c r="U287" i="15"/>
  <c r="V287" i="15"/>
  <c r="X287" i="15"/>
  <c r="Y287" i="15"/>
  <c r="Z287" i="15"/>
  <c r="AA287" i="15"/>
  <c r="B288" i="15"/>
  <c r="C288" i="15"/>
  <c r="D288" i="15"/>
  <c r="E288" i="15"/>
  <c r="F288" i="15"/>
  <c r="G288" i="15"/>
  <c r="O288" i="15"/>
  <c r="P288" i="15"/>
  <c r="Q288" i="15"/>
  <c r="R288" i="15"/>
  <c r="S288" i="15"/>
  <c r="T288" i="15"/>
  <c r="U288" i="15"/>
  <c r="V288" i="15"/>
  <c r="W288" i="15"/>
  <c r="X288" i="15"/>
  <c r="Y288" i="15"/>
  <c r="Z288" i="15"/>
  <c r="AA288" i="15"/>
  <c r="B289" i="15"/>
  <c r="C289" i="15"/>
  <c r="D289" i="15"/>
  <c r="E289" i="15"/>
  <c r="F289" i="15"/>
  <c r="G289" i="15"/>
  <c r="O289" i="15"/>
  <c r="P289" i="15"/>
  <c r="Q289" i="15"/>
  <c r="R289" i="15"/>
  <c r="S289" i="15"/>
  <c r="T289" i="15"/>
  <c r="U289" i="15"/>
  <c r="V289" i="15"/>
  <c r="X289" i="15"/>
  <c r="Y289" i="15"/>
  <c r="Z289" i="15"/>
  <c r="AA289" i="15"/>
  <c r="B290" i="15"/>
  <c r="C290" i="15"/>
  <c r="D290" i="15"/>
  <c r="E290" i="15"/>
  <c r="F290" i="15"/>
  <c r="G290" i="15"/>
  <c r="O290" i="15"/>
  <c r="P290" i="15"/>
  <c r="Q290" i="15"/>
  <c r="R290" i="15"/>
  <c r="S290" i="15"/>
  <c r="T290" i="15"/>
  <c r="U290" i="15"/>
  <c r="V290" i="15"/>
  <c r="X290" i="15"/>
  <c r="Y290" i="15"/>
  <c r="Z290" i="15"/>
  <c r="AA290" i="15"/>
  <c r="B291" i="15"/>
  <c r="C291" i="15"/>
  <c r="D291" i="15"/>
  <c r="E291" i="15"/>
  <c r="F291" i="15"/>
  <c r="G291" i="15"/>
  <c r="O291" i="15"/>
  <c r="P291" i="15"/>
  <c r="Q291" i="15"/>
  <c r="R291" i="15"/>
  <c r="S291" i="15"/>
  <c r="T291" i="15"/>
  <c r="U291" i="15"/>
  <c r="V291" i="15"/>
  <c r="X291" i="15"/>
  <c r="Y291" i="15"/>
  <c r="Z291" i="15"/>
  <c r="AA291" i="15"/>
  <c r="B292" i="15"/>
  <c r="C292" i="15"/>
  <c r="D292" i="15"/>
  <c r="E292" i="15"/>
  <c r="F292" i="15"/>
  <c r="G292" i="15"/>
  <c r="O292" i="15"/>
  <c r="P292" i="15"/>
  <c r="Q292" i="15"/>
  <c r="R292" i="15"/>
  <c r="S292" i="15"/>
  <c r="T292" i="15"/>
  <c r="U292" i="15"/>
  <c r="V292" i="15"/>
  <c r="X292" i="15"/>
  <c r="Y292" i="15"/>
  <c r="Z292" i="15"/>
  <c r="AA292" i="15"/>
  <c r="B293" i="15"/>
  <c r="C293" i="15"/>
  <c r="D293" i="15"/>
  <c r="E293" i="15"/>
  <c r="F293" i="15"/>
  <c r="G293" i="15"/>
  <c r="O293" i="15"/>
  <c r="P293" i="15"/>
  <c r="Q293" i="15"/>
  <c r="R293" i="15"/>
  <c r="S293" i="15"/>
  <c r="T293" i="15"/>
  <c r="U293" i="15"/>
  <c r="V293" i="15"/>
  <c r="X293" i="15"/>
  <c r="Y293" i="15"/>
  <c r="Z293" i="15"/>
  <c r="AA293" i="15"/>
  <c r="B294" i="15"/>
  <c r="C294" i="15"/>
  <c r="D294" i="15"/>
  <c r="E294" i="15"/>
  <c r="F294" i="15"/>
  <c r="G294" i="15"/>
  <c r="O294" i="15"/>
  <c r="P294" i="15"/>
  <c r="Q294" i="15"/>
  <c r="R294" i="15"/>
  <c r="S294" i="15"/>
  <c r="T294" i="15"/>
  <c r="U294" i="15"/>
  <c r="V294" i="15"/>
  <c r="X294" i="15"/>
  <c r="Y294" i="15"/>
  <c r="Z294" i="15"/>
  <c r="AA294" i="15"/>
  <c r="B295" i="15"/>
  <c r="C295" i="15"/>
  <c r="D295" i="15"/>
  <c r="E295" i="15"/>
  <c r="F295" i="15"/>
  <c r="G295" i="15"/>
  <c r="O295" i="15"/>
  <c r="P295" i="15"/>
  <c r="Q295" i="15"/>
  <c r="R295" i="15"/>
  <c r="S295" i="15"/>
  <c r="T295" i="15"/>
  <c r="U295" i="15"/>
  <c r="V295" i="15"/>
  <c r="X295" i="15"/>
  <c r="Y295" i="15"/>
  <c r="Z295" i="15"/>
  <c r="AA295" i="15"/>
  <c r="B296" i="15"/>
  <c r="C296" i="15"/>
  <c r="D296" i="15"/>
  <c r="E296" i="15"/>
  <c r="F296" i="15"/>
  <c r="G296" i="15"/>
  <c r="O296" i="15"/>
  <c r="P296" i="15"/>
  <c r="Q296" i="15"/>
  <c r="R296" i="15"/>
  <c r="S296" i="15"/>
  <c r="T296" i="15"/>
  <c r="U296" i="15"/>
  <c r="V296" i="15"/>
  <c r="X296" i="15"/>
  <c r="Y296" i="15"/>
  <c r="Z296" i="15"/>
  <c r="AA296" i="15"/>
  <c r="B297" i="15"/>
  <c r="C297" i="15"/>
  <c r="D297" i="15"/>
  <c r="E297" i="15"/>
  <c r="F297" i="15"/>
  <c r="G297" i="15"/>
  <c r="O297" i="15"/>
  <c r="P297" i="15"/>
  <c r="Q297" i="15"/>
  <c r="R297" i="15"/>
  <c r="S297" i="15"/>
  <c r="T297" i="15"/>
  <c r="U297" i="15"/>
  <c r="V297" i="15"/>
  <c r="X297" i="15"/>
  <c r="Y297" i="15"/>
  <c r="Z297" i="15"/>
  <c r="AA297" i="15"/>
  <c r="B298" i="15"/>
  <c r="C298" i="15"/>
  <c r="D298" i="15"/>
  <c r="E298" i="15"/>
  <c r="F298" i="15"/>
  <c r="G298" i="15"/>
  <c r="O298" i="15"/>
  <c r="P298" i="15"/>
  <c r="Q298" i="15"/>
  <c r="R298" i="15"/>
  <c r="S298" i="15"/>
  <c r="T298" i="15"/>
  <c r="U298" i="15"/>
  <c r="V298" i="15"/>
  <c r="X298" i="15"/>
  <c r="Y298" i="15"/>
  <c r="Z298" i="15"/>
  <c r="AA298" i="15"/>
  <c r="B299" i="15"/>
  <c r="C299" i="15"/>
  <c r="D299" i="15"/>
  <c r="E299" i="15"/>
  <c r="F299" i="15"/>
  <c r="G299" i="15"/>
  <c r="O299" i="15"/>
  <c r="P299" i="15"/>
  <c r="Q299" i="15"/>
  <c r="R299" i="15"/>
  <c r="S299" i="15"/>
  <c r="T299" i="15"/>
  <c r="U299" i="15"/>
  <c r="V299" i="15"/>
  <c r="X299" i="15"/>
  <c r="Y299" i="15"/>
  <c r="Z299" i="15"/>
  <c r="AA299" i="15"/>
  <c r="B300" i="15"/>
  <c r="C300" i="15"/>
  <c r="D300" i="15"/>
  <c r="E300" i="15"/>
  <c r="F300" i="15"/>
  <c r="G300" i="15"/>
  <c r="O300" i="15"/>
  <c r="P300" i="15"/>
  <c r="Q300" i="15"/>
  <c r="R300" i="15"/>
  <c r="S300" i="15"/>
  <c r="T300" i="15"/>
  <c r="U300" i="15"/>
  <c r="V300" i="15"/>
  <c r="W300" i="15"/>
  <c r="X300" i="15"/>
  <c r="Y300" i="15"/>
  <c r="Z300" i="15"/>
  <c r="AA300" i="15"/>
  <c r="B301" i="15"/>
  <c r="C301" i="15"/>
  <c r="D301" i="15"/>
  <c r="E301" i="15"/>
  <c r="F301" i="15"/>
  <c r="G301" i="15"/>
  <c r="O301" i="15"/>
  <c r="P301" i="15"/>
  <c r="Q301" i="15"/>
  <c r="R301" i="15"/>
  <c r="S301" i="15"/>
  <c r="T301" i="15"/>
  <c r="U301" i="15"/>
  <c r="V301" i="15"/>
  <c r="X301" i="15"/>
  <c r="Y301" i="15"/>
  <c r="Z301" i="15"/>
  <c r="AA301" i="15"/>
  <c r="B302" i="15"/>
  <c r="C302" i="15"/>
  <c r="D302" i="15"/>
  <c r="E302" i="15"/>
  <c r="F302" i="15"/>
  <c r="G302" i="15"/>
  <c r="O302" i="15"/>
  <c r="P302" i="15"/>
  <c r="Q302" i="15"/>
  <c r="R302" i="15"/>
  <c r="S302" i="15"/>
  <c r="T302" i="15"/>
  <c r="U302" i="15"/>
  <c r="V302" i="15"/>
  <c r="X302" i="15"/>
  <c r="Y302" i="15"/>
  <c r="Z302" i="15"/>
  <c r="AA302" i="15"/>
  <c r="B303" i="15"/>
  <c r="C303" i="15"/>
  <c r="D303" i="15"/>
  <c r="E303" i="15"/>
  <c r="F303" i="15"/>
  <c r="G303" i="15"/>
  <c r="O303" i="15"/>
  <c r="P303" i="15"/>
  <c r="Q303" i="15"/>
  <c r="R303" i="15"/>
  <c r="S303" i="15"/>
  <c r="T303" i="15"/>
  <c r="U303" i="15"/>
  <c r="V303" i="15"/>
  <c r="X303" i="15"/>
  <c r="Y303" i="15"/>
  <c r="Z303" i="15"/>
  <c r="AA303" i="15"/>
  <c r="B304" i="15"/>
  <c r="C304" i="15"/>
  <c r="D304" i="15"/>
  <c r="E304" i="15"/>
  <c r="F304" i="15"/>
  <c r="G304" i="15"/>
  <c r="O304" i="15"/>
  <c r="P304" i="15"/>
  <c r="Q304" i="15"/>
  <c r="R304" i="15"/>
  <c r="S304" i="15"/>
  <c r="T304" i="15"/>
  <c r="U304" i="15"/>
  <c r="V304" i="15"/>
  <c r="X304" i="15"/>
  <c r="Y304" i="15"/>
  <c r="Z304" i="15"/>
  <c r="AA304" i="15"/>
  <c r="B305" i="15"/>
  <c r="C305" i="15"/>
  <c r="D305" i="15"/>
  <c r="E305" i="15"/>
  <c r="F305" i="15"/>
  <c r="G305" i="15"/>
  <c r="O305" i="15"/>
  <c r="P305" i="15"/>
  <c r="Q305" i="15"/>
  <c r="R305" i="15"/>
  <c r="S305" i="15"/>
  <c r="T305" i="15"/>
  <c r="U305" i="15"/>
  <c r="V305" i="15"/>
  <c r="X305" i="15"/>
  <c r="Y305" i="15"/>
  <c r="Z305" i="15"/>
  <c r="AA305" i="15"/>
  <c r="B306" i="15"/>
  <c r="C306" i="15"/>
  <c r="D306" i="15"/>
  <c r="E306" i="15"/>
  <c r="F306" i="15"/>
  <c r="G306" i="15"/>
  <c r="O306" i="15"/>
  <c r="P306" i="15"/>
  <c r="Q306" i="15"/>
  <c r="R306" i="15"/>
  <c r="S306" i="15"/>
  <c r="T306" i="15"/>
  <c r="U306" i="15"/>
  <c r="V306" i="15"/>
  <c r="X306" i="15"/>
  <c r="Y306" i="15"/>
  <c r="Z306" i="15"/>
  <c r="AA306" i="15"/>
  <c r="B307" i="15"/>
  <c r="C307" i="15"/>
  <c r="D307" i="15"/>
  <c r="E307" i="15"/>
  <c r="F307" i="15"/>
  <c r="G307" i="15"/>
  <c r="O307" i="15"/>
  <c r="P307" i="15"/>
  <c r="Q307" i="15"/>
  <c r="R307" i="15"/>
  <c r="S307" i="15"/>
  <c r="T307" i="15"/>
  <c r="U307" i="15"/>
  <c r="V307" i="15"/>
  <c r="X307" i="15"/>
  <c r="Y307" i="15"/>
  <c r="Z307" i="15"/>
  <c r="AA307" i="15"/>
  <c r="B308" i="15"/>
  <c r="C308" i="15"/>
  <c r="D308" i="15"/>
  <c r="E308" i="15"/>
  <c r="F308" i="15"/>
  <c r="G308" i="15"/>
  <c r="O308" i="15"/>
  <c r="P308" i="15"/>
  <c r="Q308" i="15"/>
  <c r="R308" i="15"/>
  <c r="S308" i="15"/>
  <c r="T308" i="15"/>
  <c r="U308" i="15"/>
  <c r="V308" i="15"/>
  <c r="X308" i="15"/>
  <c r="Y308" i="15"/>
  <c r="Z308" i="15"/>
  <c r="AA308" i="15"/>
  <c r="B309" i="15"/>
  <c r="C309" i="15"/>
  <c r="D309" i="15"/>
  <c r="E309" i="15"/>
  <c r="F309" i="15"/>
  <c r="G309" i="15"/>
  <c r="O309" i="15"/>
  <c r="P309" i="15"/>
  <c r="Q309" i="15"/>
  <c r="R309" i="15"/>
  <c r="S309" i="15"/>
  <c r="T309" i="15"/>
  <c r="U309" i="15"/>
  <c r="V309" i="15"/>
  <c r="X309" i="15"/>
  <c r="Y309" i="15"/>
  <c r="Z309" i="15"/>
  <c r="AA309" i="15"/>
  <c r="B310" i="15"/>
  <c r="C310" i="15"/>
  <c r="D310" i="15"/>
  <c r="E310" i="15"/>
  <c r="F310" i="15"/>
  <c r="G310" i="15"/>
  <c r="O310" i="15"/>
  <c r="P310" i="15"/>
  <c r="Q310" i="15"/>
  <c r="R310" i="15"/>
  <c r="S310" i="15"/>
  <c r="T310" i="15"/>
  <c r="U310" i="15"/>
  <c r="V310" i="15"/>
  <c r="X310" i="15"/>
  <c r="Y310" i="15"/>
  <c r="Z310" i="15"/>
  <c r="AA310" i="15"/>
  <c r="B311" i="15"/>
  <c r="C311" i="15"/>
  <c r="D311" i="15"/>
  <c r="E311" i="15"/>
  <c r="F311" i="15"/>
  <c r="G311" i="15"/>
  <c r="O311" i="15"/>
  <c r="P311" i="15"/>
  <c r="Q311" i="15"/>
  <c r="R311" i="15"/>
  <c r="S311" i="15"/>
  <c r="T311" i="15"/>
  <c r="U311" i="15"/>
  <c r="V311" i="15"/>
  <c r="X311" i="15"/>
  <c r="Y311" i="15"/>
  <c r="Z311" i="15"/>
  <c r="AA311" i="15"/>
  <c r="B312" i="15"/>
  <c r="C312" i="15"/>
  <c r="D312" i="15"/>
  <c r="E312" i="15"/>
  <c r="F312" i="15"/>
  <c r="G312" i="15"/>
  <c r="O312" i="15"/>
  <c r="P312" i="15"/>
  <c r="Q312" i="15"/>
  <c r="R312" i="15"/>
  <c r="S312" i="15"/>
  <c r="T312" i="15"/>
  <c r="U312" i="15"/>
  <c r="V312" i="15"/>
  <c r="W312" i="15"/>
  <c r="X312" i="15"/>
  <c r="Y312" i="15"/>
  <c r="Z312" i="15"/>
  <c r="AA312" i="15"/>
  <c r="B313" i="15"/>
  <c r="C313" i="15"/>
  <c r="D313" i="15"/>
  <c r="E313" i="15"/>
  <c r="F313" i="15"/>
  <c r="G313" i="15"/>
  <c r="O313" i="15"/>
  <c r="P313" i="15"/>
  <c r="Q313" i="15"/>
  <c r="R313" i="15"/>
  <c r="S313" i="15"/>
  <c r="T313" i="15"/>
  <c r="U313" i="15"/>
  <c r="V313" i="15"/>
  <c r="X313" i="15"/>
  <c r="Y313" i="15"/>
  <c r="Z313" i="15"/>
  <c r="AA313" i="15"/>
  <c r="B314" i="15"/>
  <c r="C314" i="15"/>
  <c r="D314" i="15"/>
  <c r="E314" i="15"/>
  <c r="F314" i="15"/>
  <c r="G314" i="15"/>
  <c r="O314" i="15"/>
  <c r="P314" i="15"/>
  <c r="Q314" i="15"/>
  <c r="R314" i="15"/>
  <c r="S314" i="15"/>
  <c r="T314" i="15"/>
  <c r="U314" i="15"/>
  <c r="V314" i="15"/>
  <c r="X314" i="15"/>
  <c r="Y314" i="15"/>
  <c r="Z314" i="15"/>
  <c r="AA314" i="15"/>
  <c r="B315" i="15"/>
  <c r="C315" i="15"/>
  <c r="D315" i="15"/>
  <c r="E315" i="15"/>
  <c r="F315" i="15"/>
  <c r="G315" i="15"/>
  <c r="O315" i="15"/>
  <c r="P315" i="15"/>
  <c r="Q315" i="15"/>
  <c r="R315" i="15"/>
  <c r="S315" i="15"/>
  <c r="T315" i="15"/>
  <c r="U315" i="15"/>
  <c r="V315" i="15"/>
  <c r="X315" i="15"/>
  <c r="Y315" i="15"/>
  <c r="Z315" i="15"/>
  <c r="AA315" i="15"/>
  <c r="B316" i="15"/>
  <c r="C316" i="15"/>
  <c r="D316" i="15"/>
  <c r="E316" i="15"/>
  <c r="F316" i="15"/>
  <c r="G316" i="15"/>
  <c r="O316" i="15"/>
  <c r="P316" i="15"/>
  <c r="Q316" i="15"/>
  <c r="R316" i="15"/>
  <c r="S316" i="15"/>
  <c r="T316" i="15"/>
  <c r="U316" i="15"/>
  <c r="V316" i="15"/>
  <c r="X316" i="15"/>
  <c r="Y316" i="15"/>
  <c r="Z316" i="15"/>
  <c r="AA316" i="15"/>
  <c r="B317" i="15"/>
  <c r="C317" i="15"/>
  <c r="D317" i="15"/>
  <c r="E317" i="15"/>
  <c r="F317" i="15"/>
  <c r="G317" i="15"/>
  <c r="O317" i="15"/>
  <c r="P317" i="15"/>
  <c r="Q317" i="15"/>
  <c r="R317" i="15"/>
  <c r="S317" i="15"/>
  <c r="T317" i="15"/>
  <c r="U317" i="15"/>
  <c r="V317" i="15"/>
  <c r="X317" i="15"/>
  <c r="Y317" i="15"/>
  <c r="Z317" i="15"/>
  <c r="AA317" i="15"/>
  <c r="B318" i="15"/>
  <c r="C318" i="15"/>
  <c r="D318" i="15"/>
  <c r="E318" i="15"/>
  <c r="F318" i="15"/>
  <c r="G318" i="15"/>
  <c r="O318" i="15"/>
  <c r="P318" i="15"/>
  <c r="Q318" i="15"/>
  <c r="R318" i="15"/>
  <c r="S318" i="15"/>
  <c r="T318" i="15"/>
  <c r="U318" i="15"/>
  <c r="V318" i="15"/>
  <c r="X318" i="15"/>
  <c r="Y318" i="15"/>
  <c r="Z318" i="15"/>
  <c r="AA318" i="15"/>
  <c r="B319" i="15"/>
  <c r="C319" i="15"/>
  <c r="D319" i="15"/>
  <c r="E319" i="15"/>
  <c r="F319" i="15"/>
  <c r="G319" i="15"/>
  <c r="O319" i="15"/>
  <c r="P319" i="15"/>
  <c r="Q319" i="15"/>
  <c r="R319" i="15"/>
  <c r="S319" i="15"/>
  <c r="T319" i="15"/>
  <c r="U319" i="15"/>
  <c r="V319" i="15"/>
  <c r="X319" i="15"/>
  <c r="Y319" i="15"/>
  <c r="Z319" i="15"/>
  <c r="AA319" i="15"/>
  <c r="B320" i="15"/>
  <c r="C320" i="15"/>
  <c r="D320" i="15"/>
  <c r="E320" i="15"/>
  <c r="F320" i="15"/>
  <c r="G320" i="15"/>
  <c r="O320" i="15"/>
  <c r="P320" i="15"/>
  <c r="Q320" i="15"/>
  <c r="R320" i="15"/>
  <c r="S320" i="15"/>
  <c r="T320" i="15"/>
  <c r="U320" i="15"/>
  <c r="V320" i="15"/>
  <c r="X320" i="15"/>
  <c r="Y320" i="15"/>
  <c r="Z320" i="15"/>
  <c r="AA320" i="15"/>
  <c r="B321" i="15"/>
  <c r="C321" i="15"/>
  <c r="D321" i="15"/>
  <c r="E321" i="15"/>
  <c r="F321" i="15"/>
  <c r="G321" i="15"/>
  <c r="O321" i="15"/>
  <c r="P321" i="15"/>
  <c r="Q321" i="15"/>
  <c r="R321" i="15"/>
  <c r="S321" i="15"/>
  <c r="T321" i="15"/>
  <c r="U321" i="15"/>
  <c r="V321" i="15"/>
  <c r="X321" i="15"/>
  <c r="Y321" i="15"/>
  <c r="Z321" i="15"/>
  <c r="AA321" i="15"/>
  <c r="B322" i="15"/>
  <c r="C322" i="15"/>
  <c r="D322" i="15"/>
  <c r="E322" i="15"/>
  <c r="F322" i="15"/>
  <c r="G322" i="15"/>
  <c r="O322" i="15"/>
  <c r="P322" i="15"/>
  <c r="Q322" i="15"/>
  <c r="R322" i="15"/>
  <c r="S322" i="15"/>
  <c r="T322" i="15"/>
  <c r="U322" i="15"/>
  <c r="V322" i="15"/>
  <c r="X322" i="15"/>
  <c r="Y322" i="15"/>
  <c r="Z322" i="15"/>
  <c r="AA322" i="15"/>
  <c r="B323" i="15"/>
  <c r="C323" i="15"/>
  <c r="D323" i="15"/>
  <c r="E323" i="15"/>
  <c r="F323" i="15"/>
  <c r="G323" i="15"/>
  <c r="O323" i="15"/>
  <c r="P323" i="15"/>
  <c r="Q323" i="15"/>
  <c r="R323" i="15"/>
  <c r="S323" i="15"/>
  <c r="T323" i="15"/>
  <c r="U323" i="15"/>
  <c r="V323" i="15"/>
  <c r="X323" i="15"/>
  <c r="Y323" i="15"/>
  <c r="Z323" i="15"/>
  <c r="AA323" i="15"/>
  <c r="B324" i="15"/>
  <c r="C324" i="15"/>
  <c r="D324" i="15"/>
  <c r="E324" i="15"/>
  <c r="F324" i="15"/>
  <c r="G324" i="15"/>
  <c r="O324" i="15"/>
  <c r="P324" i="15"/>
  <c r="Q324" i="15"/>
  <c r="R324" i="15"/>
  <c r="S324" i="15"/>
  <c r="T324" i="15"/>
  <c r="U324" i="15"/>
  <c r="V324" i="15"/>
  <c r="W324" i="15"/>
  <c r="X324" i="15"/>
  <c r="Y324" i="15"/>
  <c r="Z324" i="15"/>
  <c r="AA324" i="15"/>
  <c r="B325" i="15"/>
  <c r="C325" i="15"/>
  <c r="D325" i="15"/>
  <c r="E325" i="15"/>
  <c r="F325" i="15"/>
  <c r="G325" i="15"/>
  <c r="O325" i="15"/>
  <c r="P325" i="15"/>
  <c r="Q325" i="15"/>
  <c r="R325" i="15"/>
  <c r="S325" i="15"/>
  <c r="T325" i="15"/>
  <c r="U325" i="15"/>
  <c r="V325" i="15"/>
  <c r="X325" i="15"/>
  <c r="Y325" i="15"/>
  <c r="Z325" i="15"/>
  <c r="AA325" i="15"/>
  <c r="B326" i="15"/>
  <c r="C326" i="15"/>
  <c r="D326" i="15"/>
  <c r="E326" i="15"/>
  <c r="F326" i="15"/>
  <c r="G326" i="15"/>
  <c r="O326" i="15"/>
  <c r="P326" i="15"/>
  <c r="Q326" i="15"/>
  <c r="R326" i="15"/>
  <c r="S326" i="15"/>
  <c r="T326" i="15"/>
  <c r="U326" i="15"/>
  <c r="V326" i="15"/>
  <c r="X326" i="15"/>
  <c r="Y326" i="15"/>
  <c r="Z326" i="15"/>
  <c r="AA326" i="15"/>
  <c r="B327" i="15"/>
  <c r="C327" i="15"/>
  <c r="D327" i="15"/>
  <c r="E327" i="15"/>
  <c r="F327" i="15"/>
  <c r="G327" i="15"/>
  <c r="O327" i="15"/>
  <c r="P327" i="15"/>
  <c r="Q327" i="15"/>
  <c r="R327" i="15"/>
  <c r="S327" i="15"/>
  <c r="T327" i="15"/>
  <c r="U327" i="15"/>
  <c r="V327" i="15"/>
  <c r="X327" i="15"/>
  <c r="Y327" i="15"/>
  <c r="Z327" i="15"/>
  <c r="AA327" i="15"/>
  <c r="B328" i="15"/>
  <c r="C328" i="15"/>
  <c r="D328" i="15"/>
  <c r="E328" i="15"/>
  <c r="F328" i="15"/>
  <c r="G328" i="15"/>
  <c r="O328" i="15"/>
  <c r="P328" i="15"/>
  <c r="Q328" i="15"/>
  <c r="R328" i="15"/>
  <c r="S328" i="15"/>
  <c r="T328" i="15"/>
  <c r="U328" i="15"/>
  <c r="V328" i="15"/>
  <c r="X328" i="15"/>
  <c r="Y328" i="15"/>
  <c r="Z328" i="15"/>
  <c r="AA328" i="15"/>
  <c r="B329" i="15"/>
  <c r="C329" i="15"/>
  <c r="D329" i="15"/>
  <c r="E329" i="15"/>
  <c r="F329" i="15"/>
  <c r="G329" i="15"/>
  <c r="O329" i="15"/>
  <c r="P329" i="15"/>
  <c r="Q329" i="15"/>
  <c r="R329" i="15"/>
  <c r="S329" i="15"/>
  <c r="T329" i="15"/>
  <c r="U329" i="15"/>
  <c r="V329" i="15"/>
  <c r="X329" i="15"/>
  <c r="Y329" i="15"/>
  <c r="Z329" i="15"/>
  <c r="AA329" i="15"/>
  <c r="B330" i="15"/>
  <c r="C330" i="15"/>
  <c r="D330" i="15"/>
  <c r="E330" i="15"/>
  <c r="F330" i="15"/>
  <c r="G330" i="15"/>
  <c r="O330" i="15"/>
  <c r="P330" i="15"/>
  <c r="Q330" i="15"/>
  <c r="R330" i="15"/>
  <c r="S330" i="15"/>
  <c r="T330" i="15"/>
  <c r="U330" i="15"/>
  <c r="V330" i="15"/>
  <c r="X330" i="15"/>
  <c r="Y330" i="15"/>
  <c r="Z330" i="15"/>
  <c r="AA330" i="15"/>
  <c r="B331" i="15"/>
  <c r="C331" i="15"/>
  <c r="D331" i="15"/>
  <c r="E331" i="15"/>
  <c r="F331" i="15"/>
  <c r="G331" i="15"/>
  <c r="O331" i="15"/>
  <c r="P331" i="15"/>
  <c r="Q331" i="15"/>
  <c r="R331" i="15"/>
  <c r="S331" i="15"/>
  <c r="T331" i="15"/>
  <c r="U331" i="15"/>
  <c r="V331" i="15"/>
  <c r="X331" i="15"/>
  <c r="Y331" i="15"/>
  <c r="Z331" i="15"/>
  <c r="AA331" i="15"/>
  <c r="B332" i="15"/>
  <c r="C332" i="15"/>
  <c r="D332" i="15"/>
  <c r="E332" i="15"/>
  <c r="F332" i="15"/>
  <c r="G332" i="15"/>
  <c r="O332" i="15"/>
  <c r="P332" i="15"/>
  <c r="Q332" i="15"/>
  <c r="R332" i="15"/>
  <c r="S332" i="15"/>
  <c r="T332" i="15"/>
  <c r="U332" i="15"/>
  <c r="V332" i="15"/>
  <c r="X332" i="15"/>
  <c r="Y332" i="15"/>
  <c r="Z332" i="15"/>
  <c r="AA332" i="15"/>
  <c r="B333" i="15"/>
  <c r="C333" i="15"/>
  <c r="D333" i="15"/>
  <c r="E333" i="15"/>
  <c r="F333" i="15"/>
  <c r="G333" i="15"/>
  <c r="O333" i="15"/>
  <c r="P333" i="15"/>
  <c r="Q333" i="15"/>
  <c r="R333" i="15"/>
  <c r="S333" i="15"/>
  <c r="T333" i="15"/>
  <c r="U333" i="15"/>
  <c r="V333" i="15"/>
  <c r="X333" i="15"/>
  <c r="Y333" i="15"/>
  <c r="Z333" i="15"/>
  <c r="AA333" i="15"/>
  <c r="B334" i="15"/>
  <c r="C334" i="15"/>
  <c r="D334" i="15"/>
  <c r="E334" i="15"/>
  <c r="F334" i="15"/>
  <c r="G334" i="15"/>
  <c r="O334" i="15"/>
  <c r="P334" i="15"/>
  <c r="Q334" i="15"/>
  <c r="R334" i="15"/>
  <c r="S334" i="15"/>
  <c r="T334" i="15"/>
  <c r="U334" i="15"/>
  <c r="V334" i="15"/>
  <c r="X334" i="15"/>
  <c r="Y334" i="15"/>
  <c r="Z334" i="15"/>
  <c r="AA334" i="15"/>
  <c r="B335" i="15"/>
  <c r="C335" i="15"/>
  <c r="D335" i="15"/>
  <c r="E335" i="15"/>
  <c r="F335" i="15"/>
  <c r="G335" i="15"/>
  <c r="O335" i="15"/>
  <c r="P335" i="15"/>
  <c r="Q335" i="15"/>
  <c r="R335" i="15"/>
  <c r="S335" i="15"/>
  <c r="T335" i="15"/>
  <c r="U335" i="15"/>
  <c r="V335" i="15"/>
  <c r="X335" i="15"/>
  <c r="Y335" i="15"/>
  <c r="Z335" i="15"/>
  <c r="AA335" i="15"/>
  <c r="B336" i="15"/>
  <c r="C336" i="15"/>
  <c r="D336" i="15"/>
  <c r="E336" i="15"/>
  <c r="F336" i="15"/>
  <c r="G336" i="15"/>
  <c r="O336" i="15"/>
  <c r="P336" i="15"/>
  <c r="Q336" i="15"/>
  <c r="R336" i="15"/>
  <c r="S336" i="15"/>
  <c r="T336" i="15"/>
  <c r="U336" i="15"/>
  <c r="V336" i="15"/>
  <c r="W336" i="15"/>
  <c r="X336" i="15"/>
  <c r="Y336" i="15"/>
  <c r="Z336" i="15"/>
  <c r="AA336" i="15"/>
  <c r="B337" i="15"/>
  <c r="C337" i="15"/>
  <c r="D337" i="15"/>
  <c r="E337" i="15"/>
  <c r="F337" i="15"/>
  <c r="G337" i="15"/>
  <c r="O337" i="15"/>
  <c r="P337" i="15"/>
  <c r="Q337" i="15"/>
  <c r="R337" i="15"/>
  <c r="S337" i="15"/>
  <c r="T337" i="15"/>
  <c r="U337" i="15"/>
  <c r="V337" i="15"/>
  <c r="X337" i="15"/>
  <c r="Y337" i="15"/>
  <c r="Z337" i="15"/>
  <c r="AA337" i="15"/>
  <c r="B338" i="15"/>
  <c r="C338" i="15"/>
  <c r="D338" i="15"/>
  <c r="E338" i="15"/>
  <c r="F338" i="15"/>
  <c r="G338" i="15"/>
  <c r="O338" i="15"/>
  <c r="P338" i="15"/>
  <c r="Q338" i="15"/>
  <c r="R338" i="15"/>
  <c r="S338" i="15"/>
  <c r="T338" i="15"/>
  <c r="U338" i="15"/>
  <c r="V338" i="15"/>
  <c r="X338" i="15"/>
  <c r="Y338" i="15"/>
  <c r="Z338" i="15"/>
  <c r="AA338" i="15"/>
  <c r="B339" i="15"/>
  <c r="C339" i="15"/>
  <c r="D339" i="15"/>
  <c r="E339" i="15"/>
  <c r="F339" i="15"/>
  <c r="G339" i="15"/>
  <c r="O339" i="15"/>
  <c r="P339" i="15"/>
  <c r="Q339" i="15"/>
  <c r="R339" i="15"/>
  <c r="S339" i="15"/>
  <c r="T339" i="15"/>
  <c r="U339" i="15"/>
  <c r="V339" i="15"/>
  <c r="X339" i="15"/>
  <c r="Y339" i="15"/>
  <c r="Z339" i="15"/>
  <c r="AA339" i="15"/>
  <c r="B340" i="15"/>
  <c r="C340" i="15"/>
  <c r="D340" i="15"/>
  <c r="E340" i="15"/>
  <c r="F340" i="15"/>
  <c r="G340" i="15"/>
  <c r="O340" i="15"/>
  <c r="P340" i="15"/>
  <c r="Q340" i="15"/>
  <c r="R340" i="15"/>
  <c r="S340" i="15"/>
  <c r="T340" i="15"/>
  <c r="U340" i="15"/>
  <c r="V340" i="15"/>
  <c r="X340" i="15"/>
  <c r="Y340" i="15"/>
  <c r="Z340" i="15"/>
  <c r="AA340" i="15"/>
  <c r="B341" i="15"/>
  <c r="C341" i="15"/>
  <c r="D341" i="15"/>
  <c r="E341" i="15"/>
  <c r="F341" i="15"/>
  <c r="G341" i="15"/>
  <c r="O341" i="15"/>
  <c r="P341" i="15"/>
  <c r="Q341" i="15"/>
  <c r="R341" i="15"/>
  <c r="S341" i="15"/>
  <c r="T341" i="15"/>
  <c r="U341" i="15"/>
  <c r="V341" i="15"/>
  <c r="X341" i="15"/>
  <c r="Y341" i="15"/>
  <c r="Z341" i="15"/>
  <c r="AA341" i="15"/>
  <c r="B342" i="15"/>
  <c r="C342" i="15"/>
  <c r="D342" i="15"/>
  <c r="E342" i="15"/>
  <c r="F342" i="15"/>
  <c r="G342" i="15"/>
  <c r="O342" i="15"/>
  <c r="P342" i="15"/>
  <c r="Q342" i="15"/>
  <c r="R342" i="15"/>
  <c r="S342" i="15"/>
  <c r="T342" i="15"/>
  <c r="U342" i="15"/>
  <c r="V342" i="15"/>
  <c r="X342" i="15"/>
  <c r="Y342" i="15"/>
  <c r="Z342" i="15"/>
  <c r="AA342" i="15"/>
  <c r="B343" i="15"/>
  <c r="C343" i="15"/>
  <c r="D343" i="15"/>
  <c r="E343" i="15"/>
  <c r="F343" i="15"/>
  <c r="G343" i="15"/>
  <c r="O343" i="15"/>
  <c r="P343" i="15"/>
  <c r="Q343" i="15"/>
  <c r="R343" i="15"/>
  <c r="S343" i="15"/>
  <c r="T343" i="15"/>
  <c r="U343" i="15"/>
  <c r="V343" i="15"/>
  <c r="X343" i="15"/>
  <c r="Y343" i="15"/>
  <c r="Z343" i="15"/>
  <c r="AA343" i="15"/>
  <c r="B344" i="15"/>
  <c r="C344" i="15"/>
  <c r="D344" i="15"/>
  <c r="E344" i="15"/>
  <c r="F344" i="15"/>
  <c r="G344" i="15"/>
  <c r="O344" i="15"/>
  <c r="P344" i="15"/>
  <c r="Q344" i="15"/>
  <c r="R344" i="15"/>
  <c r="S344" i="15"/>
  <c r="T344" i="15"/>
  <c r="U344" i="15"/>
  <c r="V344" i="15"/>
  <c r="X344" i="15"/>
  <c r="Y344" i="15"/>
  <c r="Z344" i="15"/>
  <c r="AA344" i="15"/>
  <c r="B345" i="15"/>
  <c r="C345" i="15"/>
  <c r="D345" i="15"/>
  <c r="E345" i="15"/>
  <c r="F345" i="15"/>
  <c r="G345" i="15"/>
  <c r="O345" i="15"/>
  <c r="P345" i="15"/>
  <c r="Q345" i="15"/>
  <c r="R345" i="15"/>
  <c r="S345" i="15"/>
  <c r="T345" i="15"/>
  <c r="U345" i="15"/>
  <c r="V345" i="15"/>
  <c r="X345" i="15"/>
  <c r="Y345" i="15"/>
  <c r="Z345" i="15"/>
  <c r="AA345" i="15"/>
  <c r="B346" i="15"/>
  <c r="C346" i="15"/>
  <c r="D346" i="15"/>
  <c r="E346" i="15"/>
  <c r="F346" i="15"/>
  <c r="G346" i="15"/>
  <c r="O346" i="15"/>
  <c r="P346" i="15"/>
  <c r="Q346" i="15"/>
  <c r="R346" i="15"/>
  <c r="S346" i="15"/>
  <c r="T346" i="15"/>
  <c r="U346" i="15"/>
  <c r="V346" i="15"/>
  <c r="X346" i="15"/>
  <c r="Y346" i="15"/>
  <c r="Z346" i="15"/>
  <c r="AA346" i="15"/>
  <c r="B347" i="15"/>
  <c r="C347" i="15"/>
  <c r="D347" i="15"/>
  <c r="E347" i="15"/>
  <c r="F347" i="15"/>
  <c r="G347" i="15"/>
  <c r="O347" i="15"/>
  <c r="P347" i="15"/>
  <c r="Q347" i="15"/>
  <c r="R347" i="15"/>
  <c r="S347" i="15"/>
  <c r="T347" i="15"/>
  <c r="U347" i="15"/>
  <c r="V347" i="15"/>
  <c r="X347" i="15"/>
  <c r="Y347" i="15"/>
  <c r="Z347" i="15"/>
  <c r="AA347" i="15"/>
  <c r="B348" i="15"/>
  <c r="C348" i="15"/>
  <c r="D348" i="15"/>
  <c r="E348" i="15"/>
  <c r="F348" i="15"/>
  <c r="G348" i="15"/>
  <c r="O348" i="15"/>
  <c r="P348" i="15"/>
  <c r="Q348" i="15"/>
  <c r="R348" i="15"/>
  <c r="S348" i="15"/>
  <c r="T348" i="15"/>
  <c r="U348" i="15"/>
  <c r="V348" i="15"/>
  <c r="W348" i="15"/>
  <c r="X348" i="15"/>
  <c r="Y348" i="15"/>
  <c r="Z348" i="15"/>
  <c r="AA348" i="15"/>
  <c r="B349" i="15"/>
  <c r="C349" i="15"/>
  <c r="D349" i="15"/>
  <c r="E349" i="15"/>
  <c r="F349" i="15"/>
  <c r="G349" i="15"/>
  <c r="O349" i="15"/>
  <c r="P349" i="15"/>
  <c r="Q349" i="15"/>
  <c r="R349" i="15"/>
  <c r="S349" i="15"/>
  <c r="T349" i="15"/>
  <c r="U349" i="15"/>
  <c r="V349" i="15"/>
  <c r="X349" i="15"/>
  <c r="Y349" i="15"/>
  <c r="Z349" i="15"/>
  <c r="AA349" i="15"/>
  <c r="B350" i="15"/>
  <c r="C350" i="15"/>
  <c r="D350" i="15"/>
  <c r="E350" i="15"/>
  <c r="F350" i="15"/>
  <c r="G350" i="15"/>
  <c r="O350" i="15"/>
  <c r="P350" i="15"/>
  <c r="Q350" i="15"/>
  <c r="R350" i="15"/>
  <c r="S350" i="15"/>
  <c r="T350" i="15"/>
  <c r="U350" i="15"/>
  <c r="V350" i="15"/>
  <c r="X350" i="15"/>
  <c r="Y350" i="15"/>
  <c r="Z350" i="15"/>
  <c r="AA350" i="15"/>
  <c r="B351" i="15"/>
  <c r="C351" i="15"/>
  <c r="D351" i="15"/>
  <c r="E351" i="15"/>
  <c r="F351" i="15"/>
  <c r="G351" i="15"/>
  <c r="O351" i="15"/>
  <c r="P351" i="15"/>
  <c r="Q351" i="15"/>
  <c r="R351" i="15"/>
  <c r="S351" i="15"/>
  <c r="T351" i="15"/>
  <c r="U351" i="15"/>
  <c r="V351" i="15"/>
  <c r="X351" i="15"/>
  <c r="Y351" i="15"/>
  <c r="Z351" i="15"/>
  <c r="AA351" i="15"/>
  <c r="B352" i="15"/>
  <c r="C352" i="15"/>
  <c r="D352" i="15"/>
  <c r="E352" i="15"/>
  <c r="F352" i="15"/>
  <c r="G352" i="15"/>
  <c r="O352" i="15"/>
  <c r="P352" i="15"/>
  <c r="Q352" i="15"/>
  <c r="R352" i="15"/>
  <c r="S352" i="15"/>
  <c r="T352" i="15"/>
  <c r="U352" i="15"/>
  <c r="V352" i="15"/>
  <c r="X352" i="15"/>
  <c r="Y352" i="15"/>
  <c r="Z352" i="15"/>
  <c r="AA352" i="15"/>
  <c r="B353" i="15"/>
  <c r="C353" i="15"/>
  <c r="D353" i="15"/>
  <c r="E353" i="15"/>
  <c r="F353" i="15"/>
  <c r="G353" i="15"/>
  <c r="O353" i="15"/>
  <c r="P353" i="15"/>
  <c r="Q353" i="15"/>
  <c r="R353" i="15"/>
  <c r="S353" i="15"/>
  <c r="T353" i="15"/>
  <c r="U353" i="15"/>
  <c r="V353" i="15"/>
  <c r="X353" i="15"/>
  <c r="Y353" i="15"/>
  <c r="Z353" i="15"/>
  <c r="AA353" i="15"/>
  <c r="B354" i="15"/>
  <c r="C354" i="15"/>
  <c r="D354" i="15"/>
  <c r="E354" i="15"/>
  <c r="F354" i="15"/>
  <c r="G354" i="15"/>
  <c r="O354" i="15"/>
  <c r="P354" i="15"/>
  <c r="Q354" i="15"/>
  <c r="R354" i="15"/>
  <c r="S354" i="15"/>
  <c r="T354" i="15"/>
  <c r="U354" i="15"/>
  <c r="V354" i="15"/>
  <c r="X354" i="15"/>
  <c r="Y354" i="15"/>
  <c r="Z354" i="15"/>
  <c r="AA354" i="15"/>
  <c r="B355" i="15"/>
  <c r="C355" i="15"/>
  <c r="D355" i="15"/>
  <c r="E355" i="15"/>
  <c r="F355" i="15"/>
  <c r="G355" i="15"/>
  <c r="O355" i="15"/>
  <c r="P355" i="15"/>
  <c r="Q355" i="15"/>
  <c r="R355" i="15"/>
  <c r="S355" i="15"/>
  <c r="T355" i="15"/>
  <c r="U355" i="15"/>
  <c r="V355" i="15"/>
  <c r="X355" i="15"/>
  <c r="Y355" i="15"/>
  <c r="Z355" i="15"/>
  <c r="AA355" i="15"/>
  <c r="B356" i="15"/>
  <c r="C356" i="15"/>
  <c r="D356" i="15"/>
  <c r="E356" i="15"/>
  <c r="F356" i="15"/>
  <c r="G356" i="15"/>
  <c r="O356" i="15"/>
  <c r="P356" i="15"/>
  <c r="Q356" i="15"/>
  <c r="R356" i="15"/>
  <c r="S356" i="15"/>
  <c r="T356" i="15"/>
  <c r="U356" i="15"/>
  <c r="V356" i="15"/>
  <c r="X356" i="15"/>
  <c r="Y356" i="15"/>
  <c r="Z356" i="15"/>
  <c r="AA356" i="15"/>
  <c r="B357" i="15"/>
  <c r="C357" i="15"/>
  <c r="D357" i="15"/>
  <c r="E357" i="15"/>
  <c r="F357" i="15"/>
  <c r="G357" i="15"/>
  <c r="O357" i="15"/>
  <c r="P357" i="15"/>
  <c r="Q357" i="15"/>
  <c r="R357" i="15"/>
  <c r="S357" i="15"/>
  <c r="T357" i="15"/>
  <c r="U357" i="15"/>
  <c r="V357" i="15"/>
  <c r="X357" i="15"/>
  <c r="Y357" i="15"/>
  <c r="Z357" i="15"/>
  <c r="AA357" i="15"/>
  <c r="B358" i="15"/>
  <c r="C358" i="15"/>
  <c r="D358" i="15"/>
  <c r="E358" i="15"/>
  <c r="F358" i="15"/>
  <c r="G358" i="15"/>
  <c r="O358" i="15"/>
  <c r="P358" i="15"/>
  <c r="Q358" i="15"/>
  <c r="R358" i="15"/>
  <c r="S358" i="15"/>
  <c r="T358" i="15"/>
  <c r="U358" i="15"/>
  <c r="V358" i="15"/>
  <c r="X358" i="15"/>
  <c r="Y358" i="15"/>
  <c r="Z358" i="15"/>
  <c r="AA358" i="15"/>
  <c r="B359" i="15"/>
  <c r="C359" i="15"/>
  <c r="D359" i="15"/>
  <c r="E359" i="15"/>
  <c r="F359" i="15"/>
  <c r="G359" i="15"/>
  <c r="O359" i="15"/>
  <c r="P359" i="15"/>
  <c r="Q359" i="15"/>
  <c r="R359" i="15"/>
  <c r="S359" i="15"/>
  <c r="T359" i="15"/>
  <c r="U359" i="15"/>
  <c r="V359" i="15"/>
  <c r="X359" i="15"/>
  <c r="Y359" i="15"/>
  <c r="Z359" i="15"/>
  <c r="AA359" i="15"/>
  <c r="B360" i="15"/>
  <c r="C360" i="15"/>
  <c r="D360" i="15"/>
  <c r="E360" i="15"/>
  <c r="F360" i="15"/>
  <c r="G360" i="15"/>
  <c r="O360" i="15"/>
  <c r="P360" i="15"/>
  <c r="Q360" i="15"/>
  <c r="R360" i="15"/>
  <c r="S360" i="15"/>
  <c r="T360" i="15"/>
  <c r="U360" i="15"/>
  <c r="V360" i="15"/>
  <c r="W360" i="15"/>
  <c r="X360" i="15"/>
  <c r="Y360" i="15"/>
  <c r="Z360" i="15"/>
  <c r="AA360" i="15"/>
  <c r="B361" i="15"/>
  <c r="C361" i="15"/>
  <c r="D361" i="15"/>
  <c r="E361" i="15"/>
  <c r="F361" i="15"/>
  <c r="G361" i="15"/>
  <c r="O361" i="15"/>
  <c r="P361" i="15"/>
  <c r="Q361" i="15"/>
  <c r="R361" i="15"/>
  <c r="S361" i="15"/>
  <c r="T361" i="15"/>
  <c r="U361" i="15"/>
  <c r="V361" i="15"/>
  <c r="X361" i="15"/>
  <c r="Y361" i="15"/>
  <c r="Z361" i="15"/>
  <c r="AA361" i="15"/>
  <c r="B362" i="15"/>
  <c r="C362" i="15"/>
  <c r="D362" i="15"/>
  <c r="E362" i="15"/>
  <c r="F362" i="15"/>
  <c r="G362" i="15"/>
  <c r="O362" i="15"/>
  <c r="P362" i="15"/>
  <c r="Q362" i="15"/>
  <c r="R362" i="15"/>
  <c r="S362" i="15"/>
  <c r="T362" i="15"/>
  <c r="U362" i="15"/>
  <c r="V362" i="15"/>
  <c r="X362" i="15"/>
  <c r="Y362" i="15"/>
  <c r="Z362" i="15"/>
  <c r="AA362" i="15"/>
  <c r="B363" i="15"/>
  <c r="C363" i="15"/>
  <c r="D363" i="15"/>
  <c r="E363" i="15"/>
  <c r="F363" i="15"/>
  <c r="G363" i="15"/>
  <c r="O363" i="15"/>
  <c r="P363" i="15"/>
  <c r="Q363" i="15"/>
  <c r="R363" i="15"/>
  <c r="S363" i="15"/>
  <c r="T363" i="15"/>
  <c r="U363" i="15"/>
  <c r="V363" i="15"/>
  <c r="X363" i="15"/>
  <c r="Y363" i="15"/>
  <c r="Z363" i="15"/>
  <c r="AA363" i="15"/>
  <c r="B364" i="15"/>
  <c r="C364" i="15"/>
  <c r="D364" i="15"/>
  <c r="E364" i="15"/>
  <c r="F364" i="15"/>
  <c r="G364" i="15"/>
  <c r="O364" i="15"/>
  <c r="P364" i="15"/>
  <c r="Q364" i="15"/>
  <c r="R364" i="15"/>
  <c r="S364" i="15"/>
  <c r="T364" i="15"/>
  <c r="U364" i="15"/>
  <c r="V364" i="15"/>
  <c r="X364" i="15"/>
  <c r="Y364" i="15"/>
  <c r="Z364" i="15"/>
  <c r="AA364" i="15"/>
  <c r="B365" i="15"/>
  <c r="C365" i="15"/>
  <c r="D365" i="15"/>
  <c r="E365" i="15"/>
  <c r="F365" i="15"/>
  <c r="G365" i="15"/>
  <c r="O365" i="15"/>
  <c r="P365" i="15"/>
  <c r="Q365" i="15"/>
  <c r="R365" i="15"/>
  <c r="S365" i="15"/>
  <c r="T365" i="15"/>
  <c r="U365" i="15"/>
  <c r="V365" i="15"/>
  <c r="X365" i="15"/>
  <c r="Y365" i="15"/>
  <c r="Z365" i="15"/>
  <c r="AA365" i="15"/>
  <c r="B366" i="15"/>
  <c r="C366" i="15"/>
  <c r="D366" i="15"/>
  <c r="E366" i="15"/>
  <c r="F366" i="15"/>
  <c r="G366" i="15"/>
  <c r="O366" i="15"/>
  <c r="P366" i="15"/>
  <c r="Q366" i="15"/>
  <c r="R366" i="15"/>
  <c r="S366" i="15"/>
  <c r="T366" i="15"/>
  <c r="U366" i="15"/>
  <c r="V366" i="15"/>
  <c r="X366" i="15"/>
  <c r="Y366" i="15"/>
  <c r="Z366" i="15"/>
  <c r="AA366" i="15"/>
  <c r="B367" i="15"/>
  <c r="C367" i="15"/>
  <c r="D367" i="15"/>
  <c r="E367" i="15"/>
  <c r="F367" i="15"/>
  <c r="G367" i="15"/>
  <c r="O367" i="15"/>
  <c r="P367" i="15"/>
  <c r="Q367" i="15"/>
  <c r="R367" i="15"/>
  <c r="S367" i="15"/>
  <c r="T367" i="15"/>
  <c r="U367" i="15"/>
  <c r="V367" i="15"/>
  <c r="X367" i="15"/>
  <c r="Y367" i="15"/>
  <c r="Z367" i="15"/>
  <c r="AA367" i="15"/>
  <c r="B368" i="15"/>
  <c r="C368" i="15"/>
  <c r="D368" i="15"/>
  <c r="E368" i="15"/>
  <c r="F368" i="15"/>
  <c r="G368" i="15"/>
  <c r="O368" i="15"/>
  <c r="P368" i="15"/>
  <c r="Q368" i="15"/>
  <c r="R368" i="15"/>
  <c r="S368" i="15"/>
  <c r="T368" i="15"/>
  <c r="U368" i="15"/>
  <c r="V368" i="15"/>
  <c r="X368" i="15"/>
  <c r="Y368" i="15"/>
  <c r="Z368" i="15"/>
  <c r="AA368" i="15"/>
  <c r="B369" i="15"/>
  <c r="C369" i="15"/>
  <c r="D369" i="15"/>
  <c r="E369" i="15"/>
  <c r="F369" i="15"/>
  <c r="G369" i="15"/>
  <c r="O369" i="15"/>
  <c r="P369" i="15"/>
  <c r="Q369" i="15"/>
  <c r="R369" i="15"/>
  <c r="S369" i="15"/>
  <c r="T369" i="15"/>
  <c r="U369" i="15"/>
  <c r="V369" i="15"/>
  <c r="X369" i="15"/>
  <c r="Y369" i="15"/>
  <c r="Z369" i="15"/>
  <c r="AA369" i="15"/>
  <c r="B370" i="15"/>
  <c r="C370" i="15"/>
  <c r="D370" i="15"/>
  <c r="E370" i="15"/>
  <c r="F370" i="15"/>
  <c r="G370" i="15"/>
  <c r="O370" i="15"/>
  <c r="P370" i="15"/>
  <c r="Q370" i="15"/>
  <c r="R370" i="15"/>
  <c r="S370" i="15"/>
  <c r="T370" i="15"/>
  <c r="U370" i="15"/>
  <c r="V370" i="15"/>
  <c r="X370" i="15"/>
  <c r="Y370" i="15"/>
  <c r="Z370" i="15"/>
  <c r="AA370" i="15"/>
  <c r="B371" i="15"/>
  <c r="C371" i="15"/>
  <c r="D371" i="15"/>
  <c r="E371" i="15"/>
  <c r="F371" i="15"/>
  <c r="G371" i="15"/>
  <c r="O371" i="15"/>
  <c r="P371" i="15"/>
  <c r="Q371" i="15"/>
  <c r="R371" i="15"/>
  <c r="S371" i="15"/>
  <c r="T371" i="15"/>
  <c r="U371" i="15"/>
  <c r="V371" i="15"/>
  <c r="X371" i="15"/>
  <c r="Y371" i="15"/>
  <c r="Z371" i="15"/>
  <c r="AA371" i="15"/>
  <c r="B372" i="15"/>
  <c r="C372" i="15"/>
  <c r="D372" i="15"/>
  <c r="E372" i="15"/>
  <c r="F372" i="15"/>
  <c r="G372" i="15"/>
  <c r="O372" i="15"/>
  <c r="P372" i="15"/>
  <c r="Q372" i="15"/>
  <c r="R372" i="15"/>
  <c r="S372" i="15"/>
  <c r="T372" i="15"/>
  <c r="U372" i="15"/>
  <c r="V372" i="15"/>
  <c r="W372" i="15"/>
  <c r="X372" i="15"/>
  <c r="Y372" i="15"/>
  <c r="Z372" i="15"/>
  <c r="AA372" i="15"/>
</calcChain>
</file>

<file path=xl/sharedStrings.xml><?xml version="1.0" encoding="utf-8"?>
<sst xmlns="http://schemas.openxmlformats.org/spreadsheetml/2006/main" count="86" uniqueCount="70">
  <si>
    <t>Loan Amount</t>
  </si>
  <si>
    <t>Sales Price</t>
  </si>
  <si>
    <t>Annual %</t>
  </si>
  <si>
    <t>Total PV Interest</t>
  </si>
  <si>
    <t>Accum.</t>
  </si>
  <si>
    <t>Interest</t>
  </si>
  <si>
    <t>Principle</t>
  </si>
  <si>
    <t>Payment</t>
  </si>
  <si>
    <t>Loan</t>
  </si>
  <si>
    <t>Tax Savings</t>
  </si>
  <si>
    <t>PV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</si>
  <si>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</si>
  <si>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</si>
  <si>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</si>
  <si>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</si>
  <si>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</si>
  <si>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</si>
  <si>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</si>
  <si>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</si>
  <si>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</si>
  <si>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</si>
  <si>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</si>
  <si>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</si>
  <si>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</si>
  <si>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</si>
  <si>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</si>
  <si>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</si>
  <si>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</si>
  <si>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</si>
  <si>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</si>
  <si>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</si>
  <si>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</si>
  <si>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</si>
  <si>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</si>
  <si>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</si>
  <si>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</si>
  <si>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</si>
  <si>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</si>
  <si>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</si>
  <si>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</si>
  <si>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</si>
  <si>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</si>
  <si>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Costs</t>
  </si>
  <si>
    <t>Origination</t>
  </si>
  <si>
    <t>Appraisal</t>
  </si>
  <si>
    <t>Credit</t>
  </si>
  <si>
    <t>Tax Service</t>
  </si>
  <si>
    <t>Processing</t>
  </si>
  <si>
    <t>Underwriting</t>
  </si>
  <si>
    <t>Wire</t>
  </si>
  <si>
    <t>Recording</t>
  </si>
  <si>
    <t>Document</t>
  </si>
  <si>
    <t>Attorney</t>
  </si>
  <si>
    <t>Title Ins.</t>
  </si>
  <si>
    <t>Closing/Esc</t>
  </si>
  <si>
    <t>Survey</t>
  </si>
  <si>
    <t>Return</t>
  </si>
  <si>
    <t>Loan Cost</t>
  </si>
  <si>
    <t>Discount Fee</t>
  </si>
  <si>
    <t>Down</t>
  </si>
  <si>
    <t>Total Cost</t>
  </si>
  <si>
    <t>Payments</t>
  </si>
  <si>
    <t>Tax</t>
  </si>
  <si>
    <t>Ins.</t>
  </si>
  <si>
    <t>Annual</t>
  </si>
  <si>
    <t>Net Payment</t>
  </si>
  <si>
    <t>30 Costs</t>
  </si>
  <si>
    <t>5 Costs</t>
  </si>
  <si>
    <t>3 Costs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</si>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</sst>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_(* #,##0_);_(* \(#,##0\);_(* &quot;-&quot;??_);_(@_)"/>
    <numFmt numFmtId="172" formatCode="0.00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8" fontId="0" fillId="0" borderId="0" xfId="0" applyNumberFormat="1"/>
    <xf numFmtId="165" fontId="0" fillId="0" borderId="0" xfId="2" applyNumberFormat="1" applyFont="1"/>
    <xf numFmtId="17" fontId="0" fillId="0" borderId="0" xfId="0" applyNumberFormat="1"/>
    <xf numFmtId="44" fontId="0" fillId="0" borderId="0" xfId="0" applyNumberFormat="1"/>
    <xf numFmtId="8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70" fontId="0" fillId="0" borderId="0" xfId="0" applyNumberFormat="1"/>
    <xf numFmtId="165" fontId="2" fillId="0" borderId="0" xfId="2" applyNumberFormat="1" applyFont="1"/>
    <xf numFmtId="6" fontId="0" fillId="0" borderId="0" xfId="0" applyNumberFormat="1"/>
    <xf numFmtId="165" fontId="2" fillId="0" borderId="0" xfId="0" applyNumberFormat="1" applyFont="1"/>
    <xf numFmtId="172" fontId="2" fillId="0" borderId="0" xfId="3" applyNumberFormat="1" applyFont="1"/>
    <xf numFmtId="44" fontId="1" fillId="0" borderId="0" xfId="2"/>
    <xf numFmtId="165" fontId="1" fillId="0" borderId="0" xfId="2" applyNumberFormat="1"/>
    <xf numFmtId="170" fontId="1" fillId="0" borderId="0" xfId="1" applyNumberFormat="1"/>
    <xf numFmtId="10" fontId="1" fillId="0" borderId="0" xfId="3" applyNumberFormat="1"/>
    <xf numFmtId="8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5" fontId="0" fillId="0" borderId="0" xfId="0" applyNumberFormat="1"/>
    <xf numFmtId="165" fontId="4" fillId="0" borderId="0" xfId="2" applyNumberFormat="1" applyFont="1"/>
    <xf numFmtId="9" fontId="1" fillId="0" borderId="0" xfId="3"/>
    <xf numFmtId="172" fontId="1" fillId="0" borderId="0" xfId="3" applyNumberFormat="1"/>
    <xf numFmtId="165" fontId="5" fillId="0" borderId="0" xfId="2" applyNumberFormat="1" applyFont="1"/>
    <xf numFmtId="6" fontId="2" fillId="0" borderId="0" xfId="0" applyNumberFormat="1" applyFont="1"/>
    <xf numFmtId="10" fontId="2" fillId="0" borderId="0" xfId="3" applyNumberFormat="1" applyFont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C4" sqref="C4"/>
    </sheetView>
  </sheetViews>
  <sheetFormatPr defaultRowHeight="12.75" x14ac:dyDescent="0.2"/>
  <cols>
    <col min="3" max="3" width="9.7109375" bestFit="1" customWidth="1"/>
    <col min="4" max="4" width="10.7109375" customWidth="1"/>
    <col min="5" max="6" width="11.140625" customWidth="1"/>
    <col min="7" max="7" width="12.28515625" customWidth="1"/>
    <col min="8" max="10" width="9.7109375" customWidth="1"/>
    <col min="11" max="11" width="11.28515625" bestFit="1" customWidth="1"/>
    <col min="12" max="12" width="9.7109375" customWidth="1"/>
    <col min="13" max="13" width="11.28515625" customWidth="1"/>
    <col min="14" max="19" width="9.7109375" customWidth="1"/>
    <col min="21" max="24" width="10.28515625" customWidth="1"/>
    <col min="25" max="25" width="11.85546875" bestFit="1" customWidth="1"/>
    <col min="26" max="27" width="11.28515625" bestFit="1" customWidth="1"/>
    <col min="28" max="29" width="11.28515625" customWidth="1"/>
    <col min="30" max="30" width="10.7109375" bestFit="1" customWidth="1"/>
    <col min="31" max="31" width="10.28515625" bestFit="1" customWidth="1"/>
    <col min="32" max="32" width="10.7109375" customWidth="1"/>
  </cols>
  <sheetData>
    <row r="1" spans="1:32" x14ac:dyDescent="0.2">
      <c r="G1" s="33" t="s">
        <v>61</v>
      </c>
      <c r="H1" s="29"/>
      <c r="I1" s="30" t="s">
        <v>68</v>
      </c>
      <c r="J1" s="30" t="s">
        <v>67</v>
      </c>
      <c r="K1" s="30" t="s">
        <v>66</v>
      </c>
      <c r="L1" s="28"/>
    </row>
    <row r="2" spans="1:32" x14ac:dyDescent="0.2">
      <c r="B2" s="6" t="s">
        <v>0</v>
      </c>
      <c r="C2" s="9">
        <f>E2*0.8</f>
        <v>220000</v>
      </c>
      <c r="D2" s="18" t="s">
        <v>1</v>
      </c>
      <c r="E2" s="9">
        <v>275000</v>
      </c>
      <c r="G2" s="34">
        <f>S13</f>
        <v>2512.8064281245852</v>
      </c>
      <c r="H2" s="11"/>
      <c r="I2" s="31">
        <f>J2</f>
        <v>13750</v>
      </c>
      <c r="J2" s="31">
        <f>K2</f>
        <v>13750</v>
      </c>
      <c r="K2" s="11">
        <f>E2*0.05</f>
        <v>13750</v>
      </c>
      <c r="L2" s="19" t="s">
        <v>59</v>
      </c>
      <c r="M2" s="19"/>
      <c r="N2" s="19"/>
      <c r="O2" s="19"/>
      <c r="P2" s="19"/>
      <c r="Q2" s="19"/>
      <c r="R2" s="19"/>
      <c r="S2" s="19"/>
      <c r="AD2" s="20" t="s">
        <v>42</v>
      </c>
    </row>
    <row r="3" spans="1:32" x14ac:dyDescent="0.2">
      <c r="B3" s="6" t="s">
        <v>2</v>
      </c>
      <c r="C3" s="12">
        <v>7.8750000000000001E-2</v>
      </c>
      <c r="D3" s="6"/>
      <c r="H3" s="11"/>
      <c r="I3" s="11">
        <f>SUM($V$13:$V$48)</f>
        <v>9140.0957996170091</v>
      </c>
      <c r="J3" s="11">
        <f>SUM($V$13:$V$72)</f>
        <v>15332.694813070448</v>
      </c>
      <c r="K3" s="11">
        <f>SUM($V$13:$V$372)</f>
        <v>73936.221772592253</v>
      </c>
      <c r="L3" s="18" t="s">
        <v>6</v>
      </c>
      <c r="M3" s="19"/>
      <c r="N3" s="19"/>
      <c r="O3" s="19"/>
      <c r="P3" s="19"/>
      <c r="Q3" s="19"/>
      <c r="R3" s="19"/>
      <c r="S3" s="19"/>
      <c r="AD3" t="s">
        <v>43</v>
      </c>
      <c r="AE3" s="25">
        <f>$C$2*AF3</f>
        <v>550</v>
      </c>
      <c r="AF3" s="24">
        <v>2.5000000000000001E-3</v>
      </c>
    </row>
    <row r="4" spans="1:32" x14ac:dyDescent="0.2">
      <c r="B4" s="18" t="s">
        <v>56</v>
      </c>
      <c r="C4" s="12">
        <v>0.08</v>
      </c>
      <c r="H4" s="21"/>
      <c r="AD4" t="s">
        <v>58</v>
      </c>
      <c r="AE4" s="25">
        <v>-400</v>
      </c>
      <c r="AF4" s="23">
        <v>-0.02</v>
      </c>
    </row>
    <row r="5" spans="1:32" x14ac:dyDescent="0.2">
      <c r="C5" s="12"/>
      <c r="H5" s="9"/>
      <c r="I5" s="9">
        <f>SUM($U$13:$U$48)</f>
        <v>55709.153037460201</v>
      </c>
      <c r="J5" s="9">
        <f>SUM($U$13:$U$72)</f>
        <v>84889.254541067217</v>
      </c>
      <c r="K5" s="9">
        <f>SUM($U$13:$U$372)</f>
        <v>189183.34555754863</v>
      </c>
      <c r="L5" s="19" t="s">
        <v>3</v>
      </c>
      <c r="M5" s="9"/>
      <c r="S5" s="9"/>
      <c r="T5" s="9"/>
      <c r="U5" s="11"/>
      <c r="V5" s="11"/>
      <c r="AD5" t="s">
        <v>44</v>
      </c>
      <c r="AE5" s="25"/>
    </row>
    <row r="6" spans="1:32" x14ac:dyDescent="0.2">
      <c r="C6" s="12"/>
      <c r="F6" s="21"/>
      <c r="H6" s="22"/>
      <c r="I6" s="22">
        <f>J6</f>
        <v>1764</v>
      </c>
      <c r="J6" s="22">
        <f>K6</f>
        <v>1764</v>
      </c>
      <c r="K6" s="22">
        <f>AE18</f>
        <v>1764</v>
      </c>
      <c r="L6" s="18" t="s">
        <v>42</v>
      </c>
      <c r="M6" s="9"/>
      <c r="S6" s="9"/>
      <c r="T6" s="9"/>
      <c r="U6" s="11"/>
      <c r="V6" s="11"/>
      <c r="Z6" s="21">
        <f>SUM(Z13:Z372)</f>
        <v>249616.47443862446</v>
      </c>
      <c r="AD6" t="s">
        <v>45</v>
      </c>
      <c r="AE6" s="25"/>
    </row>
    <row r="7" spans="1:32" x14ac:dyDescent="0.2">
      <c r="C7" s="12"/>
      <c r="H7" s="11"/>
      <c r="I7" s="11">
        <f>SUM(I5:I6)</f>
        <v>57473.153037460201</v>
      </c>
      <c r="J7" s="11">
        <f>SUM(J5:J6)</f>
        <v>86653.254541067217</v>
      </c>
      <c r="K7" s="11">
        <f>SUM(K5:K6)</f>
        <v>190947.34555754863</v>
      </c>
      <c r="L7" s="9" t="s">
        <v>57</v>
      </c>
      <c r="O7" s="9"/>
      <c r="Z7" s="21">
        <f>SUM(Z13:Z71)</f>
        <v>93717.350981120107</v>
      </c>
      <c r="AD7" t="s">
        <v>46</v>
      </c>
      <c r="AE7" s="25">
        <v>115</v>
      </c>
    </row>
    <row r="8" spans="1:32" x14ac:dyDescent="0.2">
      <c r="C8" s="12"/>
      <c r="I8" s="11">
        <f>+I7+I3+I2</f>
        <v>80363.248837077204</v>
      </c>
      <c r="J8" s="11">
        <f>+J7+J3+J2</f>
        <v>115735.94935413767</v>
      </c>
      <c r="K8" s="11">
        <f>+K7+K3+K2</f>
        <v>278633.56733014085</v>
      </c>
      <c r="L8" s="18" t="s">
        <v>60</v>
      </c>
      <c r="Z8" s="21">
        <f>SUM(Z13:Z48)</f>
        <v>57836.591819361223</v>
      </c>
      <c r="AD8" t="s">
        <v>47</v>
      </c>
      <c r="AE8" s="25">
        <f>390+100+20+35</f>
        <v>545</v>
      </c>
    </row>
    <row r="9" spans="1:32" x14ac:dyDescent="0.2">
      <c r="C9" s="12"/>
      <c r="J9" s="21" t="e">
        <f>J8-#REF!</f>
        <v>#REF!</v>
      </c>
      <c r="O9" s="9">
        <f>160000*0.031</f>
        <v>4960</v>
      </c>
      <c r="S9" s="10"/>
      <c r="AE9" s="25"/>
    </row>
    <row r="10" spans="1:32" x14ac:dyDescent="0.2">
      <c r="D10" s="9">
        <f>SUM(D13:D372)</f>
        <v>354254.95858875243</v>
      </c>
      <c r="E10" s="9">
        <f>SUM(E13:E372)</f>
        <v>219999.99999999904</v>
      </c>
      <c r="F10" s="9">
        <f>SUM(F13:F372)</f>
        <v>574254.95858875231</v>
      </c>
      <c r="I10" s="27">
        <v>9.7500000000000003E-2</v>
      </c>
      <c r="J10" s="9">
        <f>SUM(J13:J372)</f>
        <v>37407.677768049572</v>
      </c>
      <c r="K10" s="9">
        <f>SUM(K13:K372)</f>
        <v>41250.000000000051</v>
      </c>
      <c r="L10" s="9">
        <f>SUM(L13:L372)</f>
        <v>78657.677768049718</v>
      </c>
      <c r="N10" s="9" t="s">
        <v>64</v>
      </c>
      <c r="O10" s="9">
        <f>O9*0.8</f>
        <v>3968</v>
      </c>
      <c r="P10" s="9">
        <v>1800</v>
      </c>
      <c r="Q10" s="9"/>
      <c r="R10" s="9"/>
      <c r="S10" s="10"/>
      <c r="T10" s="7" t="s">
        <v>4</v>
      </c>
      <c r="U10" s="7" t="s">
        <v>10</v>
      </c>
      <c r="V10" s="7" t="s">
        <v>10</v>
      </c>
      <c r="W10" s="7"/>
      <c r="X10" s="7" t="s">
        <v>10</v>
      </c>
      <c r="Y10" s="7"/>
      <c r="Z10" s="7" t="s">
        <v>10</v>
      </c>
      <c r="AD10" t="s">
        <v>48</v>
      </c>
      <c r="AE10" s="25"/>
    </row>
    <row r="11" spans="1:32" x14ac:dyDescent="0.2">
      <c r="D11" s="7" t="s">
        <v>5</v>
      </c>
      <c r="E11" s="7" t="s">
        <v>6</v>
      </c>
      <c r="F11" s="7" t="s">
        <v>7</v>
      </c>
      <c r="G11" s="7" t="s">
        <v>8</v>
      </c>
      <c r="J11" s="7" t="s">
        <v>5</v>
      </c>
      <c r="K11" s="7" t="s">
        <v>6</v>
      </c>
      <c r="L11" s="7" t="s">
        <v>7</v>
      </c>
      <c r="M11" s="7" t="s">
        <v>8</v>
      </c>
      <c r="O11" s="7" t="s">
        <v>62</v>
      </c>
      <c r="P11" s="7" t="s">
        <v>63</v>
      </c>
      <c r="Q11" s="7" t="s">
        <v>5</v>
      </c>
      <c r="R11" s="7" t="s">
        <v>6</v>
      </c>
      <c r="S11" s="7" t="s">
        <v>61</v>
      </c>
      <c r="T11" s="7" t="s">
        <v>6</v>
      </c>
      <c r="U11" s="7" t="s">
        <v>5</v>
      </c>
      <c r="V11" s="7" t="s">
        <v>6</v>
      </c>
      <c r="W11" s="7" t="s">
        <v>9</v>
      </c>
      <c r="X11" s="7" t="s">
        <v>9</v>
      </c>
      <c r="Y11" s="7" t="s">
        <v>65</v>
      </c>
      <c r="Z11" s="7" t="s">
        <v>69</v>
      </c>
      <c r="AD11" t="s">
        <v>49</v>
      </c>
      <c r="AE11" s="25"/>
    </row>
    <row r="12" spans="1:32" x14ac:dyDescent="0.2">
      <c r="G12" s="13">
        <f>C2</f>
        <v>220000</v>
      </c>
      <c r="M12" s="13">
        <f>(E2-C2)*0.75</f>
        <v>41250</v>
      </c>
      <c r="S12" s="14"/>
      <c r="W12" s="14"/>
      <c r="X12" s="14"/>
      <c r="Y12" s="14"/>
      <c r="AA12" s="2"/>
      <c r="AB12" s="2"/>
      <c r="AC12" s="2"/>
      <c r="AD12" t="s">
        <v>50</v>
      </c>
      <c r="AE12" s="25"/>
    </row>
    <row r="13" spans="1:32" x14ac:dyDescent="0.2">
      <c r="A13" t="s">
        <v>11</v>
      </c>
      <c r="B13" s="15">
        <v>1</v>
      </c>
      <c r="C13" s="16">
        <f t="shared" ref="C13:C76" si="0">$C$3</f>
        <v>7.8750000000000001E-2</v>
      </c>
      <c r="D13" s="1">
        <f t="shared" ref="D13:D76" si="1">G12*C13/12</f>
        <v>1443.75</v>
      </c>
      <c r="E13" s="1">
        <f t="shared" ref="E13:E76" si="2">F13-D13</f>
        <v>151.40266274653163</v>
      </c>
      <c r="F13" s="5">
        <v>1595.1526627465316</v>
      </c>
      <c r="G13" s="4">
        <f t="shared" ref="G13:G76" si="3">G12-E13</f>
        <v>219848.59733725348</v>
      </c>
      <c r="H13" s="15"/>
      <c r="I13" s="16">
        <f>I10</f>
        <v>9.7500000000000003E-2</v>
      </c>
      <c r="J13" s="1">
        <f t="shared" ref="J13:J44" si="4">M12*I13/12</f>
        <v>335.15625</v>
      </c>
      <c r="K13" s="1">
        <f t="shared" ref="K13:K44" si="5">L13-J13</f>
        <v>101.83084871138692</v>
      </c>
      <c r="L13" s="5">
        <v>436.98709871138692</v>
      </c>
      <c r="M13" s="4">
        <f t="shared" ref="M13:M44" si="6">M12-K13</f>
        <v>41148.16915128861</v>
      </c>
      <c r="O13" s="14">
        <f>O10/12</f>
        <v>330.66666666666669</v>
      </c>
      <c r="P13" s="14">
        <f>1800/12</f>
        <v>150</v>
      </c>
      <c r="Q13" s="14">
        <f>D13+J13</f>
        <v>1778.90625</v>
      </c>
      <c r="R13" s="14">
        <f>+K13+E13</f>
        <v>253.23351145791855</v>
      </c>
      <c r="S13" s="26">
        <f>+O13+P13+Q13+R13</f>
        <v>2512.8064281245852</v>
      </c>
      <c r="T13" s="10">
        <f>E13+K13</f>
        <v>253.23351145791855</v>
      </c>
      <c r="U13" s="14">
        <f>Q13/(1+$C$4/12)^B13</f>
        <v>1767.1254139072848</v>
      </c>
      <c r="V13" s="14">
        <f>R13/(1+$C$4/12)^B13</f>
        <v>251.55646833568071</v>
      </c>
      <c r="W13" s="10"/>
      <c r="X13" s="14">
        <f>W13/(1+$C$4/12)^$B13</f>
        <v>0</v>
      </c>
      <c r="Y13" s="10">
        <f t="shared" ref="Y13:Y76" si="7">S13-W13</f>
        <v>2512.8064281245852</v>
      </c>
      <c r="Z13" s="14">
        <f>Y13/(1+$C$4/12)^$B13</f>
        <v>2496.1653259515747</v>
      </c>
      <c r="AA13" s="14">
        <f>+U13+V13</f>
        <v>2018.6818822429655</v>
      </c>
      <c r="AB13" s="2"/>
      <c r="AC13" s="2"/>
      <c r="AD13" s="32" t="s">
        <v>51</v>
      </c>
      <c r="AE13" s="25"/>
    </row>
    <row r="14" spans="1:32" x14ac:dyDescent="0.2">
      <c r="B14" s="8">
        <f t="shared" ref="B14:B77" si="8">+B13+1</f>
        <v>2</v>
      </c>
      <c r="C14" s="16">
        <f t="shared" si="0"/>
        <v>7.8750000000000001E-2</v>
      </c>
      <c r="D14" s="1">
        <f t="shared" si="1"/>
        <v>1442.7564200257259</v>
      </c>
      <c r="E14" s="1">
        <f t="shared" si="2"/>
        <v>152.39624272080573</v>
      </c>
      <c r="F14" s="1">
        <f t="shared" ref="F14:F77" si="9">F13</f>
        <v>1595.1526627465316</v>
      </c>
      <c r="G14" s="1">
        <f t="shared" si="3"/>
        <v>219696.20109453268</v>
      </c>
      <c r="I14" s="16">
        <f>I13</f>
        <v>9.7500000000000003E-2</v>
      </c>
      <c r="J14" s="1">
        <f t="shared" si="4"/>
        <v>334.32887435421998</v>
      </c>
      <c r="K14" s="1">
        <f t="shared" si="5"/>
        <v>102.65822435716694</v>
      </c>
      <c r="L14" s="1">
        <f t="shared" ref="L14:L45" si="10">L13</f>
        <v>436.98709871138692</v>
      </c>
      <c r="M14" s="1">
        <f t="shared" si="6"/>
        <v>41045.510926931442</v>
      </c>
      <c r="O14" s="14">
        <f t="shared" ref="O14:O77" si="11">O13</f>
        <v>330.66666666666669</v>
      </c>
      <c r="P14" s="14">
        <f t="shared" ref="P14:P77" si="12">P13</f>
        <v>150</v>
      </c>
      <c r="Q14" s="14">
        <f t="shared" ref="Q14:Q77" si="13">D14+J14</f>
        <v>1777.0852943799459</v>
      </c>
      <c r="R14" s="14">
        <f t="shared" ref="R14:R77" si="14">+K14+E14</f>
        <v>255.05446707797267</v>
      </c>
      <c r="S14" s="26">
        <f t="shared" ref="S14:S77" si="15">+O14+P14+Q14+R14</f>
        <v>2512.8064281245852</v>
      </c>
      <c r="T14" s="10">
        <f t="shared" ref="T14:T77" si="16">+T13+E14+K14</f>
        <v>508.28797853589123</v>
      </c>
      <c r="U14" s="14">
        <f>Q14/(1+$C$4/12)^B14</f>
        <v>1753.6256797310989</v>
      </c>
      <c r="V14" s="14">
        <f t="shared" ref="V14:V77" si="17">R14/(1+$C$4/12)^B14</f>
        <v>251.68744832482722</v>
      </c>
      <c r="W14" s="10"/>
      <c r="X14" s="14">
        <f t="shared" ref="X14:Z77" si="18">W14/(1+$C$4/12)^$B14</f>
        <v>0</v>
      </c>
      <c r="Y14" s="10">
        <f t="shared" si="7"/>
        <v>2512.8064281245852</v>
      </c>
      <c r="Z14" s="14">
        <f t="shared" si="18"/>
        <v>2479.63442975322</v>
      </c>
      <c r="AA14" s="14">
        <f>+U14+V14+AA13</f>
        <v>4023.9950102988914</v>
      </c>
      <c r="AB14" s="2"/>
      <c r="AC14" s="2"/>
      <c r="AD14" s="32" t="s">
        <v>52</v>
      </c>
      <c r="AE14" s="9"/>
    </row>
    <row r="15" spans="1:32" x14ac:dyDescent="0.2">
      <c r="B15" s="8">
        <f t="shared" si="8"/>
        <v>3</v>
      </c>
      <c r="C15" s="16">
        <f t="shared" si="0"/>
        <v>7.8750000000000001E-2</v>
      </c>
      <c r="D15" s="1">
        <f t="shared" si="1"/>
        <v>1441.7563196828708</v>
      </c>
      <c r="E15" s="1">
        <f t="shared" si="2"/>
        <v>153.39634306366088</v>
      </c>
      <c r="F15" s="1">
        <f t="shared" si="9"/>
        <v>1595.1526627465316</v>
      </c>
      <c r="G15" s="1">
        <f t="shared" si="3"/>
        <v>219542.80475146903</v>
      </c>
      <c r="I15" s="16">
        <f t="shared" ref="I15:I78" si="19">I14</f>
        <v>9.7500000000000003E-2</v>
      </c>
      <c r="J15" s="1">
        <f t="shared" si="4"/>
        <v>333.49477628131797</v>
      </c>
      <c r="K15" s="1">
        <f t="shared" si="5"/>
        <v>103.49232243006895</v>
      </c>
      <c r="L15" s="1">
        <f t="shared" si="10"/>
        <v>436.98709871138692</v>
      </c>
      <c r="M15" s="1">
        <f t="shared" si="6"/>
        <v>40942.018604501376</v>
      </c>
      <c r="O15" s="14">
        <f t="shared" si="11"/>
        <v>330.66666666666669</v>
      </c>
      <c r="P15" s="14">
        <f t="shared" si="12"/>
        <v>150</v>
      </c>
      <c r="Q15" s="14">
        <f t="shared" si="13"/>
        <v>1775.2510959641886</v>
      </c>
      <c r="R15" s="14">
        <f t="shared" si="14"/>
        <v>256.88866549372983</v>
      </c>
      <c r="S15" s="26">
        <f t="shared" si="15"/>
        <v>2512.8064281245852</v>
      </c>
      <c r="T15" s="10">
        <f t="shared" si="16"/>
        <v>765.176644029621</v>
      </c>
      <c r="U15" s="14">
        <f t="shared" ref="U15:U78" si="20">Q15/(1+$C$4/12)^B15</f>
        <v>1740.2142664473404</v>
      </c>
      <c r="V15" s="14">
        <f t="shared" si="17"/>
        <v>251.81864221748677</v>
      </c>
      <c r="W15" s="10"/>
      <c r="X15" s="14">
        <f t="shared" si="18"/>
        <v>0</v>
      </c>
      <c r="Y15" s="10">
        <f t="shared" si="7"/>
        <v>2512.8064281245852</v>
      </c>
      <c r="Z15" s="14">
        <f t="shared" si="18"/>
        <v>2463.2130096886294</v>
      </c>
      <c r="AA15" s="14">
        <f t="shared" ref="AA15:AA78" si="21">+U15+V15+AA14</f>
        <v>6016.0279189637185</v>
      </c>
      <c r="AB15" s="2"/>
      <c r="AC15" s="2"/>
      <c r="AD15" s="32" t="s">
        <v>53</v>
      </c>
      <c r="AE15" s="9">
        <v>674</v>
      </c>
    </row>
    <row r="16" spans="1:32" x14ac:dyDescent="0.2">
      <c r="B16" s="8">
        <f t="shared" si="8"/>
        <v>4</v>
      </c>
      <c r="C16" s="16">
        <f t="shared" si="0"/>
        <v>7.8750000000000001E-2</v>
      </c>
      <c r="D16" s="1">
        <f t="shared" si="1"/>
        <v>1440.7496561815153</v>
      </c>
      <c r="E16" s="1">
        <f t="shared" si="2"/>
        <v>154.40300656501631</v>
      </c>
      <c r="F16" s="1">
        <f t="shared" si="9"/>
        <v>1595.1526627465316</v>
      </c>
      <c r="G16" s="1">
        <f t="shared" si="3"/>
        <v>219388.401744904</v>
      </c>
      <c r="I16" s="16">
        <f t="shared" si="19"/>
        <v>9.7500000000000003E-2</v>
      </c>
      <c r="J16" s="1">
        <f t="shared" si="4"/>
        <v>332.65390116157369</v>
      </c>
      <c r="K16" s="1">
        <f t="shared" si="5"/>
        <v>104.33319754981324</v>
      </c>
      <c r="L16" s="1">
        <f t="shared" si="10"/>
        <v>436.98709871138692</v>
      </c>
      <c r="M16" s="1">
        <f t="shared" si="6"/>
        <v>40837.685406951561</v>
      </c>
      <c r="O16" s="14">
        <f t="shared" si="11"/>
        <v>330.66666666666669</v>
      </c>
      <c r="P16" s="14">
        <f t="shared" si="12"/>
        <v>150</v>
      </c>
      <c r="Q16" s="14">
        <f t="shared" si="13"/>
        <v>1773.403557343089</v>
      </c>
      <c r="R16" s="14">
        <f t="shared" si="14"/>
        <v>258.73620411482955</v>
      </c>
      <c r="S16" s="26">
        <f t="shared" si="15"/>
        <v>2512.8064281245852</v>
      </c>
      <c r="T16" s="10">
        <f t="shared" si="16"/>
        <v>1023.9128481444505</v>
      </c>
      <c r="U16" s="14">
        <f t="shared" si="20"/>
        <v>1726.8905874254806</v>
      </c>
      <c r="V16" s="14">
        <f t="shared" si="17"/>
        <v>251.95005032103685</v>
      </c>
      <c r="W16" s="10"/>
      <c r="X16" s="14">
        <f t="shared" si="18"/>
        <v>0</v>
      </c>
      <c r="Y16" s="10">
        <f t="shared" si="7"/>
        <v>2512.8064281245852</v>
      </c>
      <c r="Z16" s="14">
        <f t="shared" si="18"/>
        <v>2446.9003407502942</v>
      </c>
      <c r="AA16" s="14">
        <f t="shared" si="21"/>
        <v>7994.8685567102357</v>
      </c>
      <c r="AB16" s="2"/>
      <c r="AC16" s="2"/>
      <c r="AD16" s="32" t="s">
        <v>54</v>
      </c>
      <c r="AE16" s="9"/>
    </row>
    <row r="17" spans="1:32" x14ac:dyDescent="0.2">
      <c r="B17" s="8">
        <f t="shared" si="8"/>
        <v>5</v>
      </c>
      <c r="C17" s="16">
        <f t="shared" si="0"/>
        <v>7.8750000000000001E-2</v>
      </c>
      <c r="D17" s="1">
        <f t="shared" si="1"/>
        <v>1439.7363864509325</v>
      </c>
      <c r="E17" s="1">
        <f t="shared" si="2"/>
        <v>155.41627629559912</v>
      </c>
      <c r="F17" s="1">
        <f t="shared" si="9"/>
        <v>1595.1526627465316</v>
      </c>
      <c r="G17" s="1">
        <f t="shared" si="3"/>
        <v>219232.98546860839</v>
      </c>
      <c r="I17" s="16">
        <f t="shared" si="19"/>
        <v>9.7500000000000003E-2</v>
      </c>
      <c r="J17" s="1">
        <f t="shared" si="4"/>
        <v>331.80619393148146</v>
      </c>
      <c r="K17" s="1">
        <f t="shared" si="5"/>
        <v>105.18090477990546</v>
      </c>
      <c r="L17" s="1">
        <f t="shared" si="10"/>
        <v>436.98709871138692</v>
      </c>
      <c r="M17" s="1">
        <f t="shared" si="6"/>
        <v>40732.504502171658</v>
      </c>
      <c r="O17" s="14">
        <f t="shared" si="11"/>
        <v>330.66666666666669</v>
      </c>
      <c r="P17" s="14">
        <f t="shared" si="12"/>
        <v>150</v>
      </c>
      <c r="Q17" s="14">
        <f t="shared" si="13"/>
        <v>1771.5425803824139</v>
      </c>
      <c r="R17" s="14">
        <f t="shared" si="14"/>
        <v>260.59718107550458</v>
      </c>
      <c r="S17" s="26">
        <f t="shared" si="15"/>
        <v>2512.8064281245852</v>
      </c>
      <c r="T17" s="10">
        <f t="shared" si="16"/>
        <v>1284.5100292199552</v>
      </c>
      <c r="U17" s="14">
        <f t="shared" si="20"/>
        <v>1713.6540599174793</v>
      </c>
      <c r="V17" s="14">
        <f t="shared" si="17"/>
        <v>252.08167294329971</v>
      </c>
      <c r="W17" s="10"/>
      <c r="X17" s="14">
        <f t="shared" si="18"/>
        <v>0</v>
      </c>
      <c r="Y17" s="10">
        <f t="shared" si="7"/>
        <v>2512.8064281245852</v>
      </c>
      <c r="Z17" s="14">
        <f t="shared" si="18"/>
        <v>2430.6957027320805</v>
      </c>
      <c r="AA17" s="14">
        <f t="shared" si="21"/>
        <v>9960.6042895710143</v>
      </c>
      <c r="AB17" s="2"/>
      <c r="AC17" s="2"/>
      <c r="AD17" t="s">
        <v>55</v>
      </c>
      <c r="AE17" s="9">
        <v>280</v>
      </c>
    </row>
    <row r="18" spans="1:32" x14ac:dyDescent="0.2">
      <c r="B18" s="8">
        <f t="shared" si="8"/>
        <v>6</v>
      </c>
      <c r="C18" s="16">
        <f t="shared" si="0"/>
        <v>7.8750000000000001E-2</v>
      </c>
      <c r="D18" s="1">
        <f t="shared" si="1"/>
        <v>1438.7164671377425</v>
      </c>
      <c r="E18" s="1">
        <f t="shared" si="2"/>
        <v>156.43619560878915</v>
      </c>
      <c r="F18" s="1">
        <f t="shared" si="9"/>
        <v>1595.1526627465316</v>
      </c>
      <c r="G18" s="1">
        <f t="shared" si="3"/>
        <v>219076.5492729996</v>
      </c>
      <c r="I18" s="16">
        <f t="shared" si="19"/>
        <v>9.7500000000000003E-2</v>
      </c>
      <c r="J18" s="1">
        <f t="shared" si="4"/>
        <v>330.95159908014472</v>
      </c>
      <c r="K18" s="1">
        <f t="shared" si="5"/>
        <v>106.0354996312422</v>
      </c>
      <c r="L18" s="1">
        <f t="shared" si="10"/>
        <v>436.98709871138692</v>
      </c>
      <c r="M18" s="1">
        <f t="shared" si="6"/>
        <v>40626.469002540412</v>
      </c>
      <c r="O18" s="14">
        <f t="shared" si="11"/>
        <v>330.66666666666669</v>
      </c>
      <c r="P18" s="14">
        <f t="shared" si="12"/>
        <v>150</v>
      </c>
      <c r="Q18" s="14">
        <f t="shared" si="13"/>
        <v>1769.6680662178871</v>
      </c>
      <c r="R18" s="14">
        <f t="shared" si="14"/>
        <v>262.47169524003135</v>
      </c>
      <c r="S18" s="26">
        <f t="shared" si="15"/>
        <v>2512.8064281245852</v>
      </c>
      <c r="T18" s="10">
        <f t="shared" si="16"/>
        <v>1546.9817244599865</v>
      </c>
      <c r="U18" s="14">
        <f t="shared" si="20"/>
        <v>1700.5041050320701</v>
      </c>
      <c r="V18" s="14">
        <f t="shared" si="17"/>
        <v>252.2135103925448</v>
      </c>
      <c r="W18" s="10"/>
      <c r="X18" s="14">
        <f t="shared" si="18"/>
        <v>0</v>
      </c>
      <c r="Y18" s="10">
        <f t="shared" si="7"/>
        <v>2512.8064281245852</v>
      </c>
      <c r="Z18" s="14">
        <f t="shared" si="18"/>
        <v>2414.5983801974312</v>
      </c>
      <c r="AA18" s="14">
        <f t="shared" si="21"/>
        <v>11913.32190499563</v>
      </c>
      <c r="AB18" s="2"/>
      <c r="AC18" s="2"/>
      <c r="AE18" s="9">
        <f>SUM(AE3:AE17)</f>
        <v>1764</v>
      </c>
    </row>
    <row r="19" spans="1:32" x14ac:dyDescent="0.2">
      <c r="B19" s="8">
        <f t="shared" si="8"/>
        <v>7</v>
      </c>
      <c r="C19" s="16">
        <f t="shared" si="0"/>
        <v>7.8750000000000001E-2</v>
      </c>
      <c r="D19" s="1">
        <f t="shared" si="1"/>
        <v>1437.68985460406</v>
      </c>
      <c r="E19" s="1">
        <f t="shared" si="2"/>
        <v>157.46280814247166</v>
      </c>
      <c r="F19" s="1">
        <f t="shared" si="9"/>
        <v>1595.1526627465316</v>
      </c>
      <c r="G19" s="1">
        <f t="shared" si="3"/>
        <v>218919.08646485713</v>
      </c>
      <c r="I19" s="16">
        <f t="shared" si="19"/>
        <v>9.7500000000000003E-2</v>
      </c>
      <c r="J19" s="1">
        <f t="shared" si="4"/>
        <v>330.09006064564085</v>
      </c>
      <c r="K19" s="1">
        <f t="shared" si="5"/>
        <v>106.89703806574607</v>
      </c>
      <c r="L19" s="1">
        <f t="shared" si="10"/>
        <v>436.98709871138692</v>
      </c>
      <c r="M19" s="1">
        <f t="shared" si="6"/>
        <v>40519.571964474664</v>
      </c>
      <c r="O19" s="14">
        <f t="shared" si="11"/>
        <v>330.66666666666669</v>
      </c>
      <c r="P19" s="14">
        <f t="shared" si="12"/>
        <v>150</v>
      </c>
      <c r="Q19" s="14">
        <f t="shared" si="13"/>
        <v>1767.7799152497009</v>
      </c>
      <c r="R19" s="14">
        <f t="shared" si="14"/>
        <v>264.35984620821773</v>
      </c>
      <c r="S19" s="26">
        <f t="shared" si="15"/>
        <v>2512.8064281245852</v>
      </c>
      <c r="T19" s="10">
        <f t="shared" si="16"/>
        <v>1811.3415706682042</v>
      </c>
      <c r="U19" s="14">
        <f t="shared" si="20"/>
        <v>1687.4401477092165</v>
      </c>
      <c r="V19" s="14">
        <f t="shared" si="17"/>
        <v>252.34556297748736</v>
      </c>
      <c r="W19" s="10"/>
      <c r="X19" s="14">
        <f t="shared" si="18"/>
        <v>0</v>
      </c>
      <c r="Y19" s="10">
        <f t="shared" si="7"/>
        <v>2512.8064281245852</v>
      </c>
      <c r="Z19" s="14">
        <f t="shared" si="18"/>
        <v>2398.6076624477791</v>
      </c>
      <c r="AA19" s="14">
        <f t="shared" si="21"/>
        <v>13853.107615682333</v>
      </c>
      <c r="AB19" s="2"/>
      <c r="AC19" s="2"/>
      <c r="AE19" s="9"/>
    </row>
    <row r="20" spans="1:32" x14ac:dyDescent="0.2">
      <c r="B20" s="8">
        <f t="shared" si="8"/>
        <v>8</v>
      </c>
      <c r="C20" s="16">
        <f t="shared" si="0"/>
        <v>7.8750000000000001E-2</v>
      </c>
      <c r="D20" s="1">
        <f t="shared" si="1"/>
        <v>1436.6565049256249</v>
      </c>
      <c r="E20" s="1">
        <f t="shared" si="2"/>
        <v>158.49615782090677</v>
      </c>
      <c r="F20" s="1">
        <f t="shared" si="9"/>
        <v>1595.1526627465316</v>
      </c>
      <c r="G20" s="1">
        <f t="shared" si="3"/>
        <v>218760.59030703621</v>
      </c>
      <c r="I20" s="16">
        <f t="shared" si="19"/>
        <v>9.7500000000000003E-2</v>
      </c>
      <c r="J20" s="1">
        <f t="shared" si="4"/>
        <v>329.22152221135667</v>
      </c>
      <c r="K20" s="1">
        <f t="shared" si="5"/>
        <v>107.76557650003025</v>
      </c>
      <c r="L20" s="1">
        <f t="shared" si="10"/>
        <v>436.98709871138692</v>
      </c>
      <c r="M20" s="1">
        <f t="shared" si="6"/>
        <v>40411.806387974633</v>
      </c>
      <c r="O20" s="14">
        <f t="shared" si="11"/>
        <v>330.66666666666669</v>
      </c>
      <c r="P20" s="14">
        <f t="shared" si="12"/>
        <v>150</v>
      </c>
      <c r="Q20" s="14">
        <f t="shared" si="13"/>
        <v>1765.8780271369815</v>
      </c>
      <c r="R20" s="14">
        <f t="shared" si="14"/>
        <v>266.26173432093702</v>
      </c>
      <c r="S20" s="26">
        <f t="shared" si="15"/>
        <v>2512.8064281245852</v>
      </c>
      <c r="T20" s="10">
        <f t="shared" si="16"/>
        <v>2077.6033049891412</v>
      </c>
      <c r="U20" s="14">
        <f t="shared" si="20"/>
        <v>1674.4616166947324</v>
      </c>
      <c r="V20" s="14">
        <f t="shared" si="17"/>
        <v>252.47783100729117</v>
      </c>
      <c r="W20" s="10"/>
      <c r="X20" s="14">
        <f t="shared" si="18"/>
        <v>0</v>
      </c>
      <c r="Y20" s="10">
        <f t="shared" si="7"/>
        <v>2512.8064281245852</v>
      </c>
      <c r="Z20" s="14">
        <f t="shared" si="18"/>
        <v>2382.7228434911717</v>
      </c>
      <c r="AA20" s="14">
        <f t="shared" si="21"/>
        <v>15780.047063384356</v>
      </c>
      <c r="AB20" s="2"/>
      <c r="AC20" s="2"/>
    </row>
    <row r="21" spans="1:32" x14ac:dyDescent="0.2">
      <c r="B21" s="8">
        <f t="shared" si="8"/>
        <v>9</v>
      </c>
      <c r="C21" s="16">
        <f t="shared" si="0"/>
        <v>7.8750000000000001E-2</v>
      </c>
      <c r="D21" s="1">
        <f t="shared" si="1"/>
        <v>1435.6163738899252</v>
      </c>
      <c r="E21" s="1">
        <f t="shared" si="2"/>
        <v>159.53628885660646</v>
      </c>
      <c r="F21" s="1">
        <f t="shared" si="9"/>
        <v>1595.1526627465316</v>
      </c>
      <c r="G21" s="1">
        <f t="shared" si="3"/>
        <v>218601.0540181796</v>
      </c>
      <c r="I21" s="16">
        <f t="shared" si="19"/>
        <v>9.7500000000000003E-2</v>
      </c>
      <c r="J21" s="1">
        <f t="shared" si="4"/>
        <v>328.34592690229391</v>
      </c>
      <c r="K21" s="1">
        <f t="shared" si="5"/>
        <v>108.64117180909301</v>
      </c>
      <c r="L21" s="1">
        <f t="shared" si="10"/>
        <v>436.98709871138692</v>
      </c>
      <c r="M21" s="1">
        <f t="shared" si="6"/>
        <v>40303.165216165544</v>
      </c>
      <c r="O21" s="14">
        <f t="shared" si="11"/>
        <v>330.66666666666669</v>
      </c>
      <c r="P21" s="14">
        <f t="shared" si="12"/>
        <v>150</v>
      </c>
      <c r="Q21" s="14">
        <f t="shared" si="13"/>
        <v>1763.9623007922191</v>
      </c>
      <c r="R21" s="14">
        <f t="shared" si="14"/>
        <v>268.17746066569947</v>
      </c>
      <c r="S21" s="26">
        <f t="shared" si="15"/>
        <v>2512.8064281245852</v>
      </c>
      <c r="T21" s="10">
        <f t="shared" si="16"/>
        <v>2345.7807656548407</v>
      </c>
      <c r="U21" s="14">
        <f t="shared" si="20"/>
        <v>1661.567944515079</v>
      </c>
      <c r="V21" s="14">
        <f t="shared" si="17"/>
        <v>252.61031479156728</v>
      </c>
      <c r="W21" s="10"/>
      <c r="X21" s="14">
        <f t="shared" si="18"/>
        <v>0</v>
      </c>
      <c r="Y21" s="10">
        <f t="shared" si="7"/>
        <v>2512.8064281245852</v>
      </c>
      <c r="Z21" s="14">
        <f t="shared" si="18"/>
        <v>2366.943222011098</v>
      </c>
      <c r="AA21" s="14">
        <f t="shared" si="21"/>
        <v>17694.225322691003</v>
      </c>
      <c r="AB21" s="2"/>
      <c r="AC21" s="2"/>
    </row>
    <row r="22" spans="1:32" x14ac:dyDescent="0.2">
      <c r="B22" s="8">
        <f t="shared" si="8"/>
        <v>10</v>
      </c>
      <c r="C22" s="16">
        <f t="shared" si="0"/>
        <v>7.8750000000000001E-2</v>
      </c>
      <c r="D22" s="1">
        <f t="shared" si="1"/>
        <v>1434.5694169943035</v>
      </c>
      <c r="E22" s="1">
        <f t="shared" si="2"/>
        <v>160.58324575222809</v>
      </c>
      <c r="F22" s="1">
        <f t="shared" si="9"/>
        <v>1595.1526627465316</v>
      </c>
      <c r="G22" s="1">
        <f t="shared" si="3"/>
        <v>218440.47077242736</v>
      </c>
      <c r="I22" s="16">
        <f t="shared" si="19"/>
        <v>9.7500000000000003E-2</v>
      </c>
      <c r="J22" s="1">
        <f t="shared" si="4"/>
        <v>327.46321738134503</v>
      </c>
      <c r="K22" s="1">
        <f t="shared" si="5"/>
        <v>109.52388133004189</v>
      </c>
      <c r="L22" s="1">
        <f t="shared" si="10"/>
        <v>436.98709871138692</v>
      </c>
      <c r="M22" s="1">
        <f t="shared" si="6"/>
        <v>40193.641334835505</v>
      </c>
      <c r="O22" s="14">
        <f t="shared" si="11"/>
        <v>330.66666666666669</v>
      </c>
      <c r="P22" s="14">
        <f t="shared" si="12"/>
        <v>150</v>
      </c>
      <c r="Q22" s="14">
        <f t="shared" si="13"/>
        <v>1762.0326343756485</v>
      </c>
      <c r="R22" s="14">
        <f t="shared" si="14"/>
        <v>270.10712708226998</v>
      </c>
      <c r="S22" s="26">
        <f t="shared" si="15"/>
        <v>2512.8064281245852</v>
      </c>
      <c r="T22" s="10">
        <f t="shared" si="16"/>
        <v>2615.8878927371106</v>
      </c>
      <c r="U22" s="14">
        <f t="shared" si="20"/>
        <v>1648.7585674523189</v>
      </c>
      <c r="V22" s="14">
        <f t="shared" si="17"/>
        <v>252.74301464037603</v>
      </c>
      <c r="W22" s="10"/>
      <c r="X22" s="14">
        <f t="shared" si="18"/>
        <v>0</v>
      </c>
      <c r="Y22" s="10">
        <f t="shared" si="7"/>
        <v>2512.8064281245852</v>
      </c>
      <c r="Z22" s="14">
        <f t="shared" si="18"/>
        <v>2351.2681013355277</v>
      </c>
      <c r="AA22" s="14">
        <f t="shared" si="21"/>
        <v>19595.7269047837</v>
      </c>
      <c r="AB22" s="2"/>
      <c r="AC22" s="2"/>
    </row>
    <row r="23" spans="1:32" x14ac:dyDescent="0.2">
      <c r="B23" s="8">
        <f t="shared" si="8"/>
        <v>11</v>
      </c>
      <c r="C23" s="16">
        <f t="shared" si="0"/>
        <v>7.8750000000000001E-2</v>
      </c>
      <c r="D23" s="1">
        <f t="shared" si="1"/>
        <v>1433.5155894440547</v>
      </c>
      <c r="E23" s="1">
        <f t="shared" si="2"/>
        <v>161.63707330247689</v>
      </c>
      <c r="F23" s="1">
        <f t="shared" si="9"/>
        <v>1595.1526627465316</v>
      </c>
      <c r="G23" s="1">
        <f t="shared" si="3"/>
        <v>218278.83369912489</v>
      </c>
      <c r="I23" s="16">
        <f t="shared" si="19"/>
        <v>9.7500000000000003E-2</v>
      </c>
      <c r="J23" s="1">
        <f t="shared" si="4"/>
        <v>326.57333584553851</v>
      </c>
      <c r="K23" s="1">
        <f t="shared" si="5"/>
        <v>110.41376286584841</v>
      </c>
      <c r="L23" s="1">
        <f t="shared" si="10"/>
        <v>436.98709871138692</v>
      </c>
      <c r="M23" s="1">
        <f t="shared" si="6"/>
        <v>40083.227571969655</v>
      </c>
      <c r="O23" s="14">
        <f t="shared" si="11"/>
        <v>330.66666666666669</v>
      </c>
      <c r="P23" s="14">
        <f t="shared" si="12"/>
        <v>150</v>
      </c>
      <c r="Q23" s="14">
        <f t="shared" si="13"/>
        <v>1760.0889252895931</v>
      </c>
      <c r="R23" s="14">
        <f t="shared" si="14"/>
        <v>272.0508361683253</v>
      </c>
      <c r="S23" s="26">
        <f t="shared" si="15"/>
        <v>2512.8064281245852</v>
      </c>
      <c r="T23" s="10">
        <f t="shared" si="16"/>
        <v>2887.9387289054357</v>
      </c>
      <c r="U23" s="14">
        <f t="shared" si="20"/>
        <v>1636.0329255192453</v>
      </c>
      <c r="V23" s="14">
        <f t="shared" si="17"/>
        <v>252.87593086422663</v>
      </c>
      <c r="W23" s="10"/>
      <c r="X23" s="14">
        <f t="shared" si="18"/>
        <v>0</v>
      </c>
      <c r="Y23" s="10">
        <f t="shared" si="7"/>
        <v>2512.8064281245852</v>
      </c>
      <c r="Z23" s="14">
        <f t="shared" si="18"/>
        <v>2335.6967894061536</v>
      </c>
      <c r="AA23" s="14">
        <f t="shared" si="21"/>
        <v>21484.63576116717</v>
      </c>
      <c r="AB23" s="2"/>
      <c r="AC23" s="2"/>
    </row>
    <row r="24" spans="1:32" x14ac:dyDescent="0.2">
      <c r="B24" s="8">
        <f t="shared" si="8"/>
        <v>12</v>
      </c>
      <c r="C24" s="16">
        <f t="shared" si="0"/>
        <v>7.8750000000000001E-2</v>
      </c>
      <c r="D24" s="1">
        <f t="shared" si="1"/>
        <v>1432.4548461505071</v>
      </c>
      <c r="E24" s="1">
        <f t="shared" si="2"/>
        <v>162.6978165960245</v>
      </c>
      <c r="F24" s="1">
        <f t="shared" si="9"/>
        <v>1595.1526627465316</v>
      </c>
      <c r="G24" s="1">
        <f t="shared" si="3"/>
        <v>218116.13588252888</v>
      </c>
      <c r="I24" s="16">
        <f t="shared" si="19"/>
        <v>9.7500000000000003E-2</v>
      </c>
      <c r="J24" s="1">
        <f t="shared" si="4"/>
        <v>325.67622402225345</v>
      </c>
      <c r="K24" s="1">
        <f t="shared" si="5"/>
        <v>111.31087468913347</v>
      </c>
      <c r="L24" s="1">
        <f t="shared" si="10"/>
        <v>436.98709871138692</v>
      </c>
      <c r="M24" s="1">
        <f t="shared" si="6"/>
        <v>39971.916697280525</v>
      </c>
      <c r="O24" s="14">
        <f t="shared" si="11"/>
        <v>330.66666666666669</v>
      </c>
      <c r="P24" s="14">
        <f t="shared" si="12"/>
        <v>150</v>
      </c>
      <c r="Q24" s="14">
        <f t="shared" si="13"/>
        <v>1758.1310701727607</v>
      </c>
      <c r="R24" s="14">
        <f t="shared" si="14"/>
        <v>274.00869128515797</v>
      </c>
      <c r="S24" s="26">
        <f t="shared" si="15"/>
        <v>2512.8064281245852</v>
      </c>
      <c r="T24" s="10">
        <f t="shared" si="16"/>
        <v>3161.9474201905937</v>
      </c>
      <c r="U24" s="14">
        <f t="shared" si="20"/>
        <v>1623.3904624346676</v>
      </c>
      <c r="V24" s="14">
        <f t="shared" si="17"/>
        <v>253.00906377407952</v>
      </c>
      <c r="W24" s="21">
        <f>(SUM(O13:O24)+SUM(Q13:Q24))*0.35</f>
        <v>8817.1054010565513</v>
      </c>
      <c r="X24" s="14">
        <f t="shared" si="18"/>
        <v>8141.3752689950988</v>
      </c>
      <c r="Y24" s="10">
        <f t="shared" si="7"/>
        <v>-6304.2989729319661</v>
      </c>
      <c r="Z24" s="14">
        <f t="shared" si="18"/>
        <v>-5821.1466702472644</v>
      </c>
      <c r="AA24" s="14">
        <f t="shared" si="21"/>
        <v>23361.035287375918</v>
      </c>
      <c r="AB24" s="2"/>
      <c r="AC24" s="2"/>
    </row>
    <row r="25" spans="1:32" x14ac:dyDescent="0.2">
      <c r="A25" t="s">
        <v>12</v>
      </c>
      <c r="B25" s="8">
        <f t="shared" si="8"/>
        <v>13</v>
      </c>
      <c r="C25" s="16">
        <f t="shared" si="0"/>
        <v>7.8750000000000001E-2</v>
      </c>
      <c r="D25" s="1">
        <f t="shared" si="1"/>
        <v>1431.3871417290957</v>
      </c>
      <c r="E25" s="1">
        <f t="shared" si="2"/>
        <v>163.76552101743596</v>
      </c>
      <c r="F25" s="1">
        <f t="shared" si="9"/>
        <v>1595.1526627465316</v>
      </c>
      <c r="G25" s="1">
        <f t="shared" si="3"/>
        <v>217952.37036151145</v>
      </c>
      <c r="I25" s="16">
        <f t="shared" si="19"/>
        <v>9.7500000000000003E-2</v>
      </c>
      <c r="J25" s="1">
        <f t="shared" si="4"/>
        <v>324.77182316540427</v>
      </c>
      <c r="K25" s="1">
        <f t="shared" si="5"/>
        <v>112.21527554598265</v>
      </c>
      <c r="L25" s="1">
        <f t="shared" si="10"/>
        <v>436.98709871138692</v>
      </c>
      <c r="M25" s="1">
        <f t="shared" si="6"/>
        <v>39859.701421734542</v>
      </c>
      <c r="O25" s="14">
        <f t="shared" si="11"/>
        <v>330.66666666666669</v>
      </c>
      <c r="P25" s="14">
        <f t="shared" si="12"/>
        <v>150</v>
      </c>
      <c r="Q25" s="14">
        <f t="shared" si="13"/>
        <v>1756.1589648945001</v>
      </c>
      <c r="R25" s="14">
        <f t="shared" si="14"/>
        <v>275.98079656341861</v>
      </c>
      <c r="S25" s="26">
        <f t="shared" si="15"/>
        <v>2512.8064281245852</v>
      </c>
      <c r="T25" s="10">
        <f t="shared" si="16"/>
        <v>3437.9282167540123</v>
      </c>
      <c r="U25" s="14">
        <f t="shared" si="20"/>
        <v>1610.8306255988678</v>
      </c>
      <c r="V25" s="14">
        <f t="shared" si="17"/>
        <v>253.14241368134461</v>
      </c>
      <c r="W25" s="10"/>
      <c r="X25" s="14">
        <f t="shared" si="18"/>
        <v>0</v>
      </c>
      <c r="Y25" s="10">
        <f t="shared" si="7"/>
        <v>2512.8064281245852</v>
      </c>
      <c r="Z25" s="14">
        <f t="shared" si="18"/>
        <v>2304.8628464382464</v>
      </c>
      <c r="AA25" s="14">
        <f t="shared" si="21"/>
        <v>25225.008326656131</v>
      </c>
      <c r="AB25" s="2"/>
      <c r="AC25" s="2"/>
      <c r="AD25" s="1"/>
      <c r="AE25" s="1"/>
      <c r="AF25" s="1"/>
    </row>
    <row r="26" spans="1:32" x14ac:dyDescent="0.2">
      <c r="B26" s="8">
        <f t="shared" si="8"/>
        <v>14</v>
      </c>
      <c r="C26" s="16">
        <f t="shared" si="0"/>
        <v>7.8750000000000001E-2</v>
      </c>
      <c r="D26" s="1">
        <f t="shared" si="1"/>
        <v>1430.312430497419</v>
      </c>
      <c r="E26" s="1">
        <f t="shared" si="2"/>
        <v>164.84023224911266</v>
      </c>
      <c r="F26" s="1">
        <f t="shared" si="9"/>
        <v>1595.1526627465316</v>
      </c>
      <c r="G26" s="1">
        <f t="shared" si="3"/>
        <v>217787.53012926233</v>
      </c>
      <c r="I26" s="16">
        <f t="shared" si="19"/>
        <v>9.7500000000000003E-2</v>
      </c>
      <c r="J26" s="1">
        <f t="shared" si="4"/>
        <v>323.86007405159313</v>
      </c>
      <c r="K26" s="1">
        <f t="shared" si="5"/>
        <v>113.12702465979379</v>
      </c>
      <c r="L26" s="1">
        <f t="shared" si="10"/>
        <v>436.98709871138692</v>
      </c>
      <c r="M26" s="1">
        <f t="shared" si="6"/>
        <v>39746.57439707475</v>
      </c>
      <c r="O26" s="14">
        <f t="shared" si="11"/>
        <v>330.66666666666669</v>
      </c>
      <c r="P26" s="14">
        <f t="shared" si="12"/>
        <v>150</v>
      </c>
      <c r="Q26" s="14">
        <f t="shared" si="13"/>
        <v>1754.172504549012</v>
      </c>
      <c r="R26" s="14">
        <f t="shared" si="14"/>
        <v>277.96725690890645</v>
      </c>
      <c r="S26" s="26">
        <f t="shared" si="15"/>
        <v>2512.8064281245852</v>
      </c>
      <c r="T26" s="10">
        <f t="shared" si="16"/>
        <v>3715.8954736629189</v>
      </c>
      <c r="U26" s="14">
        <f t="shared" si="20"/>
        <v>1598.3528660692148</v>
      </c>
      <c r="V26" s="14">
        <f t="shared" si="17"/>
        <v>253.2759808978837</v>
      </c>
      <c r="W26" s="10"/>
      <c r="X26" s="14">
        <f t="shared" si="18"/>
        <v>0</v>
      </c>
      <c r="Y26" s="10">
        <f t="shared" si="7"/>
        <v>2512.8064281245852</v>
      </c>
      <c r="Z26" s="14">
        <f t="shared" si="18"/>
        <v>2289.5988540777284</v>
      </c>
      <c r="AA26" s="14">
        <f t="shared" si="21"/>
        <v>27076.637173623229</v>
      </c>
      <c r="AD26" s="1"/>
      <c r="AE26" s="1"/>
      <c r="AF26" s="1"/>
    </row>
    <row r="27" spans="1:32" x14ac:dyDescent="0.2">
      <c r="B27" s="8">
        <f t="shared" si="8"/>
        <v>15</v>
      </c>
      <c r="C27" s="16">
        <f t="shared" si="0"/>
        <v>7.8750000000000001E-2</v>
      </c>
      <c r="D27" s="1">
        <f t="shared" si="1"/>
        <v>1429.2306664732841</v>
      </c>
      <c r="E27" s="1">
        <f t="shared" si="2"/>
        <v>165.92199627324749</v>
      </c>
      <c r="F27" s="1">
        <f t="shared" si="9"/>
        <v>1595.1526627465316</v>
      </c>
      <c r="G27" s="1">
        <f t="shared" si="3"/>
        <v>217621.60813298909</v>
      </c>
      <c r="I27" s="16">
        <f t="shared" si="19"/>
        <v>9.7500000000000003E-2</v>
      </c>
      <c r="J27" s="1">
        <f t="shared" si="4"/>
        <v>322.94091697623236</v>
      </c>
      <c r="K27" s="1">
        <f t="shared" si="5"/>
        <v>114.04618173515456</v>
      </c>
      <c r="L27" s="1">
        <f t="shared" si="10"/>
        <v>436.98709871138692</v>
      </c>
      <c r="M27" s="1">
        <f t="shared" si="6"/>
        <v>39632.528215339596</v>
      </c>
      <c r="O27" s="14">
        <f t="shared" si="11"/>
        <v>330.66666666666669</v>
      </c>
      <c r="P27" s="14">
        <f t="shared" si="12"/>
        <v>150</v>
      </c>
      <c r="Q27" s="14">
        <f t="shared" si="13"/>
        <v>1752.1715834495164</v>
      </c>
      <c r="R27" s="14">
        <f t="shared" si="14"/>
        <v>279.96817800840205</v>
      </c>
      <c r="S27" s="26">
        <f t="shared" si="15"/>
        <v>2512.8064281245852</v>
      </c>
      <c r="T27" s="10">
        <f t="shared" si="16"/>
        <v>3995.8636516713209</v>
      </c>
      <c r="U27" s="14">
        <f t="shared" si="20"/>
        <v>1585.9566385359415</v>
      </c>
      <c r="V27" s="14">
        <f t="shared" si="17"/>
        <v>253.409765736011</v>
      </c>
      <c r="W27" s="10"/>
      <c r="X27" s="14">
        <f t="shared" si="18"/>
        <v>0</v>
      </c>
      <c r="Y27" s="10">
        <f t="shared" si="7"/>
        <v>2512.8064281245852</v>
      </c>
      <c r="Z27" s="14">
        <f t="shared" si="18"/>
        <v>2274.4359477593334</v>
      </c>
      <c r="AA27" s="14">
        <f t="shared" si="21"/>
        <v>28916.003577895182</v>
      </c>
      <c r="AD27" s="1"/>
      <c r="AE27" s="1"/>
      <c r="AF27" s="1"/>
    </row>
    <row r="28" spans="1:32" x14ac:dyDescent="0.2">
      <c r="B28" s="8">
        <f t="shared" si="8"/>
        <v>16</v>
      </c>
      <c r="C28" s="16">
        <f t="shared" si="0"/>
        <v>7.8750000000000001E-2</v>
      </c>
      <c r="D28" s="1">
        <f t="shared" si="1"/>
        <v>1428.1418033727407</v>
      </c>
      <c r="E28" s="1">
        <f t="shared" si="2"/>
        <v>167.01085937379094</v>
      </c>
      <c r="F28" s="1">
        <f t="shared" si="9"/>
        <v>1595.1526627465316</v>
      </c>
      <c r="G28" s="1">
        <f t="shared" si="3"/>
        <v>217454.59727361531</v>
      </c>
      <c r="I28" s="16">
        <f t="shared" si="19"/>
        <v>9.7500000000000003E-2</v>
      </c>
      <c r="J28" s="1">
        <f t="shared" si="4"/>
        <v>322.0142917496342</v>
      </c>
      <c r="K28" s="1">
        <f t="shared" si="5"/>
        <v>114.97280696175272</v>
      </c>
      <c r="L28" s="1">
        <f t="shared" si="10"/>
        <v>436.98709871138692</v>
      </c>
      <c r="M28" s="1">
        <f t="shared" si="6"/>
        <v>39517.555408377841</v>
      </c>
      <c r="O28" s="14">
        <f t="shared" si="11"/>
        <v>330.66666666666669</v>
      </c>
      <c r="P28" s="14">
        <f t="shared" si="12"/>
        <v>150</v>
      </c>
      <c r="Q28" s="14">
        <f t="shared" si="13"/>
        <v>1750.1560951223748</v>
      </c>
      <c r="R28" s="14">
        <f t="shared" si="14"/>
        <v>281.98366633554366</v>
      </c>
      <c r="S28" s="26">
        <f t="shared" si="15"/>
        <v>2512.8064281245852</v>
      </c>
      <c r="T28" s="10">
        <f t="shared" si="16"/>
        <v>4277.847318006865</v>
      </c>
      <c r="U28" s="14">
        <f t="shared" si="20"/>
        <v>1573.641401298082</v>
      </c>
      <c r="V28" s="14">
        <f t="shared" si="17"/>
        <v>253.54376850849314</v>
      </c>
      <c r="W28" s="10"/>
      <c r="X28" s="14">
        <f t="shared" si="18"/>
        <v>0</v>
      </c>
      <c r="Y28" s="10">
        <f t="shared" si="7"/>
        <v>2512.8064281245852</v>
      </c>
      <c r="Z28" s="14">
        <f t="shared" si="18"/>
        <v>2259.3734580390728</v>
      </c>
      <c r="AA28" s="14">
        <f t="shared" si="21"/>
        <v>30743.188747701759</v>
      </c>
      <c r="AD28" s="1"/>
      <c r="AE28" s="1"/>
      <c r="AF28" s="1"/>
    </row>
    <row r="29" spans="1:32" x14ac:dyDescent="0.2">
      <c r="B29" s="8">
        <f t="shared" si="8"/>
        <v>17</v>
      </c>
      <c r="C29" s="16">
        <f t="shared" si="0"/>
        <v>7.8750000000000001E-2</v>
      </c>
      <c r="D29" s="1">
        <f t="shared" si="1"/>
        <v>1427.0457946081006</v>
      </c>
      <c r="E29" s="1">
        <f t="shared" si="2"/>
        <v>168.10686813843108</v>
      </c>
      <c r="F29" s="1">
        <f t="shared" si="9"/>
        <v>1595.1526627465316</v>
      </c>
      <c r="G29" s="1">
        <f t="shared" si="3"/>
        <v>217286.49040547688</v>
      </c>
      <c r="I29" s="16">
        <f t="shared" si="19"/>
        <v>9.7500000000000003E-2</v>
      </c>
      <c r="J29" s="1">
        <f t="shared" si="4"/>
        <v>321.08013769306996</v>
      </c>
      <c r="K29" s="1">
        <f t="shared" si="5"/>
        <v>115.90696101831696</v>
      </c>
      <c r="L29" s="1">
        <f t="shared" si="10"/>
        <v>436.98709871138692</v>
      </c>
      <c r="M29" s="1">
        <f t="shared" si="6"/>
        <v>39401.648447359526</v>
      </c>
      <c r="O29" s="14">
        <f t="shared" si="11"/>
        <v>330.66666666666669</v>
      </c>
      <c r="P29" s="14">
        <f t="shared" si="12"/>
        <v>150</v>
      </c>
      <c r="Q29" s="14">
        <f t="shared" si="13"/>
        <v>1748.1259323011705</v>
      </c>
      <c r="R29" s="14">
        <f t="shared" si="14"/>
        <v>284.01382915674805</v>
      </c>
      <c r="S29" s="26">
        <f t="shared" si="15"/>
        <v>2512.8064281245852</v>
      </c>
      <c r="T29" s="10">
        <f t="shared" si="16"/>
        <v>4561.8611471636132</v>
      </c>
      <c r="U29" s="14">
        <f t="shared" si="20"/>
        <v>1561.4066162395716</v>
      </c>
      <c r="V29" s="14">
        <f t="shared" si="17"/>
        <v>253.67798952854926</v>
      </c>
      <c r="W29" s="10"/>
      <c r="X29" s="14">
        <f t="shared" si="18"/>
        <v>0</v>
      </c>
      <c r="Y29" s="10">
        <f t="shared" si="7"/>
        <v>2512.8064281245852</v>
      </c>
      <c r="Z29" s="14">
        <f t="shared" si="18"/>
        <v>2244.4107199063637</v>
      </c>
      <c r="AA29" s="14">
        <f t="shared" si="21"/>
        <v>32558.273353469878</v>
      </c>
      <c r="AD29" s="1"/>
      <c r="AE29" s="1"/>
      <c r="AF29" s="1"/>
    </row>
    <row r="30" spans="1:32" x14ac:dyDescent="0.2">
      <c r="B30" s="8">
        <f t="shared" si="8"/>
        <v>18</v>
      </c>
      <c r="C30" s="16">
        <f t="shared" si="0"/>
        <v>7.8750000000000001E-2</v>
      </c>
      <c r="D30" s="1">
        <f t="shared" si="1"/>
        <v>1425.9425932859422</v>
      </c>
      <c r="E30" s="1">
        <f t="shared" si="2"/>
        <v>169.21006946058947</v>
      </c>
      <c r="F30" s="1">
        <f t="shared" si="9"/>
        <v>1595.1526627465316</v>
      </c>
      <c r="G30" s="1">
        <f t="shared" si="3"/>
        <v>217117.28033601629</v>
      </c>
      <c r="I30" s="16">
        <f t="shared" si="19"/>
        <v>9.7500000000000003E-2</v>
      </c>
      <c r="J30" s="1">
        <f t="shared" si="4"/>
        <v>320.13839363479616</v>
      </c>
      <c r="K30" s="1">
        <f t="shared" si="5"/>
        <v>116.84870507659076</v>
      </c>
      <c r="L30" s="1">
        <f t="shared" si="10"/>
        <v>436.98709871138692</v>
      </c>
      <c r="M30" s="1">
        <f t="shared" si="6"/>
        <v>39284.799742282936</v>
      </c>
      <c r="O30" s="14">
        <f t="shared" si="11"/>
        <v>330.66666666666669</v>
      </c>
      <c r="P30" s="14">
        <f t="shared" si="12"/>
        <v>150</v>
      </c>
      <c r="Q30" s="14">
        <f t="shared" si="13"/>
        <v>1746.0809869207383</v>
      </c>
      <c r="R30" s="14">
        <f t="shared" si="14"/>
        <v>286.05877453718023</v>
      </c>
      <c r="S30" s="26">
        <f t="shared" si="15"/>
        <v>2512.8064281245852</v>
      </c>
      <c r="T30" s="10">
        <f t="shared" si="16"/>
        <v>4847.9199217007936</v>
      </c>
      <c r="U30" s="14">
        <f t="shared" si="20"/>
        <v>1549.2517488054978</v>
      </c>
      <c r="V30" s="14">
        <f t="shared" si="17"/>
        <v>253.81242910985418</v>
      </c>
      <c r="W30" s="10"/>
      <c r="X30" s="14">
        <f t="shared" si="18"/>
        <v>0</v>
      </c>
      <c r="Y30" s="10">
        <f t="shared" si="7"/>
        <v>2512.8064281245852</v>
      </c>
      <c r="Z30" s="14">
        <f t="shared" si="18"/>
        <v>2229.5470727546658</v>
      </c>
      <c r="AA30" s="14">
        <f t="shared" si="21"/>
        <v>34361.33753138523</v>
      </c>
      <c r="AD30" s="1"/>
      <c r="AE30" s="1"/>
      <c r="AF30" s="1"/>
    </row>
    <row r="31" spans="1:32" x14ac:dyDescent="0.2">
      <c r="B31" s="8">
        <f t="shared" si="8"/>
        <v>19</v>
      </c>
      <c r="C31" s="16">
        <f t="shared" si="0"/>
        <v>7.8750000000000001E-2</v>
      </c>
      <c r="D31" s="1">
        <f t="shared" si="1"/>
        <v>1424.8321522051071</v>
      </c>
      <c r="E31" s="1">
        <f t="shared" si="2"/>
        <v>170.32051054142448</v>
      </c>
      <c r="F31" s="1">
        <f t="shared" si="9"/>
        <v>1595.1526627465316</v>
      </c>
      <c r="G31" s="1">
        <f t="shared" si="3"/>
        <v>216946.95982547486</v>
      </c>
      <c r="I31" s="16">
        <f t="shared" si="19"/>
        <v>9.7500000000000003E-2</v>
      </c>
      <c r="J31" s="1">
        <f t="shared" si="4"/>
        <v>319.18899790604888</v>
      </c>
      <c r="K31" s="1">
        <f t="shared" si="5"/>
        <v>117.79810080533804</v>
      </c>
      <c r="L31" s="1">
        <f t="shared" si="10"/>
        <v>436.98709871138692</v>
      </c>
      <c r="M31" s="1">
        <f t="shared" si="6"/>
        <v>39167.001641477596</v>
      </c>
      <c r="O31" s="14">
        <f t="shared" si="11"/>
        <v>330.66666666666669</v>
      </c>
      <c r="P31" s="14">
        <f t="shared" si="12"/>
        <v>150</v>
      </c>
      <c r="Q31" s="14">
        <f t="shared" si="13"/>
        <v>1744.021150111156</v>
      </c>
      <c r="R31" s="14">
        <f t="shared" si="14"/>
        <v>288.11861134676252</v>
      </c>
      <c r="S31" s="26">
        <f t="shared" si="15"/>
        <v>2512.8064281245852</v>
      </c>
      <c r="T31" s="10">
        <f t="shared" si="16"/>
        <v>5136.0385330475565</v>
      </c>
      <c r="U31" s="14">
        <f t="shared" si="20"/>
        <v>1537.1762679785156</v>
      </c>
      <c r="V31" s="14">
        <f t="shared" si="17"/>
        <v>253.94708756653614</v>
      </c>
      <c r="W31" s="10"/>
      <c r="X31" s="14">
        <f t="shared" si="18"/>
        <v>0</v>
      </c>
      <c r="Y31" s="10">
        <f t="shared" si="7"/>
        <v>2512.8064281245852</v>
      </c>
      <c r="Z31" s="14">
        <f t="shared" si="18"/>
        <v>2214.7818603523174</v>
      </c>
      <c r="AA31" s="14">
        <f t="shared" si="21"/>
        <v>36152.460886930283</v>
      </c>
      <c r="AD31" s="1"/>
      <c r="AE31" s="1"/>
      <c r="AF31" s="1"/>
    </row>
    <row r="32" spans="1:32" x14ac:dyDescent="0.2">
      <c r="B32" s="8">
        <f t="shared" si="8"/>
        <v>20</v>
      </c>
      <c r="C32" s="16">
        <f t="shared" si="0"/>
        <v>7.8750000000000001E-2</v>
      </c>
      <c r="D32" s="1">
        <f t="shared" si="1"/>
        <v>1423.7144238546789</v>
      </c>
      <c r="E32" s="1">
        <f t="shared" si="2"/>
        <v>171.43823889185273</v>
      </c>
      <c r="F32" s="1">
        <f t="shared" si="9"/>
        <v>1595.1526627465316</v>
      </c>
      <c r="G32" s="1">
        <f t="shared" si="3"/>
        <v>216775.521586583</v>
      </c>
      <c r="I32" s="16">
        <f t="shared" si="19"/>
        <v>9.7500000000000003E-2</v>
      </c>
      <c r="J32" s="1">
        <f t="shared" si="4"/>
        <v>318.2318883370055</v>
      </c>
      <c r="K32" s="1">
        <f t="shared" si="5"/>
        <v>118.75521037438142</v>
      </c>
      <c r="L32" s="1">
        <f t="shared" si="10"/>
        <v>436.98709871138692</v>
      </c>
      <c r="M32" s="1">
        <f t="shared" si="6"/>
        <v>39048.246431103216</v>
      </c>
      <c r="O32" s="14">
        <f t="shared" si="11"/>
        <v>330.66666666666669</v>
      </c>
      <c r="P32" s="14">
        <f t="shared" si="12"/>
        <v>150</v>
      </c>
      <c r="Q32" s="14">
        <f t="shared" si="13"/>
        <v>1741.9463121916845</v>
      </c>
      <c r="R32" s="14">
        <f t="shared" si="14"/>
        <v>290.19344926623415</v>
      </c>
      <c r="S32" s="26">
        <f t="shared" si="15"/>
        <v>2512.8064281245852</v>
      </c>
      <c r="T32" s="10">
        <f t="shared" si="16"/>
        <v>5426.2319823137905</v>
      </c>
      <c r="U32" s="14">
        <f t="shared" si="20"/>
        <v>1525.1796462554155</v>
      </c>
      <c r="V32" s="14">
        <f t="shared" si="17"/>
        <v>254.08196521317947</v>
      </c>
      <c r="W32" s="10"/>
      <c r="X32" s="14">
        <f t="shared" si="18"/>
        <v>0</v>
      </c>
      <c r="Y32" s="10">
        <f t="shared" si="7"/>
        <v>2512.8064281245852</v>
      </c>
      <c r="Z32" s="14">
        <f t="shared" si="18"/>
        <v>2200.1144308135604</v>
      </c>
      <c r="AA32" s="14">
        <f t="shared" si="21"/>
        <v>37931.722498398878</v>
      </c>
      <c r="AD32" s="1"/>
      <c r="AE32" s="1"/>
      <c r="AF32" s="1"/>
    </row>
    <row r="33" spans="1:32" x14ac:dyDescent="0.2">
      <c r="B33" s="8">
        <f t="shared" si="8"/>
        <v>21</v>
      </c>
      <c r="C33" s="16">
        <f t="shared" si="0"/>
        <v>7.8750000000000001E-2</v>
      </c>
      <c r="D33" s="1">
        <f t="shared" si="1"/>
        <v>1422.589360411951</v>
      </c>
      <c r="E33" s="1">
        <f t="shared" si="2"/>
        <v>172.56330233458061</v>
      </c>
      <c r="F33" s="1">
        <f t="shared" si="9"/>
        <v>1595.1526627465316</v>
      </c>
      <c r="G33" s="1">
        <f t="shared" si="3"/>
        <v>216602.95828424842</v>
      </c>
      <c r="I33" s="16">
        <f t="shared" si="19"/>
        <v>9.7500000000000003E-2</v>
      </c>
      <c r="J33" s="1">
        <f t="shared" si="4"/>
        <v>317.26700225271367</v>
      </c>
      <c r="K33" s="1">
        <f t="shared" si="5"/>
        <v>119.72009645867325</v>
      </c>
      <c r="L33" s="1">
        <f t="shared" si="10"/>
        <v>436.98709871138692</v>
      </c>
      <c r="M33" s="1">
        <f t="shared" si="6"/>
        <v>38928.526334644543</v>
      </c>
      <c r="O33" s="14">
        <f t="shared" si="11"/>
        <v>330.66666666666669</v>
      </c>
      <c r="P33" s="14">
        <f t="shared" si="12"/>
        <v>150</v>
      </c>
      <c r="Q33" s="14">
        <f t="shared" si="13"/>
        <v>1739.8563626646646</v>
      </c>
      <c r="R33" s="14">
        <f t="shared" si="14"/>
        <v>292.28339879325387</v>
      </c>
      <c r="S33" s="26">
        <f t="shared" si="15"/>
        <v>2512.8064281245852</v>
      </c>
      <c r="T33" s="10">
        <f t="shared" si="16"/>
        <v>5718.515381107045</v>
      </c>
      <c r="U33" s="14">
        <f t="shared" si="20"/>
        <v>1513.2613596238466</v>
      </c>
      <c r="V33" s="14">
        <f t="shared" si="17"/>
        <v>254.21706236482368</v>
      </c>
      <c r="W33" s="10"/>
      <c r="X33" s="14">
        <f t="shared" si="18"/>
        <v>0</v>
      </c>
      <c r="Y33" s="10">
        <f t="shared" si="7"/>
        <v>2512.8064281245852</v>
      </c>
      <c r="Z33" s="14">
        <f t="shared" si="18"/>
        <v>2185.544136569762</v>
      </c>
      <c r="AA33" s="14">
        <f t="shared" si="21"/>
        <v>39699.20092038755</v>
      </c>
      <c r="AD33" s="1"/>
      <c r="AE33" s="1"/>
      <c r="AF33" s="1"/>
    </row>
    <row r="34" spans="1:32" x14ac:dyDescent="0.2">
      <c r="B34" s="8">
        <f t="shared" si="8"/>
        <v>22</v>
      </c>
      <c r="C34" s="16">
        <f t="shared" si="0"/>
        <v>7.8750000000000001E-2</v>
      </c>
      <c r="D34" s="1">
        <f t="shared" si="1"/>
        <v>1421.4569137403803</v>
      </c>
      <c r="E34" s="1">
        <f t="shared" si="2"/>
        <v>173.69574900615135</v>
      </c>
      <c r="F34" s="1">
        <f t="shared" si="9"/>
        <v>1595.1526627465316</v>
      </c>
      <c r="G34" s="1">
        <f t="shared" si="3"/>
        <v>216429.26253524228</v>
      </c>
      <c r="I34" s="16">
        <f t="shared" si="19"/>
        <v>9.7500000000000003E-2</v>
      </c>
      <c r="J34" s="1">
        <f t="shared" si="4"/>
        <v>316.29427646898694</v>
      </c>
      <c r="K34" s="1">
        <f t="shared" si="5"/>
        <v>120.69282224239998</v>
      </c>
      <c r="L34" s="1">
        <f t="shared" si="10"/>
        <v>436.98709871138692</v>
      </c>
      <c r="M34" s="1">
        <f t="shared" si="6"/>
        <v>38807.83351240214</v>
      </c>
      <c r="O34" s="14">
        <f t="shared" si="11"/>
        <v>330.66666666666669</v>
      </c>
      <c r="P34" s="14">
        <f t="shared" si="12"/>
        <v>150</v>
      </c>
      <c r="Q34" s="14">
        <f t="shared" si="13"/>
        <v>1737.7511902093672</v>
      </c>
      <c r="R34" s="14">
        <f t="shared" si="14"/>
        <v>294.38857124855133</v>
      </c>
      <c r="S34" s="26">
        <f t="shared" si="15"/>
        <v>2512.8064281245852</v>
      </c>
      <c r="T34" s="10">
        <f t="shared" si="16"/>
        <v>6012.9039523555966</v>
      </c>
      <c r="U34" s="14">
        <f t="shared" si="20"/>
        <v>1501.4208875391973</v>
      </c>
      <c r="V34" s="14">
        <f t="shared" si="17"/>
        <v>254.35237933696544</v>
      </c>
      <c r="W34" s="10"/>
      <c r="X34" s="14">
        <f t="shared" si="18"/>
        <v>0</v>
      </c>
      <c r="Y34" s="10">
        <f t="shared" si="7"/>
        <v>2512.8064281245852</v>
      </c>
      <c r="Z34" s="14">
        <f t="shared" si="18"/>
        <v>2171.0703343408236</v>
      </c>
      <c r="AA34" s="14">
        <f t="shared" si="21"/>
        <v>41454.97418726371</v>
      </c>
      <c r="AD34" s="1"/>
      <c r="AE34" s="1"/>
      <c r="AF34" s="1"/>
    </row>
    <row r="35" spans="1:32" x14ac:dyDescent="0.2">
      <c r="B35" s="8">
        <f t="shared" si="8"/>
        <v>23</v>
      </c>
      <c r="C35" s="16">
        <f t="shared" si="0"/>
        <v>7.8750000000000001E-2</v>
      </c>
      <c r="D35" s="1">
        <f t="shared" si="1"/>
        <v>1420.3170353875275</v>
      </c>
      <c r="E35" s="1">
        <f t="shared" si="2"/>
        <v>174.83562735900409</v>
      </c>
      <c r="F35" s="1">
        <f t="shared" si="9"/>
        <v>1595.1526627465316</v>
      </c>
      <c r="G35" s="1">
        <f t="shared" si="3"/>
        <v>216254.42690788326</v>
      </c>
      <c r="I35" s="16">
        <f t="shared" si="19"/>
        <v>9.7500000000000003E-2</v>
      </c>
      <c r="J35" s="1">
        <f t="shared" si="4"/>
        <v>315.31364728826742</v>
      </c>
      <c r="K35" s="1">
        <f t="shared" si="5"/>
        <v>121.6734514231195</v>
      </c>
      <c r="L35" s="1">
        <f t="shared" si="10"/>
        <v>436.98709871138692</v>
      </c>
      <c r="M35" s="1">
        <f t="shared" si="6"/>
        <v>38686.160060979018</v>
      </c>
      <c r="O35" s="14">
        <f t="shared" si="11"/>
        <v>330.66666666666669</v>
      </c>
      <c r="P35" s="14">
        <f t="shared" si="12"/>
        <v>150</v>
      </c>
      <c r="Q35" s="14">
        <f t="shared" si="13"/>
        <v>1735.630682675795</v>
      </c>
      <c r="R35" s="14">
        <f t="shared" si="14"/>
        <v>296.50907878212359</v>
      </c>
      <c r="S35" s="26">
        <f t="shared" si="15"/>
        <v>2512.8064281245852</v>
      </c>
      <c r="T35" s="10">
        <f t="shared" si="16"/>
        <v>6309.4130311377203</v>
      </c>
      <c r="U35" s="14">
        <f t="shared" si="20"/>
        <v>1489.6577129016232</v>
      </c>
      <c r="V35" s="14">
        <f t="shared" si="17"/>
        <v>254.48791644555854</v>
      </c>
      <c r="W35" s="10"/>
      <c r="X35" s="14">
        <f t="shared" si="18"/>
        <v>0</v>
      </c>
      <c r="Y35" s="10">
        <f t="shared" si="7"/>
        <v>2512.8064281245852</v>
      </c>
      <c r="Z35" s="14">
        <f t="shared" si="18"/>
        <v>2156.6923851067786</v>
      </c>
      <c r="AA35" s="14">
        <f t="shared" si="21"/>
        <v>43199.119816610888</v>
      </c>
      <c r="AD35" s="1"/>
      <c r="AE35" s="1"/>
      <c r="AF35" s="1"/>
    </row>
    <row r="36" spans="1:32" x14ac:dyDescent="0.2">
      <c r="B36" s="8">
        <f t="shared" si="8"/>
        <v>24</v>
      </c>
      <c r="C36" s="16">
        <f t="shared" si="0"/>
        <v>7.8750000000000001E-2</v>
      </c>
      <c r="D36" s="1">
        <f t="shared" si="1"/>
        <v>1419.1696765829838</v>
      </c>
      <c r="E36" s="1">
        <f t="shared" si="2"/>
        <v>175.98298616354782</v>
      </c>
      <c r="F36" s="1">
        <f t="shared" si="9"/>
        <v>1595.1526627465316</v>
      </c>
      <c r="G36" s="1">
        <f t="shared" si="3"/>
        <v>216078.44392171971</v>
      </c>
      <c r="I36" s="16">
        <f t="shared" si="19"/>
        <v>9.7500000000000003E-2</v>
      </c>
      <c r="J36" s="1">
        <f t="shared" si="4"/>
        <v>314.32505049545455</v>
      </c>
      <c r="K36" s="1">
        <f t="shared" si="5"/>
        <v>122.66204821593237</v>
      </c>
      <c r="L36" s="1">
        <f t="shared" si="10"/>
        <v>436.98709871138692</v>
      </c>
      <c r="M36" s="1">
        <f t="shared" si="6"/>
        <v>38563.498012763084</v>
      </c>
      <c r="O36" s="14">
        <f t="shared" si="11"/>
        <v>330.66666666666669</v>
      </c>
      <c r="P36" s="14">
        <f t="shared" si="12"/>
        <v>150</v>
      </c>
      <c r="Q36" s="14">
        <f t="shared" si="13"/>
        <v>1733.4947270784382</v>
      </c>
      <c r="R36" s="14">
        <f t="shared" si="14"/>
        <v>298.64503437948019</v>
      </c>
      <c r="S36" s="26">
        <f t="shared" si="15"/>
        <v>2512.8064281245852</v>
      </c>
      <c r="T36" s="10">
        <f t="shared" si="16"/>
        <v>6608.0580655172007</v>
      </c>
      <c r="U36" s="14">
        <f t="shared" si="20"/>
        <v>1477.9713220332312</v>
      </c>
      <c r="V36" s="14">
        <f t="shared" si="17"/>
        <v>254.62367400701527</v>
      </c>
      <c r="W36" s="21">
        <f>(SUM(O25:O36)+SUM(Q25:Q36))*0.35</f>
        <v>8717.6482722589462</v>
      </c>
      <c r="X36" s="14">
        <f t="shared" si="18"/>
        <v>7432.6353237232934</v>
      </c>
      <c r="Y36" s="10">
        <f t="shared" si="7"/>
        <v>-6204.8418441343611</v>
      </c>
      <c r="Z36" s="14">
        <f t="shared" si="18"/>
        <v>-5290.2256696437116</v>
      </c>
      <c r="AA36" s="14">
        <f t="shared" si="21"/>
        <v>44931.714812651131</v>
      </c>
      <c r="AD36" s="1"/>
      <c r="AE36" s="1"/>
      <c r="AF36" s="1"/>
    </row>
    <row r="37" spans="1:32" x14ac:dyDescent="0.2">
      <c r="A37" t="s">
        <v>13</v>
      </c>
      <c r="B37" s="8">
        <f t="shared" si="8"/>
        <v>25</v>
      </c>
      <c r="C37" s="16">
        <f t="shared" si="0"/>
        <v>7.8750000000000001E-2</v>
      </c>
      <c r="D37" s="1">
        <f t="shared" si="1"/>
        <v>1418.0147882362855</v>
      </c>
      <c r="E37" s="1">
        <f t="shared" si="2"/>
        <v>177.13787451024609</v>
      </c>
      <c r="F37" s="1">
        <f t="shared" si="9"/>
        <v>1595.1526627465316</v>
      </c>
      <c r="G37" s="1">
        <f t="shared" si="3"/>
        <v>215901.30604720945</v>
      </c>
      <c r="I37" s="16">
        <f t="shared" si="19"/>
        <v>9.7500000000000003E-2</v>
      </c>
      <c r="J37" s="1">
        <f t="shared" si="4"/>
        <v>313.32842135370009</v>
      </c>
      <c r="K37" s="1">
        <f t="shared" si="5"/>
        <v>123.65867735768683</v>
      </c>
      <c r="L37" s="1">
        <f t="shared" si="10"/>
        <v>436.98709871138692</v>
      </c>
      <c r="M37" s="1">
        <f t="shared" si="6"/>
        <v>38439.839335405399</v>
      </c>
      <c r="O37" s="14">
        <f t="shared" si="11"/>
        <v>330.66666666666669</v>
      </c>
      <c r="P37" s="14">
        <f t="shared" si="12"/>
        <v>150</v>
      </c>
      <c r="Q37" s="14">
        <f t="shared" si="13"/>
        <v>1731.3432095899857</v>
      </c>
      <c r="R37" s="14">
        <f t="shared" si="14"/>
        <v>300.79655186793292</v>
      </c>
      <c r="S37" s="26">
        <f t="shared" si="15"/>
        <v>2512.8064281245852</v>
      </c>
      <c r="T37" s="10">
        <f t="shared" si="16"/>
        <v>6908.8546173851328</v>
      </c>
      <c r="U37" s="14">
        <f t="shared" si="20"/>
        <v>1466.3612046554172</v>
      </c>
      <c r="V37" s="14">
        <f t="shared" si="17"/>
        <v>254.75965233820563</v>
      </c>
      <c r="W37" s="21"/>
      <c r="X37" s="14">
        <f t="shared" si="18"/>
        <v>0</v>
      </c>
      <c r="Y37" s="10">
        <f t="shared" si="7"/>
        <v>2512.8064281245852</v>
      </c>
      <c r="Z37" s="14">
        <f t="shared" si="18"/>
        <v>2128.2215106750809</v>
      </c>
      <c r="AA37" s="14">
        <f t="shared" si="21"/>
        <v>46652.835669644752</v>
      </c>
    </row>
    <row r="38" spans="1:32" x14ac:dyDescent="0.2">
      <c r="B38" s="8">
        <f t="shared" si="8"/>
        <v>26</v>
      </c>
      <c r="C38" s="16">
        <f t="shared" si="0"/>
        <v>7.8750000000000001E-2</v>
      </c>
      <c r="D38" s="1">
        <f t="shared" si="1"/>
        <v>1416.852320934812</v>
      </c>
      <c r="E38" s="1">
        <f t="shared" si="2"/>
        <v>178.30034181171959</v>
      </c>
      <c r="F38" s="1">
        <f t="shared" si="9"/>
        <v>1595.1526627465316</v>
      </c>
      <c r="G38" s="1">
        <f t="shared" si="3"/>
        <v>215723.00570539772</v>
      </c>
      <c r="I38" s="16">
        <f t="shared" si="19"/>
        <v>9.7500000000000003E-2</v>
      </c>
      <c r="J38" s="1">
        <f t="shared" si="4"/>
        <v>312.32369460016889</v>
      </c>
      <c r="K38" s="1">
        <f t="shared" si="5"/>
        <v>124.66340411121803</v>
      </c>
      <c r="L38" s="1">
        <f t="shared" si="10"/>
        <v>436.98709871138692</v>
      </c>
      <c r="M38" s="1">
        <f t="shared" si="6"/>
        <v>38315.175931294179</v>
      </c>
      <c r="O38" s="14">
        <f t="shared" si="11"/>
        <v>330.66666666666669</v>
      </c>
      <c r="P38" s="14">
        <f t="shared" si="12"/>
        <v>150</v>
      </c>
      <c r="Q38" s="14">
        <f t="shared" si="13"/>
        <v>1729.1760155349809</v>
      </c>
      <c r="R38" s="14">
        <f t="shared" si="14"/>
        <v>302.96374592293762</v>
      </c>
      <c r="S38" s="26">
        <f t="shared" si="15"/>
        <v>2512.8064281245852</v>
      </c>
      <c r="T38" s="10">
        <f t="shared" si="16"/>
        <v>7211.8183633080707</v>
      </c>
      <c r="U38" s="14">
        <f t="shared" si="20"/>
        <v>1454.8268538663444</v>
      </c>
      <c r="V38" s="14">
        <f t="shared" si="17"/>
        <v>254.89585175645954</v>
      </c>
      <c r="W38" s="10"/>
      <c r="X38" s="14">
        <f t="shared" si="18"/>
        <v>0</v>
      </c>
      <c r="Y38" s="10">
        <f t="shared" si="7"/>
        <v>2512.8064281245852</v>
      </c>
      <c r="Z38" s="14">
        <f t="shared" si="18"/>
        <v>2114.1273284851795</v>
      </c>
      <c r="AA38" s="14">
        <f t="shared" si="21"/>
        <v>48362.558375267559</v>
      </c>
    </row>
    <row r="39" spans="1:32" x14ac:dyDescent="0.2">
      <c r="B39" s="8">
        <f t="shared" si="8"/>
        <v>27</v>
      </c>
      <c r="C39" s="16">
        <f t="shared" si="0"/>
        <v>7.8750000000000001E-2</v>
      </c>
      <c r="D39" s="1">
        <f t="shared" si="1"/>
        <v>1415.6822249416725</v>
      </c>
      <c r="E39" s="1">
        <f t="shared" si="2"/>
        <v>179.4704378048591</v>
      </c>
      <c r="F39" s="1">
        <f t="shared" si="9"/>
        <v>1595.1526627465316</v>
      </c>
      <c r="G39" s="1">
        <f t="shared" si="3"/>
        <v>215543.53526759287</v>
      </c>
      <c r="I39" s="16">
        <f t="shared" si="19"/>
        <v>9.7500000000000003E-2</v>
      </c>
      <c r="J39" s="1">
        <f t="shared" si="4"/>
        <v>311.31080444176524</v>
      </c>
      <c r="K39" s="1">
        <f t="shared" si="5"/>
        <v>125.67629426962168</v>
      </c>
      <c r="L39" s="1">
        <f t="shared" si="10"/>
        <v>436.98709871138692</v>
      </c>
      <c r="M39" s="1">
        <f t="shared" si="6"/>
        <v>38189.499637024557</v>
      </c>
      <c r="O39" s="14">
        <f t="shared" si="11"/>
        <v>330.66666666666669</v>
      </c>
      <c r="P39" s="14">
        <f t="shared" si="12"/>
        <v>150</v>
      </c>
      <c r="Q39" s="14">
        <f t="shared" si="13"/>
        <v>1726.9930293834377</v>
      </c>
      <c r="R39" s="14">
        <f t="shared" si="14"/>
        <v>305.14673207448078</v>
      </c>
      <c r="S39" s="26">
        <f t="shared" si="15"/>
        <v>2512.8064281245852</v>
      </c>
      <c r="T39" s="10">
        <f t="shared" si="16"/>
        <v>7516.9650953825512</v>
      </c>
      <c r="U39" s="14">
        <f t="shared" si="20"/>
        <v>1443.3677661185827</v>
      </c>
      <c r="V39" s="14">
        <f t="shared" si="17"/>
        <v>255.03227257956698</v>
      </c>
      <c r="W39" s="10"/>
      <c r="X39" s="14">
        <f t="shared" si="18"/>
        <v>0</v>
      </c>
      <c r="Y39" s="10">
        <f t="shared" si="7"/>
        <v>2512.8064281245852</v>
      </c>
      <c r="Z39" s="14">
        <f t="shared" si="18"/>
        <v>2100.1264852501786</v>
      </c>
      <c r="AA39" s="14">
        <f t="shared" si="21"/>
        <v>50060.958413965709</v>
      </c>
    </row>
    <row r="40" spans="1:32" x14ac:dyDescent="0.2">
      <c r="B40" s="8">
        <f t="shared" si="8"/>
        <v>28</v>
      </c>
      <c r="C40" s="16">
        <f t="shared" si="0"/>
        <v>7.8750000000000001E-2</v>
      </c>
      <c r="D40" s="1">
        <f t="shared" si="1"/>
        <v>1414.5044501935781</v>
      </c>
      <c r="E40" s="1">
        <f t="shared" si="2"/>
        <v>180.64821255295351</v>
      </c>
      <c r="F40" s="1">
        <f t="shared" si="9"/>
        <v>1595.1526627465316</v>
      </c>
      <c r="G40" s="1">
        <f t="shared" si="3"/>
        <v>215362.88705503993</v>
      </c>
      <c r="I40" s="16">
        <f t="shared" si="19"/>
        <v>9.7500000000000003E-2</v>
      </c>
      <c r="J40" s="1">
        <f t="shared" si="4"/>
        <v>310.28968455082457</v>
      </c>
      <c r="K40" s="1">
        <f t="shared" si="5"/>
        <v>126.69741416056235</v>
      </c>
      <c r="L40" s="1">
        <f t="shared" si="10"/>
        <v>436.98709871138692</v>
      </c>
      <c r="M40" s="1">
        <f t="shared" si="6"/>
        <v>38062.802222863997</v>
      </c>
      <c r="O40" s="14">
        <f t="shared" si="11"/>
        <v>330.66666666666669</v>
      </c>
      <c r="P40" s="14">
        <f t="shared" si="12"/>
        <v>150</v>
      </c>
      <c r="Q40" s="14">
        <f t="shared" si="13"/>
        <v>1724.7941347444028</v>
      </c>
      <c r="R40" s="14">
        <f t="shared" si="14"/>
        <v>307.34562671351586</v>
      </c>
      <c r="S40" s="26">
        <f t="shared" si="15"/>
        <v>2512.8064281245852</v>
      </c>
      <c r="T40" s="10">
        <f t="shared" si="16"/>
        <v>7824.3107220960674</v>
      </c>
      <c r="U40" s="14">
        <f t="shared" si="20"/>
        <v>1431.9834411968875</v>
      </c>
      <c r="V40" s="14">
        <f t="shared" si="17"/>
        <v>255.16891512577814</v>
      </c>
      <c r="W40" s="10"/>
      <c r="X40" s="14">
        <f t="shared" si="18"/>
        <v>0</v>
      </c>
      <c r="Y40" s="10">
        <f t="shared" si="7"/>
        <v>2512.8064281245852</v>
      </c>
      <c r="Z40" s="14">
        <f t="shared" si="18"/>
        <v>2086.2183628313037</v>
      </c>
      <c r="AA40" s="14">
        <f t="shared" si="21"/>
        <v>51748.110770288375</v>
      </c>
    </row>
    <row r="41" spans="1:32" x14ac:dyDescent="0.2">
      <c r="B41" s="8">
        <f t="shared" si="8"/>
        <v>29</v>
      </c>
      <c r="C41" s="16">
        <f t="shared" si="0"/>
        <v>7.8750000000000001E-2</v>
      </c>
      <c r="D41" s="1">
        <f t="shared" si="1"/>
        <v>1413.3189462986995</v>
      </c>
      <c r="E41" s="1">
        <f t="shared" si="2"/>
        <v>181.8337164478321</v>
      </c>
      <c r="F41" s="1">
        <f t="shared" si="9"/>
        <v>1595.1526627465316</v>
      </c>
      <c r="G41" s="1">
        <f t="shared" si="3"/>
        <v>215181.05333859209</v>
      </c>
      <c r="I41" s="16">
        <f t="shared" si="19"/>
        <v>9.7500000000000003E-2</v>
      </c>
      <c r="J41" s="1">
        <f t="shared" si="4"/>
        <v>309.26026806076999</v>
      </c>
      <c r="K41" s="1">
        <f t="shared" si="5"/>
        <v>127.72683065061693</v>
      </c>
      <c r="L41" s="1">
        <f t="shared" si="10"/>
        <v>436.98709871138692</v>
      </c>
      <c r="M41" s="1">
        <f t="shared" si="6"/>
        <v>37935.075392213381</v>
      </c>
      <c r="O41" s="14">
        <f t="shared" si="11"/>
        <v>330.66666666666669</v>
      </c>
      <c r="P41" s="14">
        <f t="shared" si="12"/>
        <v>150</v>
      </c>
      <c r="Q41" s="14">
        <f t="shared" si="13"/>
        <v>1722.5792143594695</v>
      </c>
      <c r="R41" s="14">
        <f t="shared" si="14"/>
        <v>309.56054709844904</v>
      </c>
      <c r="S41" s="26">
        <f t="shared" si="15"/>
        <v>2512.8064281245852</v>
      </c>
      <c r="T41" s="10">
        <f t="shared" si="16"/>
        <v>8133.8712691945157</v>
      </c>
      <c r="U41" s="14">
        <f t="shared" si="20"/>
        <v>1420.6733821961279</v>
      </c>
      <c r="V41" s="14">
        <f t="shared" si="17"/>
        <v>255.30577971380461</v>
      </c>
      <c r="W41" s="10"/>
      <c r="X41" s="14">
        <f t="shared" si="18"/>
        <v>0</v>
      </c>
      <c r="Y41" s="10">
        <f t="shared" si="7"/>
        <v>2512.8064281245852</v>
      </c>
      <c r="Z41" s="14">
        <f t="shared" si="18"/>
        <v>2072.4023471834139</v>
      </c>
      <c r="AA41" s="14">
        <f t="shared" si="21"/>
        <v>53424.089932198309</v>
      </c>
    </row>
    <row r="42" spans="1:32" x14ac:dyDescent="0.2">
      <c r="B42" s="8">
        <f t="shared" si="8"/>
        <v>30</v>
      </c>
      <c r="C42" s="16">
        <f t="shared" si="0"/>
        <v>7.8750000000000001E-2</v>
      </c>
      <c r="D42" s="1">
        <f t="shared" si="1"/>
        <v>1412.1256625345106</v>
      </c>
      <c r="E42" s="1">
        <f t="shared" si="2"/>
        <v>183.02700021202099</v>
      </c>
      <c r="F42" s="1">
        <f t="shared" si="9"/>
        <v>1595.1526627465316</v>
      </c>
      <c r="G42" s="1">
        <f t="shared" si="3"/>
        <v>214998.02633838006</v>
      </c>
      <c r="I42" s="16">
        <f t="shared" si="19"/>
        <v>9.7500000000000003E-2</v>
      </c>
      <c r="J42" s="1">
        <f t="shared" si="4"/>
        <v>308.22248756173371</v>
      </c>
      <c r="K42" s="1">
        <f t="shared" si="5"/>
        <v>128.76461114965321</v>
      </c>
      <c r="L42" s="1">
        <f t="shared" si="10"/>
        <v>436.98709871138692</v>
      </c>
      <c r="M42" s="1">
        <f t="shared" si="6"/>
        <v>37806.31078106373</v>
      </c>
      <c r="O42" s="14">
        <f t="shared" si="11"/>
        <v>330.66666666666669</v>
      </c>
      <c r="P42" s="14">
        <f t="shared" si="12"/>
        <v>150</v>
      </c>
      <c r="Q42" s="14">
        <f t="shared" si="13"/>
        <v>1720.3481500962444</v>
      </c>
      <c r="R42" s="14">
        <f t="shared" si="14"/>
        <v>311.7916113616742</v>
      </c>
      <c r="S42" s="26">
        <f t="shared" si="15"/>
        <v>2512.8064281245852</v>
      </c>
      <c r="T42" s="10">
        <f t="shared" si="16"/>
        <v>8445.6628805561886</v>
      </c>
      <c r="U42" s="14">
        <f t="shared" si="20"/>
        <v>1409.4370954993644</v>
      </c>
      <c r="V42" s="14">
        <f t="shared" si="17"/>
        <v>255.44286666282045</v>
      </c>
      <c r="W42" s="10"/>
      <c r="X42" s="14">
        <f t="shared" si="18"/>
        <v>0</v>
      </c>
      <c r="Y42" s="10">
        <f t="shared" si="7"/>
        <v>2512.8064281245852</v>
      </c>
      <c r="Z42" s="14">
        <f t="shared" si="18"/>
        <v>2058.677828327895</v>
      </c>
      <c r="AA42" s="14">
        <f t="shared" si="21"/>
        <v>55088.969894360496</v>
      </c>
    </row>
    <row r="43" spans="1:32" x14ac:dyDescent="0.2">
      <c r="B43" s="8">
        <f t="shared" si="8"/>
        <v>31</v>
      </c>
      <c r="C43" s="16">
        <f t="shared" si="0"/>
        <v>7.8750000000000001E-2</v>
      </c>
      <c r="D43" s="1">
        <f t="shared" si="1"/>
        <v>1410.9245478456194</v>
      </c>
      <c r="E43" s="1">
        <f t="shared" si="2"/>
        <v>184.22811490091226</v>
      </c>
      <c r="F43" s="1">
        <f t="shared" si="9"/>
        <v>1595.1526627465316</v>
      </c>
      <c r="G43" s="1">
        <f t="shared" si="3"/>
        <v>214813.79822347916</v>
      </c>
      <c r="I43" s="16">
        <f t="shared" si="19"/>
        <v>9.7500000000000003E-2</v>
      </c>
      <c r="J43" s="1">
        <f t="shared" si="4"/>
        <v>307.17627509614283</v>
      </c>
      <c r="K43" s="1">
        <f t="shared" si="5"/>
        <v>129.81082361524409</v>
      </c>
      <c r="L43" s="1">
        <f t="shared" si="10"/>
        <v>436.98709871138692</v>
      </c>
      <c r="M43" s="1">
        <f t="shared" si="6"/>
        <v>37676.499957448483</v>
      </c>
      <c r="O43" s="14">
        <f t="shared" si="11"/>
        <v>330.66666666666669</v>
      </c>
      <c r="P43" s="14">
        <f t="shared" si="12"/>
        <v>150</v>
      </c>
      <c r="Q43" s="14">
        <f t="shared" si="13"/>
        <v>1718.1008229417621</v>
      </c>
      <c r="R43" s="14">
        <f t="shared" si="14"/>
        <v>314.03893851615635</v>
      </c>
      <c r="S43" s="26">
        <f t="shared" si="15"/>
        <v>2512.8064281245852</v>
      </c>
      <c r="T43" s="10">
        <f t="shared" si="16"/>
        <v>8759.7018190723447</v>
      </c>
      <c r="U43" s="14">
        <f t="shared" si="20"/>
        <v>1398.2740907560667</v>
      </c>
      <c r="V43" s="14">
        <f t="shared" si="17"/>
        <v>255.58017629246157</v>
      </c>
      <c r="W43" s="10"/>
      <c r="X43" s="14">
        <f t="shared" si="18"/>
        <v>0</v>
      </c>
      <c r="Y43" s="10">
        <f t="shared" si="7"/>
        <v>2512.8064281245852</v>
      </c>
      <c r="Z43" s="14">
        <f t="shared" si="18"/>
        <v>2045.0442003257238</v>
      </c>
      <c r="AA43" s="14">
        <f t="shared" si="21"/>
        <v>56742.824161409022</v>
      </c>
    </row>
    <row r="44" spans="1:32" x14ac:dyDescent="0.2">
      <c r="B44" s="8">
        <f t="shared" si="8"/>
        <v>32</v>
      </c>
      <c r="C44" s="16">
        <f t="shared" si="0"/>
        <v>7.8750000000000001E-2</v>
      </c>
      <c r="D44" s="1">
        <f t="shared" si="1"/>
        <v>1409.7155508415819</v>
      </c>
      <c r="E44" s="1">
        <f t="shared" si="2"/>
        <v>185.43711190494969</v>
      </c>
      <c r="F44" s="1">
        <f t="shared" si="9"/>
        <v>1595.1526627465316</v>
      </c>
      <c r="G44" s="1">
        <f t="shared" si="3"/>
        <v>214628.3611115742</v>
      </c>
      <c r="I44" s="16">
        <f t="shared" si="19"/>
        <v>9.7500000000000003E-2</v>
      </c>
      <c r="J44" s="1">
        <f t="shared" si="4"/>
        <v>306.12156215426893</v>
      </c>
      <c r="K44" s="1">
        <f t="shared" si="5"/>
        <v>130.86553655711799</v>
      </c>
      <c r="L44" s="1">
        <f t="shared" si="10"/>
        <v>436.98709871138692</v>
      </c>
      <c r="M44" s="1">
        <f t="shared" si="6"/>
        <v>37545.634420891365</v>
      </c>
      <c r="O44" s="14">
        <f t="shared" si="11"/>
        <v>330.66666666666669</v>
      </c>
      <c r="P44" s="14">
        <f t="shared" si="12"/>
        <v>150</v>
      </c>
      <c r="Q44" s="14">
        <f t="shared" si="13"/>
        <v>1715.8371129958509</v>
      </c>
      <c r="R44" s="14">
        <f t="shared" si="14"/>
        <v>316.30264846206768</v>
      </c>
      <c r="S44" s="26">
        <f t="shared" si="15"/>
        <v>2512.8064281245852</v>
      </c>
      <c r="T44" s="10">
        <f t="shared" si="16"/>
        <v>9076.0044675344125</v>
      </c>
      <c r="U44" s="14">
        <f t="shared" si="20"/>
        <v>1387.1838808604782</v>
      </c>
      <c r="V44" s="14">
        <f t="shared" si="17"/>
        <v>255.71770892282802</v>
      </c>
      <c r="W44" s="10"/>
      <c r="X44" s="14">
        <f t="shared" si="18"/>
        <v>0</v>
      </c>
      <c r="Y44" s="10">
        <f t="shared" si="7"/>
        <v>2512.8064281245852</v>
      </c>
      <c r="Z44" s="14">
        <f t="shared" si="18"/>
        <v>2031.500861250719</v>
      </c>
      <c r="AA44" s="14">
        <f t="shared" si="21"/>
        <v>58385.725751192331</v>
      </c>
    </row>
    <row r="45" spans="1:32" x14ac:dyDescent="0.2">
      <c r="B45" s="8">
        <f t="shared" si="8"/>
        <v>33</v>
      </c>
      <c r="C45" s="16">
        <f t="shared" si="0"/>
        <v>7.8750000000000001E-2</v>
      </c>
      <c r="D45" s="1">
        <f t="shared" si="1"/>
        <v>1408.4986197947055</v>
      </c>
      <c r="E45" s="1">
        <f t="shared" si="2"/>
        <v>186.65404295182611</v>
      </c>
      <c r="F45" s="1">
        <f t="shared" si="9"/>
        <v>1595.1526627465316</v>
      </c>
      <c r="G45" s="1">
        <f t="shared" si="3"/>
        <v>214441.70706862237</v>
      </c>
      <c r="I45" s="16">
        <f t="shared" si="19"/>
        <v>9.7500000000000003E-2</v>
      </c>
      <c r="J45" s="1">
        <f t="shared" ref="J45:J76" si="22">M44*I45/12</f>
        <v>305.05827966974238</v>
      </c>
      <c r="K45" s="1">
        <f t="shared" ref="K45:K76" si="23">L45-J45</f>
        <v>131.92881904164454</v>
      </c>
      <c r="L45" s="1">
        <f t="shared" si="10"/>
        <v>436.98709871138692</v>
      </c>
      <c r="M45" s="1">
        <f t="shared" ref="M45:M76" si="24">M44-K45</f>
        <v>37413.705601849724</v>
      </c>
      <c r="O45" s="14">
        <f t="shared" si="11"/>
        <v>330.66666666666669</v>
      </c>
      <c r="P45" s="14">
        <f t="shared" si="12"/>
        <v>150</v>
      </c>
      <c r="Q45" s="14">
        <f t="shared" si="13"/>
        <v>1713.556899464448</v>
      </c>
      <c r="R45" s="14">
        <f t="shared" si="14"/>
        <v>318.58286199347066</v>
      </c>
      <c r="S45" s="26">
        <f t="shared" si="15"/>
        <v>2512.8064281245852</v>
      </c>
      <c r="T45" s="10">
        <f t="shared" si="16"/>
        <v>9394.5873295278834</v>
      </c>
      <c r="U45" s="14">
        <f t="shared" si="20"/>
        <v>1376.1659819301258</v>
      </c>
      <c r="V45" s="14">
        <f t="shared" si="17"/>
        <v>255.85546487448315</v>
      </c>
      <c r="W45" s="10"/>
      <c r="X45" s="14">
        <f t="shared" si="18"/>
        <v>0</v>
      </c>
      <c r="Y45" s="10">
        <f t="shared" si="7"/>
        <v>2512.8064281245852</v>
      </c>
      <c r="Z45" s="14">
        <f t="shared" si="18"/>
        <v>2018.047213162966</v>
      </c>
      <c r="AA45" s="14">
        <f t="shared" si="21"/>
        <v>60017.747197996941</v>
      </c>
    </row>
    <row r="46" spans="1:32" x14ac:dyDescent="0.2">
      <c r="B46" s="8">
        <f t="shared" si="8"/>
        <v>34</v>
      </c>
      <c r="C46" s="16">
        <f t="shared" si="0"/>
        <v>7.8750000000000001E-2</v>
      </c>
      <c r="D46" s="1">
        <f t="shared" si="1"/>
        <v>1407.2737026378343</v>
      </c>
      <c r="E46" s="1">
        <f t="shared" si="2"/>
        <v>187.87896010869736</v>
      </c>
      <c r="F46" s="1">
        <f t="shared" si="9"/>
        <v>1595.1526627465316</v>
      </c>
      <c r="G46" s="1">
        <f t="shared" si="3"/>
        <v>214253.82810851367</v>
      </c>
      <c r="I46" s="16">
        <f t="shared" si="19"/>
        <v>9.7500000000000003E-2</v>
      </c>
      <c r="J46" s="1">
        <f t="shared" si="22"/>
        <v>303.986358015029</v>
      </c>
      <c r="K46" s="1">
        <f t="shared" si="23"/>
        <v>133.00074069635792</v>
      </c>
      <c r="L46" s="1">
        <f t="shared" ref="L46:L77" si="25">L45</f>
        <v>436.98709871138692</v>
      </c>
      <c r="M46" s="1">
        <f t="shared" si="24"/>
        <v>37280.704861153368</v>
      </c>
      <c r="O46" s="14">
        <f t="shared" si="11"/>
        <v>330.66666666666669</v>
      </c>
      <c r="P46" s="14">
        <f t="shared" si="12"/>
        <v>150</v>
      </c>
      <c r="Q46" s="14">
        <f t="shared" si="13"/>
        <v>1711.2600606528633</v>
      </c>
      <c r="R46" s="14">
        <f t="shared" si="14"/>
        <v>320.87970080505528</v>
      </c>
      <c r="S46" s="26">
        <f t="shared" si="15"/>
        <v>2512.8064281245852</v>
      </c>
      <c r="T46" s="10">
        <f t="shared" si="16"/>
        <v>9715.4670303329385</v>
      </c>
      <c r="U46" s="14">
        <f t="shared" si="20"/>
        <v>1365.2199132844678</v>
      </c>
      <c r="V46" s="14">
        <f t="shared" si="17"/>
        <v>255.99344446845492</v>
      </c>
      <c r="W46" s="10"/>
      <c r="X46" s="14">
        <f t="shared" si="18"/>
        <v>0</v>
      </c>
      <c r="Y46" s="10">
        <f t="shared" si="7"/>
        <v>2512.8064281245852</v>
      </c>
      <c r="Z46" s="14">
        <f t="shared" si="18"/>
        <v>2004.6826620824165</v>
      </c>
      <c r="AA46" s="14">
        <f t="shared" si="21"/>
        <v>61638.960555749865</v>
      </c>
    </row>
    <row r="47" spans="1:32" x14ac:dyDescent="0.2">
      <c r="B47" s="8">
        <f t="shared" si="8"/>
        <v>35</v>
      </c>
      <c r="C47" s="16">
        <f t="shared" si="0"/>
        <v>7.8750000000000001E-2</v>
      </c>
      <c r="D47" s="1">
        <f t="shared" si="1"/>
        <v>1406.0407469621211</v>
      </c>
      <c r="E47" s="1">
        <f t="shared" si="2"/>
        <v>189.11191578441048</v>
      </c>
      <c r="F47" s="1">
        <f t="shared" si="9"/>
        <v>1595.1526627465316</v>
      </c>
      <c r="G47" s="1">
        <f t="shared" si="3"/>
        <v>214064.71619272925</v>
      </c>
      <c r="I47" s="16">
        <f t="shared" si="19"/>
        <v>9.7500000000000003E-2</v>
      </c>
      <c r="J47" s="1">
        <f t="shared" si="22"/>
        <v>302.90572699687112</v>
      </c>
      <c r="K47" s="1">
        <f t="shared" si="23"/>
        <v>134.0813717145158</v>
      </c>
      <c r="L47" s="1">
        <f t="shared" si="25"/>
        <v>436.98709871138692</v>
      </c>
      <c r="M47" s="1">
        <f t="shared" si="24"/>
        <v>37146.623489438854</v>
      </c>
      <c r="O47" s="14">
        <f t="shared" si="11"/>
        <v>330.66666666666669</v>
      </c>
      <c r="P47" s="14">
        <f t="shared" si="12"/>
        <v>150</v>
      </c>
      <c r="Q47" s="14">
        <f t="shared" si="13"/>
        <v>1708.9464739589923</v>
      </c>
      <c r="R47" s="14">
        <f t="shared" si="14"/>
        <v>323.19328749892628</v>
      </c>
      <c r="S47" s="26">
        <f t="shared" si="15"/>
        <v>2512.8064281245852</v>
      </c>
      <c r="T47" s="10">
        <f t="shared" si="16"/>
        <v>10038.660317831864</v>
      </c>
      <c r="U47" s="14">
        <f t="shared" si="20"/>
        <v>1354.3451974236864</v>
      </c>
      <c r="V47" s="14">
        <f t="shared" si="17"/>
        <v>256.13164802623709</v>
      </c>
      <c r="W47" s="10"/>
      <c r="X47" s="14">
        <f t="shared" si="18"/>
        <v>0</v>
      </c>
      <c r="Y47" s="10">
        <f t="shared" si="7"/>
        <v>2512.8064281245852</v>
      </c>
      <c r="Z47" s="14">
        <f t="shared" si="18"/>
        <v>1991.4066179626657</v>
      </c>
      <c r="AA47" s="14">
        <f t="shared" si="21"/>
        <v>63249.437401199786</v>
      </c>
    </row>
    <row r="48" spans="1:32" x14ac:dyDescent="0.2">
      <c r="B48" s="8">
        <f t="shared" si="8"/>
        <v>36</v>
      </c>
      <c r="C48" s="16">
        <f t="shared" si="0"/>
        <v>7.8750000000000001E-2</v>
      </c>
      <c r="D48" s="1">
        <f t="shared" si="1"/>
        <v>1404.7997000147859</v>
      </c>
      <c r="E48" s="1">
        <f t="shared" si="2"/>
        <v>190.35296273174572</v>
      </c>
      <c r="F48" s="1">
        <f t="shared" si="9"/>
        <v>1595.1526627465316</v>
      </c>
      <c r="G48" s="17">
        <f t="shared" si="3"/>
        <v>213874.36322999751</v>
      </c>
      <c r="I48" s="16">
        <f t="shared" si="19"/>
        <v>9.7500000000000003E-2</v>
      </c>
      <c r="J48" s="1">
        <f t="shared" si="22"/>
        <v>301.81631585169072</v>
      </c>
      <c r="K48" s="1">
        <f t="shared" si="23"/>
        <v>135.1707828596962</v>
      </c>
      <c r="L48" s="1">
        <f t="shared" si="25"/>
        <v>436.98709871138692</v>
      </c>
      <c r="M48" s="17">
        <f t="shared" si="24"/>
        <v>37011.452706579155</v>
      </c>
      <c r="O48" s="14">
        <f t="shared" si="11"/>
        <v>330.66666666666669</v>
      </c>
      <c r="P48" s="14">
        <f t="shared" si="12"/>
        <v>150</v>
      </c>
      <c r="Q48" s="14">
        <f t="shared" si="13"/>
        <v>1706.6160158664766</v>
      </c>
      <c r="R48" s="14">
        <f t="shared" si="14"/>
        <v>325.52374559144192</v>
      </c>
      <c r="S48" s="26">
        <f t="shared" si="15"/>
        <v>2512.8064281245852</v>
      </c>
      <c r="T48" s="10">
        <f t="shared" si="16"/>
        <v>10364.184063423305</v>
      </c>
      <c r="U48" s="14">
        <f t="shared" si="20"/>
        <v>1343.5413600076181</v>
      </c>
      <c r="V48" s="14">
        <f t="shared" si="17"/>
        <v>256.27007586978942</v>
      </c>
      <c r="W48" s="21">
        <f>(SUM(O37:O48)+SUM(Q37:Q48))*0.35</f>
        <v>8609.1428988561183</v>
      </c>
      <c r="X48" s="14">
        <f t="shared" si="18"/>
        <v>6777.5876068738617</v>
      </c>
      <c r="Y48" s="10">
        <f t="shared" si="7"/>
        <v>-6096.3364707315332</v>
      </c>
      <c r="Z48" s="14">
        <f t="shared" si="18"/>
        <v>-4799.3691122089613</v>
      </c>
      <c r="AA48" s="14">
        <f t="shared" si="21"/>
        <v>64849.248837077197</v>
      </c>
      <c r="AB48" s="10"/>
      <c r="AC48" s="10"/>
    </row>
    <row r="49" spans="1:29" x14ac:dyDescent="0.2">
      <c r="A49" t="s">
        <v>14</v>
      </c>
      <c r="B49" s="8">
        <f t="shared" si="8"/>
        <v>37</v>
      </c>
      <c r="C49" s="16">
        <f t="shared" si="0"/>
        <v>7.8750000000000001E-2</v>
      </c>
      <c r="D49" s="1">
        <f t="shared" si="1"/>
        <v>1403.5505086968587</v>
      </c>
      <c r="E49" s="1">
        <f t="shared" si="2"/>
        <v>191.60215404967289</v>
      </c>
      <c r="F49" s="5">
        <f t="shared" si="9"/>
        <v>1595.1526627465316</v>
      </c>
      <c r="G49" s="1">
        <f t="shared" si="3"/>
        <v>213682.76107594784</v>
      </c>
      <c r="I49" s="16">
        <f t="shared" si="19"/>
        <v>9.7500000000000003E-2</v>
      </c>
      <c r="J49" s="1">
        <f t="shared" si="22"/>
        <v>300.71805324095561</v>
      </c>
      <c r="K49" s="1">
        <f t="shared" si="23"/>
        <v>136.26904547043131</v>
      </c>
      <c r="L49" s="5">
        <f t="shared" si="25"/>
        <v>436.98709871138692</v>
      </c>
      <c r="M49" s="1">
        <f t="shared" si="24"/>
        <v>36875.183661108727</v>
      </c>
      <c r="O49" s="14">
        <f t="shared" si="11"/>
        <v>330.66666666666669</v>
      </c>
      <c r="P49" s="14">
        <f t="shared" si="12"/>
        <v>150</v>
      </c>
      <c r="Q49" s="14">
        <f t="shared" si="13"/>
        <v>1704.2685619378144</v>
      </c>
      <c r="R49" s="14">
        <f t="shared" si="14"/>
        <v>327.8711995201042</v>
      </c>
      <c r="S49" s="26">
        <f t="shared" si="15"/>
        <v>2512.8064281245852</v>
      </c>
      <c r="T49" s="10">
        <f t="shared" si="16"/>
        <v>10692.05526294341</v>
      </c>
      <c r="U49" s="14">
        <f t="shared" si="20"/>
        <v>1332.8079298348268</v>
      </c>
      <c r="V49" s="14">
        <f t="shared" si="17"/>
        <v>256.40872832153815</v>
      </c>
      <c r="W49" s="10"/>
      <c r="X49" s="14">
        <f t="shared" si="18"/>
        <v>0</v>
      </c>
      <c r="Y49" s="10">
        <f t="shared" si="7"/>
        <v>2512.8064281245852</v>
      </c>
      <c r="Z49" s="14">
        <f t="shared" si="18"/>
        <v>1965.1177099320196</v>
      </c>
      <c r="AA49" s="14">
        <f t="shared" si="21"/>
        <v>66438.465495233555</v>
      </c>
      <c r="AB49" s="10"/>
      <c r="AC49" s="10"/>
    </row>
    <row r="50" spans="1:29" x14ac:dyDescent="0.2">
      <c r="B50" s="8">
        <f t="shared" si="8"/>
        <v>38</v>
      </c>
      <c r="C50" s="16">
        <f t="shared" si="0"/>
        <v>7.8750000000000001E-2</v>
      </c>
      <c r="D50" s="1">
        <f t="shared" si="1"/>
        <v>1402.2931195609078</v>
      </c>
      <c r="E50" s="1">
        <f t="shared" si="2"/>
        <v>192.85954318562381</v>
      </c>
      <c r="F50" s="1">
        <f t="shared" si="9"/>
        <v>1595.1526627465316</v>
      </c>
      <c r="G50" s="1">
        <f t="shared" si="3"/>
        <v>213489.90153276222</v>
      </c>
      <c r="I50" s="16">
        <f t="shared" si="19"/>
        <v>9.7500000000000003E-2</v>
      </c>
      <c r="J50" s="1">
        <f t="shared" si="22"/>
        <v>299.61086724650841</v>
      </c>
      <c r="K50" s="1">
        <f t="shared" si="23"/>
        <v>137.37623146487851</v>
      </c>
      <c r="L50" s="1">
        <f t="shared" si="25"/>
        <v>436.98709871138692</v>
      </c>
      <c r="M50" s="1">
        <f t="shared" si="24"/>
        <v>36737.80742964385</v>
      </c>
      <c r="O50" s="14">
        <f t="shared" si="11"/>
        <v>330.66666666666669</v>
      </c>
      <c r="P50" s="14">
        <f t="shared" si="12"/>
        <v>150</v>
      </c>
      <c r="Q50" s="14">
        <f t="shared" si="13"/>
        <v>1701.9039868074162</v>
      </c>
      <c r="R50" s="14">
        <f t="shared" si="14"/>
        <v>330.23577465050232</v>
      </c>
      <c r="S50" s="26">
        <f t="shared" si="15"/>
        <v>2512.8064281245852</v>
      </c>
      <c r="T50" s="10">
        <f t="shared" si="16"/>
        <v>11022.291037593912</v>
      </c>
      <c r="U50" s="14">
        <f t="shared" si="20"/>
        <v>1322.144438821814</v>
      </c>
      <c r="V50" s="14">
        <f t="shared" si="17"/>
        <v>256.54760570437651</v>
      </c>
      <c r="W50" s="10"/>
      <c r="X50" s="14">
        <f t="shared" si="18"/>
        <v>0</v>
      </c>
      <c r="Y50" s="10">
        <f t="shared" si="7"/>
        <v>2512.8064281245852</v>
      </c>
      <c r="Z50" s="14">
        <f t="shared" si="18"/>
        <v>1952.1036853629334</v>
      </c>
      <c r="AA50" s="14">
        <f t="shared" si="21"/>
        <v>68017.157539759748</v>
      </c>
    </row>
    <row r="51" spans="1:29" x14ac:dyDescent="0.2">
      <c r="B51" s="8">
        <f t="shared" si="8"/>
        <v>39</v>
      </c>
      <c r="C51" s="16">
        <f t="shared" si="0"/>
        <v>7.8750000000000001E-2</v>
      </c>
      <c r="D51" s="1">
        <f t="shared" si="1"/>
        <v>1401.027478808752</v>
      </c>
      <c r="E51" s="1">
        <f t="shared" si="2"/>
        <v>194.12518393777964</v>
      </c>
      <c r="F51" s="1">
        <f t="shared" si="9"/>
        <v>1595.1526627465316</v>
      </c>
      <c r="G51" s="1">
        <f t="shared" si="3"/>
        <v>213295.77634882444</v>
      </c>
      <c r="I51" s="16">
        <f t="shared" si="19"/>
        <v>9.7500000000000003E-2</v>
      </c>
      <c r="J51" s="1">
        <f t="shared" si="22"/>
        <v>298.4946853658563</v>
      </c>
      <c r="K51" s="1">
        <f t="shared" si="23"/>
        <v>138.49241334553062</v>
      </c>
      <c r="L51" s="1">
        <f t="shared" si="25"/>
        <v>436.98709871138692</v>
      </c>
      <c r="M51" s="1">
        <f t="shared" si="24"/>
        <v>36599.315016298322</v>
      </c>
      <c r="O51" s="14">
        <f t="shared" si="11"/>
        <v>330.66666666666669</v>
      </c>
      <c r="P51" s="14">
        <f t="shared" si="12"/>
        <v>150</v>
      </c>
      <c r="Q51" s="14">
        <f t="shared" si="13"/>
        <v>1699.5221641746084</v>
      </c>
      <c r="R51" s="14">
        <f t="shared" si="14"/>
        <v>332.61759728331026</v>
      </c>
      <c r="S51" s="26">
        <f t="shared" si="15"/>
        <v>2512.8064281245852</v>
      </c>
      <c r="T51" s="10">
        <f t="shared" si="16"/>
        <v>11354.908634877222</v>
      </c>
      <c r="U51" s="14">
        <f t="shared" si="20"/>
        <v>1311.550421982364</v>
      </c>
      <c r="V51" s="14">
        <f t="shared" si="17"/>
        <v>256.68670834166653</v>
      </c>
      <c r="W51" s="10"/>
      <c r="X51" s="14">
        <f t="shared" si="18"/>
        <v>0</v>
      </c>
      <c r="Y51" s="10">
        <f t="shared" si="7"/>
        <v>2512.8064281245852</v>
      </c>
      <c r="Z51" s="14">
        <f t="shared" si="18"/>
        <v>1939.1758463870201</v>
      </c>
      <c r="AA51" s="14">
        <f t="shared" si="21"/>
        <v>69585.394670083784</v>
      </c>
    </row>
    <row r="52" spans="1:29" x14ac:dyDescent="0.2">
      <c r="B52" s="8">
        <f t="shared" si="8"/>
        <v>40</v>
      </c>
      <c r="C52" s="16">
        <f t="shared" si="0"/>
        <v>7.8750000000000001E-2</v>
      </c>
      <c r="D52" s="1">
        <f t="shared" si="1"/>
        <v>1399.7535322891606</v>
      </c>
      <c r="E52" s="1">
        <f t="shared" si="2"/>
        <v>195.39913045737103</v>
      </c>
      <c r="F52" s="1">
        <f t="shared" si="9"/>
        <v>1595.1526627465316</v>
      </c>
      <c r="G52" s="1">
        <f t="shared" si="3"/>
        <v>213100.37721836707</v>
      </c>
      <c r="I52" s="16">
        <f t="shared" si="19"/>
        <v>9.7500000000000003E-2</v>
      </c>
      <c r="J52" s="1">
        <f t="shared" si="22"/>
        <v>297.36943450742388</v>
      </c>
      <c r="K52" s="1">
        <f t="shared" si="23"/>
        <v>139.61766420396305</v>
      </c>
      <c r="L52" s="1">
        <f t="shared" si="25"/>
        <v>436.98709871138692</v>
      </c>
      <c r="M52" s="1">
        <f t="shared" si="24"/>
        <v>36459.697352094357</v>
      </c>
      <c r="O52" s="14">
        <f t="shared" si="11"/>
        <v>330.66666666666669</v>
      </c>
      <c r="P52" s="14">
        <f t="shared" si="12"/>
        <v>150</v>
      </c>
      <c r="Q52" s="14">
        <f t="shared" si="13"/>
        <v>1697.1229667965845</v>
      </c>
      <c r="R52" s="14">
        <f t="shared" si="14"/>
        <v>335.01679466133407</v>
      </c>
      <c r="S52" s="26">
        <f t="shared" si="15"/>
        <v>2512.8064281245852</v>
      </c>
      <c r="T52" s="10">
        <f t="shared" si="16"/>
        <v>11689.925429538556</v>
      </c>
      <c r="U52" s="14">
        <f t="shared" si="20"/>
        <v>1301.0254174070308</v>
      </c>
      <c r="V52" s="14">
        <f t="shared" si="17"/>
        <v>256.82603655723796</v>
      </c>
      <c r="W52" s="10"/>
      <c r="X52" s="14">
        <f t="shared" si="18"/>
        <v>0</v>
      </c>
      <c r="Y52" s="10">
        <f t="shared" si="7"/>
        <v>2512.8064281245852</v>
      </c>
      <c r="Z52" s="14">
        <f t="shared" si="18"/>
        <v>1926.333622238762</v>
      </c>
      <c r="AA52" s="14">
        <f t="shared" si="21"/>
        <v>71143.246124048048</v>
      </c>
    </row>
    <row r="53" spans="1:29" x14ac:dyDescent="0.2">
      <c r="B53" s="8">
        <f t="shared" si="8"/>
        <v>41</v>
      </c>
      <c r="C53" s="16">
        <f t="shared" si="0"/>
        <v>7.8750000000000001E-2</v>
      </c>
      <c r="D53" s="1">
        <f t="shared" si="1"/>
        <v>1398.4712254955339</v>
      </c>
      <c r="E53" s="1">
        <f t="shared" si="2"/>
        <v>196.68143725099776</v>
      </c>
      <c r="F53" s="1">
        <f t="shared" si="9"/>
        <v>1595.1526627465316</v>
      </c>
      <c r="G53" s="1">
        <f t="shared" si="3"/>
        <v>212903.69578111608</v>
      </c>
      <c r="I53" s="16">
        <f t="shared" si="19"/>
        <v>9.7500000000000003E-2</v>
      </c>
      <c r="J53" s="1">
        <f t="shared" si="22"/>
        <v>296.23504098576666</v>
      </c>
      <c r="K53" s="1">
        <f t="shared" si="23"/>
        <v>140.75205772562026</v>
      </c>
      <c r="L53" s="1">
        <f t="shared" si="25"/>
        <v>436.98709871138692</v>
      </c>
      <c r="M53" s="1">
        <f t="shared" si="24"/>
        <v>36318.945294368736</v>
      </c>
      <c r="O53" s="14">
        <f t="shared" si="11"/>
        <v>330.66666666666669</v>
      </c>
      <c r="P53" s="14">
        <f t="shared" si="12"/>
        <v>150</v>
      </c>
      <c r="Q53" s="14">
        <f t="shared" si="13"/>
        <v>1694.7062664813006</v>
      </c>
      <c r="R53" s="14">
        <f t="shared" si="14"/>
        <v>337.43349497661802</v>
      </c>
      <c r="S53" s="26">
        <f t="shared" si="15"/>
        <v>2512.8064281245852</v>
      </c>
      <c r="T53" s="10">
        <f t="shared" si="16"/>
        <v>12027.358924515174</v>
      </c>
      <c r="U53" s="14">
        <f t="shared" si="20"/>
        <v>1290.5689662427569</v>
      </c>
      <c r="V53" s="14">
        <f t="shared" si="17"/>
        <v>256.96559067539124</v>
      </c>
      <c r="W53" s="10"/>
      <c r="X53" s="14">
        <f t="shared" si="18"/>
        <v>0</v>
      </c>
      <c r="Y53" s="10">
        <f t="shared" si="7"/>
        <v>2512.8064281245852</v>
      </c>
      <c r="Z53" s="14">
        <f t="shared" si="18"/>
        <v>1913.5764459325453</v>
      </c>
      <c r="AA53" s="14">
        <f t="shared" si="21"/>
        <v>72690.7806809662</v>
      </c>
    </row>
    <row r="54" spans="1:29" x14ac:dyDescent="0.2">
      <c r="B54" s="8">
        <f t="shared" si="8"/>
        <v>42</v>
      </c>
      <c r="C54" s="16">
        <f t="shared" si="0"/>
        <v>7.8750000000000001E-2</v>
      </c>
      <c r="D54" s="1">
        <f t="shared" si="1"/>
        <v>1397.1805035635743</v>
      </c>
      <c r="E54" s="1">
        <f t="shared" si="2"/>
        <v>197.97215918295728</v>
      </c>
      <c r="F54" s="1">
        <f t="shared" si="9"/>
        <v>1595.1526627465316</v>
      </c>
      <c r="G54" s="1">
        <f t="shared" si="3"/>
        <v>212705.72362193314</v>
      </c>
      <c r="I54" s="16">
        <f t="shared" si="19"/>
        <v>9.7500000000000003E-2</v>
      </c>
      <c r="J54" s="1">
        <f t="shared" si="22"/>
        <v>295.09143051674602</v>
      </c>
      <c r="K54" s="1">
        <f t="shared" si="23"/>
        <v>141.8956681946409</v>
      </c>
      <c r="L54" s="1">
        <f t="shared" si="25"/>
        <v>436.98709871138692</v>
      </c>
      <c r="M54" s="1">
        <f t="shared" si="24"/>
        <v>36177.049626174092</v>
      </c>
      <c r="O54" s="14">
        <f t="shared" si="11"/>
        <v>330.66666666666669</v>
      </c>
      <c r="P54" s="14">
        <f t="shared" si="12"/>
        <v>150</v>
      </c>
      <c r="Q54" s="14">
        <f t="shared" si="13"/>
        <v>1692.2719340803203</v>
      </c>
      <c r="R54" s="14">
        <f t="shared" si="14"/>
        <v>339.86782737759819</v>
      </c>
      <c r="S54" s="26">
        <f t="shared" si="15"/>
        <v>2512.8064281245852</v>
      </c>
      <c r="T54" s="10">
        <f t="shared" si="16"/>
        <v>12367.226751892771</v>
      </c>
      <c r="U54" s="14">
        <f t="shared" si="20"/>
        <v>1280.180612672629</v>
      </c>
      <c r="V54" s="14">
        <f t="shared" si="17"/>
        <v>257.1053710208954</v>
      </c>
      <c r="W54" s="10"/>
      <c r="X54" s="14">
        <f t="shared" si="18"/>
        <v>0</v>
      </c>
      <c r="Y54" s="10">
        <f t="shared" si="7"/>
        <v>2512.8064281245852</v>
      </c>
      <c r="Z54" s="14">
        <f t="shared" si="18"/>
        <v>1900.9037542376277</v>
      </c>
      <c r="AA54" s="14">
        <f t="shared" si="21"/>
        <v>74228.066664659724</v>
      </c>
    </row>
    <row r="55" spans="1:29" x14ac:dyDescent="0.2">
      <c r="B55" s="8">
        <f t="shared" si="8"/>
        <v>43</v>
      </c>
      <c r="C55" s="16">
        <f t="shared" si="0"/>
        <v>7.8750000000000001E-2</v>
      </c>
      <c r="D55" s="1">
        <f t="shared" si="1"/>
        <v>1395.8813112689361</v>
      </c>
      <c r="E55" s="1">
        <f t="shared" si="2"/>
        <v>199.27135147759554</v>
      </c>
      <c r="F55" s="1">
        <f t="shared" si="9"/>
        <v>1595.1526627465316</v>
      </c>
      <c r="G55" s="1">
        <f t="shared" si="3"/>
        <v>212506.45227045554</v>
      </c>
      <c r="I55" s="16">
        <f t="shared" si="19"/>
        <v>9.7500000000000003E-2</v>
      </c>
      <c r="J55" s="1">
        <f t="shared" si="22"/>
        <v>293.93852821266449</v>
      </c>
      <c r="K55" s="1">
        <f t="shared" si="23"/>
        <v>143.04857049872243</v>
      </c>
      <c r="L55" s="1">
        <f t="shared" si="25"/>
        <v>436.98709871138692</v>
      </c>
      <c r="M55" s="1">
        <f t="shared" si="24"/>
        <v>36034.00105567537</v>
      </c>
      <c r="O55" s="14">
        <f t="shared" si="11"/>
        <v>330.66666666666669</v>
      </c>
      <c r="P55" s="14">
        <f t="shared" si="12"/>
        <v>150</v>
      </c>
      <c r="Q55" s="14">
        <f t="shared" si="13"/>
        <v>1689.8198394816006</v>
      </c>
      <c r="R55" s="14">
        <f t="shared" si="14"/>
        <v>342.31992197631797</v>
      </c>
      <c r="S55" s="26">
        <f t="shared" si="15"/>
        <v>2512.8064281245852</v>
      </c>
      <c r="T55" s="10">
        <f t="shared" si="16"/>
        <v>12709.546673869088</v>
      </c>
      <c r="U55" s="14">
        <f t="shared" si="20"/>
        <v>1269.859903895768</v>
      </c>
      <c r="V55" s="14">
        <f t="shared" si="17"/>
        <v>257.24537791899149</v>
      </c>
      <c r="W55" s="10"/>
      <c r="X55" s="14">
        <f t="shared" si="18"/>
        <v>0</v>
      </c>
      <c r="Y55" s="10">
        <f t="shared" si="7"/>
        <v>2512.8064281245852</v>
      </c>
      <c r="Z55" s="14">
        <f t="shared" si="18"/>
        <v>1888.3149876532725</v>
      </c>
      <c r="AA55" s="14">
        <f t="shared" si="21"/>
        <v>75755.171946474482</v>
      </c>
    </row>
    <row r="56" spans="1:29" x14ac:dyDescent="0.2">
      <c r="B56" s="8">
        <f t="shared" si="8"/>
        <v>44</v>
      </c>
      <c r="C56" s="16">
        <f t="shared" si="0"/>
        <v>7.8750000000000001E-2</v>
      </c>
      <c r="D56" s="1">
        <f t="shared" si="1"/>
        <v>1394.5735930248645</v>
      </c>
      <c r="E56" s="1">
        <f t="shared" si="2"/>
        <v>200.57906972166711</v>
      </c>
      <c r="F56" s="1">
        <f t="shared" si="9"/>
        <v>1595.1526627465316</v>
      </c>
      <c r="G56" s="1">
        <f t="shared" si="3"/>
        <v>212305.87320073388</v>
      </c>
      <c r="I56" s="16">
        <f t="shared" si="19"/>
        <v>9.7500000000000003E-2</v>
      </c>
      <c r="J56" s="1">
        <f t="shared" si="22"/>
        <v>292.7762585773624</v>
      </c>
      <c r="K56" s="1">
        <f t="shared" si="23"/>
        <v>144.21084013402452</v>
      </c>
      <c r="L56" s="1">
        <f t="shared" si="25"/>
        <v>436.98709871138692</v>
      </c>
      <c r="M56" s="1">
        <f t="shared" si="24"/>
        <v>35889.790215541347</v>
      </c>
      <c r="O56" s="14">
        <f t="shared" si="11"/>
        <v>330.66666666666669</v>
      </c>
      <c r="P56" s="14">
        <f t="shared" si="12"/>
        <v>150</v>
      </c>
      <c r="Q56" s="14">
        <f t="shared" si="13"/>
        <v>1687.3498516022269</v>
      </c>
      <c r="R56" s="14">
        <f t="shared" si="14"/>
        <v>344.78990985569163</v>
      </c>
      <c r="S56" s="26">
        <f t="shared" si="15"/>
        <v>2512.8064281245852</v>
      </c>
      <c r="T56" s="10">
        <f t="shared" si="16"/>
        <v>13054.33658372478</v>
      </c>
      <c r="U56" s="14">
        <f t="shared" si="20"/>
        <v>1259.6063901073503</v>
      </c>
      <c r="V56" s="14">
        <f t="shared" si="17"/>
        <v>257.38561169539105</v>
      </c>
      <c r="W56" s="10"/>
      <c r="X56" s="14">
        <f t="shared" si="18"/>
        <v>0</v>
      </c>
      <c r="Y56" s="10">
        <f t="shared" si="7"/>
        <v>2512.8064281245852</v>
      </c>
      <c r="Z56" s="14">
        <f t="shared" si="18"/>
        <v>1875.8095903840458</v>
      </c>
      <c r="AA56" s="14">
        <f t="shared" si="21"/>
        <v>77272.16394827723</v>
      </c>
    </row>
    <row r="57" spans="1:29" x14ac:dyDescent="0.2">
      <c r="B57" s="8">
        <f t="shared" si="8"/>
        <v>45</v>
      </c>
      <c r="C57" s="16">
        <f t="shared" si="0"/>
        <v>7.8750000000000001E-2</v>
      </c>
      <c r="D57" s="1">
        <f t="shared" si="1"/>
        <v>1393.2572928798161</v>
      </c>
      <c r="E57" s="1">
        <f t="shared" si="2"/>
        <v>201.89536986671555</v>
      </c>
      <c r="F57" s="1">
        <f t="shared" si="9"/>
        <v>1595.1526627465316</v>
      </c>
      <c r="G57" s="1">
        <f t="shared" si="3"/>
        <v>212103.97783086717</v>
      </c>
      <c r="I57" s="16">
        <f t="shared" si="19"/>
        <v>9.7500000000000003E-2</v>
      </c>
      <c r="J57" s="1">
        <f t="shared" si="22"/>
        <v>291.60454550127344</v>
      </c>
      <c r="K57" s="1">
        <f t="shared" si="23"/>
        <v>145.38255321011349</v>
      </c>
      <c r="L57" s="1">
        <f t="shared" si="25"/>
        <v>436.98709871138692</v>
      </c>
      <c r="M57" s="1">
        <f t="shared" si="24"/>
        <v>35744.407662331236</v>
      </c>
      <c r="O57" s="14">
        <f t="shared" si="11"/>
        <v>330.66666666666669</v>
      </c>
      <c r="P57" s="14">
        <f t="shared" si="12"/>
        <v>150</v>
      </c>
      <c r="Q57" s="14">
        <f t="shared" si="13"/>
        <v>1684.8618383810895</v>
      </c>
      <c r="R57" s="14">
        <f t="shared" si="14"/>
        <v>347.27792307682904</v>
      </c>
      <c r="S57" s="26">
        <f t="shared" si="15"/>
        <v>2512.8064281245852</v>
      </c>
      <c r="T57" s="10">
        <f t="shared" si="16"/>
        <v>13401.614506801609</v>
      </c>
      <c r="U57" s="14">
        <f t="shared" si="20"/>
        <v>1249.4196244787627</v>
      </c>
      <c r="V57" s="14">
        <f t="shared" si="17"/>
        <v>257.52607267627832</v>
      </c>
      <c r="W57" s="10"/>
      <c r="X57" s="14">
        <f t="shared" si="18"/>
        <v>0</v>
      </c>
      <c r="Y57" s="10">
        <f t="shared" si="7"/>
        <v>2512.8064281245852</v>
      </c>
      <c r="Z57" s="14">
        <f t="shared" si="18"/>
        <v>1863.3870103152772</v>
      </c>
      <c r="AA57" s="14">
        <f t="shared" si="21"/>
        <v>78779.109645432269</v>
      </c>
    </row>
    <row r="58" spans="1:29" x14ac:dyDescent="0.2">
      <c r="B58" s="8">
        <f t="shared" si="8"/>
        <v>46</v>
      </c>
      <c r="C58" s="16">
        <f t="shared" si="0"/>
        <v>7.8750000000000001E-2</v>
      </c>
      <c r="D58" s="1">
        <f t="shared" si="1"/>
        <v>1391.9323545150658</v>
      </c>
      <c r="E58" s="1">
        <f t="shared" si="2"/>
        <v>203.22030823146588</v>
      </c>
      <c r="F58" s="1">
        <f t="shared" si="9"/>
        <v>1595.1526627465316</v>
      </c>
      <c r="G58" s="1">
        <f t="shared" si="3"/>
        <v>211900.75752263571</v>
      </c>
      <c r="I58" s="16">
        <f t="shared" si="19"/>
        <v>9.7500000000000003E-2</v>
      </c>
      <c r="J58" s="1">
        <f t="shared" si="22"/>
        <v>290.42331225644131</v>
      </c>
      <c r="K58" s="1">
        <f t="shared" si="23"/>
        <v>146.56378645494561</v>
      </c>
      <c r="L58" s="1">
        <f t="shared" si="25"/>
        <v>436.98709871138692</v>
      </c>
      <c r="M58" s="1">
        <f t="shared" si="24"/>
        <v>35597.843875876293</v>
      </c>
      <c r="O58" s="14">
        <f t="shared" si="11"/>
        <v>330.66666666666669</v>
      </c>
      <c r="P58" s="14">
        <f t="shared" si="12"/>
        <v>150</v>
      </c>
      <c r="Q58" s="14">
        <f t="shared" si="13"/>
        <v>1682.355666771507</v>
      </c>
      <c r="R58" s="14">
        <f t="shared" si="14"/>
        <v>349.78409468641149</v>
      </c>
      <c r="S58" s="26">
        <f t="shared" si="15"/>
        <v>2512.8064281245852</v>
      </c>
      <c r="T58" s="10">
        <f t="shared" si="16"/>
        <v>13751.398601488021</v>
      </c>
      <c r="U58" s="14">
        <f t="shared" si="20"/>
        <v>1239.2991631378898</v>
      </c>
      <c r="V58" s="14">
        <f t="shared" si="17"/>
        <v>257.66676118831015</v>
      </c>
      <c r="W58" s="10"/>
      <c r="X58" s="14">
        <f t="shared" si="18"/>
        <v>0</v>
      </c>
      <c r="Y58" s="10">
        <f t="shared" si="7"/>
        <v>2512.8064281245852</v>
      </c>
      <c r="Z58" s="14">
        <f t="shared" si="18"/>
        <v>1851.0466989886863</v>
      </c>
      <c r="AA58" s="14">
        <f t="shared" si="21"/>
        <v>80276.075569758468</v>
      </c>
    </row>
    <row r="59" spans="1:29" x14ac:dyDescent="0.2">
      <c r="B59" s="8">
        <f t="shared" si="8"/>
        <v>47</v>
      </c>
      <c r="C59" s="16">
        <f t="shared" si="0"/>
        <v>7.8750000000000001E-2</v>
      </c>
      <c r="D59" s="1">
        <f t="shared" si="1"/>
        <v>1390.598721242297</v>
      </c>
      <c r="E59" s="1">
        <f t="shared" si="2"/>
        <v>204.55394150423467</v>
      </c>
      <c r="F59" s="1">
        <f t="shared" si="9"/>
        <v>1595.1526627465316</v>
      </c>
      <c r="G59" s="1">
        <f t="shared" si="3"/>
        <v>211696.20358113147</v>
      </c>
      <c r="I59" s="16">
        <f t="shared" si="19"/>
        <v>9.7500000000000003E-2</v>
      </c>
      <c r="J59" s="1">
        <f t="shared" si="22"/>
        <v>289.23248149149487</v>
      </c>
      <c r="K59" s="1">
        <f t="shared" si="23"/>
        <v>147.75461721989205</v>
      </c>
      <c r="L59" s="1">
        <f t="shared" si="25"/>
        <v>436.98709871138692</v>
      </c>
      <c r="M59" s="1">
        <f t="shared" si="24"/>
        <v>35450.0892586564</v>
      </c>
      <c r="O59" s="14">
        <f t="shared" si="11"/>
        <v>330.66666666666669</v>
      </c>
      <c r="P59" s="14">
        <f t="shared" si="12"/>
        <v>150</v>
      </c>
      <c r="Q59" s="14">
        <f t="shared" si="13"/>
        <v>1679.8312027337918</v>
      </c>
      <c r="R59" s="14">
        <f t="shared" si="14"/>
        <v>352.30855872412673</v>
      </c>
      <c r="S59" s="26">
        <f t="shared" si="15"/>
        <v>2512.8064281245852</v>
      </c>
      <c r="T59" s="10">
        <f t="shared" si="16"/>
        <v>14103.707160212149</v>
      </c>
      <c r="U59" s="14">
        <f t="shared" si="20"/>
        <v>1229.2445651495291</v>
      </c>
      <c r="V59" s="14">
        <f t="shared" si="17"/>
        <v>257.8076775586166</v>
      </c>
      <c r="W59" s="10"/>
      <c r="X59" s="14">
        <f t="shared" si="18"/>
        <v>0</v>
      </c>
      <c r="Y59" s="10">
        <f t="shared" si="7"/>
        <v>2512.8064281245852</v>
      </c>
      <c r="Z59" s="14">
        <f t="shared" si="18"/>
        <v>1838.7881115781654</v>
      </c>
      <c r="AA59" s="14">
        <f t="shared" si="21"/>
        <v>81763.127812466613</v>
      </c>
    </row>
    <row r="60" spans="1:29" x14ac:dyDescent="0.2">
      <c r="B60" s="8">
        <f t="shared" si="8"/>
        <v>48</v>
      </c>
      <c r="C60" s="16">
        <f t="shared" si="0"/>
        <v>7.8750000000000001E-2</v>
      </c>
      <c r="D60" s="1">
        <f t="shared" si="1"/>
        <v>1389.2563360011752</v>
      </c>
      <c r="E60" s="1">
        <f t="shared" si="2"/>
        <v>205.89632674535642</v>
      </c>
      <c r="F60" s="1">
        <f t="shared" si="9"/>
        <v>1595.1526627465316</v>
      </c>
      <c r="G60" s="1">
        <f t="shared" si="3"/>
        <v>211490.30725438611</v>
      </c>
      <c r="I60" s="16">
        <f t="shared" si="19"/>
        <v>9.7500000000000003E-2</v>
      </c>
      <c r="J60" s="1">
        <f t="shared" si="22"/>
        <v>288.03197522658326</v>
      </c>
      <c r="K60" s="1">
        <f t="shared" si="23"/>
        <v>148.95512348480366</v>
      </c>
      <c r="L60" s="1">
        <f t="shared" si="25"/>
        <v>436.98709871138692</v>
      </c>
      <c r="M60" s="1">
        <f t="shared" si="24"/>
        <v>35301.134135171596</v>
      </c>
      <c r="O60" s="14">
        <f t="shared" si="11"/>
        <v>330.66666666666669</v>
      </c>
      <c r="P60" s="14">
        <f t="shared" si="12"/>
        <v>150</v>
      </c>
      <c r="Q60" s="14">
        <f t="shared" si="13"/>
        <v>1677.2883112277584</v>
      </c>
      <c r="R60" s="14">
        <f t="shared" si="14"/>
        <v>354.85145023016008</v>
      </c>
      <c r="S60" s="26">
        <f t="shared" si="15"/>
        <v>2512.8064281245852</v>
      </c>
      <c r="T60" s="10">
        <f t="shared" si="16"/>
        <v>14458.558610442309</v>
      </c>
      <c r="U60" s="14">
        <f t="shared" si="20"/>
        <v>1219.2553924959382</v>
      </c>
      <c r="V60" s="14">
        <f t="shared" si="17"/>
        <v>257.94882211480257</v>
      </c>
      <c r="W60" s="21">
        <f>(SUM(O49:O60)+SUM(Q49:Q60))*0.35</f>
        <v>8490.7559066666054</v>
      </c>
      <c r="X60" s="14">
        <f t="shared" si="18"/>
        <v>6172.1052106969873</v>
      </c>
      <c r="Y60" s="10">
        <f t="shared" si="7"/>
        <v>-5977.9494785420202</v>
      </c>
      <c r="Z60" s="14">
        <f t="shared" si="18"/>
        <v>-4345.4945038312599</v>
      </c>
      <c r="AA60" s="14">
        <f t="shared" si="21"/>
        <v>83240.332027077355</v>
      </c>
    </row>
    <row r="61" spans="1:29" x14ac:dyDescent="0.2">
      <c r="A61" t="s">
        <v>15</v>
      </c>
      <c r="B61" s="8">
        <f t="shared" si="8"/>
        <v>49</v>
      </c>
      <c r="C61" s="16">
        <f t="shared" si="0"/>
        <v>7.8750000000000001E-2</v>
      </c>
      <c r="D61" s="1">
        <f t="shared" si="1"/>
        <v>1387.9051413569089</v>
      </c>
      <c r="E61" s="1">
        <f t="shared" si="2"/>
        <v>207.24752138962276</v>
      </c>
      <c r="F61" s="1">
        <f t="shared" si="9"/>
        <v>1595.1526627465316</v>
      </c>
      <c r="G61" s="1">
        <f t="shared" si="3"/>
        <v>211283.05973299648</v>
      </c>
      <c r="I61" s="16">
        <f t="shared" si="19"/>
        <v>9.7500000000000003E-2</v>
      </c>
      <c r="J61" s="1">
        <f t="shared" si="22"/>
        <v>286.82171484826921</v>
      </c>
      <c r="K61" s="1">
        <f t="shared" si="23"/>
        <v>150.16538386311771</v>
      </c>
      <c r="L61" s="1">
        <f t="shared" si="25"/>
        <v>436.98709871138692</v>
      </c>
      <c r="M61" s="1">
        <f t="shared" si="24"/>
        <v>35150.968751308479</v>
      </c>
      <c r="O61" s="14">
        <f t="shared" si="11"/>
        <v>330.66666666666669</v>
      </c>
      <c r="P61" s="14">
        <f t="shared" si="12"/>
        <v>150</v>
      </c>
      <c r="Q61" s="14">
        <f t="shared" si="13"/>
        <v>1674.7268562051781</v>
      </c>
      <c r="R61" s="14">
        <f t="shared" si="14"/>
        <v>357.41290525274047</v>
      </c>
      <c r="S61" s="26">
        <f t="shared" si="15"/>
        <v>2512.8064281245852</v>
      </c>
      <c r="T61" s="10">
        <f t="shared" si="16"/>
        <v>14815.97151569505</v>
      </c>
      <c r="U61" s="14">
        <f t="shared" si="20"/>
        <v>1209.3312100575108</v>
      </c>
      <c r="V61" s="14">
        <f t="shared" si="17"/>
        <v>258.09019518494699</v>
      </c>
      <c r="W61" s="10"/>
      <c r="X61" s="14">
        <f t="shared" si="18"/>
        <v>0</v>
      </c>
      <c r="Y61" s="10">
        <f t="shared" si="7"/>
        <v>2512.8064281245852</v>
      </c>
      <c r="Z61" s="14">
        <f t="shared" si="18"/>
        <v>1814.5139472176097</v>
      </c>
      <c r="AA61" s="14">
        <f t="shared" si="21"/>
        <v>84707.75343231982</v>
      </c>
    </row>
    <row r="62" spans="1:29" x14ac:dyDescent="0.2">
      <c r="B62" s="8">
        <f t="shared" si="8"/>
        <v>50</v>
      </c>
      <c r="C62" s="16">
        <f t="shared" si="0"/>
        <v>7.8750000000000001E-2</v>
      </c>
      <c r="D62" s="1">
        <f t="shared" si="1"/>
        <v>1386.5450794977894</v>
      </c>
      <c r="E62" s="1">
        <f t="shared" si="2"/>
        <v>208.60758324874223</v>
      </c>
      <c r="F62" s="1">
        <f t="shared" si="9"/>
        <v>1595.1526627465316</v>
      </c>
      <c r="G62" s="1">
        <f t="shared" si="3"/>
        <v>211074.45214974773</v>
      </c>
      <c r="I62" s="16">
        <f t="shared" si="19"/>
        <v>9.7500000000000003E-2</v>
      </c>
      <c r="J62" s="1">
        <f t="shared" si="22"/>
        <v>285.60162110438142</v>
      </c>
      <c r="K62" s="1">
        <f t="shared" si="23"/>
        <v>151.3854776070055</v>
      </c>
      <c r="L62" s="1">
        <f t="shared" si="25"/>
        <v>436.98709871138692</v>
      </c>
      <c r="M62" s="1">
        <f t="shared" si="24"/>
        <v>34999.583273701472</v>
      </c>
      <c r="O62" s="14">
        <f t="shared" si="11"/>
        <v>330.66666666666669</v>
      </c>
      <c r="P62" s="14">
        <f t="shared" si="12"/>
        <v>150</v>
      </c>
      <c r="Q62" s="14">
        <f t="shared" si="13"/>
        <v>1672.1467006021708</v>
      </c>
      <c r="R62" s="14">
        <f t="shared" si="14"/>
        <v>359.99306085574773</v>
      </c>
      <c r="S62" s="26">
        <f t="shared" si="15"/>
        <v>2512.8064281245852</v>
      </c>
      <c r="T62" s="10">
        <f t="shared" si="16"/>
        <v>15175.964576550798</v>
      </c>
      <c r="U62" s="14">
        <f t="shared" si="20"/>
        <v>1199.4715855935783</v>
      </c>
      <c r="V62" s="14">
        <f t="shared" si="17"/>
        <v>258.2317970976049</v>
      </c>
      <c r="W62" s="10"/>
      <c r="X62" s="14">
        <f t="shared" si="18"/>
        <v>0</v>
      </c>
      <c r="Y62" s="10">
        <f t="shared" si="7"/>
        <v>2512.8064281245852</v>
      </c>
      <c r="Z62" s="14">
        <f t="shared" si="18"/>
        <v>1802.4972985605395</v>
      </c>
      <c r="AA62" s="14">
        <f t="shared" si="21"/>
        <v>86165.456815010999</v>
      </c>
    </row>
    <row r="63" spans="1:29" x14ac:dyDescent="0.2">
      <c r="B63" s="8">
        <f t="shared" si="8"/>
        <v>51</v>
      </c>
      <c r="C63" s="16">
        <f t="shared" si="0"/>
        <v>7.8750000000000001E-2</v>
      </c>
      <c r="D63" s="1">
        <f t="shared" si="1"/>
        <v>1385.1760922327194</v>
      </c>
      <c r="E63" s="1">
        <f t="shared" si="2"/>
        <v>209.97657051381225</v>
      </c>
      <c r="F63" s="1">
        <f t="shared" si="9"/>
        <v>1595.1526627465316</v>
      </c>
      <c r="G63" s="1">
        <f t="shared" si="3"/>
        <v>210864.47557923393</v>
      </c>
      <c r="I63" s="16">
        <f t="shared" si="19"/>
        <v>9.7500000000000003E-2</v>
      </c>
      <c r="J63" s="1">
        <f t="shared" si="22"/>
        <v>284.37161409882447</v>
      </c>
      <c r="K63" s="1">
        <f t="shared" si="23"/>
        <v>152.61548461256245</v>
      </c>
      <c r="L63" s="1">
        <f t="shared" si="25"/>
        <v>436.98709871138692</v>
      </c>
      <c r="M63" s="1">
        <f t="shared" si="24"/>
        <v>34846.967789088907</v>
      </c>
      <c r="O63" s="14">
        <f t="shared" si="11"/>
        <v>330.66666666666669</v>
      </c>
      <c r="P63" s="14">
        <f t="shared" si="12"/>
        <v>150</v>
      </c>
      <c r="Q63" s="14">
        <f t="shared" si="13"/>
        <v>1669.5477063315438</v>
      </c>
      <c r="R63" s="14">
        <f t="shared" si="14"/>
        <v>362.5920551263747</v>
      </c>
      <c r="S63" s="26">
        <f t="shared" si="15"/>
        <v>2512.8064281245852</v>
      </c>
      <c r="T63" s="10">
        <f t="shared" si="16"/>
        <v>15538.556631677173</v>
      </c>
      <c r="U63" s="14">
        <f t="shared" si="20"/>
        <v>1189.6760897233414</v>
      </c>
      <c r="V63" s="14">
        <f t="shared" si="17"/>
        <v>258.37362818180742</v>
      </c>
      <c r="W63" s="10"/>
      <c r="X63" s="14">
        <f t="shared" si="18"/>
        <v>0</v>
      </c>
      <c r="Y63" s="10">
        <f t="shared" si="7"/>
        <v>2512.8064281245852</v>
      </c>
      <c r="Z63" s="14">
        <f t="shared" si="18"/>
        <v>1790.560230358152</v>
      </c>
      <c r="AA63" s="14">
        <f t="shared" si="21"/>
        <v>87613.506532916144</v>
      </c>
    </row>
    <row r="64" spans="1:29" x14ac:dyDescent="0.2">
      <c r="B64" s="8">
        <f t="shared" si="8"/>
        <v>52</v>
      </c>
      <c r="C64" s="16">
        <f t="shared" si="0"/>
        <v>7.8750000000000001E-2</v>
      </c>
      <c r="D64" s="1">
        <f t="shared" si="1"/>
        <v>1383.7981209887228</v>
      </c>
      <c r="E64" s="1">
        <f t="shared" si="2"/>
        <v>211.35454175780887</v>
      </c>
      <c r="F64" s="1">
        <f t="shared" si="9"/>
        <v>1595.1526627465316</v>
      </c>
      <c r="G64" s="1">
        <f t="shared" si="3"/>
        <v>210653.12103747611</v>
      </c>
      <c r="I64" s="16">
        <f t="shared" si="19"/>
        <v>9.7500000000000003E-2</v>
      </c>
      <c r="J64" s="1">
        <f t="shared" si="22"/>
        <v>283.13161328634737</v>
      </c>
      <c r="K64" s="1">
        <f t="shared" si="23"/>
        <v>153.85548542503955</v>
      </c>
      <c r="L64" s="1">
        <f t="shared" si="25"/>
        <v>436.98709871138692</v>
      </c>
      <c r="M64" s="1">
        <f t="shared" si="24"/>
        <v>34693.112303663867</v>
      </c>
      <c r="O64" s="14">
        <f t="shared" si="11"/>
        <v>330.66666666666669</v>
      </c>
      <c r="P64" s="14">
        <f t="shared" si="12"/>
        <v>150</v>
      </c>
      <c r="Q64" s="14">
        <f t="shared" si="13"/>
        <v>1666.9297342750701</v>
      </c>
      <c r="R64" s="14">
        <f t="shared" si="14"/>
        <v>365.21002718284842</v>
      </c>
      <c r="S64" s="26">
        <f t="shared" si="15"/>
        <v>2512.8064281245852</v>
      </c>
      <c r="T64" s="10">
        <f t="shared" si="16"/>
        <v>15903.766658860022</v>
      </c>
      <c r="U64" s="14">
        <f t="shared" si="20"/>
        <v>1179.944295906927</v>
      </c>
      <c r="V64" s="14">
        <f t="shared" si="17"/>
        <v>258.51568876706222</v>
      </c>
      <c r="W64" s="10"/>
      <c r="X64" s="14">
        <f t="shared" si="18"/>
        <v>0</v>
      </c>
      <c r="Y64" s="10">
        <f t="shared" si="7"/>
        <v>2512.8064281245852</v>
      </c>
      <c r="Z64" s="14">
        <f t="shared" si="18"/>
        <v>1778.7022155875684</v>
      </c>
      <c r="AA64" s="14">
        <f t="shared" si="21"/>
        <v>89051.966517590132</v>
      </c>
    </row>
    <row r="65" spans="1:27" x14ac:dyDescent="0.2">
      <c r="B65" s="8">
        <f t="shared" si="8"/>
        <v>53</v>
      </c>
      <c r="C65" s="16">
        <f t="shared" si="0"/>
        <v>7.8750000000000001E-2</v>
      </c>
      <c r="D65" s="1">
        <f t="shared" si="1"/>
        <v>1382.4111068084369</v>
      </c>
      <c r="E65" s="1">
        <f t="shared" si="2"/>
        <v>212.74155593809473</v>
      </c>
      <c r="F65" s="1">
        <f t="shared" si="9"/>
        <v>1595.1526627465316</v>
      </c>
      <c r="G65" s="1">
        <f t="shared" si="3"/>
        <v>210440.37948153802</v>
      </c>
      <c r="I65" s="16">
        <f t="shared" si="19"/>
        <v>9.7500000000000003E-2</v>
      </c>
      <c r="J65" s="1">
        <f t="shared" si="22"/>
        <v>281.88153746726891</v>
      </c>
      <c r="K65" s="1">
        <f t="shared" si="23"/>
        <v>155.10556124411801</v>
      </c>
      <c r="L65" s="1">
        <f t="shared" si="25"/>
        <v>436.98709871138692</v>
      </c>
      <c r="M65" s="1">
        <f t="shared" si="24"/>
        <v>34538.006742419748</v>
      </c>
      <c r="O65" s="14">
        <f t="shared" si="11"/>
        <v>330.66666666666669</v>
      </c>
      <c r="P65" s="14">
        <f t="shared" si="12"/>
        <v>150</v>
      </c>
      <c r="Q65" s="14">
        <f t="shared" si="13"/>
        <v>1664.2926442757057</v>
      </c>
      <c r="R65" s="14">
        <f t="shared" si="14"/>
        <v>367.84711718221274</v>
      </c>
      <c r="S65" s="26">
        <f t="shared" si="15"/>
        <v>2512.8064281245852</v>
      </c>
      <c r="T65" s="10">
        <f t="shared" si="16"/>
        <v>16271.613776042235</v>
      </c>
      <c r="U65" s="14">
        <f t="shared" si="20"/>
        <v>1170.2757804265675</v>
      </c>
      <c r="V65" s="14">
        <f t="shared" si="17"/>
        <v>258.65797918335545</v>
      </c>
      <c r="W65" s="10"/>
      <c r="X65" s="14">
        <f t="shared" si="18"/>
        <v>0</v>
      </c>
      <c r="Y65" s="10">
        <f t="shared" si="7"/>
        <v>2512.8064281245852</v>
      </c>
      <c r="Z65" s="14">
        <f t="shared" si="18"/>
        <v>1766.9227307161275</v>
      </c>
      <c r="AA65" s="14">
        <f t="shared" si="21"/>
        <v>90480.900277200053</v>
      </c>
    </row>
    <row r="66" spans="1:27" x14ac:dyDescent="0.2">
      <c r="B66" s="8">
        <f t="shared" si="8"/>
        <v>54</v>
      </c>
      <c r="C66" s="16">
        <f t="shared" si="0"/>
        <v>7.8750000000000001E-2</v>
      </c>
      <c r="D66" s="1">
        <f t="shared" si="1"/>
        <v>1381.0149903475933</v>
      </c>
      <c r="E66" s="1">
        <f t="shared" si="2"/>
        <v>214.13767239893832</v>
      </c>
      <c r="F66" s="1">
        <f t="shared" si="9"/>
        <v>1595.1526627465316</v>
      </c>
      <c r="G66" s="1">
        <f t="shared" si="3"/>
        <v>210226.24180913909</v>
      </c>
      <c r="I66" s="16">
        <f t="shared" si="19"/>
        <v>9.7500000000000003E-2</v>
      </c>
      <c r="J66" s="1">
        <f t="shared" si="22"/>
        <v>280.62130478216045</v>
      </c>
      <c r="K66" s="1">
        <f t="shared" si="23"/>
        <v>156.36579392922647</v>
      </c>
      <c r="L66" s="1">
        <f t="shared" si="25"/>
        <v>436.98709871138692</v>
      </c>
      <c r="M66" s="1">
        <f t="shared" si="24"/>
        <v>34381.640948490523</v>
      </c>
      <c r="O66" s="14">
        <f t="shared" si="11"/>
        <v>330.66666666666669</v>
      </c>
      <c r="P66" s="14">
        <f t="shared" si="12"/>
        <v>150</v>
      </c>
      <c r="Q66" s="14">
        <f t="shared" si="13"/>
        <v>1661.6362951297538</v>
      </c>
      <c r="R66" s="14">
        <f t="shared" si="14"/>
        <v>370.50346632816479</v>
      </c>
      <c r="S66" s="26">
        <f t="shared" si="15"/>
        <v>2512.8064281245852</v>
      </c>
      <c r="T66" s="10">
        <f t="shared" si="16"/>
        <v>16642.117242370401</v>
      </c>
      <c r="U66" s="14">
        <f t="shared" si="20"/>
        <v>1160.6701223679122</v>
      </c>
      <c r="V66" s="14">
        <f t="shared" si="17"/>
        <v>258.80049976115043</v>
      </c>
      <c r="W66" s="10"/>
      <c r="X66" s="14">
        <f t="shared" si="18"/>
        <v>0</v>
      </c>
      <c r="Y66" s="10">
        <f t="shared" si="7"/>
        <v>2512.8064281245852</v>
      </c>
      <c r="Z66" s="14">
        <f t="shared" si="18"/>
        <v>1755.2212556782724</v>
      </c>
      <c r="AA66" s="14">
        <f t="shared" si="21"/>
        <v>91900.370899329122</v>
      </c>
    </row>
    <row r="67" spans="1:27" x14ac:dyDescent="0.2">
      <c r="B67" s="8">
        <f t="shared" si="8"/>
        <v>55</v>
      </c>
      <c r="C67" s="16">
        <f t="shared" si="0"/>
        <v>7.8750000000000001E-2</v>
      </c>
      <c r="D67" s="1">
        <f t="shared" si="1"/>
        <v>1379.6097118724754</v>
      </c>
      <c r="E67" s="1">
        <f t="shared" si="2"/>
        <v>215.54295087405626</v>
      </c>
      <c r="F67" s="1">
        <f t="shared" si="9"/>
        <v>1595.1526627465316</v>
      </c>
      <c r="G67" s="1">
        <f t="shared" si="3"/>
        <v>210010.69885826504</v>
      </c>
      <c r="I67" s="16">
        <f t="shared" si="19"/>
        <v>9.7500000000000003E-2</v>
      </c>
      <c r="J67" s="1">
        <f t="shared" si="22"/>
        <v>279.35083270648551</v>
      </c>
      <c r="K67" s="1">
        <f t="shared" si="23"/>
        <v>157.63626600490142</v>
      </c>
      <c r="L67" s="1">
        <f t="shared" si="25"/>
        <v>436.98709871138692</v>
      </c>
      <c r="M67" s="1">
        <f t="shared" si="24"/>
        <v>34224.004682485625</v>
      </c>
      <c r="O67" s="14">
        <f t="shared" si="11"/>
        <v>330.66666666666669</v>
      </c>
      <c r="P67" s="14">
        <f t="shared" si="12"/>
        <v>150</v>
      </c>
      <c r="Q67" s="14">
        <f t="shared" si="13"/>
        <v>1658.9605445789609</v>
      </c>
      <c r="R67" s="14">
        <f t="shared" si="14"/>
        <v>373.17921687895767</v>
      </c>
      <c r="S67" s="26">
        <f t="shared" si="15"/>
        <v>2512.8064281245852</v>
      </c>
      <c r="T67" s="10">
        <f t="shared" si="16"/>
        <v>17015.296459249359</v>
      </c>
      <c r="U67" s="14">
        <f t="shared" si="20"/>
        <v>1151.1269036014535</v>
      </c>
      <c r="V67" s="14">
        <f t="shared" si="17"/>
        <v>258.94325083139034</v>
      </c>
      <c r="W67" s="10"/>
      <c r="X67" s="14">
        <f t="shared" si="18"/>
        <v>0</v>
      </c>
      <c r="Y67" s="10">
        <f t="shared" si="7"/>
        <v>2512.8064281245852</v>
      </c>
      <c r="Z67" s="14">
        <f t="shared" si="18"/>
        <v>1743.5972738525886</v>
      </c>
      <c r="AA67" s="14">
        <f t="shared" si="21"/>
        <v>93310.44105376197</v>
      </c>
    </row>
    <row r="68" spans="1:27" x14ac:dyDescent="0.2">
      <c r="B68" s="8">
        <f t="shared" si="8"/>
        <v>56</v>
      </c>
      <c r="C68" s="16">
        <f t="shared" si="0"/>
        <v>7.8750000000000001E-2</v>
      </c>
      <c r="D68" s="1">
        <f t="shared" si="1"/>
        <v>1378.1952112573645</v>
      </c>
      <c r="E68" s="1">
        <f t="shared" si="2"/>
        <v>216.95745148916717</v>
      </c>
      <c r="F68" s="1">
        <f t="shared" si="9"/>
        <v>1595.1526627465316</v>
      </c>
      <c r="G68" s="1">
        <f t="shared" si="3"/>
        <v>209793.74140677587</v>
      </c>
      <c r="I68" s="16">
        <f t="shared" si="19"/>
        <v>9.7500000000000003E-2</v>
      </c>
      <c r="J68" s="1">
        <f t="shared" si="22"/>
        <v>278.0700380451957</v>
      </c>
      <c r="K68" s="1">
        <f t="shared" si="23"/>
        <v>158.91706066619122</v>
      </c>
      <c r="L68" s="1">
        <f t="shared" si="25"/>
        <v>436.98709871138692</v>
      </c>
      <c r="M68" s="1">
        <f t="shared" si="24"/>
        <v>34065.087621819432</v>
      </c>
      <c r="O68" s="14">
        <f t="shared" si="11"/>
        <v>330.66666666666669</v>
      </c>
      <c r="P68" s="14">
        <f t="shared" si="12"/>
        <v>150</v>
      </c>
      <c r="Q68" s="14">
        <f t="shared" si="13"/>
        <v>1656.2652493025603</v>
      </c>
      <c r="R68" s="14">
        <f t="shared" si="14"/>
        <v>375.87451215535839</v>
      </c>
      <c r="S68" s="26">
        <f t="shared" si="15"/>
        <v>2512.8064281245852</v>
      </c>
      <c r="T68" s="10">
        <f t="shared" si="16"/>
        <v>17391.170971404717</v>
      </c>
      <c r="U68" s="14">
        <f t="shared" si="20"/>
        <v>1141.6457087640822</v>
      </c>
      <c r="V68" s="14">
        <f t="shared" si="17"/>
        <v>259.08623272549784</v>
      </c>
      <c r="W68" s="10"/>
      <c r="X68" s="14">
        <f t="shared" si="18"/>
        <v>0</v>
      </c>
      <c r="Y68" s="10">
        <f t="shared" si="7"/>
        <v>2512.8064281245852</v>
      </c>
      <c r="Z68" s="14">
        <f t="shared" si="18"/>
        <v>1732.0502720389954</v>
      </c>
      <c r="AA68" s="14">
        <f t="shared" si="21"/>
        <v>94711.172995251545</v>
      </c>
    </row>
    <row r="69" spans="1:27" x14ac:dyDescent="0.2">
      <c r="B69" s="8">
        <f t="shared" si="8"/>
        <v>57</v>
      </c>
      <c r="C69" s="16">
        <f t="shared" si="0"/>
        <v>7.8750000000000001E-2</v>
      </c>
      <c r="D69" s="1">
        <f t="shared" si="1"/>
        <v>1376.7714279819666</v>
      </c>
      <c r="E69" s="1">
        <f t="shared" si="2"/>
        <v>218.38123476456508</v>
      </c>
      <c r="F69" s="1">
        <f t="shared" si="9"/>
        <v>1595.1526627465316</v>
      </c>
      <c r="G69" s="1">
        <f t="shared" si="3"/>
        <v>209575.36017201131</v>
      </c>
      <c r="I69" s="16">
        <f t="shared" si="19"/>
        <v>9.7500000000000003E-2</v>
      </c>
      <c r="J69" s="1">
        <f t="shared" si="22"/>
        <v>276.7788369272829</v>
      </c>
      <c r="K69" s="1">
        <f t="shared" si="23"/>
        <v>160.20826178410402</v>
      </c>
      <c r="L69" s="1">
        <f t="shared" si="25"/>
        <v>436.98709871138692</v>
      </c>
      <c r="M69" s="1">
        <f t="shared" si="24"/>
        <v>33904.879360035331</v>
      </c>
      <c r="O69" s="14">
        <f t="shared" si="11"/>
        <v>330.66666666666669</v>
      </c>
      <c r="P69" s="14">
        <f t="shared" si="12"/>
        <v>150</v>
      </c>
      <c r="Q69" s="14">
        <f t="shared" si="13"/>
        <v>1653.5502649092496</v>
      </c>
      <c r="R69" s="14">
        <f t="shared" si="14"/>
        <v>378.5894965486691</v>
      </c>
      <c r="S69" s="26">
        <f t="shared" si="15"/>
        <v>2512.8064281245852</v>
      </c>
      <c r="T69" s="10">
        <f t="shared" si="16"/>
        <v>17769.760467953387</v>
      </c>
      <c r="U69" s="14">
        <f t="shared" si="20"/>
        <v>1132.2261252407634</v>
      </c>
      <c r="V69" s="14">
        <f t="shared" si="17"/>
        <v>259.22944577537606</v>
      </c>
      <c r="W69" s="10"/>
      <c r="X69" s="14">
        <f t="shared" si="18"/>
        <v>0</v>
      </c>
      <c r="Y69" s="10">
        <f t="shared" si="7"/>
        <v>2512.8064281245852</v>
      </c>
      <c r="Z69" s="14">
        <f t="shared" si="18"/>
        <v>1720.5797404360885</v>
      </c>
      <c r="AA69" s="14">
        <f t="shared" si="21"/>
        <v>96102.628566267682</v>
      </c>
    </row>
    <row r="70" spans="1:27" x14ac:dyDescent="0.2">
      <c r="B70" s="8">
        <f t="shared" si="8"/>
        <v>58</v>
      </c>
      <c r="C70" s="16">
        <f t="shared" si="0"/>
        <v>7.8750000000000001E-2</v>
      </c>
      <c r="D70" s="1">
        <f t="shared" si="1"/>
        <v>1375.3383011288242</v>
      </c>
      <c r="E70" s="1">
        <f t="shared" si="2"/>
        <v>219.81436161770739</v>
      </c>
      <c r="F70" s="1">
        <f t="shared" si="9"/>
        <v>1595.1526627465316</v>
      </c>
      <c r="G70" s="1">
        <f t="shared" si="3"/>
        <v>209355.54581039361</v>
      </c>
      <c r="I70" s="16">
        <f t="shared" si="19"/>
        <v>9.7500000000000003E-2</v>
      </c>
      <c r="J70" s="1">
        <f t="shared" si="22"/>
        <v>275.47714480028708</v>
      </c>
      <c r="K70" s="1">
        <f t="shared" si="23"/>
        <v>161.50995391109984</v>
      </c>
      <c r="L70" s="1">
        <f t="shared" si="25"/>
        <v>436.98709871138692</v>
      </c>
      <c r="M70" s="1">
        <f t="shared" si="24"/>
        <v>33743.369406124228</v>
      </c>
      <c r="O70" s="14">
        <f t="shared" si="11"/>
        <v>330.66666666666669</v>
      </c>
      <c r="P70" s="14">
        <f t="shared" si="12"/>
        <v>150</v>
      </c>
      <c r="Q70" s="14">
        <f t="shared" si="13"/>
        <v>1650.8154459291113</v>
      </c>
      <c r="R70" s="14">
        <f t="shared" si="14"/>
        <v>381.32431552880723</v>
      </c>
      <c r="S70" s="26">
        <f t="shared" si="15"/>
        <v>2512.8064281245852</v>
      </c>
      <c r="T70" s="10">
        <f t="shared" si="16"/>
        <v>18151.084783482194</v>
      </c>
      <c r="U70" s="14">
        <f t="shared" si="20"/>
        <v>1122.8677431463325</v>
      </c>
      <c r="V70" s="14">
        <f t="shared" si="17"/>
        <v>259.37289031340845</v>
      </c>
      <c r="W70" s="10"/>
      <c r="X70" s="14">
        <f t="shared" si="18"/>
        <v>0</v>
      </c>
      <c r="Y70" s="10">
        <f t="shared" si="7"/>
        <v>2512.8064281245852</v>
      </c>
      <c r="Z70" s="14">
        <f t="shared" si="18"/>
        <v>1709.1851726186308</v>
      </c>
      <c r="AA70" s="14">
        <f t="shared" si="21"/>
        <v>97484.869199727429</v>
      </c>
    </row>
    <row r="71" spans="1:27" x14ac:dyDescent="0.2">
      <c r="B71" s="8">
        <f t="shared" si="8"/>
        <v>59</v>
      </c>
      <c r="C71" s="16">
        <f t="shared" si="0"/>
        <v>7.8750000000000001E-2</v>
      </c>
      <c r="D71" s="1">
        <f t="shared" si="1"/>
        <v>1373.8957693807081</v>
      </c>
      <c r="E71" s="1">
        <f t="shared" si="2"/>
        <v>221.25689336582354</v>
      </c>
      <c r="F71" s="1">
        <f t="shared" si="9"/>
        <v>1595.1526627465316</v>
      </c>
      <c r="G71" s="1">
        <f t="shared" si="3"/>
        <v>209134.28891702779</v>
      </c>
      <c r="I71" s="16">
        <f t="shared" si="19"/>
        <v>9.7500000000000003E-2</v>
      </c>
      <c r="J71" s="1">
        <f t="shared" si="22"/>
        <v>274.16487642475937</v>
      </c>
      <c r="K71" s="1">
        <f t="shared" si="23"/>
        <v>162.82222228662755</v>
      </c>
      <c r="L71" s="1">
        <f t="shared" si="25"/>
        <v>436.98709871138692</v>
      </c>
      <c r="M71" s="1">
        <f t="shared" si="24"/>
        <v>33580.547183837603</v>
      </c>
      <c r="O71" s="14">
        <f t="shared" si="11"/>
        <v>330.66666666666669</v>
      </c>
      <c r="P71" s="14">
        <f t="shared" si="12"/>
        <v>150</v>
      </c>
      <c r="Q71" s="14">
        <f t="shared" si="13"/>
        <v>1648.0606458054674</v>
      </c>
      <c r="R71" s="14">
        <f t="shared" si="14"/>
        <v>384.07911565245109</v>
      </c>
      <c r="S71" s="26">
        <f t="shared" si="15"/>
        <v>2512.8064281245852</v>
      </c>
      <c r="T71" s="10">
        <f t="shared" si="16"/>
        <v>18535.163899134644</v>
      </c>
      <c r="U71" s="14">
        <f t="shared" si="20"/>
        <v>1113.5701553074139</v>
      </c>
      <c r="V71" s="14">
        <f t="shared" si="17"/>
        <v>259.51656667246129</v>
      </c>
      <c r="W71" s="10"/>
      <c r="X71" s="14">
        <f t="shared" si="18"/>
        <v>0</v>
      </c>
      <c r="Y71" s="10">
        <f t="shared" si="7"/>
        <v>2512.8064281245852</v>
      </c>
      <c r="Z71" s="14">
        <f t="shared" si="18"/>
        <v>1697.8660655151964</v>
      </c>
      <c r="AA71" s="14">
        <f t="shared" si="21"/>
        <v>98857.955921707311</v>
      </c>
    </row>
    <row r="72" spans="1:27" x14ac:dyDescent="0.2">
      <c r="B72" s="8">
        <f t="shared" si="8"/>
        <v>60</v>
      </c>
      <c r="C72" s="16">
        <f t="shared" si="0"/>
        <v>7.8750000000000001E-2</v>
      </c>
      <c r="D72" s="1">
        <f t="shared" si="1"/>
        <v>1372.4437710179948</v>
      </c>
      <c r="E72" s="1">
        <f t="shared" si="2"/>
        <v>222.70889172853686</v>
      </c>
      <c r="F72" s="1">
        <f t="shared" si="9"/>
        <v>1595.1526627465316</v>
      </c>
      <c r="G72" s="1">
        <f t="shared" si="3"/>
        <v>208911.58002529925</v>
      </c>
      <c r="I72" s="16">
        <f t="shared" si="19"/>
        <v>9.7500000000000003E-2</v>
      </c>
      <c r="J72" s="1">
        <f t="shared" si="22"/>
        <v>272.84194586868051</v>
      </c>
      <c r="K72" s="1">
        <f t="shared" si="23"/>
        <v>164.14515284270641</v>
      </c>
      <c r="L72" s="1">
        <f t="shared" si="25"/>
        <v>436.98709871138692</v>
      </c>
      <c r="M72" s="1">
        <f t="shared" si="24"/>
        <v>33416.402030994897</v>
      </c>
      <c r="O72" s="14">
        <f t="shared" si="11"/>
        <v>330.66666666666669</v>
      </c>
      <c r="P72" s="14">
        <f t="shared" si="12"/>
        <v>150</v>
      </c>
      <c r="Q72" s="14">
        <f t="shared" si="13"/>
        <v>1645.2857168866753</v>
      </c>
      <c r="R72" s="14">
        <f t="shared" si="14"/>
        <v>386.85404457124326</v>
      </c>
      <c r="S72" s="26">
        <f t="shared" si="15"/>
        <v>2512.8064281245852</v>
      </c>
      <c r="T72" s="10">
        <f t="shared" si="16"/>
        <v>18922.017943705887</v>
      </c>
      <c r="U72" s="14">
        <f t="shared" si="20"/>
        <v>1104.332957244457</v>
      </c>
      <c r="V72" s="14">
        <f t="shared" si="17"/>
        <v>259.66047518588283</v>
      </c>
      <c r="W72" s="21">
        <f>(SUM(O61:O72)+SUM(Q61:Q72))*0.35</f>
        <v>8361.5762314810072</v>
      </c>
      <c r="X72" s="14">
        <f t="shared" si="18"/>
        <v>5612.3772984606803</v>
      </c>
      <c r="Y72" s="10">
        <f t="shared" si="7"/>
        <v>-5848.769803356422</v>
      </c>
      <c r="Z72" s="14">
        <f t="shared" si="18"/>
        <v>-3925.7553790747238</v>
      </c>
      <c r="AA72" s="14">
        <f t="shared" si="21"/>
        <v>100221.94935413766</v>
      </c>
    </row>
    <row r="73" spans="1:27" x14ac:dyDescent="0.2">
      <c r="A73" t="s">
        <v>16</v>
      </c>
      <c r="B73" s="8">
        <f t="shared" si="8"/>
        <v>61</v>
      </c>
      <c r="C73" s="16">
        <f t="shared" si="0"/>
        <v>7.8750000000000001E-2</v>
      </c>
      <c r="D73" s="1">
        <f t="shared" si="1"/>
        <v>1370.9822439160264</v>
      </c>
      <c r="E73" s="1">
        <f t="shared" si="2"/>
        <v>224.17041883050524</v>
      </c>
      <c r="F73" s="1">
        <f t="shared" si="9"/>
        <v>1595.1526627465316</v>
      </c>
      <c r="G73" s="1">
        <f t="shared" si="3"/>
        <v>208687.40960646875</v>
      </c>
      <c r="I73" s="16">
        <f t="shared" si="19"/>
        <v>9.7500000000000003E-2</v>
      </c>
      <c r="J73" s="1">
        <f t="shared" si="22"/>
        <v>271.50826650183353</v>
      </c>
      <c r="K73" s="1">
        <f t="shared" si="23"/>
        <v>165.47883220955339</v>
      </c>
      <c r="L73" s="1">
        <f t="shared" si="25"/>
        <v>436.98709871138692</v>
      </c>
      <c r="M73" s="1">
        <f t="shared" si="24"/>
        <v>33250.923198785342</v>
      </c>
      <c r="O73" s="14">
        <f t="shared" si="11"/>
        <v>330.66666666666669</v>
      </c>
      <c r="P73" s="14">
        <f t="shared" si="12"/>
        <v>150</v>
      </c>
      <c r="Q73" s="14">
        <f t="shared" si="13"/>
        <v>1642.4905104178599</v>
      </c>
      <c r="R73" s="14">
        <f t="shared" si="14"/>
        <v>389.64925104005863</v>
      </c>
      <c r="S73" s="26">
        <f t="shared" si="15"/>
        <v>2512.8064281245852</v>
      </c>
      <c r="T73" s="10">
        <f t="shared" si="16"/>
        <v>19311.667194745944</v>
      </c>
      <c r="U73" s="14">
        <f t="shared" si="20"/>
        <v>1095.1557471538929</v>
      </c>
      <c r="V73" s="14">
        <f t="shared" si="17"/>
        <v>259.80461618750434</v>
      </c>
      <c r="W73" s="10"/>
      <c r="X73" s="14">
        <f t="shared" si="18"/>
        <v>0</v>
      </c>
      <c r="Y73" s="10">
        <f t="shared" si="7"/>
        <v>2512.8064281245852</v>
      </c>
      <c r="Z73" s="14">
        <f t="shared" si="18"/>
        <v>1675.4522378006193</v>
      </c>
      <c r="AA73" s="14">
        <f t="shared" si="21"/>
        <v>101576.90971747905</v>
      </c>
    </row>
    <row r="74" spans="1:27" x14ac:dyDescent="0.2">
      <c r="B74" s="8">
        <f t="shared" si="8"/>
        <v>62</v>
      </c>
      <c r="C74" s="16">
        <f t="shared" si="0"/>
        <v>7.8750000000000001E-2</v>
      </c>
      <c r="D74" s="1">
        <f t="shared" si="1"/>
        <v>1369.5111255424511</v>
      </c>
      <c r="E74" s="1">
        <f t="shared" si="2"/>
        <v>225.64153720408058</v>
      </c>
      <c r="F74" s="1">
        <f t="shared" si="9"/>
        <v>1595.1526627465316</v>
      </c>
      <c r="G74" s="1">
        <f t="shared" si="3"/>
        <v>208461.76806926465</v>
      </c>
      <c r="I74" s="16">
        <f t="shared" si="19"/>
        <v>9.7500000000000003E-2</v>
      </c>
      <c r="J74" s="1">
        <f t="shared" si="22"/>
        <v>270.16375099013089</v>
      </c>
      <c r="K74" s="1">
        <f t="shared" si="23"/>
        <v>166.82334772125603</v>
      </c>
      <c r="L74" s="1">
        <f t="shared" si="25"/>
        <v>436.98709871138692</v>
      </c>
      <c r="M74" s="1">
        <f t="shared" si="24"/>
        <v>33084.099851064086</v>
      </c>
      <c r="O74" s="14">
        <f t="shared" si="11"/>
        <v>330.66666666666669</v>
      </c>
      <c r="P74" s="14">
        <f t="shared" si="12"/>
        <v>150</v>
      </c>
      <c r="Q74" s="14">
        <f t="shared" si="13"/>
        <v>1639.6748765325819</v>
      </c>
      <c r="R74" s="14">
        <f t="shared" si="14"/>
        <v>392.46488492533661</v>
      </c>
      <c r="S74" s="26">
        <f t="shared" si="15"/>
        <v>2512.8064281245852</v>
      </c>
      <c r="T74" s="10">
        <f t="shared" si="16"/>
        <v>19704.132079671279</v>
      </c>
      <c r="U74" s="14">
        <f t="shared" si="20"/>
        <v>1086.038125890409</v>
      </c>
      <c r="V74" s="14">
        <f t="shared" si="17"/>
        <v>259.94899001164146</v>
      </c>
      <c r="W74" s="10"/>
      <c r="X74" s="14">
        <f t="shared" si="18"/>
        <v>0</v>
      </c>
      <c r="Y74" s="10">
        <f t="shared" si="7"/>
        <v>2512.8064281245852</v>
      </c>
      <c r="Z74" s="14">
        <f t="shared" si="18"/>
        <v>1664.3565276165095</v>
      </c>
      <c r="AA74" s="14">
        <f t="shared" si="21"/>
        <v>102922.89683338111</v>
      </c>
    </row>
    <row r="75" spans="1:27" x14ac:dyDescent="0.2">
      <c r="B75" s="8">
        <f t="shared" si="8"/>
        <v>63</v>
      </c>
      <c r="C75" s="16">
        <f t="shared" si="0"/>
        <v>7.8750000000000001E-2</v>
      </c>
      <c r="D75" s="1">
        <f t="shared" si="1"/>
        <v>1368.0303529545492</v>
      </c>
      <c r="E75" s="1">
        <f t="shared" si="2"/>
        <v>227.12230979198239</v>
      </c>
      <c r="F75" s="1">
        <f t="shared" si="9"/>
        <v>1595.1526627465316</v>
      </c>
      <c r="G75" s="1">
        <f t="shared" si="3"/>
        <v>208234.64575947268</v>
      </c>
      <c r="I75" s="16">
        <f t="shared" si="19"/>
        <v>9.7500000000000003E-2</v>
      </c>
      <c r="J75" s="1">
        <f t="shared" si="22"/>
        <v>268.8083112898957</v>
      </c>
      <c r="K75" s="1">
        <f t="shared" si="23"/>
        <v>168.17878742149122</v>
      </c>
      <c r="L75" s="1">
        <f t="shared" si="25"/>
        <v>436.98709871138692</v>
      </c>
      <c r="M75" s="1">
        <f t="shared" si="24"/>
        <v>32915.921063642592</v>
      </c>
      <c r="O75" s="14">
        <f t="shared" si="11"/>
        <v>330.66666666666669</v>
      </c>
      <c r="P75" s="14">
        <f t="shared" si="12"/>
        <v>150</v>
      </c>
      <c r="Q75" s="14">
        <f t="shared" si="13"/>
        <v>1636.838664244445</v>
      </c>
      <c r="R75" s="14">
        <f t="shared" si="14"/>
        <v>395.30109721347361</v>
      </c>
      <c r="S75" s="26">
        <f t="shared" si="15"/>
        <v>2512.8064281245852</v>
      </c>
      <c r="T75" s="10">
        <f t="shared" si="16"/>
        <v>20099.433176884751</v>
      </c>
      <c r="U75" s="14">
        <f t="shared" si="20"/>
        <v>1076.9796969493407</v>
      </c>
      <c r="V75" s="14">
        <f t="shared" si="17"/>
        <v>260.0935969930938</v>
      </c>
      <c r="W75" s="10"/>
      <c r="X75" s="14">
        <f t="shared" si="18"/>
        <v>0</v>
      </c>
      <c r="Y75" s="10">
        <f t="shared" si="7"/>
        <v>2512.8064281245852</v>
      </c>
      <c r="Z75" s="14">
        <f t="shared" si="18"/>
        <v>1653.3342989567977</v>
      </c>
      <c r="AA75" s="14">
        <f t="shared" si="21"/>
        <v>104259.97012732354</v>
      </c>
    </row>
    <row r="76" spans="1:27" x14ac:dyDescent="0.2">
      <c r="B76" s="8">
        <f t="shared" si="8"/>
        <v>64</v>
      </c>
      <c r="C76" s="16">
        <f t="shared" si="0"/>
        <v>7.8750000000000001E-2</v>
      </c>
      <c r="D76" s="1">
        <f t="shared" si="1"/>
        <v>1366.5398627965394</v>
      </c>
      <c r="E76" s="1">
        <f t="shared" si="2"/>
        <v>228.61279994999222</v>
      </c>
      <c r="F76" s="1">
        <f t="shared" si="9"/>
        <v>1595.1526627465316</v>
      </c>
      <c r="G76" s="1">
        <f t="shared" si="3"/>
        <v>208006.03295952268</v>
      </c>
      <c r="I76" s="16">
        <f t="shared" si="19"/>
        <v>9.7500000000000003E-2</v>
      </c>
      <c r="J76" s="1">
        <f t="shared" si="22"/>
        <v>267.44185864209607</v>
      </c>
      <c r="K76" s="1">
        <f t="shared" si="23"/>
        <v>169.54524006929086</v>
      </c>
      <c r="L76" s="1">
        <f t="shared" si="25"/>
        <v>436.98709871138692</v>
      </c>
      <c r="M76" s="1">
        <f t="shared" si="24"/>
        <v>32746.3758235733</v>
      </c>
      <c r="O76" s="14">
        <f t="shared" si="11"/>
        <v>330.66666666666669</v>
      </c>
      <c r="P76" s="14">
        <f t="shared" si="12"/>
        <v>150</v>
      </c>
      <c r="Q76" s="14">
        <f t="shared" si="13"/>
        <v>1633.9817214386355</v>
      </c>
      <c r="R76" s="14">
        <f t="shared" si="14"/>
        <v>398.15804001928308</v>
      </c>
      <c r="S76" s="26">
        <f t="shared" si="15"/>
        <v>2512.8064281245852</v>
      </c>
      <c r="T76" s="10">
        <f t="shared" si="16"/>
        <v>20497.591216904035</v>
      </c>
      <c r="U76" s="14">
        <f t="shared" si="20"/>
        <v>1067.980066449179</v>
      </c>
      <c r="V76" s="14">
        <f t="shared" si="17"/>
        <v>260.23843746714653</v>
      </c>
      <c r="W76" s="10"/>
      <c r="X76" s="14">
        <f t="shared" si="18"/>
        <v>0</v>
      </c>
      <c r="Y76" s="10">
        <f t="shared" si="7"/>
        <v>2512.8064281245852</v>
      </c>
      <c r="Z76" s="14">
        <f t="shared" si="18"/>
        <v>1642.3850651888717</v>
      </c>
      <c r="AA76" s="14">
        <f t="shared" si="21"/>
        <v>105588.18863123987</v>
      </c>
    </row>
    <row r="77" spans="1:27" x14ac:dyDescent="0.2">
      <c r="B77" s="8">
        <f t="shared" si="8"/>
        <v>65</v>
      </c>
      <c r="C77" s="16">
        <f t="shared" ref="C77:C140" si="26">$C$3</f>
        <v>7.8750000000000001E-2</v>
      </c>
      <c r="D77" s="1">
        <f t="shared" ref="D77:D140" si="27">G76*C77/12</f>
        <v>1365.0395912968677</v>
      </c>
      <c r="E77" s="1">
        <f t="shared" ref="E77:E140" si="28">F77-D77</f>
        <v>230.11307144966395</v>
      </c>
      <c r="F77" s="1">
        <f t="shared" si="9"/>
        <v>1595.1526627465316</v>
      </c>
      <c r="G77" s="1">
        <f t="shared" ref="G77:G140" si="29">G76-E77</f>
        <v>207775.91988807303</v>
      </c>
      <c r="I77" s="16">
        <f t="shared" si="19"/>
        <v>9.7500000000000003E-2</v>
      </c>
      <c r="J77" s="1">
        <f t="shared" ref="J77:J108" si="30">M76*I77/12</f>
        <v>266.06430356653306</v>
      </c>
      <c r="K77" s="1">
        <f t="shared" ref="K77:K108" si="31">L77-J77</f>
        <v>170.92279514485386</v>
      </c>
      <c r="L77" s="1">
        <f t="shared" si="25"/>
        <v>436.98709871138692</v>
      </c>
      <c r="M77" s="1">
        <f t="shared" ref="M77:M108" si="32">M76-K77</f>
        <v>32575.453028428445</v>
      </c>
      <c r="O77" s="14">
        <f t="shared" si="11"/>
        <v>330.66666666666669</v>
      </c>
      <c r="P77" s="14">
        <f t="shared" si="12"/>
        <v>150</v>
      </c>
      <c r="Q77" s="14">
        <f t="shared" si="13"/>
        <v>1631.1038948634007</v>
      </c>
      <c r="R77" s="14">
        <f t="shared" si="14"/>
        <v>401.03586659451781</v>
      </c>
      <c r="S77" s="26">
        <f t="shared" si="15"/>
        <v>2512.8064281245852</v>
      </c>
      <c r="T77" s="10">
        <f t="shared" si="16"/>
        <v>20898.627083498555</v>
      </c>
      <c r="U77" s="14">
        <f t="shared" si="20"/>
        <v>1059.038843114196</v>
      </c>
      <c r="V77" s="14">
        <f t="shared" si="17"/>
        <v>260.38351176957087</v>
      </c>
      <c r="W77" s="10"/>
      <c r="X77" s="14">
        <f t="shared" si="18"/>
        <v>0</v>
      </c>
      <c r="Y77" s="10">
        <f t="shared" ref="Y77:Y140" si="33">S77-W77</f>
        <v>2512.8064281245852</v>
      </c>
      <c r="Z77" s="14">
        <f t="shared" si="18"/>
        <v>1631.5083429028527</v>
      </c>
      <c r="AA77" s="14">
        <f t="shared" si="21"/>
        <v>106907.61098612363</v>
      </c>
    </row>
    <row r="78" spans="1:27" x14ac:dyDescent="0.2">
      <c r="B78" s="8">
        <f t="shared" ref="B78:B141" si="34">+B77+1</f>
        <v>66</v>
      </c>
      <c r="C78" s="16">
        <f t="shared" si="26"/>
        <v>7.8750000000000001E-2</v>
      </c>
      <c r="D78" s="1">
        <f t="shared" si="27"/>
        <v>1363.5294742654792</v>
      </c>
      <c r="E78" s="1">
        <f t="shared" si="28"/>
        <v>231.62318848105247</v>
      </c>
      <c r="F78" s="1">
        <f t="shared" ref="F78:F141" si="35">F77</f>
        <v>1595.1526627465316</v>
      </c>
      <c r="G78" s="1">
        <f t="shared" si="29"/>
        <v>207544.29669959197</v>
      </c>
      <c r="I78" s="16">
        <f t="shared" si="19"/>
        <v>9.7500000000000003E-2</v>
      </c>
      <c r="J78" s="1">
        <f t="shared" si="30"/>
        <v>264.67555585598114</v>
      </c>
      <c r="K78" s="1">
        <f t="shared" si="31"/>
        <v>172.31154285540578</v>
      </c>
      <c r="L78" s="1">
        <f t="shared" ref="L78:L109" si="36">L77</f>
        <v>436.98709871138692</v>
      </c>
      <c r="M78" s="1">
        <f t="shared" si="32"/>
        <v>32403.14148557304</v>
      </c>
      <c r="O78" s="14">
        <f t="shared" ref="O78:O141" si="37">O77</f>
        <v>330.66666666666669</v>
      </c>
      <c r="P78" s="14">
        <f t="shared" ref="P78:P141" si="38">P77</f>
        <v>150</v>
      </c>
      <c r="Q78" s="14">
        <f t="shared" ref="Q78:Q141" si="39">D78+J78</f>
        <v>1628.2050301214604</v>
      </c>
      <c r="R78" s="14">
        <f t="shared" ref="R78:R141" si="40">+K78+E78</f>
        <v>403.93473133645824</v>
      </c>
      <c r="S78" s="26">
        <f t="shared" ref="S78:S141" si="41">+O78+P78+Q78+R78</f>
        <v>2512.8064281245852</v>
      </c>
      <c r="T78" s="10">
        <f t="shared" ref="T78:T141" si="42">+T77+E78+K78</f>
        <v>21302.561814835011</v>
      </c>
      <c r="U78" s="14">
        <f t="shared" si="20"/>
        <v>1050.1556382571837</v>
      </c>
      <c r="V78" s="14">
        <f t="shared" ref="V78:V141" si="43">R78/(1+$C$4/12)^B78</f>
        <v>260.52882023662482</v>
      </c>
      <c r="W78" s="10"/>
      <c r="X78" s="14">
        <f t="shared" ref="X78:Z141" si="44">W78/(1+$C$4/12)^$B78</f>
        <v>0</v>
      </c>
      <c r="Y78" s="10">
        <f t="shared" si="33"/>
        <v>2512.8064281245852</v>
      </c>
      <c r="Z78" s="14">
        <f t="shared" si="44"/>
        <v>1620.7036518902514</v>
      </c>
      <c r="AA78" s="14">
        <f t="shared" si="21"/>
        <v>108218.29544461744</v>
      </c>
    </row>
    <row r="79" spans="1:27" x14ac:dyDescent="0.2">
      <c r="B79" s="8">
        <f t="shared" si="34"/>
        <v>67</v>
      </c>
      <c r="C79" s="16">
        <f t="shared" si="26"/>
        <v>7.8750000000000001E-2</v>
      </c>
      <c r="D79" s="1">
        <f t="shared" si="27"/>
        <v>1362.0094470910724</v>
      </c>
      <c r="E79" s="1">
        <f t="shared" si="28"/>
        <v>233.14321565545924</v>
      </c>
      <c r="F79" s="1">
        <f t="shared" si="35"/>
        <v>1595.1526627465316</v>
      </c>
      <c r="G79" s="1">
        <f t="shared" si="29"/>
        <v>207311.1534839365</v>
      </c>
      <c r="I79" s="16">
        <f t="shared" ref="I79:I142" si="45">I78</f>
        <v>9.7500000000000003E-2</v>
      </c>
      <c r="J79" s="1">
        <f t="shared" si="30"/>
        <v>263.27552457028099</v>
      </c>
      <c r="K79" s="1">
        <f t="shared" si="31"/>
        <v>173.71157414110593</v>
      </c>
      <c r="L79" s="1">
        <f t="shared" si="36"/>
        <v>436.98709871138692</v>
      </c>
      <c r="M79" s="1">
        <f t="shared" si="32"/>
        <v>32229.429911431933</v>
      </c>
      <c r="O79" s="14">
        <f t="shared" si="37"/>
        <v>330.66666666666669</v>
      </c>
      <c r="P79" s="14">
        <f t="shared" si="38"/>
        <v>150</v>
      </c>
      <c r="Q79" s="14">
        <f t="shared" si="39"/>
        <v>1625.2849716613534</v>
      </c>
      <c r="R79" s="14">
        <f t="shared" si="40"/>
        <v>406.85478979656517</v>
      </c>
      <c r="S79" s="26">
        <f t="shared" si="41"/>
        <v>2512.8064281245852</v>
      </c>
      <c r="T79" s="10">
        <f t="shared" si="42"/>
        <v>21709.416604631577</v>
      </c>
      <c r="U79" s="14">
        <f t="shared" ref="U79:U142" si="46">Q79/(1+$C$4/12)^B79</f>
        <v>1041.330065762306</v>
      </c>
      <c r="V79" s="14">
        <f t="shared" si="43"/>
        <v>260.67436320505334</v>
      </c>
      <c r="W79" s="10"/>
      <c r="X79" s="14">
        <f t="shared" si="44"/>
        <v>0</v>
      </c>
      <c r="Y79" s="10">
        <f t="shared" si="33"/>
        <v>2512.8064281245852</v>
      </c>
      <c r="Z79" s="14">
        <f t="shared" si="44"/>
        <v>1609.9705151227663</v>
      </c>
      <c r="AA79" s="14">
        <f t="shared" ref="AA79:AA142" si="47">+U79+V79+AA78</f>
        <v>109520.29987358479</v>
      </c>
    </row>
    <row r="80" spans="1:27" x14ac:dyDescent="0.2">
      <c r="B80" s="8">
        <f t="shared" si="34"/>
        <v>68</v>
      </c>
      <c r="C80" s="16">
        <f t="shared" si="26"/>
        <v>7.8750000000000001E-2</v>
      </c>
      <c r="D80" s="1">
        <f t="shared" si="27"/>
        <v>1360.4794447383333</v>
      </c>
      <c r="E80" s="1">
        <f t="shared" si="28"/>
        <v>234.67321800819832</v>
      </c>
      <c r="F80" s="1">
        <f t="shared" si="35"/>
        <v>1595.1526627465316</v>
      </c>
      <c r="G80" s="1">
        <f t="shared" si="29"/>
        <v>207076.48026592832</v>
      </c>
      <c r="I80" s="16">
        <f t="shared" si="45"/>
        <v>9.7500000000000003E-2</v>
      </c>
      <c r="J80" s="1">
        <f t="shared" si="30"/>
        <v>261.86411803038447</v>
      </c>
      <c r="K80" s="1">
        <f t="shared" si="31"/>
        <v>175.12298068100245</v>
      </c>
      <c r="L80" s="1">
        <f t="shared" si="36"/>
        <v>436.98709871138692</v>
      </c>
      <c r="M80" s="1">
        <f t="shared" si="32"/>
        <v>32054.306930750929</v>
      </c>
      <c r="O80" s="14">
        <f t="shared" si="37"/>
        <v>330.66666666666669</v>
      </c>
      <c r="P80" s="14">
        <f t="shared" si="38"/>
        <v>150</v>
      </c>
      <c r="Q80" s="14">
        <f t="shared" si="39"/>
        <v>1622.3435627687177</v>
      </c>
      <c r="R80" s="14">
        <f t="shared" si="40"/>
        <v>409.79619868920076</v>
      </c>
      <c r="S80" s="26">
        <f t="shared" si="41"/>
        <v>2512.8064281245852</v>
      </c>
      <c r="T80" s="10">
        <f t="shared" si="42"/>
        <v>22119.212803320777</v>
      </c>
      <c r="U80" s="14">
        <f t="shared" si="46"/>
        <v>1032.5617420680683</v>
      </c>
      <c r="V80" s="14">
        <f t="shared" si="43"/>
        <v>260.82014101209001</v>
      </c>
      <c r="W80" s="10"/>
      <c r="X80" s="14">
        <f t="shared" si="44"/>
        <v>0</v>
      </c>
      <c r="Y80" s="10">
        <f t="shared" si="33"/>
        <v>2512.8064281245852</v>
      </c>
      <c r="Z80" s="14">
        <f t="shared" si="44"/>
        <v>1599.3084587312248</v>
      </c>
      <c r="AA80" s="14">
        <f t="shared" si="47"/>
        <v>110813.68175666496</v>
      </c>
    </row>
    <row r="81" spans="1:27" x14ac:dyDescent="0.2">
      <c r="B81" s="8">
        <f t="shared" si="34"/>
        <v>69</v>
      </c>
      <c r="C81" s="16">
        <f t="shared" si="26"/>
        <v>7.8750000000000001E-2</v>
      </c>
      <c r="D81" s="1">
        <f t="shared" si="27"/>
        <v>1358.9394017451546</v>
      </c>
      <c r="E81" s="1">
        <f t="shared" si="28"/>
        <v>236.21326100137708</v>
      </c>
      <c r="F81" s="1">
        <f t="shared" si="35"/>
        <v>1595.1526627465316</v>
      </c>
      <c r="G81" s="1">
        <f t="shared" si="29"/>
        <v>206840.26700492695</v>
      </c>
      <c r="I81" s="16">
        <f t="shared" si="45"/>
        <v>9.7500000000000003E-2</v>
      </c>
      <c r="J81" s="1">
        <f t="shared" si="30"/>
        <v>260.44124381235127</v>
      </c>
      <c r="K81" s="1">
        <f t="shared" si="31"/>
        <v>176.54585489903565</v>
      </c>
      <c r="L81" s="1">
        <f t="shared" si="36"/>
        <v>436.98709871138692</v>
      </c>
      <c r="M81" s="1">
        <f t="shared" si="32"/>
        <v>31877.761075851893</v>
      </c>
      <c r="O81" s="14">
        <f t="shared" si="37"/>
        <v>330.66666666666669</v>
      </c>
      <c r="P81" s="14">
        <f t="shared" si="38"/>
        <v>150</v>
      </c>
      <c r="Q81" s="14">
        <f t="shared" si="39"/>
        <v>1619.3806455575059</v>
      </c>
      <c r="R81" s="14">
        <f t="shared" si="40"/>
        <v>412.75911590041272</v>
      </c>
      <c r="S81" s="26">
        <f t="shared" si="41"/>
        <v>2512.8064281245852</v>
      </c>
      <c r="T81" s="10">
        <f t="shared" si="42"/>
        <v>22531.971919221189</v>
      </c>
      <c r="U81" s="14">
        <f t="shared" si="46"/>
        <v>1023.8502861503962</v>
      </c>
      <c r="V81" s="14">
        <f t="shared" si="43"/>
        <v>260.96615399545669</v>
      </c>
      <c r="W81" s="10"/>
      <c r="X81" s="14">
        <f t="shared" si="44"/>
        <v>0</v>
      </c>
      <c r="Y81" s="10">
        <f t="shared" si="33"/>
        <v>2512.8064281245852</v>
      </c>
      <c r="Z81" s="14">
        <f t="shared" si="44"/>
        <v>1588.7170119846605</v>
      </c>
      <c r="AA81" s="14">
        <f t="shared" si="47"/>
        <v>112098.4981968108</v>
      </c>
    </row>
    <row r="82" spans="1:27" x14ac:dyDescent="0.2">
      <c r="B82" s="8">
        <f t="shared" si="34"/>
        <v>70</v>
      </c>
      <c r="C82" s="16">
        <f t="shared" si="26"/>
        <v>7.8750000000000001E-2</v>
      </c>
      <c r="D82" s="1">
        <f t="shared" si="27"/>
        <v>1357.3892522198332</v>
      </c>
      <c r="E82" s="1">
        <f t="shared" si="28"/>
        <v>237.76341052669841</v>
      </c>
      <c r="F82" s="1">
        <f t="shared" si="35"/>
        <v>1595.1526627465316</v>
      </c>
      <c r="G82" s="1">
        <f t="shared" si="29"/>
        <v>206602.50359440024</v>
      </c>
      <c r="I82" s="16">
        <f t="shared" si="45"/>
        <v>9.7500000000000003E-2</v>
      </c>
      <c r="J82" s="1">
        <f t="shared" si="30"/>
        <v>259.00680874129665</v>
      </c>
      <c r="K82" s="1">
        <f t="shared" si="31"/>
        <v>177.98028997009027</v>
      </c>
      <c r="L82" s="1">
        <f t="shared" si="36"/>
        <v>436.98709871138692</v>
      </c>
      <c r="M82" s="1">
        <f t="shared" si="32"/>
        <v>31699.780785881801</v>
      </c>
      <c r="O82" s="14">
        <f t="shared" si="37"/>
        <v>330.66666666666669</v>
      </c>
      <c r="P82" s="14">
        <f t="shared" si="38"/>
        <v>150</v>
      </c>
      <c r="Q82" s="14">
        <f t="shared" si="39"/>
        <v>1616.3960609611299</v>
      </c>
      <c r="R82" s="14">
        <f t="shared" si="40"/>
        <v>415.74370049678868</v>
      </c>
      <c r="S82" s="26">
        <f t="shared" si="41"/>
        <v>2512.8064281245852</v>
      </c>
      <c r="T82" s="10">
        <f t="shared" si="42"/>
        <v>22947.715619717979</v>
      </c>
      <c r="U82" s="14">
        <f t="shared" si="46"/>
        <v>1015.1953195058267</v>
      </c>
      <c r="V82" s="14">
        <f t="shared" si="43"/>
        <v>261.11240249336487</v>
      </c>
      <c r="W82" s="10"/>
      <c r="X82" s="14">
        <f t="shared" si="44"/>
        <v>0</v>
      </c>
      <c r="Y82" s="10">
        <f t="shared" si="33"/>
        <v>2512.8064281245852</v>
      </c>
      <c r="Z82" s="14">
        <f t="shared" si="44"/>
        <v>1578.1957072695304</v>
      </c>
      <c r="AA82" s="14">
        <f t="shared" si="47"/>
        <v>113374.80591881</v>
      </c>
    </row>
    <row r="83" spans="1:27" x14ac:dyDescent="0.2">
      <c r="B83" s="8">
        <f t="shared" si="34"/>
        <v>71</v>
      </c>
      <c r="C83" s="16">
        <f t="shared" si="26"/>
        <v>7.8750000000000001E-2</v>
      </c>
      <c r="D83" s="1">
        <f t="shared" si="27"/>
        <v>1355.8289298382517</v>
      </c>
      <c r="E83" s="1">
        <f t="shared" si="28"/>
        <v>239.32373290827991</v>
      </c>
      <c r="F83" s="1">
        <f t="shared" si="35"/>
        <v>1595.1526627465316</v>
      </c>
      <c r="G83" s="1">
        <f t="shared" si="29"/>
        <v>206363.17986149195</v>
      </c>
      <c r="I83" s="16">
        <f t="shared" si="45"/>
        <v>9.7500000000000003E-2</v>
      </c>
      <c r="J83" s="1">
        <f t="shared" si="30"/>
        <v>257.56071888528965</v>
      </c>
      <c r="K83" s="1">
        <f t="shared" si="31"/>
        <v>179.42637982609727</v>
      </c>
      <c r="L83" s="1">
        <f t="shared" si="36"/>
        <v>436.98709871138692</v>
      </c>
      <c r="M83" s="1">
        <f t="shared" si="32"/>
        <v>31520.354406055703</v>
      </c>
      <c r="O83" s="14">
        <f t="shared" si="37"/>
        <v>330.66666666666669</v>
      </c>
      <c r="P83" s="14">
        <f t="shared" si="38"/>
        <v>150</v>
      </c>
      <c r="Q83" s="14">
        <f t="shared" si="39"/>
        <v>1613.3896487235413</v>
      </c>
      <c r="R83" s="14">
        <f t="shared" si="40"/>
        <v>418.75011273437718</v>
      </c>
      <c r="S83" s="26">
        <f t="shared" si="41"/>
        <v>2512.8064281245852</v>
      </c>
      <c r="T83" s="10">
        <f t="shared" si="42"/>
        <v>23366.465732452358</v>
      </c>
      <c r="U83" s="14">
        <f t="shared" si="46"/>
        <v>1006.5964661348125</v>
      </c>
      <c r="V83" s="14">
        <f t="shared" si="43"/>
        <v>261.25888684451684</v>
      </c>
      <c r="W83" s="10"/>
      <c r="X83" s="14">
        <f t="shared" si="44"/>
        <v>0</v>
      </c>
      <c r="Y83" s="10">
        <f t="shared" si="33"/>
        <v>2512.8064281245852</v>
      </c>
      <c r="Z83" s="14">
        <f t="shared" si="44"/>
        <v>1567.7440800690699</v>
      </c>
      <c r="AA83" s="14">
        <f t="shared" si="47"/>
        <v>114642.66127178933</v>
      </c>
    </row>
    <row r="84" spans="1:27" x14ac:dyDescent="0.2">
      <c r="B84" s="8">
        <f t="shared" si="34"/>
        <v>72</v>
      </c>
      <c r="C84" s="16">
        <f t="shared" si="26"/>
        <v>7.8750000000000001E-2</v>
      </c>
      <c r="D84" s="1">
        <f t="shared" si="27"/>
        <v>1354.2583678410408</v>
      </c>
      <c r="E84" s="1">
        <f t="shared" si="28"/>
        <v>240.89429490549082</v>
      </c>
      <c r="F84" s="1">
        <f t="shared" si="35"/>
        <v>1595.1526627465316</v>
      </c>
      <c r="G84" s="1">
        <f t="shared" si="29"/>
        <v>206122.28556658648</v>
      </c>
      <c r="I84" s="16">
        <f t="shared" si="45"/>
        <v>9.7500000000000003E-2</v>
      </c>
      <c r="J84" s="1">
        <f t="shared" si="30"/>
        <v>256.10287954920261</v>
      </c>
      <c r="K84" s="1">
        <f t="shared" si="31"/>
        <v>180.88421916218431</v>
      </c>
      <c r="L84" s="1">
        <f t="shared" si="36"/>
        <v>436.98709871138692</v>
      </c>
      <c r="M84" s="1">
        <f t="shared" si="32"/>
        <v>31339.470186893519</v>
      </c>
      <c r="O84" s="14">
        <f t="shared" si="37"/>
        <v>330.66666666666669</v>
      </c>
      <c r="P84" s="14">
        <f t="shared" si="38"/>
        <v>150</v>
      </c>
      <c r="Q84" s="14">
        <f t="shared" si="39"/>
        <v>1610.3612473902435</v>
      </c>
      <c r="R84" s="14">
        <f t="shared" si="40"/>
        <v>421.77851406767513</v>
      </c>
      <c r="S84" s="26">
        <f t="shared" si="41"/>
        <v>2512.8064281245852</v>
      </c>
      <c r="T84" s="10">
        <f t="shared" si="42"/>
        <v>23788.244246520033</v>
      </c>
      <c r="U84" s="14">
        <f t="shared" si="46"/>
        <v>998.05335252513612</v>
      </c>
      <c r="V84" s="14">
        <f t="shared" si="43"/>
        <v>261.40560738810524</v>
      </c>
      <c r="W84" s="21">
        <f>(SUM(O73:O84)+SUM(Q73:Q84))*0.35</f>
        <v>8220.6077921383057</v>
      </c>
      <c r="X84" s="14">
        <f t="shared" si="44"/>
        <v>5094.8848775604247</v>
      </c>
      <c r="Y84" s="10">
        <f t="shared" si="33"/>
        <v>-5707.8013640137206</v>
      </c>
      <c r="Z84" s="14">
        <f t="shared" si="44"/>
        <v>-3537.5232086176393</v>
      </c>
      <c r="AA84" s="14">
        <f t="shared" si="47"/>
        <v>115902.12023170257</v>
      </c>
    </row>
    <row r="85" spans="1:27" x14ac:dyDescent="0.2">
      <c r="A85" t="s">
        <v>17</v>
      </c>
      <c r="B85" s="8">
        <f t="shared" si="34"/>
        <v>73</v>
      </c>
      <c r="C85" s="16">
        <f t="shared" si="26"/>
        <v>7.8750000000000001E-2</v>
      </c>
      <c r="D85" s="1">
        <f t="shared" si="27"/>
        <v>1352.6774990307238</v>
      </c>
      <c r="E85" s="1">
        <f t="shared" si="28"/>
        <v>242.47516371580787</v>
      </c>
      <c r="F85" s="1">
        <f t="shared" si="35"/>
        <v>1595.1526627465316</v>
      </c>
      <c r="G85" s="1">
        <f t="shared" si="29"/>
        <v>205879.81040287067</v>
      </c>
      <c r="I85" s="16">
        <f t="shared" si="45"/>
        <v>9.7500000000000003E-2</v>
      </c>
      <c r="J85" s="1">
        <f t="shared" si="30"/>
        <v>254.63319526850987</v>
      </c>
      <c r="K85" s="1">
        <f t="shared" si="31"/>
        <v>182.35390344287705</v>
      </c>
      <c r="L85" s="1">
        <f t="shared" si="36"/>
        <v>436.98709871138692</v>
      </c>
      <c r="M85" s="1">
        <f t="shared" si="32"/>
        <v>31157.116283450643</v>
      </c>
      <c r="O85" s="14">
        <f t="shared" si="37"/>
        <v>330.66666666666669</v>
      </c>
      <c r="P85" s="14">
        <f t="shared" si="38"/>
        <v>150</v>
      </c>
      <c r="Q85" s="14">
        <f t="shared" si="39"/>
        <v>1607.3106942992335</v>
      </c>
      <c r="R85" s="14">
        <f t="shared" si="40"/>
        <v>424.82906715868489</v>
      </c>
      <c r="S85" s="26">
        <f t="shared" si="41"/>
        <v>2512.8064281245852</v>
      </c>
      <c r="T85" s="10">
        <f t="shared" si="42"/>
        <v>24213.073313678717</v>
      </c>
      <c r="U85" s="14">
        <f t="shared" si="46"/>
        <v>989.56560763543234</v>
      </c>
      <c r="V85" s="14">
        <f t="shared" si="43"/>
        <v>261.55256446381401</v>
      </c>
      <c r="W85" s="10"/>
      <c r="X85" s="14">
        <f t="shared" si="44"/>
        <v>0</v>
      </c>
      <c r="Y85" s="10">
        <f t="shared" si="33"/>
        <v>2512.8064281245852</v>
      </c>
      <c r="Z85" s="14">
        <f t="shared" si="44"/>
        <v>1547.0480155060779</v>
      </c>
      <c r="AA85" s="14">
        <f t="shared" si="47"/>
        <v>117153.23840380182</v>
      </c>
    </row>
    <row r="86" spans="1:27" x14ac:dyDescent="0.2">
      <c r="B86" s="8">
        <f t="shared" si="34"/>
        <v>74</v>
      </c>
      <c r="C86" s="16">
        <f t="shared" si="26"/>
        <v>7.8750000000000001E-2</v>
      </c>
      <c r="D86" s="1">
        <f t="shared" si="27"/>
        <v>1351.0862557688388</v>
      </c>
      <c r="E86" s="1">
        <f t="shared" si="28"/>
        <v>244.06640697769285</v>
      </c>
      <c r="F86" s="1">
        <f t="shared" si="35"/>
        <v>1595.1526627465316</v>
      </c>
      <c r="G86" s="1">
        <f t="shared" si="29"/>
        <v>205635.74399589299</v>
      </c>
      <c r="I86" s="16">
        <f t="shared" si="45"/>
        <v>9.7500000000000003E-2</v>
      </c>
      <c r="J86" s="1">
        <f t="shared" si="30"/>
        <v>253.15156980303649</v>
      </c>
      <c r="K86" s="1">
        <f t="shared" si="31"/>
        <v>183.83552890835043</v>
      </c>
      <c r="L86" s="1">
        <f t="shared" si="36"/>
        <v>436.98709871138692</v>
      </c>
      <c r="M86" s="1">
        <f t="shared" si="32"/>
        <v>30973.280754542291</v>
      </c>
      <c r="O86" s="14">
        <f t="shared" si="37"/>
        <v>330.66666666666669</v>
      </c>
      <c r="P86" s="14">
        <f t="shared" si="38"/>
        <v>150</v>
      </c>
      <c r="Q86" s="14">
        <f t="shared" si="39"/>
        <v>1604.2378255718752</v>
      </c>
      <c r="R86" s="14">
        <f t="shared" si="40"/>
        <v>427.90193588604325</v>
      </c>
      <c r="S86" s="26">
        <f t="shared" si="41"/>
        <v>2512.8064281245852</v>
      </c>
      <c r="T86" s="10">
        <f t="shared" si="42"/>
        <v>24640.975249564763</v>
      </c>
      <c r="U86" s="14">
        <f t="shared" si="46"/>
        <v>981.13286287882181</v>
      </c>
      <c r="V86" s="14">
        <f t="shared" si="43"/>
        <v>261.69975841182031</v>
      </c>
      <c r="W86" s="10"/>
      <c r="X86" s="14">
        <f t="shared" si="44"/>
        <v>0</v>
      </c>
      <c r="Y86" s="10">
        <f t="shared" si="33"/>
        <v>2512.8064281245852</v>
      </c>
      <c r="Z86" s="14">
        <f t="shared" si="44"/>
        <v>1536.8026644100112</v>
      </c>
      <c r="AA86" s="14">
        <f t="shared" si="47"/>
        <v>118396.07102509246</v>
      </c>
    </row>
    <row r="87" spans="1:27" x14ac:dyDescent="0.2">
      <c r="B87" s="8">
        <f t="shared" si="34"/>
        <v>75</v>
      </c>
      <c r="C87" s="16">
        <f t="shared" si="26"/>
        <v>7.8750000000000001E-2</v>
      </c>
      <c r="D87" s="1">
        <f t="shared" si="27"/>
        <v>1349.4845699730479</v>
      </c>
      <c r="E87" s="1">
        <f t="shared" si="28"/>
        <v>245.66809277348375</v>
      </c>
      <c r="F87" s="1">
        <f t="shared" si="35"/>
        <v>1595.1526627465316</v>
      </c>
      <c r="G87" s="1">
        <f t="shared" si="29"/>
        <v>205390.07590311952</v>
      </c>
      <c r="I87" s="16">
        <f t="shared" si="45"/>
        <v>9.7500000000000003E-2</v>
      </c>
      <c r="J87" s="1">
        <f t="shared" si="30"/>
        <v>251.65790613065613</v>
      </c>
      <c r="K87" s="1">
        <f t="shared" si="31"/>
        <v>185.32919258073079</v>
      </c>
      <c r="L87" s="1">
        <f t="shared" si="36"/>
        <v>436.98709871138692</v>
      </c>
      <c r="M87" s="1">
        <f t="shared" si="32"/>
        <v>30787.951561961559</v>
      </c>
      <c r="O87" s="14">
        <f t="shared" si="37"/>
        <v>330.66666666666669</v>
      </c>
      <c r="P87" s="14">
        <f t="shared" si="38"/>
        <v>150</v>
      </c>
      <c r="Q87" s="14">
        <f t="shared" si="39"/>
        <v>1601.142476103704</v>
      </c>
      <c r="R87" s="14">
        <f t="shared" si="40"/>
        <v>430.99728535421457</v>
      </c>
      <c r="S87" s="26">
        <f t="shared" si="41"/>
        <v>2512.8064281245852</v>
      </c>
      <c r="T87" s="10">
        <f t="shared" si="42"/>
        <v>25071.972534918979</v>
      </c>
      <c r="U87" s="14">
        <f t="shared" si="46"/>
        <v>972.75475210665218</v>
      </c>
      <c r="V87" s="14">
        <f t="shared" si="43"/>
        <v>261.84718957279381</v>
      </c>
      <c r="W87" s="10"/>
      <c r="X87" s="14">
        <f t="shared" si="44"/>
        <v>0</v>
      </c>
      <c r="Y87" s="10">
        <f t="shared" si="33"/>
        <v>2512.8064281245852</v>
      </c>
      <c r="Z87" s="14">
        <f t="shared" si="44"/>
        <v>1526.6251633212032</v>
      </c>
      <c r="AA87" s="14">
        <f t="shared" si="47"/>
        <v>119630.6729667719</v>
      </c>
    </row>
    <row r="88" spans="1:27" x14ac:dyDescent="0.2">
      <c r="B88" s="8">
        <f t="shared" si="34"/>
        <v>76</v>
      </c>
      <c r="C88" s="16">
        <f t="shared" si="26"/>
        <v>7.8750000000000001E-2</v>
      </c>
      <c r="D88" s="1">
        <f t="shared" si="27"/>
        <v>1347.872373114222</v>
      </c>
      <c r="E88" s="1">
        <f t="shared" si="28"/>
        <v>247.28028963230963</v>
      </c>
      <c r="F88" s="1">
        <f t="shared" si="35"/>
        <v>1595.1526627465316</v>
      </c>
      <c r="G88" s="1">
        <f t="shared" si="29"/>
        <v>205142.79561348722</v>
      </c>
      <c r="I88" s="16">
        <f t="shared" si="45"/>
        <v>9.7500000000000003E-2</v>
      </c>
      <c r="J88" s="1">
        <f t="shared" si="30"/>
        <v>250.15210644093767</v>
      </c>
      <c r="K88" s="1">
        <f t="shared" si="31"/>
        <v>186.83499227044925</v>
      </c>
      <c r="L88" s="1">
        <f t="shared" si="36"/>
        <v>436.98709871138692</v>
      </c>
      <c r="M88" s="1">
        <f t="shared" si="32"/>
        <v>30601.116569691108</v>
      </c>
      <c r="O88" s="14">
        <f t="shared" si="37"/>
        <v>330.66666666666669</v>
      </c>
      <c r="P88" s="14">
        <f t="shared" si="38"/>
        <v>150</v>
      </c>
      <c r="Q88" s="14">
        <f t="shared" si="39"/>
        <v>1598.0244795551596</v>
      </c>
      <c r="R88" s="14">
        <f t="shared" si="40"/>
        <v>434.11528190275885</v>
      </c>
      <c r="S88" s="26">
        <f t="shared" si="41"/>
        <v>2512.8064281245852</v>
      </c>
      <c r="T88" s="10">
        <f t="shared" si="42"/>
        <v>25506.087816821739</v>
      </c>
      <c r="U88" s="14">
        <f t="shared" si="46"/>
        <v>964.43091159234632</v>
      </c>
      <c r="V88" s="14">
        <f t="shared" si="43"/>
        <v>261.99485828789807</v>
      </c>
      <c r="W88" s="10"/>
      <c r="X88" s="14">
        <f t="shared" si="44"/>
        <v>0</v>
      </c>
      <c r="Y88" s="10">
        <f t="shared" si="33"/>
        <v>2512.8064281245852</v>
      </c>
      <c r="Z88" s="14">
        <f t="shared" si="44"/>
        <v>1516.5150629018576</v>
      </c>
      <c r="AA88" s="14">
        <f t="shared" si="47"/>
        <v>120857.09873665214</v>
      </c>
    </row>
    <row r="89" spans="1:27" x14ac:dyDescent="0.2">
      <c r="B89" s="8">
        <f t="shared" si="34"/>
        <v>77</v>
      </c>
      <c r="C89" s="16">
        <f t="shared" si="26"/>
        <v>7.8750000000000001E-2</v>
      </c>
      <c r="D89" s="1">
        <f t="shared" si="27"/>
        <v>1346.2495962135099</v>
      </c>
      <c r="E89" s="1">
        <f t="shared" si="28"/>
        <v>248.90306653302173</v>
      </c>
      <c r="F89" s="1">
        <f t="shared" si="35"/>
        <v>1595.1526627465316</v>
      </c>
      <c r="G89" s="1">
        <f t="shared" si="29"/>
        <v>204893.89254695419</v>
      </c>
      <c r="I89" s="16">
        <f t="shared" si="45"/>
        <v>9.7500000000000003E-2</v>
      </c>
      <c r="J89" s="1">
        <f t="shared" si="30"/>
        <v>248.63407212874026</v>
      </c>
      <c r="K89" s="1">
        <f t="shared" si="31"/>
        <v>188.35302658264666</v>
      </c>
      <c r="L89" s="1">
        <f t="shared" si="36"/>
        <v>436.98709871138692</v>
      </c>
      <c r="M89" s="1">
        <f t="shared" si="32"/>
        <v>30412.76354310846</v>
      </c>
      <c r="O89" s="14">
        <f t="shared" si="37"/>
        <v>330.66666666666669</v>
      </c>
      <c r="P89" s="14">
        <f t="shared" si="38"/>
        <v>150</v>
      </c>
      <c r="Q89" s="14">
        <f t="shared" si="39"/>
        <v>1594.8836683422501</v>
      </c>
      <c r="R89" s="14">
        <f t="shared" si="40"/>
        <v>437.25609311566836</v>
      </c>
      <c r="S89" s="26">
        <f t="shared" si="41"/>
        <v>2512.8064281245852</v>
      </c>
      <c r="T89" s="10">
        <f t="shared" si="42"/>
        <v>25943.343909937408</v>
      </c>
      <c r="U89" s="14">
        <f t="shared" si="46"/>
        <v>956.16098001535863</v>
      </c>
      <c r="V89" s="14">
        <f t="shared" si="43"/>
        <v>262.14276489879137</v>
      </c>
      <c r="W89" s="10"/>
      <c r="X89" s="14">
        <f t="shared" si="44"/>
        <v>0</v>
      </c>
      <c r="Y89" s="10">
        <f t="shared" si="33"/>
        <v>2512.8064281245852</v>
      </c>
      <c r="Z89" s="14">
        <f t="shared" si="44"/>
        <v>1506.4719167899248</v>
      </c>
      <c r="AA89" s="14">
        <f t="shared" si="47"/>
        <v>122075.4024815663</v>
      </c>
    </row>
    <row r="90" spans="1:27" x14ac:dyDescent="0.2">
      <c r="B90" s="8">
        <f t="shared" si="34"/>
        <v>78</v>
      </c>
      <c r="C90" s="16">
        <f t="shared" si="26"/>
        <v>7.8750000000000001E-2</v>
      </c>
      <c r="D90" s="1">
        <f t="shared" si="27"/>
        <v>1344.6161698393869</v>
      </c>
      <c r="E90" s="1">
        <f t="shared" si="28"/>
        <v>250.53649290714475</v>
      </c>
      <c r="F90" s="1">
        <f t="shared" si="35"/>
        <v>1595.1526627465316</v>
      </c>
      <c r="G90" s="1">
        <f t="shared" si="29"/>
        <v>204643.35605404704</v>
      </c>
      <c r="I90" s="16">
        <f t="shared" si="45"/>
        <v>9.7500000000000003E-2</v>
      </c>
      <c r="J90" s="1">
        <f t="shared" si="30"/>
        <v>247.10370378775625</v>
      </c>
      <c r="K90" s="1">
        <f t="shared" si="31"/>
        <v>189.88339492363068</v>
      </c>
      <c r="L90" s="1">
        <f t="shared" si="36"/>
        <v>436.98709871138692</v>
      </c>
      <c r="M90" s="1">
        <f t="shared" si="32"/>
        <v>30222.880148184828</v>
      </c>
      <c r="O90" s="14">
        <f t="shared" si="37"/>
        <v>330.66666666666669</v>
      </c>
      <c r="P90" s="14">
        <f t="shared" si="38"/>
        <v>150</v>
      </c>
      <c r="Q90" s="14">
        <f t="shared" si="39"/>
        <v>1591.7198736271432</v>
      </c>
      <c r="R90" s="14">
        <f t="shared" si="40"/>
        <v>440.41988783077545</v>
      </c>
      <c r="S90" s="26">
        <f t="shared" si="41"/>
        <v>2512.8064281245852</v>
      </c>
      <c r="T90" s="10">
        <f t="shared" si="42"/>
        <v>26383.763797768184</v>
      </c>
      <c r="U90" s="14">
        <f t="shared" si="46"/>
        <v>947.9445984452376</v>
      </c>
      <c r="V90" s="14">
        <f t="shared" si="43"/>
        <v>262.29090974762687</v>
      </c>
      <c r="W90" s="10"/>
      <c r="X90" s="14">
        <f t="shared" si="44"/>
        <v>0</v>
      </c>
      <c r="Y90" s="10">
        <f t="shared" si="33"/>
        <v>2512.8064281245852</v>
      </c>
      <c r="Z90" s="14">
        <f t="shared" si="44"/>
        <v>1496.4952815793956</v>
      </c>
      <c r="AA90" s="14">
        <f t="shared" si="47"/>
        <v>123285.63798975917</v>
      </c>
    </row>
    <row r="91" spans="1:27" x14ac:dyDescent="0.2">
      <c r="B91" s="8">
        <f t="shared" si="34"/>
        <v>79</v>
      </c>
      <c r="C91" s="16">
        <f t="shared" si="26"/>
        <v>7.8750000000000001E-2</v>
      </c>
      <c r="D91" s="1">
        <f t="shared" si="27"/>
        <v>1342.9720241046837</v>
      </c>
      <c r="E91" s="1">
        <f t="shared" si="28"/>
        <v>252.18063864184796</v>
      </c>
      <c r="F91" s="1">
        <f t="shared" si="35"/>
        <v>1595.1526627465316</v>
      </c>
      <c r="G91" s="1">
        <f t="shared" si="29"/>
        <v>204391.17541540519</v>
      </c>
      <c r="I91" s="16">
        <f t="shared" si="45"/>
        <v>9.7500000000000003E-2</v>
      </c>
      <c r="J91" s="1">
        <f t="shared" si="30"/>
        <v>245.56090120400174</v>
      </c>
      <c r="K91" s="1">
        <f t="shared" si="31"/>
        <v>191.42619750738518</v>
      </c>
      <c r="L91" s="1">
        <f t="shared" si="36"/>
        <v>436.98709871138692</v>
      </c>
      <c r="M91" s="1">
        <f t="shared" si="32"/>
        <v>30031.453950677442</v>
      </c>
      <c r="O91" s="14">
        <f t="shared" si="37"/>
        <v>330.66666666666669</v>
      </c>
      <c r="P91" s="14">
        <f t="shared" si="38"/>
        <v>150</v>
      </c>
      <c r="Q91" s="14">
        <f t="shared" si="39"/>
        <v>1588.5329253086854</v>
      </c>
      <c r="R91" s="14">
        <f t="shared" si="40"/>
        <v>443.60683614923312</v>
      </c>
      <c r="S91" s="26">
        <f t="shared" si="41"/>
        <v>2512.8064281245852</v>
      </c>
      <c r="T91" s="10">
        <f t="shared" si="42"/>
        <v>26827.370633917417</v>
      </c>
      <c r="U91" s="14">
        <f t="shared" si="46"/>
        <v>939.78141032579185</v>
      </c>
      <c r="V91" s="14">
        <f t="shared" si="43"/>
        <v>262.43929317705368</v>
      </c>
      <c r="W91" s="10"/>
      <c r="X91" s="14">
        <f t="shared" si="44"/>
        <v>0</v>
      </c>
      <c r="Y91" s="10">
        <f t="shared" si="33"/>
        <v>2512.8064281245852</v>
      </c>
      <c r="Z91" s="14">
        <f t="shared" si="44"/>
        <v>1486.5847168007242</v>
      </c>
      <c r="AA91" s="14">
        <f t="shared" si="47"/>
        <v>124487.85869326201</v>
      </c>
    </row>
    <row r="92" spans="1:27" x14ac:dyDescent="0.2">
      <c r="B92" s="8">
        <f t="shared" si="34"/>
        <v>80</v>
      </c>
      <c r="C92" s="16">
        <f t="shared" si="26"/>
        <v>7.8750000000000001E-2</v>
      </c>
      <c r="D92" s="1">
        <f t="shared" si="27"/>
        <v>1341.3170886635965</v>
      </c>
      <c r="E92" s="1">
        <f t="shared" si="28"/>
        <v>253.83557408293518</v>
      </c>
      <c r="F92" s="1">
        <f t="shared" si="35"/>
        <v>1595.1526627465316</v>
      </c>
      <c r="G92" s="1">
        <f t="shared" si="29"/>
        <v>204137.33984132225</v>
      </c>
      <c r="I92" s="16">
        <f t="shared" si="45"/>
        <v>9.7500000000000003E-2</v>
      </c>
      <c r="J92" s="1">
        <f t="shared" si="30"/>
        <v>244.00556334925423</v>
      </c>
      <c r="K92" s="1">
        <f t="shared" si="31"/>
        <v>192.98153536213269</v>
      </c>
      <c r="L92" s="1">
        <f t="shared" si="36"/>
        <v>436.98709871138692</v>
      </c>
      <c r="M92" s="1">
        <f t="shared" si="32"/>
        <v>29838.472415315307</v>
      </c>
      <c r="O92" s="14">
        <f t="shared" si="37"/>
        <v>330.66666666666669</v>
      </c>
      <c r="P92" s="14">
        <f t="shared" si="38"/>
        <v>150</v>
      </c>
      <c r="Q92" s="14">
        <f t="shared" si="39"/>
        <v>1585.3226520128508</v>
      </c>
      <c r="R92" s="14">
        <f t="shared" si="40"/>
        <v>446.8171094450679</v>
      </c>
      <c r="S92" s="26">
        <f t="shared" si="41"/>
        <v>2512.8064281245852</v>
      </c>
      <c r="T92" s="10">
        <f t="shared" si="42"/>
        <v>27274.187743362487</v>
      </c>
      <c r="U92" s="14">
        <f t="shared" si="46"/>
        <v>931.67106145936395</v>
      </c>
      <c r="V92" s="14">
        <f t="shared" si="43"/>
        <v>262.58791553021774</v>
      </c>
      <c r="W92" s="10"/>
      <c r="X92" s="14">
        <f t="shared" si="44"/>
        <v>0</v>
      </c>
      <c r="Y92" s="10">
        <f t="shared" si="33"/>
        <v>2512.8064281245852</v>
      </c>
      <c r="Z92" s="14">
        <f t="shared" si="44"/>
        <v>1476.7397849013817</v>
      </c>
      <c r="AA92" s="14">
        <f t="shared" si="47"/>
        <v>125682.11767025159</v>
      </c>
    </row>
    <row r="93" spans="1:27" x14ac:dyDescent="0.2">
      <c r="B93" s="8">
        <f t="shared" si="34"/>
        <v>81</v>
      </c>
      <c r="C93" s="16">
        <f t="shared" si="26"/>
        <v>7.8750000000000001E-2</v>
      </c>
      <c r="D93" s="1">
        <f t="shared" si="27"/>
        <v>1339.6512927086771</v>
      </c>
      <c r="E93" s="1">
        <f t="shared" si="28"/>
        <v>255.50137003785449</v>
      </c>
      <c r="F93" s="1">
        <f t="shared" si="35"/>
        <v>1595.1526627465316</v>
      </c>
      <c r="G93" s="1">
        <f t="shared" si="29"/>
        <v>203881.8384712844</v>
      </c>
      <c r="I93" s="16">
        <f t="shared" si="45"/>
        <v>9.7500000000000003E-2</v>
      </c>
      <c r="J93" s="1">
        <f t="shared" si="30"/>
        <v>242.4375883744369</v>
      </c>
      <c r="K93" s="1">
        <f t="shared" si="31"/>
        <v>194.54951033695002</v>
      </c>
      <c r="L93" s="1">
        <f t="shared" si="36"/>
        <v>436.98709871138692</v>
      </c>
      <c r="M93" s="1">
        <f t="shared" si="32"/>
        <v>29643.922904978357</v>
      </c>
      <c r="O93" s="14">
        <f t="shared" si="37"/>
        <v>330.66666666666669</v>
      </c>
      <c r="P93" s="14">
        <f t="shared" si="38"/>
        <v>150</v>
      </c>
      <c r="Q93" s="14">
        <f t="shared" si="39"/>
        <v>1582.0888810831141</v>
      </c>
      <c r="R93" s="14">
        <f t="shared" si="40"/>
        <v>450.05088037480448</v>
      </c>
      <c r="S93" s="26">
        <f t="shared" si="41"/>
        <v>2512.8064281245852</v>
      </c>
      <c r="T93" s="10">
        <f t="shared" si="42"/>
        <v>27724.238623737292</v>
      </c>
      <c r="U93" s="14">
        <f t="shared" si="46"/>
        <v>923.61319999120633</v>
      </c>
      <c r="V93" s="14">
        <f t="shared" si="43"/>
        <v>262.73677715076212</v>
      </c>
      <c r="W93" s="10"/>
      <c r="X93" s="14">
        <f t="shared" si="44"/>
        <v>0</v>
      </c>
      <c r="Y93" s="10">
        <f t="shared" si="33"/>
        <v>2512.8064281245852</v>
      </c>
      <c r="Z93" s="14">
        <f t="shared" si="44"/>
        <v>1466.9600512265381</v>
      </c>
      <c r="AA93" s="14">
        <f t="shared" si="47"/>
        <v>126868.46764739357</v>
      </c>
    </row>
    <row r="94" spans="1:27" x14ac:dyDescent="0.2">
      <c r="B94" s="8">
        <f t="shared" si="34"/>
        <v>82</v>
      </c>
      <c r="C94" s="16">
        <f t="shared" si="26"/>
        <v>7.8750000000000001E-2</v>
      </c>
      <c r="D94" s="1">
        <f t="shared" si="27"/>
        <v>1337.9745649678039</v>
      </c>
      <c r="E94" s="1">
        <f t="shared" si="28"/>
        <v>257.17809777872776</v>
      </c>
      <c r="F94" s="1">
        <f t="shared" si="35"/>
        <v>1595.1526627465316</v>
      </c>
      <c r="G94" s="1">
        <f t="shared" si="29"/>
        <v>203624.66037350567</v>
      </c>
      <c r="I94" s="16">
        <f t="shared" si="45"/>
        <v>9.7500000000000003E-2</v>
      </c>
      <c r="J94" s="1">
        <f t="shared" si="30"/>
        <v>240.85687360294915</v>
      </c>
      <c r="K94" s="1">
        <f t="shared" si="31"/>
        <v>196.13022510843777</v>
      </c>
      <c r="L94" s="1">
        <f t="shared" si="36"/>
        <v>436.98709871138692</v>
      </c>
      <c r="M94" s="1">
        <f t="shared" si="32"/>
        <v>29447.792679869919</v>
      </c>
      <c r="O94" s="14">
        <f t="shared" si="37"/>
        <v>330.66666666666669</v>
      </c>
      <c r="P94" s="14">
        <f t="shared" si="38"/>
        <v>150</v>
      </c>
      <c r="Q94" s="14">
        <f t="shared" si="39"/>
        <v>1578.8314385707531</v>
      </c>
      <c r="R94" s="14">
        <f t="shared" si="40"/>
        <v>453.30832288716556</v>
      </c>
      <c r="S94" s="26">
        <f t="shared" si="41"/>
        <v>2512.8064281245852</v>
      </c>
      <c r="T94" s="10">
        <f t="shared" si="42"/>
        <v>28177.546946624458</v>
      </c>
      <c r="U94" s="14">
        <f t="shared" si="46"/>
        <v>915.60747639396163</v>
      </c>
      <c r="V94" s="14">
        <f t="shared" si="43"/>
        <v>262.88587838282825</v>
      </c>
      <c r="W94" s="10"/>
      <c r="X94" s="14">
        <f t="shared" si="44"/>
        <v>0</v>
      </c>
      <c r="Y94" s="10">
        <f t="shared" si="33"/>
        <v>2512.8064281245852</v>
      </c>
      <c r="Z94" s="14">
        <f t="shared" si="44"/>
        <v>1457.2450839998723</v>
      </c>
      <c r="AA94" s="14">
        <f t="shared" si="47"/>
        <v>128046.96100217036</v>
      </c>
    </row>
    <row r="95" spans="1:27" x14ac:dyDescent="0.2">
      <c r="B95" s="8">
        <f t="shared" si="34"/>
        <v>83</v>
      </c>
      <c r="C95" s="16">
        <f t="shared" si="26"/>
        <v>7.8750000000000001E-2</v>
      </c>
      <c r="D95" s="1">
        <f t="shared" si="27"/>
        <v>1336.2868337011309</v>
      </c>
      <c r="E95" s="1">
        <f t="shared" si="28"/>
        <v>258.86582904540069</v>
      </c>
      <c r="F95" s="1">
        <f t="shared" si="35"/>
        <v>1595.1526627465316</v>
      </c>
      <c r="G95" s="1">
        <f t="shared" si="29"/>
        <v>203365.79454446028</v>
      </c>
      <c r="I95" s="16">
        <f t="shared" si="45"/>
        <v>9.7500000000000003E-2</v>
      </c>
      <c r="J95" s="1">
        <f t="shared" si="30"/>
        <v>239.26331552394311</v>
      </c>
      <c r="K95" s="1">
        <f t="shared" si="31"/>
        <v>197.72378318744381</v>
      </c>
      <c r="L95" s="1">
        <f t="shared" si="36"/>
        <v>436.98709871138692</v>
      </c>
      <c r="M95" s="1">
        <f t="shared" si="32"/>
        <v>29250.068896682475</v>
      </c>
      <c r="O95" s="14">
        <f t="shared" si="37"/>
        <v>330.66666666666669</v>
      </c>
      <c r="P95" s="14">
        <f t="shared" si="38"/>
        <v>150</v>
      </c>
      <c r="Q95" s="14">
        <f t="shared" si="39"/>
        <v>1575.5501492250742</v>
      </c>
      <c r="R95" s="14">
        <f t="shared" si="40"/>
        <v>456.5896122328445</v>
      </c>
      <c r="S95" s="26">
        <f t="shared" si="41"/>
        <v>2512.8064281245852</v>
      </c>
      <c r="T95" s="10">
        <f t="shared" si="42"/>
        <v>28634.136558857303</v>
      </c>
      <c r="U95" s="14">
        <f t="shared" si="46"/>
        <v>907.65354345224512</v>
      </c>
      <c r="V95" s="14">
        <f t="shared" si="43"/>
        <v>263.0352195710563</v>
      </c>
      <c r="W95" s="10"/>
      <c r="X95" s="14">
        <f t="shared" si="44"/>
        <v>0</v>
      </c>
      <c r="Y95" s="10">
        <f t="shared" si="33"/>
        <v>2512.8064281245852</v>
      </c>
      <c r="Z95" s="14">
        <f t="shared" si="44"/>
        <v>1447.5944543045091</v>
      </c>
      <c r="AA95" s="14">
        <f t="shared" si="47"/>
        <v>129217.64976519365</v>
      </c>
    </row>
    <row r="96" spans="1:27" x14ac:dyDescent="0.2">
      <c r="B96" s="8">
        <f t="shared" si="34"/>
        <v>84</v>
      </c>
      <c r="C96" s="16">
        <f t="shared" si="26"/>
        <v>7.8750000000000001E-2</v>
      </c>
      <c r="D96" s="1">
        <f t="shared" si="27"/>
        <v>1334.5880266980205</v>
      </c>
      <c r="E96" s="1">
        <f t="shared" si="28"/>
        <v>260.56463604851115</v>
      </c>
      <c r="F96" s="1">
        <f t="shared" si="35"/>
        <v>1595.1526627465316</v>
      </c>
      <c r="G96" s="1">
        <f t="shared" si="29"/>
        <v>203105.22990841177</v>
      </c>
      <c r="I96" s="16">
        <f t="shared" si="45"/>
        <v>9.7500000000000003E-2</v>
      </c>
      <c r="J96" s="1">
        <f t="shared" si="30"/>
        <v>237.65680978554511</v>
      </c>
      <c r="K96" s="1">
        <f t="shared" si="31"/>
        <v>199.33028892584181</v>
      </c>
      <c r="L96" s="1">
        <f t="shared" si="36"/>
        <v>436.98709871138692</v>
      </c>
      <c r="M96" s="1">
        <f t="shared" si="32"/>
        <v>29050.738607756633</v>
      </c>
      <c r="O96" s="14">
        <f t="shared" si="37"/>
        <v>330.66666666666669</v>
      </c>
      <c r="P96" s="14">
        <f t="shared" si="38"/>
        <v>150</v>
      </c>
      <c r="Q96" s="14">
        <f t="shared" si="39"/>
        <v>1572.2448364835657</v>
      </c>
      <c r="R96" s="14">
        <f t="shared" si="40"/>
        <v>459.89492497435299</v>
      </c>
      <c r="S96" s="26">
        <f t="shared" si="41"/>
        <v>2512.8064281245852</v>
      </c>
      <c r="T96" s="10">
        <f t="shared" si="42"/>
        <v>29094.031483831655</v>
      </c>
      <c r="U96" s="14">
        <f t="shared" si="46"/>
        <v>899.75105624732964</v>
      </c>
      <c r="V96" s="14">
        <f t="shared" si="43"/>
        <v>263.18480106058581</v>
      </c>
      <c r="W96" s="21">
        <f>(SUM(O85:O96)+SUM(Q85:Q96))*0.35</f>
        <v>8066.7614650641935</v>
      </c>
      <c r="X96" s="14">
        <f t="shared" si="44"/>
        <v>4616.3784292782011</v>
      </c>
      <c r="Y96" s="10">
        <f t="shared" si="33"/>
        <v>-5553.9550369396084</v>
      </c>
      <c r="Z96" s="14">
        <f t="shared" si="44"/>
        <v>-3178.370693214119</v>
      </c>
      <c r="AA96" s="14">
        <f t="shared" si="47"/>
        <v>130380.58562250157</v>
      </c>
    </row>
    <row r="97" spans="1:27" x14ac:dyDescent="0.2">
      <c r="A97" t="s">
        <v>18</v>
      </c>
      <c r="B97" s="8">
        <f t="shared" si="34"/>
        <v>85</v>
      </c>
      <c r="C97" s="16">
        <f t="shared" si="26"/>
        <v>7.8750000000000001E-2</v>
      </c>
      <c r="D97" s="1">
        <f t="shared" si="27"/>
        <v>1332.8780712739522</v>
      </c>
      <c r="E97" s="1">
        <f t="shared" si="28"/>
        <v>262.27459147257946</v>
      </c>
      <c r="F97" s="1">
        <f t="shared" si="35"/>
        <v>1595.1526627465316</v>
      </c>
      <c r="G97" s="1">
        <f t="shared" si="29"/>
        <v>202842.95531693919</v>
      </c>
      <c r="I97" s="16">
        <f t="shared" si="45"/>
        <v>9.7500000000000003E-2</v>
      </c>
      <c r="J97" s="1">
        <f t="shared" si="30"/>
        <v>236.03725118802265</v>
      </c>
      <c r="K97" s="1">
        <f t="shared" si="31"/>
        <v>200.94984752336427</v>
      </c>
      <c r="L97" s="1">
        <f t="shared" si="36"/>
        <v>436.98709871138692</v>
      </c>
      <c r="M97" s="1">
        <f t="shared" si="32"/>
        <v>28849.78876023327</v>
      </c>
      <c r="O97" s="14">
        <f t="shared" si="37"/>
        <v>330.66666666666669</v>
      </c>
      <c r="P97" s="14">
        <f t="shared" si="38"/>
        <v>150</v>
      </c>
      <c r="Q97" s="14">
        <f t="shared" si="39"/>
        <v>1568.9153224619749</v>
      </c>
      <c r="R97" s="14">
        <f t="shared" si="40"/>
        <v>463.22443899594373</v>
      </c>
      <c r="S97" s="26">
        <f t="shared" si="41"/>
        <v>2512.8064281245852</v>
      </c>
      <c r="T97" s="10">
        <f t="shared" si="42"/>
        <v>29557.255922827597</v>
      </c>
      <c r="U97" s="14">
        <f t="shared" si="46"/>
        <v>891.89967214193234</v>
      </c>
      <c r="V97" s="14">
        <f t="shared" si="43"/>
        <v>263.3346231970566</v>
      </c>
      <c r="W97" s="10"/>
      <c r="X97" s="14">
        <f t="shared" si="44"/>
        <v>0</v>
      </c>
      <c r="Y97" s="10">
        <f t="shared" si="33"/>
        <v>2512.8064281245852</v>
      </c>
      <c r="Z97" s="14">
        <f t="shared" si="44"/>
        <v>1428.4845060239227</v>
      </c>
      <c r="AA97" s="14">
        <f t="shared" si="47"/>
        <v>131535.81991784056</v>
      </c>
    </row>
    <row r="98" spans="1:27" x14ac:dyDescent="0.2">
      <c r="B98" s="8">
        <f t="shared" si="34"/>
        <v>86</v>
      </c>
      <c r="C98" s="16">
        <f t="shared" si="26"/>
        <v>7.8750000000000001E-2</v>
      </c>
      <c r="D98" s="1">
        <f t="shared" si="27"/>
        <v>1331.1568942674135</v>
      </c>
      <c r="E98" s="1">
        <f t="shared" si="28"/>
        <v>263.99576847911817</v>
      </c>
      <c r="F98" s="1">
        <f t="shared" si="35"/>
        <v>1595.1526627465316</v>
      </c>
      <c r="G98" s="1">
        <f t="shared" si="29"/>
        <v>202578.95954846006</v>
      </c>
      <c r="I98" s="16">
        <f t="shared" si="45"/>
        <v>9.7500000000000003E-2</v>
      </c>
      <c r="J98" s="1">
        <f t="shared" si="30"/>
        <v>234.40453367689531</v>
      </c>
      <c r="K98" s="1">
        <f t="shared" si="31"/>
        <v>202.58256503449161</v>
      </c>
      <c r="L98" s="1">
        <f t="shared" si="36"/>
        <v>436.98709871138692</v>
      </c>
      <c r="M98" s="1">
        <f t="shared" si="32"/>
        <v>28647.206195198778</v>
      </c>
      <c r="O98" s="14">
        <f t="shared" si="37"/>
        <v>330.66666666666669</v>
      </c>
      <c r="P98" s="14">
        <f t="shared" si="38"/>
        <v>150</v>
      </c>
      <c r="Q98" s="14">
        <f t="shared" si="39"/>
        <v>1565.5614279443089</v>
      </c>
      <c r="R98" s="14">
        <f t="shared" si="40"/>
        <v>466.57833351360978</v>
      </c>
      <c r="S98" s="26">
        <f t="shared" si="41"/>
        <v>2512.8064281245852</v>
      </c>
      <c r="T98" s="10">
        <f t="shared" si="42"/>
        <v>30023.834256341208</v>
      </c>
      <c r="U98" s="14">
        <f t="shared" si="46"/>
        <v>884.09905076510131</v>
      </c>
      <c r="V98" s="14">
        <f t="shared" si="43"/>
        <v>263.48468632660962</v>
      </c>
      <c r="W98" s="10"/>
      <c r="X98" s="14">
        <f t="shared" si="44"/>
        <v>0</v>
      </c>
      <c r="Y98" s="10">
        <f t="shared" si="33"/>
        <v>2512.8064281245852</v>
      </c>
      <c r="Z98" s="14">
        <f t="shared" si="44"/>
        <v>1419.0243437323736</v>
      </c>
      <c r="AA98" s="14">
        <f t="shared" si="47"/>
        <v>132683.40365493228</v>
      </c>
    </row>
    <row r="99" spans="1:27" x14ac:dyDescent="0.2">
      <c r="B99" s="8">
        <f t="shared" si="34"/>
        <v>87</v>
      </c>
      <c r="C99" s="16">
        <f t="shared" si="26"/>
        <v>7.8750000000000001E-2</v>
      </c>
      <c r="D99" s="1">
        <f t="shared" si="27"/>
        <v>1329.4244220367691</v>
      </c>
      <c r="E99" s="1">
        <f t="shared" si="28"/>
        <v>265.72824070976253</v>
      </c>
      <c r="F99" s="1">
        <f t="shared" si="35"/>
        <v>1595.1526627465316</v>
      </c>
      <c r="G99" s="1">
        <f t="shared" si="29"/>
        <v>202313.23130775031</v>
      </c>
      <c r="I99" s="16">
        <f t="shared" si="45"/>
        <v>9.7500000000000003E-2</v>
      </c>
      <c r="J99" s="1">
        <f t="shared" si="30"/>
        <v>232.75855033599009</v>
      </c>
      <c r="K99" s="1">
        <f t="shared" si="31"/>
        <v>204.22854837539683</v>
      </c>
      <c r="L99" s="1">
        <f t="shared" si="36"/>
        <v>436.98709871138692</v>
      </c>
      <c r="M99" s="1">
        <f t="shared" si="32"/>
        <v>28442.977646823379</v>
      </c>
      <c r="O99" s="14">
        <f t="shared" si="37"/>
        <v>330.66666666666669</v>
      </c>
      <c r="P99" s="14">
        <f t="shared" si="38"/>
        <v>150</v>
      </c>
      <c r="Q99" s="14">
        <f t="shared" si="39"/>
        <v>1562.1829723727592</v>
      </c>
      <c r="R99" s="14">
        <f t="shared" si="40"/>
        <v>469.95678908515936</v>
      </c>
      <c r="S99" s="26">
        <f t="shared" si="41"/>
        <v>2512.8064281245852</v>
      </c>
      <c r="T99" s="10">
        <f t="shared" si="42"/>
        <v>30493.791045426369</v>
      </c>
      <c r="U99" s="14">
        <f t="shared" si="46"/>
        <v>876.34885399720281</v>
      </c>
      <c r="V99" s="14">
        <f t="shared" si="43"/>
        <v>263.63499079588752</v>
      </c>
      <c r="W99" s="10"/>
      <c r="X99" s="14">
        <f t="shared" si="44"/>
        <v>0</v>
      </c>
      <c r="Y99" s="10">
        <f t="shared" si="33"/>
        <v>2512.8064281245852</v>
      </c>
      <c r="Z99" s="14">
        <f t="shared" si="44"/>
        <v>1409.6268315222255</v>
      </c>
      <c r="AA99" s="14">
        <f t="shared" si="47"/>
        <v>133823.38749972536</v>
      </c>
    </row>
    <row r="100" spans="1:27" x14ac:dyDescent="0.2">
      <c r="B100" s="8">
        <f t="shared" si="34"/>
        <v>88</v>
      </c>
      <c r="C100" s="16">
        <f t="shared" si="26"/>
        <v>7.8750000000000001E-2</v>
      </c>
      <c r="D100" s="1">
        <f t="shared" si="27"/>
        <v>1327.6805804571113</v>
      </c>
      <c r="E100" s="1">
        <f t="shared" si="28"/>
        <v>267.47208228942031</v>
      </c>
      <c r="F100" s="1">
        <f t="shared" si="35"/>
        <v>1595.1526627465316</v>
      </c>
      <c r="G100" s="1">
        <f t="shared" si="29"/>
        <v>202045.75922546088</v>
      </c>
      <c r="I100" s="16">
        <f t="shared" si="45"/>
        <v>9.7500000000000003E-2</v>
      </c>
      <c r="J100" s="1">
        <f t="shared" si="30"/>
        <v>231.09919338043997</v>
      </c>
      <c r="K100" s="1">
        <f t="shared" si="31"/>
        <v>205.88790533094695</v>
      </c>
      <c r="L100" s="1">
        <f t="shared" si="36"/>
        <v>436.98709871138692</v>
      </c>
      <c r="M100" s="1">
        <f t="shared" si="32"/>
        <v>28237.089741492433</v>
      </c>
      <c r="O100" s="14">
        <f t="shared" si="37"/>
        <v>330.66666666666669</v>
      </c>
      <c r="P100" s="14">
        <f t="shared" si="38"/>
        <v>150</v>
      </c>
      <c r="Q100" s="14">
        <f t="shared" si="39"/>
        <v>1558.7797738375514</v>
      </c>
      <c r="R100" s="14">
        <f t="shared" si="40"/>
        <v>473.35998762036729</v>
      </c>
      <c r="S100" s="26">
        <f t="shared" si="41"/>
        <v>2512.8064281245852</v>
      </c>
      <c r="T100" s="10">
        <f t="shared" si="42"/>
        <v>30967.151033046735</v>
      </c>
      <c r="U100" s="14">
        <f t="shared" si="46"/>
        <v>868.64874595500828</v>
      </c>
      <c r="V100" s="14">
        <f t="shared" si="43"/>
        <v>263.7855369520351</v>
      </c>
      <c r="W100" s="10"/>
      <c r="X100" s="14">
        <f t="shared" si="44"/>
        <v>0</v>
      </c>
      <c r="Y100" s="10">
        <f t="shared" si="33"/>
        <v>2512.8064281245852</v>
      </c>
      <c r="Z100" s="14">
        <f t="shared" si="44"/>
        <v>1400.2915544922769</v>
      </c>
      <c r="AA100" s="14">
        <f t="shared" si="47"/>
        <v>134955.82178263241</v>
      </c>
    </row>
    <row r="101" spans="1:27" x14ac:dyDescent="0.2">
      <c r="B101" s="8">
        <f t="shared" si="34"/>
        <v>89</v>
      </c>
      <c r="C101" s="16">
        <f t="shared" si="26"/>
        <v>7.8750000000000001E-2</v>
      </c>
      <c r="D101" s="1">
        <f t="shared" si="27"/>
        <v>1325.9252949170871</v>
      </c>
      <c r="E101" s="1">
        <f t="shared" si="28"/>
        <v>269.22736782944457</v>
      </c>
      <c r="F101" s="1">
        <f t="shared" si="35"/>
        <v>1595.1526627465316</v>
      </c>
      <c r="G101" s="1">
        <f t="shared" si="29"/>
        <v>201776.53185763143</v>
      </c>
      <c r="I101" s="16">
        <f t="shared" si="45"/>
        <v>9.7500000000000003E-2</v>
      </c>
      <c r="J101" s="1">
        <f t="shared" si="30"/>
        <v>229.42635414962604</v>
      </c>
      <c r="K101" s="1">
        <f t="shared" si="31"/>
        <v>207.56074456176088</v>
      </c>
      <c r="L101" s="1">
        <f t="shared" si="36"/>
        <v>436.98709871138692</v>
      </c>
      <c r="M101" s="1">
        <f t="shared" si="32"/>
        <v>28029.528996930672</v>
      </c>
      <c r="O101" s="14">
        <f t="shared" si="37"/>
        <v>330.66666666666669</v>
      </c>
      <c r="P101" s="14">
        <f t="shared" si="38"/>
        <v>150</v>
      </c>
      <c r="Q101" s="14">
        <f t="shared" si="39"/>
        <v>1555.351649066713</v>
      </c>
      <c r="R101" s="14">
        <f t="shared" si="40"/>
        <v>476.78811239120546</v>
      </c>
      <c r="S101" s="26">
        <f t="shared" si="41"/>
        <v>2512.8064281245852</v>
      </c>
      <c r="T101" s="10">
        <f t="shared" si="42"/>
        <v>31443.93914543794</v>
      </c>
      <c r="U101" s="14">
        <f t="shared" si="46"/>
        <v>860.99839297687902</v>
      </c>
      <c r="V101" s="14">
        <f t="shared" si="43"/>
        <v>263.93632514270058</v>
      </c>
      <c r="W101" s="10"/>
      <c r="X101" s="14">
        <f t="shared" si="44"/>
        <v>0</v>
      </c>
      <c r="Y101" s="10">
        <f t="shared" si="33"/>
        <v>2512.8064281245852</v>
      </c>
      <c r="Z101" s="14">
        <f t="shared" si="44"/>
        <v>1391.0181004890171</v>
      </c>
      <c r="AA101" s="14">
        <f t="shared" si="47"/>
        <v>136080.756500752</v>
      </c>
    </row>
    <row r="102" spans="1:27" x14ac:dyDescent="0.2">
      <c r="B102" s="8">
        <f t="shared" si="34"/>
        <v>90</v>
      </c>
      <c r="C102" s="16">
        <f t="shared" si="26"/>
        <v>7.8750000000000001E-2</v>
      </c>
      <c r="D102" s="1">
        <f t="shared" si="27"/>
        <v>1324.1584903157063</v>
      </c>
      <c r="E102" s="1">
        <f t="shared" si="28"/>
        <v>270.9941724308253</v>
      </c>
      <c r="F102" s="1">
        <f t="shared" si="35"/>
        <v>1595.1526627465316</v>
      </c>
      <c r="G102" s="1">
        <f t="shared" si="29"/>
        <v>201505.5376852006</v>
      </c>
      <c r="I102" s="16">
        <f t="shared" si="45"/>
        <v>9.7500000000000003E-2</v>
      </c>
      <c r="J102" s="1">
        <f t="shared" si="30"/>
        <v>227.7399231000617</v>
      </c>
      <c r="K102" s="1">
        <f t="shared" si="31"/>
        <v>209.24717561132522</v>
      </c>
      <c r="L102" s="1">
        <f t="shared" si="36"/>
        <v>436.98709871138692</v>
      </c>
      <c r="M102" s="1">
        <f t="shared" si="32"/>
        <v>27820.281821319346</v>
      </c>
      <c r="O102" s="14">
        <f t="shared" si="37"/>
        <v>330.66666666666669</v>
      </c>
      <c r="P102" s="14">
        <f t="shared" si="38"/>
        <v>150</v>
      </c>
      <c r="Q102" s="14">
        <f t="shared" si="39"/>
        <v>1551.8984134157681</v>
      </c>
      <c r="R102" s="14">
        <f t="shared" si="40"/>
        <v>480.24134804215055</v>
      </c>
      <c r="S102" s="26">
        <f t="shared" si="41"/>
        <v>2512.8064281245852</v>
      </c>
      <c r="T102" s="10">
        <f t="shared" si="42"/>
        <v>31924.180493480093</v>
      </c>
      <c r="U102" s="14">
        <f t="shared" si="46"/>
        <v>853.39746360804963</v>
      </c>
      <c r="V102" s="14">
        <f t="shared" si="43"/>
        <v>264.08735571603603</v>
      </c>
      <c r="W102" s="10"/>
      <c r="X102" s="14">
        <f t="shared" si="44"/>
        <v>0</v>
      </c>
      <c r="Y102" s="10">
        <f t="shared" si="33"/>
        <v>2512.8064281245852</v>
      </c>
      <c r="Z102" s="14">
        <f t="shared" si="44"/>
        <v>1381.8060600884273</v>
      </c>
      <c r="AA102" s="14">
        <f t="shared" si="47"/>
        <v>137198.24132007608</v>
      </c>
    </row>
    <row r="103" spans="1:27" x14ac:dyDescent="0.2">
      <c r="B103" s="8">
        <f t="shared" si="34"/>
        <v>91</v>
      </c>
      <c r="C103" s="16">
        <f t="shared" si="26"/>
        <v>7.8750000000000001E-2</v>
      </c>
      <c r="D103" s="1">
        <f t="shared" si="27"/>
        <v>1322.380091059129</v>
      </c>
      <c r="E103" s="1">
        <f t="shared" si="28"/>
        <v>272.77257168740266</v>
      </c>
      <c r="F103" s="1">
        <f t="shared" si="35"/>
        <v>1595.1526627465316</v>
      </c>
      <c r="G103" s="1">
        <f t="shared" si="29"/>
        <v>201232.76511351319</v>
      </c>
      <c r="I103" s="16">
        <f t="shared" si="45"/>
        <v>9.7500000000000003E-2</v>
      </c>
      <c r="J103" s="1">
        <f t="shared" si="30"/>
        <v>226.03978979821969</v>
      </c>
      <c r="K103" s="1">
        <f t="shared" si="31"/>
        <v>210.94730891316723</v>
      </c>
      <c r="L103" s="1">
        <f t="shared" si="36"/>
        <v>436.98709871138692</v>
      </c>
      <c r="M103" s="1">
        <f t="shared" si="32"/>
        <v>27609.334512406178</v>
      </c>
      <c r="O103" s="14">
        <f t="shared" si="37"/>
        <v>330.66666666666669</v>
      </c>
      <c r="P103" s="14">
        <f t="shared" si="38"/>
        <v>150</v>
      </c>
      <c r="Q103" s="14">
        <f t="shared" si="39"/>
        <v>1548.4198808573487</v>
      </c>
      <c r="R103" s="14">
        <f t="shared" si="40"/>
        <v>483.71988060056992</v>
      </c>
      <c r="S103" s="26">
        <f t="shared" si="41"/>
        <v>2512.8064281245852</v>
      </c>
      <c r="T103" s="10">
        <f t="shared" si="42"/>
        <v>32407.900374080662</v>
      </c>
      <c r="U103" s="14">
        <f t="shared" si="46"/>
        <v>845.84562858600964</v>
      </c>
      <c r="V103" s="14">
        <f t="shared" si="43"/>
        <v>264.23862902069817</v>
      </c>
      <c r="W103" s="10"/>
      <c r="X103" s="14">
        <f t="shared" si="44"/>
        <v>0</v>
      </c>
      <c r="Y103" s="10">
        <f t="shared" si="33"/>
        <v>2512.8064281245852</v>
      </c>
      <c r="Z103" s="14">
        <f t="shared" si="44"/>
        <v>1372.6550265779081</v>
      </c>
      <c r="AA103" s="14">
        <f t="shared" si="47"/>
        <v>138308.32557768279</v>
      </c>
    </row>
    <row r="104" spans="1:27" x14ac:dyDescent="0.2">
      <c r="B104" s="8">
        <f t="shared" si="34"/>
        <v>92</v>
      </c>
      <c r="C104" s="16">
        <f t="shared" si="26"/>
        <v>7.8750000000000001E-2</v>
      </c>
      <c r="D104" s="1">
        <f t="shared" si="27"/>
        <v>1320.5900210574302</v>
      </c>
      <c r="E104" s="1">
        <f t="shared" si="28"/>
        <v>274.56264168910138</v>
      </c>
      <c r="F104" s="1">
        <f t="shared" si="35"/>
        <v>1595.1526627465316</v>
      </c>
      <c r="G104" s="1">
        <f t="shared" si="29"/>
        <v>200958.2024718241</v>
      </c>
      <c r="I104" s="16">
        <f t="shared" si="45"/>
        <v>9.7500000000000003E-2</v>
      </c>
      <c r="J104" s="1">
        <f t="shared" si="30"/>
        <v>224.32584291330022</v>
      </c>
      <c r="K104" s="1">
        <f t="shared" si="31"/>
        <v>212.6612557980867</v>
      </c>
      <c r="L104" s="1">
        <f t="shared" si="36"/>
        <v>436.98709871138692</v>
      </c>
      <c r="M104" s="1">
        <f t="shared" si="32"/>
        <v>27396.67325660809</v>
      </c>
      <c r="O104" s="14">
        <f t="shared" si="37"/>
        <v>330.66666666666669</v>
      </c>
      <c r="P104" s="14">
        <f t="shared" si="38"/>
        <v>150</v>
      </c>
      <c r="Q104" s="14">
        <f t="shared" si="39"/>
        <v>1544.9158639707305</v>
      </c>
      <c r="R104" s="14">
        <f t="shared" si="40"/>
        <v>487.22389748718808</v>
      </c>
      <c r="S104" s="26">
        <f t="shared" si="41"/>
        <v>2512.8064281245852</v>
      </c>
      <c r="T104" s="10">
        <f t="shared" si="42"/>
        <v>32895.124271567853</v>
      </c>
      <c r="U104" s="14">
        <f t="shared" si="46"/>
        <v>838.34256082598017</v>
      </c>
      <c r="V104" s="14">
        <f t="shared" si="43"/>
        <v>264.3901454058489</v>
      </c>
      <c r="W104" s="10"/>
      <c r="X104" s="14">
        <f t="shared" si="44"/>
        <v>0</v>
      </c>
      <c r="Y104" s="10">
        <f t="shared" si="33"/>
        <v>2512.8064281245852</v>
      </c>
      <c r="Z104" s="14">
        <f t="shared" si="44"/>
        <v>1363.5645959383196</v>
      </c>
      <c r="AA104" s="14">
        <f t="shared" si="47"/>
        <v>139411.05828391461</v>
      </c>
    </row>
    <row r="105" spans="1:27" x14ac:dyDescent="0.2">
      <c r="B105" s="8">
        <f t="shared" si="34"/>
        <v>93</v>
      </c>
      <c r="C105" s="16">
        <f t="shared" si="26"/>
        <v>7.8750000000000001E-2</v>
      </c>
      <c r="D105" s="1">
        <f t="shared" si="27"/>
        <v>1318.7882037213456</v>
      </c>
      <c r="E105" s="1">
        <f t="shared" si="28"/>
        <v>276.36445902518608</v>
      </c>
      <c r="F105" s="1">
        <f t="shared" si="35"/>
        <v>1595.1526627465316</v>
      </c>
      <c r="G105" s="1">
        <f t="shared" si="29"/>
        <v>200681.83801279892</v>
      </c>
      <c r="I105" s="16">
        <f t="shared" si="45"/>
        <v>9.7500000000000003E-2</v>
      </c>
      <c r="J105" s="1">
        <f t="shared" si="30"/>
        <v>222.59797020994074</v>
      </c>
      <c r="K105" s="1">
        <f t="shared" si="31"/>
        <v>214.38912850144618</v>
      </c>
      <c r="L105" s="1">
        <f t="shared" si="36"/>
        <v>436.98709871138692</v>
      </c>
      <c r="M105" s="1">
        <f t="shared" si="32"/>
        <v>27182.284128106643</v>
      </c>
      <c r="O105" s="14">
        <f t="shared" si="37"/>
        <v>330.66666666666669</v>
      </c>
      <c r="P105" s="14">
        <f t="shared" si="38"/>
        <v>150</v>
      </c>
      <c r="Q105" s="14">
        <f t="shared" si="39"/>
        <v>1541.3861739312863</v>
      </c>
      <c r="R105" s="14">
        <f t="shared" si="40"/>
        <v>490.75358752663226</v>
      </c>
      <c r="S105" s="26">
        <f t="shared" si="41"/>
        <v>2512.8064281245852</v>
      </c>
      <c r="T105" s="10">
        <f t="shared" si="42"/>
        <v>33385.877859094486</v>
      </c>
      <c r="U105" s="14">
        <f t="shared" si="46"/>
        <v>830.88793540648851</v>
      </c>
      <c r="V105" s="14">
        <f t="shared" si="43"/>
        <v>264.54190522115618</v>
      </c>
      <c r="W105" s="10"/>
      <c r="X105" s="14">
        <f t="shared" si="44"/>
        <v>0</v>
      </c>
      <c r="Y105" s="10">
        <f t="shared" si="33"/>
        <v>2512.8064281245852</v>
      </c>
      <c r="Z105" s="14">
        <f t="shared" si="44"/>
        <v>1354.5343668261453</v>
      </c>
      <c r="AA105" s="14">
        <f t="shared" si="47"/>
        <v>140506.48812454226</v>
      </c>
    </row>
    <row r="106" spans="1:27" x14ac:dyDescent="0.2">
      <c r="B106" s="8">
        <f t="shared" si="34"/>
        <v>94</v>
      </c>
      <c r="C106" s="16">
        <f t="shared" si="26"/>
        <v>7.8750000000000001E-2</v>
      </c>
      <c r="D106" s="1">
        <f t="shared" si="27"/>
        <v>1316.9745619589928</v>
      </c>
      <c r="E106" s="1">
        <f t="shared" si="28"/>
        <v>278.17810078753882</v>
      </c>
      <c r="F106" s="1">
        <f t="shared" si="35"/>
        <v>1595.1526627465316</v>
      </c>
      <c r="G106" s="1">
        <f t="shared" si="29"/>
        <v>200403.65991201138</v>
      </c>
      <c r="I106" s="16">
        <f t="shared" si="45"/>
        <v>9.7500000000000003E-2</v>
      </c>
      <c r="J106" s="1">
        <f t="shared" si="30"/>
        <v>220.85605854086648</v>
      </c>
      <c r="K106" s="1">
        <f t="shared" si="31"/>
        <v>216.13104017052044</v>
      </c>
      <c r="L106" s="1">
        <f t="shared" si="36"/>
        <v>436.98709871138692</v>
      </c>
      <c r="M106" s="1">
        <f t="shared" si="32"/>
        <v>26966.153087936123</v>
      </c>
      <c r="O106" s="14">
        <f t="shared" si="37"/>
        <v>330.66666666666669</v>
      </c>
      <c r="P106" s="14">
        <f t="shared" si="38"/>
        <v>150</v>
      </c>
      <c r="Q106" s="14">
        <f t="shared" si="39"/>
        <v>1537.8306204998594</v>
      </c>
      <c r="R106" s="14">
        <f t="shared" si="40"/>
        <v>494.30914095805929</v>
      </c>
      <c r="S106" s="26">
        <f t="shared" si="41"/>
        <v>2512.8064281245852</v>
      </c>
      <c r="T106" s="10">
        <f t="shared" si="42"/>
        <v>33880.187000052545</v>
      </c>
      <c r="U106" s="14">
        <f t="shared" si="46"/>
        <v>823.48142955503749</v>
      </c>
      <c r="V106" s="14">
        <f t="shared" si="43"/>
        <v>264.6939088167951</v>
      </c>
      <c r="W106" s="10"/>
      <c r="X106" s="14">
        <f t="shared" si="44"/>
        <v>0</v>
      </c>
      <c r="Y106" s="10">
        <f t="shared" si="33"/>
        <v>2512.8064281245852</v>
      </c>
      <c r="Z106" s="14">
        <f t="shared" si="44"/>
        <v>1345.5639405557736</v>
      </c>
      <c r="AA106" s="14">
        <f t="shared" si="47"/>
        <v>141594.66346291409</v>
      </c>
    </row>
    <row r="107" spans="1:27" x14ac:dyDescent="0.2">
      <c r="B107" s="8">
        <f t="shared" si="34"/>
        <v>95</v>
      </c>
      <c r="C107" s="16">
        <f t="shared" si="26"/>
        <v>7.8750000000000001E-2</v>
      </c>
      <c r="D107" s="1">
        <f t="shared" si="27"/>
        <v>1315.1490181725746</v>
      </c>
      <c r="E107" s="1">
        <f t="shared" si="28"/>
        <v>280.00364457395699</v>
      </c>
      <c r="F107" s="1">
        <f t="shared" si="35"/>
        <v>1595.1526627465316</v>
      </c>
      <c r="G107" s="1">
        <f t="shared" si="29"/>
        <v>200123.65626743741</v>
      </c>
      <c r="I107" s="16">
        <f t="shared" si="45"/>
        <v>9.7500000000000003E-2</v>
      </c>
      <c r="J107" s="1">
        <f t="shared" si="30"/>
        <v>219.09999383948102</v>
      </c>
      <c r="K107" s="1">
        <f t="shared" si="31"/>
        <v>217.8871048719059</v>
      </c>
      <c r="L107" s="1">
        <f t="shared" si="36"/>
        <v>436.98709871138692</v>
      </c>
      <c r="M107" s="1">
        <f t="shared" si="32"/>
        <v>26748.265983064219</v>
      </c>
      <c r="O107" s="14">
        <f t="shared" si="37"/>
        <v>330.66666666666669</v>
      </c>
      <c r="P107" s="14">
        <f t="shared" si="38"/>
        <v>150</v>
      </c>
      <c r="Q107" s="14">
        <f t="shared" si="39"/>
        <v>1534.2490120120556</v>
      </c>
      <c r="R107" s="14">
        <f t="shared" si="40"/>
        <v>497.89074944586287</v>
      </c>
      <c r="S107" s="26">
        <f t="shared" si="41"/>
        <v>2512.8064281245852</v>
      </c>
      <c r="T107" s="10">
        <f t="shared" si="42"/>
        <v>34378.077749498414</v>
      </c>
      <c r="U107" s="14">
        <f t="shared" si="46"/>
        <v>816.12272263386933</v>
      </c>
      <c r="V107" s="14">
        <f t="shared" si="43"/>
        <v>264.84615654344799</v>
      </c>
      <c r="W107" s="10"/>
      <c r="X107" s="14">
        <f t="shared" si="44"/>
        <v>0</v>
      </c>
      <c r="Y107" s="10">
        <f t="shared" si="33"/>
        <v>2512.8064281245852</v>
      </c>
      <c r="Z107" s="14">
        <f t="shared" si="44"/>
        <v>1336.6529210818944</v>
      </c>
      <c r="AA107" s="14">
        <f t="shared" si="47"/>
        <v>142675.63234209141</v>
      </c>
    </row>
    <row r="108" spans="1:27" x14ac:dyDescent="0.2">
      <c r="B108" s="8">
        <f t="shared" si="34"/>
        <v>96</v>
      </c>
      <c r="C108" s="16">
        <f t="shared" si="26"/>
        <v>7.8750000000000001E-2</v>
      </c>
      <c r="D108" s="1">
        <f t="shared" si="27"/>
        <v>1313.3114942550581</v>
      </c>
      <c r="E108" s="1">
        <f t="shared" si="28"/>
        <v>281.84116849147358</v>
      </c>
      <c r="F108" s="1">
        <f t="shared" si="35"/>
        <v>1595.1526627465316</v>
      </c>
      <c r="G108" s="1">
        <f t="shared" si="29"/>
        <v>199841.81509894595</v>
      </c>
      <c r="I108" s="16">
        <f t="shared" si="45"/>
        <v>9.7500000000000003E-2</v>
      </c>
      <c r="J108" s="1">
        <f t="shared" si="30"/>
        <v>217.32966111239679</v>
      </c>
      <c r="K108" s="1">
        <f t="shared" si="31"/>
        <v>219.65743759899013</v>
      </c>
      <c r="L108" s="1">
        <f t="shared" si="36"/>
        <v>436.98709871138692</v>
      </c>
      <c r="M108" s="1">
        <f t="shared" si="32"/>
        <v>26528.608545465228</v>
      </c>
      <c r="O108" s="14">
        <f t="shared" si="37"/>
        <v>330.66666666666669</v>
      </c>
      <c r="P108" s="14">
        <f t="shared" si="38"/>
        <v>150</v>
      </c>
      <c r="Q108" s="14">
        <f t="shared" si="39"/>
        <v>1530.6411553674548</v>
      </c>
      <c r="R108" s="14">
        <f t="shared" si="40"/>
        <v>501.49860609046368</v>
      </c>
      <c r="S108" s="26">
        <f t="shared" si="41"/>
        <v>2512.8064281245852</v>
      </c>
      <c r="T108" s="10">
        <f t="shared" si="42"/>
        <v>34879.576355588877</v>
      </c>
      <c r="U108" s="14">
        <f t="shared" si="46"/>
        <v>808.81149612582408</v>
      </c>
      <c r="V108" s="14">
        <f t="shared" si="43"/>
        <v>264.99864875230554</v>
      </c>
      <c r="W108" s="21">
        <f>(SUM(O97:O108)+SUM(Q97:Q108))*0.35</f>
        <v>7898.8462930082333</v>
      </c>
      <c r="X108" s="14">
        <f t="shared" si="44"/>
        <v>4173.8572528988379</v>
      </c>
      <c r="Y108" s="10">
        <f t="shared" si="33"/>
        <v>-5386.0398648836481</v>
      </c>
      <c r="Z108" s="14">
        <f t="shared" si="44"/>
        <v>-2846.0563379168243</v>
      </c>
      <c r="AA108" s="14">
        <f t="shared" si="47"/>
        <v>143749.44248696955</v>
      </c>
    </row>
    <row r="109" spans="1:27" x14ac:dyDescent="0.2">
      <c r="A109" t="s">
        <v>19</v>
      </c>
      <c r="B109" s="8">
        <f t="shared" si="34"/>
        <v>97</v>
      </c>
      <c r="C109" s="16">
        <f t="shared" si="26"/>
        <v>7.8750000000000001E-2</v>
      </c>
      <c r="D109" s="1">
        <f t="shared" si="27"/>
        <v>1311.4619115868329</v>
      </c>
      <c r="E109" s="1">
        <f t="shared" si="28"/>
        <v>283.69075115969872</v>
      </c>
      <c r="F109" s="1">
        <f t="shared" si="35"/>
        <v>1595.1526627465316</v>
      </c>
      <c r="G109" s="1">
        <f t="shared" si="29"/>
        <v>199558.12434778624</v>
      </c>
      <c r="I109" s="16">
        <f t="shared" si="45"/>
        <v>9.7500000000000003E-2</v>
      </c>
      <c r="J109" s="1">
        <f t="shared" ref="J109:J140" si="48">M108*I109/12</f>
        <v>215.54494443190501</v>
      </c>
      <c r="K109" s="1">
        <f t="shared" ref="K109:K140" si="49">L109-J109</f>
        <v>221.44215427948191</v>
      </c>
      <c r="L109" s="1">
        <f t="shared" si="36"/>
        <v>436.98709871138692</v>
      </c>
      <c r="M109" s="1">
        <f t="shared" ref="M109:M140" si="50">M108-K109</f>
        <v>26307.166391185747</v>
      </c>
      <c r="O109" s="14">
        <f t="shared" si="37"/>
        <v>330.66666666666669</v>
      </c>
      <c r="P109" s="14">
        <f t="shared" si="38"/>
        <v>150</v>
      </c>
      <c r="Q109" s="14">
        <f t="shared" si="39"/>
        <v>1527.0068560187378</v>
      </c>
      <c r="R109" s="14">
        <f t="shared" si="40"/>
        <v>505.1329054391806</v>
      </c>
      <c r="S109" s="26">
        <f t="shared" si="41"/>
        <v>2512.8064281245852</v>
      </c>
      <c r="T109" s="10">
        <f t="shared" si="42"/>
        <v>35384.70926102806</v>
      </c>
      <c r="U109" s="14">
        <f t="shared" si="46"/>
        <v>801.54743362029319</v>
      </c>
      <c r="V109" s="14">
        <f t="shared" si="43"/>
        <v>265.15138579506754</v>
      </c>
      <c r="W109" s="10"/>
      <c r="X109" s="14">
        <f t="shared" si="44"/>
        <v>0</v>
      </c>
      <c r="Y109" s="10">
        <f t="shared" si="33"/>
        <v>2512.8064281245852</v>
      </c>
      <c r="Z109" s="14">
        <f t="shared" si="44"/>
        <v>1319.0075314390872</v>
      </c>
      <c r="AA109" s="14">
        <f t="shared" si="47"/>
        <v>144816.1413063849</v>
      </c>
    </row>
    <row r="110" spans="1:27" x14ac:dyDescent="0.2">
      <c r="B110" s="8">
        <f t="shared" si="34"/>
        <v>98</v>
      </c>
      <c r="C110" s="16">
        <f t="shared" si="26"/>
        <v>7.8750000000000001E-2</v>
      </c>
      <c r="D110" s="1">
        <f t="shared" si="27"/>
        <v>1309.6001910323473</v>
      </c>
      <c r="E110" s="1">
        <f t="shared" si="28"/>
        <v>285.55247171418432</v>
      </c>
      <c r="F110" s="1">
        <f t="shared" si="35"/>
        <v>1595.1526627465316</v>
      </c>
      <c r="G110" s="1">
        <f t="shared" si="29"/>
        <v>199272.57187607206</v>
      </c>
      <c r="I110" s="16">
        <f t="shared" si="45"/>
        <v>9.7500000000000003E-2</v>
      </c>
      <c r="J110" s="1">
        <f t="shared" si="48"/>
        <v>213.74572692838422</v>
      </c>
      <c r="K110" s="1">
        <f t="shared" si="49"/>
        <v>223.24137178300271</v>
      </c>
      <c r="L110" s="1">
        <f t="shared" ref="L110:L141" si="51">L109</f>
        <v>436.98709871138692</v>
      </c>
      <c r="M110" s="1">
        <f t="shared" si="50"/>
        <v>26083.925019402745</v>
      </c>
      <c r="O110" s="14">
        <f t="shared" si="37"/>
        <v>330.66666666666669</v>
      </c>
      <c r="P110" s="14">
        <f t="shared" si="38"/>
        <v>150</v>
      </c>
      <c r="Q110" s="14">
        <f t="shared" si="39"/>
        <v>1523.3459179607316</v>
      </c>
      <c r="R110" s="14">
        <f t="shared" si="40"/>
        <v>508.79384349718703</v>
      </c>
      <c r="S110" s="26">
        <f t="shared" si="41"/>
        <v>2512.8064281245852</v>
      </c>
      <c r="T110" s="10">
        <f t="shared" si="42"/>
        <v>35893.503104525247</v>
      </c>
      <c r="U110" s="14">
        <f t="shared" si="46"/>
        <v>794.33022079926263</v>
      </c>
      <c r="V110" s="14">
        <f t="shared" si="43"/>
        <v>265.30436802394354</v>
      </c>
      <c r="W110" s="10"/>
      <c r="X110" s="14">
        <f t="shared" si="44"/>
        <v>0</v>
      </c>
      <c r="Y110" s="10">
        <f t="shared" si="33"/>
        <v>2512.8064281245852</v>
      </c>
      <c r="Z110" s="14">
        <f t="shared" si="44"/>
        <v>1310.2723822242588</v>
      </c>
      <c r="AA110" s="14">
        <f t="shared" si="47"/>
        <v>145875.77589520812</v>
      </c>
    </row>
    <row r="111" spans="1:27" x14ac:dyDescent="0.2">
      <c r="B111" s="8">
        <f t="shared" si="34"/>
        <v>99</v>
      </c>
      <c r="C111" s="16">
        <f t="shared" si="26"/>
        <v>7.8750000000000001E-2</v>
      </c>
      <c r="D111" s="1">
        <f t="shared" si="27"/>
        <v>1307.7262529367229</v>
      </c>
      <c r="E111" s="1">
        <f t="shared" si="28"/>
        <v>287.42640980980877</v>
      </c>
      <c r="F111" s="1">
        <f t="shared" si="35"/>
        <v>1595.1526627465316</v>
      </c>
      <c r="G111" s="1">
        <f t="shared" si="29"/>
        <v>198985.14546626224</v>
      </c>
      <c r="I111" s="16">
        <f t="shared" si="45"/>
        <v>9.7500000000000003E-2</v>
      </c>
      <c r="J111" s="1">
        <f t="shared" si="48"/>
        <v>211.93189078264732</v>
      </c>
      <c r="K111" s="1">
        <f t="shared" si="49"/>
        <v>225.05520792873961</v>
      </c>
      <c r="L111" s="1">
        <f t="shared" si="51"/>
        <v>436.98709871138692</v>
      </c>
      <c r="M111" s="1">
        <f t="shared" si="50"/>
        <v>25858.869811474004</v>
      </c>
      <c r="O111" s="14">
        <f t="shared" si="37"/>
        <v>330.66666666666669</v>
      </c>
      <c r="P111" s="14">
        <f t="shared" si="38"/>
        <v>150</v>
      </c>
      <c r="Q111" s="14">
        <f t="shared" si="39"/>
        <v>1519.6581437193702</v>
      </c>
      <c r="R111" s="14">
        <f t="shared" si="40"/>
        <v>512.48161773854838</v>
      </c>
      <c r="S111" s="26">
        <f t="shared" si="41"/>
        <v>2512.8064281245852</v>
      </c>
      <c r="T111" s="10">
        <f t="shared" si="42"/>
        <v>36405.984722263791</v>
      </c>
      <c r="U111" s="14">
        <f t="shared" si="46"/>
        <v>787.15954542345207</v>
      </c>
      <c r="V111" s="14">
        <f t="shared" si="43"/>
        <v>265.45759579165349</v>
      </c>
      <c r="W111" s="10"/>
      <c r="X111" s="14">
        <f t="shared" si="44"/>
        <v>0</v>
      </c>
      <c r="Y111" s="10">
        <f t="shared" si="33"/>
        <v>2512.8064281245852</v>
      </c>
      <c r="Z111" s="14">
        <f t="shared" si="44"/>
        <v>1301.5950816797274</v>
      </c>
      <c r="AA111" s="14">
        <f t="shared" si="47"/>
        <v>146928.39303642322</v>
      </c>
    </row>
    <row r="112" spans="1:27" x14ac:dyDescent="0.2">
      <c r="B112" s="8">
        <f t="shared" si="34"/>
        <v>100</v>
      </c>
      <c r="C112" s="16">
        <f t="shared" si="26"/>
        <v>7.8750000000000001E-2</v>
      </c>
      <c r="D112" s="1">
        <f t="shared" si="27"/>
        <v>1305.8400171223459</v>
      </c>
      <c r="E112" s="1">
        <f t="shared" si="28"/>
        <v>289.31264562418573</v>
      </c>
      <c r="F112" s="1">
        <f t="shared" si="35"/>
        <v>1595.1526627465316</v>
      </c>
      <c r="G112" s="1">
        <f t="shared" si="29"/>
        <v>198695.83282063805</v>
      </c>
      <c r="I112" s="16">
        <f t="shared" si="45"/>
        <v>9.7500000000000003E-2</v>
      </c>
      <c r="J112" s="1">
        <f t="shared" si="48"/>
        <v>210.10331721822629</v>
      </c>
      <c r="K112" s="1">
        <f t="shared" si="49"/>
        <v>226.88378149316063</v>
      </c>
      <c r="L112" s="1">
        <f t="shared" si="51"/>
        <v>436.98709871138692</v>
      </c>
      <c r="M112" s="1">
        <f t="shared" si="50"/>
        <v>25631.986029980842</v>
      </c>
      <c r="O112" s="14">
        <f t="shared" si="37"/>
        <v>330.66666666666669</v>
      </c>
      <c r="P112" s="14">
        <f t="shared" si="38"/>
        <v>150</v>
      </c>
      <c r="Q112" s="14">
        <f t="shared" si="39"/>
        <v>1515.9433343405722</v>
      </c>
      <c r="R112" s="14">
        <f t="shared" si="40"/>
        <v>516.19642711734639</v>
      </c>
      <c r="S112" s="26">
        <f t="shared" si="41"/>
        <v>2512.8064281245852</v>
      </c>
      <c r="T112" s="10">
        <f t="shared" si="42"/>
        <v>36922.18114938114</v>
      </c>
      <c r="U112" s="14">
        <f t="shared" si="46"/>
        <v>780.03509731854376</v>
      </c>
      <c r="V112" s="14">
        <f t="shared" si="43"/>
        <v>265.61106945142853</v>
      </c>
      <c r="W112" s="10"/>
      <c r="X112" s="14">
        <f t="shared" si="44"/>
        <v>0</v>
      </c>
      <c r="Y112" s="10">
        <f t="shared" si="33"/>
        <v>2512.8064281245852</v>
      </c>
      <c r="Z112" s="14">
        <f t="shared" si="44"/>
        <v>1292.9752467017161</v>
      </c>
      <c r="AA112" s="14">
        <f t="shared" si="47"/>
        <v>147974.03920319318</v>
      </c>
    </row>
    <row r="113" spans="1:27" x14ac:dyDescent="0.2">
      <c r="B113" s="8">
        <f t="shared" si="34"/>
        <v>101</v>
      </c>
      <c r="C113" s="16">
        <f t="shared" si="26"/>
        <v>7.8750000000000001E-2</v>
      </c>
      <c r="D113" s="1">
        <f t="shared" si="27"/>
        <v>1303.9414028854374</v>
      </c>
      <c r="E113" s="1">
        <f t="shared" si="28"/>
        <v>291.21125986109428</v>
      </c>
      <c r="F113" s="1">
        <f t="shared" si="35"/>
        <v>1595.1526627465316</v>
      </c>
      <c r="G113" s="1">
        <f t="shared" si="29"/>
        <v>198404.62156077696</v>
      </c>
      <c r="I113" s="16">
        <f t="shared" si="45"/>
        <v>9.7500000000000003E-2</v>
      </c>
      <c r="J113" s="1">
        <f t="shared" si="48"/>
        <v>208.25988649359434</v>
      </c>
      <c r="K113" s="1">
        <f t="shared" si="49"/>
        <v>228.72721221779258</v>
      </c>
      <c r="L113" s="1">
        <f t="shared" si="51"/>
        <v>436.98709871138692</v>
      </c>
      <c r="M113" s="1">
        <f t="shared" si="50"/>
        <v>25403.25881776305</v>
      </c>
      <c r="O113" s="14">
        <f t="shared" si="37"/>
        <v>330.66666666666669</v>
      </c>
      <c r="P113" s="14">
        <f t="shared" si="38"/>
        <v>150</v>
      </c>
      <c r="Q113" s="14">
        <f t="shared" si="39"/>
        <v>1512.2012893790318</v>
      </c>
      <c r="R113" s="14">
        <f t="shared" si="40"/>
        <v>519.93847207888689</v>
      </c>
      <c r="S113" s="26">
        <f t="shared" si="41"/>
        <v>2512.8064281245852</v>
      </c>
      <c r="T113" s="10">
        <f t="shared" si="42"/>
        <v>37442.11962146002</v>
      </c>
      <c r="U113" s="14">
        <f t="shared" si="46"/>
        <v>772.95656836150386</v>
      </c>
      <c r="V113" s="14">
        <f t="shared" si="43"/>
        <v>265.76478935701181</v>
      </c>
      <c r="W113" s="10"/>
      <c r="X113" s="14">
        <f t="shared" si="44"/>
        <v>0</v>
      </c>
      <c r="Y113" s="10">
        <f t="shared" si="33"/>
        <v>2512.8064281245852</v>
      </c>
      <c r="Z113" s="14">
        <f t="shared" si="44"/>
        <v>1284.4124967235589</v>
      </c>
      <c r="AA113" s="14">
        <f t="shared" si="47"/>
        <v>149012.7605609117</v>
      </c>
    </row>
    <row r="114" spans="1:27" x14ac:dyDescent="0.2">
      <c r="B114" s="8">
        <f t="shared" si="34"/>
        <v>102</v>
      </c>
      <c r="C114" s="16">
        <f t="shared" si="26"/>
        <v>7.8750000000000001E-2</v>
      </c>
      <c r="D114" s="1">
        <f t="shared" si="27"/>
        <v>1302.0303289925989</v>
      </c>
      <c r="E114" s="1">
        <f t="shared" si="28"/>
        <v>293.12233375393271</v>
      </c>
      <c r="F114" s="1">
        <f t="shared" si="35"/>
        <v>1595.1526627465316</v>
      </c>
      <c r="G114" s="1">
        <f t="shared" si="29"/>
        <v>198111.49922702301</v>
      </c>
      <c r="I114" s="16">
        <f t="shared" si="45"/>
        <v>9.7500000000000003E-2</v>
      </c>
      <c r="J114" s="1">
        <f t="shared" si="48"/>
        <v>206.40147789432478</v>
      </c>
      <c r="K114" s="1">
        <f t="shared" si="49"/>
        <v>230.58562081706214</v>
      </c>
      <c r="L114" s="1">
        <f t="shared" si="51"/>
        <v>436.98709871138692</v>
      </c>
      <c r="M114" s="1">
        <f t="shared" si="50"/>
        <v>25172.673196945987</v>
      </c>
      <c r="O114" s="14">
        <f t="shared" si="37"/>
        <v>330.66666666666669</v>
      </c>
      <c r="P114" s="14">
        <f t="shared" si="38"/>
        <v>150</v>
      </c>
      <c r="Q114" s="14">
        <f t="shared" si="39"/>
        <v>1508.4318068869238</v>
      </c>
      <c r="R114" s="14">
        <f t="shared" si="40"/>
        <v>523.70795457099484</v>
      </c>
      <c r="S114" s="26">
        <f t="shared" si="41"/>
        <v>2512.8064281245852</v>
      </c>
      <c r="T114" s="10">
        <f t="shared" si="42"/>
        <v>37965.827576031013</v>
      </c>
      <c r="U114" s="14">
        <f t="shared" si="46"/>
        <v>765.92365246699205</v>
      </c>
      <c r="V114" s="14">
        <f t="shared" si="43"/>
        <v>265.91875586265928</v>
      </c>
      <c r="W114" s="10"/>
      <c r="X114" s="14">
        <f t="shared" si="44"/>
        <v>0</v>
      </c>
      <c r="Y114" s="10">
        <f t="shared" si="33"/>
        <v>2512.8064281245852</v>
      </c>
      <c r="Z114" s="14">
        <f t="shared" si="44"/>
        <v>1275.9064536988997</v>
      </c>
      <c r="AA114" s="14">
        <f t="shared" si="47"/>
        <v>150044.60296924136</v>
      </c>
    </row>
    <row r="115" spans="1:27" x14ac:dyDescent="0.2">
      <c r="B115" s="8">
        <f t="shared" si="34"/>
        <v>103</v>
      </c>
      <c r="C115" s="16">
        <f t="shared" si="26"/>
        <v>7.8750000000000001E-2</v>
      </c>
      <c r="D115" s="1">
        <f t="shared" si="27"/>
        <v>1300.1067136773386</v>
      </c>
      <c r="E115" s="1">
        <f t="shared" si="28"/>
        <v>295.04594906919306</v>
      </c>
      <c r="F115" s="1">
        <f t="shared" si="35"/>
        <v>1595.1526627465316</v>
      </c>
      <c r="G115" s="1">
        <f t="shared" si="29"/>
        <v>197816.45327795381</v>
      </c>
      <c r="I115" s="16">
        <f t="shared" si="45"/>
        <v>9.7500000000000003E-2</v>
      </c>
      <c r="J115" s="1">
        <f t="shared" si="48"/>
        <v>204.52796972518615</v>
      </c>
      <c r="K115" s="1">
        <f t="shared" si="49"/>
        <v>232.45912898620077</v>
      </c>
      <c r="L115" s="1">
        <f t="shared" si="51"/>
        <v>436.98709871138692</v>
      </c>
      <c r="M115" s="1">
        <f t="shared" si="50"/>
        <v>24940.214067959787</v>
      </c>
      <c r="O115" s="14">
        <f t="shared" si="37"/>
        <v>330.66666666666669</v>
      </c>
      <c r="P115" s="14">
        <f t="shared" si="38"/>
        <v>150</v>
      </c>
      <c r="Q115" s="14">
        <f t="shared" si="39"/>
        <v>1504.6346834025248</v>
      </c>
      <c r="R115" s="14">
        <f t="shared" si="40"/>
        <v>527.50507805539382</v>
      </c>
      <c r="S115" s="26">
        <f t="shared" si="41"/>
        <v>2512.8064281245852</v>
      </c>
      <c r="T115" s="10">
        <f t="shared" si="42"/>
        <v>38493.332654086407</v>
      </c>
      <c r="U115" s="14">
        <f t="shared" si="46"/>
        <v>758.93604557386425</v>
      </c>
      <c r="V115" s="14">
        <f t="shared" si="43"/>
        <v>266.07296932314046</v>
      </c>
      <c r="W115" s="10"/>
      <c r="X115" s="14">
        <f t="shared" si="44"/>
        <v>0</v>
      </c>
      <c r="Y115" s="10">
        <f t="shared" si="33"/>
        <v>2512.8064281245852</v>
      </c>
      <c r="Z115" s="14">
        <f t="shared" si="44"/>
        <v>1267.4567420849996</v>
      </c>
      <c r="AA115" s="14">
        <f t="shared" si="47"/>
        <v>151069.61198413838</v>
      </c>
    </row>
    <row r="116" spans="1:27" x14ac:dyDescent="0.2">
      <c r="B116" s="8">
        <f t="shared" si="34"/>
        <v>104</v>
      </c>
      <c r="C116" s="16">
        <f t="shared" si="26"/>
        <v>7.8750000000000001E-2</v>
      </c>
      <c r="D116" s="1">
        <f t="shared" si="27"/>
        <v>1298.170474636572</v>
      </c>
      <c r="E116" s="1">
        <f t="shared" si="28"/>
        <v>296.98218810995968</v>
      </c>
      <c r="F116" s="1">
        <f t="shared" si="35"/>
        <v>1595.1526627465316</v>
      </c>
      <c r="G116" s="1">
        <f t="shared" si="29"/>
        <v>197519.47108984386</v>
      </c>
      <c r="I116" s="16">
        <f t="shared" si="45"/>
        <v>9.7500000000000003E-2</v>
      </c>
      <c r="J116" s="1">
        <f t="shared" si="48"/>
        <v>202.63923930217325</v>
      </c>
      <c r="K116" s="1">
        <f t="shared" si="49"/>
        <v>234.34785940921367</v>
      </c>
      <c r="L116" s="1">
        <f t="shared" si="51"/>
        <v>436.98709871138692</v>
      </c>
      <c r="M116" s="1">
        <f t="shared" si="50"/>
        <v>24705.866208550575</v>
      </c>
      <c r="O116" s="14">
        <f t="shared" si="37"/>
        <v>330.66666666666669</v>
      </c>
      <c r="P116" s="14">
        <f t="shared" si="38"/>
        <v>150</v>
      </c>
      <c r="Q116" s="14">
        <f t="shared" si="39"/>
        <v>1500.8097139387453</v>
      </c>
      <c r="R116" s="14">
        <f t="shared" si="40"/>
        <v>531.33004751917338</v>
      </c>
      <c r="S116" s="26">
        <f t="shared" si="41"/>
        <v>2512.8064281245852</v>
      </c>
      <c r="T116" s="10">
        <f t="shared" si="42"/>
        <v>39024.662701605586</v>
      </c>
      <c r="U116" s="14">
        <f t="shared" si="46"/>
        <v>751.99344563176271</v>
      </c>
      <c r="V116" s="14">
        <f t="shared" si="43"/>
        <v>266.2274300937388</v>
      </c>
      <c r="W116" s="10"/>
      <c r="X116" s="14">
        <f t="shared" si="44"/>
        <v>0</v>
      </c>
      <c r="Y116" s="10">
        <f t="shared" si="33"/>
        <v>2512.8064281245852</v>
      </c>
      <c r="Z116" s="14">
        <f t="shared" si="44"/>
        <v>1259.062988826159</v>
      </c>
      <c r="AA116" s="14">
        <f t="shared" si="47"/>
        <v>152087.83285986388</v>
      </c>
    </row>
    <row r="117" spans="1:27" x14ac:dyDescent="0.2">
      <c r="B117" s="8">
        <f t="shared" si="34"/>
        <v>105</v>
      </c>
      <c r="C117" s="16">
        <f t="shared" si="26"/>
        <v>7.8750000000000001E-2</v>
      </c>
      <c r="D117" s="1">
        <f t="shared" si="27"/>
        <v>1296.2215290271004</v>
      </c>
      <c r="E117" s="1">
        <f t="shared" si="28"/>
        <v>298.93113371943127</v>
      </c>
      <c r="F117" s="1">
        <f t="shared" si="35"/>
        <v>1595.1526627465316</v>
      </c>
      <c r="G117" s="1">
        <f t="shared" si="29"/>
        <v>197220.53995612444</v>
      </c>
      <c r="I117" s="16">
        <f t="shared" si="45"/>
        <v>9.7500000000000003E-2</v>
      </c>
      <c r="J117" s="1">
        <f t="shared" si="48"/>
        <v>200.73516294447344</v>
      </c>
      <c r="K117" s="1">
        <f t="shared" si="49"/>
        <v>236.25193576691348</v>
      </c>
      <c r="L117" s="1">
        <f t="shared" si="51"/>
        <v>436.98709871138692</v>
      </c>
      <c r="M117" s="1">
        <f t="shared" si="50"/>
        <v>24469.61427278366</v>
      </c>
      <c r="O117" s="14">
        <f t="shared" si="37"/>
        <v>330.66666666666669</v>
      </c>
      <c r="P117" s="14">
        <f t="shared" si="38"/>
        <v>150</v>
      </c>
      <c r="Q117" s="14">
        <f t="shared" si="39"/>
        <v>1496.9566919715737</v>
      </c>
      <c r="R117" s="14">
        <f t="shared" si="40"/>
        <v>535.18306948634472</v>
      </c>
      <c r="S117" s="26">
        <f t="shared" si="41"/>
        <v>2512.8064281245852</v>
      </c>
      <c r="T117" s="10">
        <f t="shared" si="42"/>
        <v>39559.845771091932</v>
      </c>
      <c r="U117" s="14">
        <f t="shared" si="46"/>
        <v>745.09555258779528</v>
      </c>
      <c r="V117" s="14">
        <f t="shared" si="43"/>
        <v>266.38213853025263</v>
      </c>
      <c r="W117" s="10"/>
      <c r="X117" s="14">
        <f t="shared" si="44"/>
        <v>0</v>
      </c>
      <c r="Y117" s="10">
        <f t="shared" si="33"/>
        <v>2512.8064281245852</v>
      </c>
      <c r="Z117" s="14">
        <f t="shared" si="44"/>
        <v>1250.7248233372443</v>
      </c>
      <c r="AA117" s="14">
        <f t="shared" si="47"/>
        <v>153099.31055098193</v>
      </c>
    </row>
    <row r="118" spans="1:27" x14ac:dyDescent="0.2">
      <c r="B118" s="8">
        <f t="shared" si="34"/>
        <v>106</v>
      </c>
      <c r="C118" s="16">
        <f t="shared" si="26"/>
        <v>7.8750000000000001E-2</v>
      </c>
      <c r="D118" s="1">
        <f t="shared" si="27"/>
        <v>1294.2597934620667</v>
      </c>
      <c r="E118" s="1">
        <f t="shared" si="28"/>
        <v>300.89286928446495</v>
      </c>
      <c r="F118" s="1">
        <f t="shared" si="35"/>
        <v>1595.1526627465316</v>
      </c>
      <c r="G118" s="1">
        <f t="shared" si="29"/>
        <v>196919.64708683998</v>
      </c>
      <c r="I118" s="16">
        <f t="shared" si="45"/>
        <v>9.7500000000000003E-2</v>
      </c>
      <c r="J118" s="1">
        <f t="shared" si="48"/>
        <v>198.81561596636723</v>
      </c>
      <c r="K118" s="1">
        <f t="shared" si="49"/>
        <v>238.17148274501969</v>
      </c>
      <c r="L118" s="1">
        <f t="shared" si="51"/>
        <v>436.98709871138692</v>
      </c>
      <c r="M118" s="1">
        <f t="shared" si="50"/>
        <v>24231.44279003864</v>
      </c>
      <c r="O118" s="14">
        <f t="shared" si="37"/>
        <v>330.66666666666669</v>
      </c>
      <c r="P118" s="14">
        <f t="shared" si="38"/>
        <v>150</v>
      </c>
      <c r="Q118" s="14">
        <f t="shared" si="39"/>
        <v>1493.0754094284339</v>
      </c>
      <c r="R118" s="14">
        <f t="shared" si="40"/>
        <v>539.06435202948467</v>
      </c>
      <c r="S118" s="26">
        <f t="shared" si="41"/>
        <v>2512.8064281245852</v>
      </c>
      <c r="T118" s="10">
        <f t="shared" si="42"/>
        <v>40098.910123121415</v>
      </c>
      <c r="U118" s="14">
        <f t="shared" si="46"/>
        <v>738.24206837330291</v>
      </c>
      <c r="V118" s="14">
        <f t="shared" si="43"/>
        <v>266.53709498899633</v>
      </c>
      <c r="W118" s="10"/>
      <c r="X118" s="14">
        <f t="shared" si="44"/>
        <v>0</v>
      </c>
      <c r="Y118" s="10">
        <f t="shared" si="33"/>
        <v>2512.8064281245852</v>
      </c>
      <c r="Z118" s="14">
        <f t="shared" si="44"/>
        <v>1242.4418774873284</v>
      </c>
      <c r="AA118" s="14">
        <f t="shared" si="47"/>
        <v>154104.08971434424</v>
      </c>
    </row>
    <row r="119" spans="1:27" x14ac:dyDescent="0.2">
      <c r="B119" s="8">
        <f t="shared" si="34"/>
        <v>107</v>
      </c>
      <c r="C119" s="16">
        <f t="shared" si="26"/>
        <v>7.8750000000000001E-2</v>
      </c>
      <c r="D119" s="1">
        <f t="shared" si="27"/>
        <v>1292.2851840073874</v>
      </c>
      <c r="E119" s="1">
        <f t="shared" si="28"/>
        <v>302.86747873914419</v>
      </c>
      <c r="F119" s="1">
        <f t="shared" si="35"/>
        <v>1595.1526627465316</v>
      </c>
      <c r="G119" s="1">
        <f t="shared" si="29"/>
        <v>196616.77960810083</v>
      </c>
      <c r="I119" s="16">
        <f t="shared" si="45"/>
        <v>9.7500000000000003E-2</v>
      </c>
      <c r="J119" s="1">
        <f t="shared" si="48"/>
        <v>196.88047266906395</v>
      </c>
      <c r="K119" s="1">
        <f t="shared" si="49"/>
        <v>240.10662604232297</v>
      </c>
      <c r="L119" s="1">
        <f t="shared" si="51"/>
        <v>436.98709871138692</v>
      </c>
      <c r="M119" s="1">
        <f t="shared" si="50"/>
        <v>23991.336163996319</v>
      </c>
      <c r="O119" s="14">
        <f t="shared" si="37"/>
        <v>330.66666666666669</v>
      </c>
      <c r="P119" s="14">
        <f t="shared" si="38"/>
        <v>150</v>
      </c>
      <c r="Q119" s="14">
        <f t="shared" si="39"/>
        <v>1489.1656566764514</v>
      </c>
      <c r="R119" s="14">
        <f t="shared" si="40"/>
        <v>542.97410478146719</v>
      </c>
      <c r="S119" s="26">
        <f t="shared" si="41"/>
        <v>2512.8064281245852</v>
      </c>
      <c r="T119" s="10">
        <f t="shared" si="42"/>
        <v>40641.884227902883</v>
      </c>
      <c r="U119" s="14">
        <f t="shared" si="46"/>
        <v>731.43269689071531</v>
      </c>
      <c r="V119" s="14">
        <f t="shared" si="43"/>
        <v>266.69229982680048</v>
      </c>
      <c r="W119" s="10"/>
      <c r="X119" s="14">
        <f t="shared" si="44"/>
        <v>0</v>
      </c>
      <c r="Y119" s="10">
        <f t="shared" si="33"/>
        <v>2512.8064281245852</v>
      </c>
      <c r="Z119" s="14">
        <f t="shared" si="44"/>
        <v>1234.2137855834387</v>
      </c>
      <c r="AA119" s="14">
        <f t="shared" si="47"/>
        <v>155102.21471106177</v>
      </c>
    </row>
    <row r="120" spans="1:27" x14ac:dyDescent="0.2">
      <c r="B120" s="8">
        <f t="shared" si="34"/>
        <v>108</v>
      </c>
      <c r="C120" s="16">
        <f t="shared" si="26"/>
        <v>7.8750000000000001E-2</v>
      </c>
      <c r="D120" s="1">
        <f t="shared" si="27"/>
        <v>1290.2976161781617</v>
      </c>
      <c r="E120" s="1">
        <f t="shared" si="28"/>
        <v>304.85504656836997</v>
      </c>
      <c r="F120" s="1">
        <f t="shared" si="35"/>
        <v>1595.1526627465316</v>
      </c>
      <c r="G120" s="1">
        <f t="shared" si="29"/>
        <v>196311.92456153245</v>
      </c>
      <c r="I120" s="16">
        <f t="shared" si="45"/>
        <v>9.7500000000000003E-2</v>
      </c>
      <c r="J120" s="1">
        <f t="shared" si="48"/>
        <v>194.92960633247012</v>
      </c>
      <c r="K120" s="1">
        <f t="shared" si="49"/>
        <v>242.05749237891681</v>
      </c>
      <c r="L120" s="1">
        <f t="shared" si="51"/>
        <v>436.98709871138692</v>
      </c>
      <c r="M120" s="1">
        <f t="shared" si="50"/>
        <v>23749.278671617401</v>
      </c>
      <c r="O120" s="14">
        <f t="shared" si="37"/>
        <v>330.66666666666669</v>
      </c>
      <c r="P120" s="14">
        <f t="shared" si="38"/>
        <v>150</v>
      </c>
      <c r="Q120" s="14">
        <f t="shared" si="39"/>
        <v>1485.2272225106317</v>
      </c>
      <c r="R120" s="14">
        <f t="shared" si="40"/>
        <v>546.91253894728675</v>
      </c>
      <c r="S120" s="26">
        <f t="shared" si="41"/>
        <v>2512.8064281245852</v>
      </c>
      <c r="T120" s="10">
        <f t="shared" si="42"/>
        <v>41188.796766850173</v>
      </c>
      <c r="U120" s="14">
        <f t="shared" si="46"/>
        <v>724.66714400049284</v>
      </c>
      <c r="V120" s="14">
        <f t="shared" si="43"/>
        <v>266.84775340101305</v>
      </c>
      <c r="W120" s="21">
        <f>(SUM(O109:O120)+SUM(Q109:Q120))*0.35</f>
        <v>7715.5598541818035</v>
      </c>
      <c r="X120" s="14">
        <f t="shared" si="44"/>
        <v>3764.5503927967243</v>
      </c>
      <c r="Y120" s="10">
        <f t="shared" si="33"/>
        <v>-5202.7534260572183</v>
      </c>
      <c r="Z120" s="14">
        <f t="shared" si="44"/>
        <v>-2538.5102084423147</v>
      </c>
      <c r="AA120" s="14">
        <f t="shared" si="47"/>
        <v>156093.72960846327</v>
      </c>
    </row>
    <row r="121" spans="1:27" x14ac:dyDescent="0.2">
      <c r="A121" t="s">
        <v>20</v>
      </c>
      <c r="B121" s="8">
        <f t="shared" si="34"/>
        <v>109</v>
      </c>
      <c r="C121" s="16">
        <f t="shared" si="26"/>
        <v>7.8750000000000001E-2</v>
      </c>
      <c r="D121" s="1">
        <f t="shared" si="27"/>
        <v>1288.2970049350567</v>
      </c>
      <c r="E121" s="1">
        <f t="shared" si="28"/>
        <v>306.85565781147488</v>
      </c>
      <c r="F121" s="1">
        <f t="shared" si="35"/>
        <v>1595.1526627465316</v>
      </c>
      <c r="G121" s="1">
        <f t="shared" si="29"/>
        <v>196005.06890372097</v>
      </c>
      <c r="I121" s="16">
        <f t="shared" si="45"/>
        <v>9.7500000000000003E-2</v>
      </c>
      <c r="J121" s="1">
        <f t="shared" si="48"/>
        <v>192.96288920689139</v>
      </c>
      <c r="K121" s="1">
        <f t="shared" si="49"/>
        <v>244.02420950449553</v>
      </c>
      <c r="L121" s="1">
        <f t="shared" si="51"/>
        <v>436.98709871138692</v>
      </c>
      <c r="M121" s="1">
        <f t="shared" si="50"/>
        <v>23505.254462112905</v>
      </c>
      <c r="O121" s="14">
        <f t="shared" si="37"/>
        <v>330.66666666666669</v>
      </c>
      <c r="P121" s="14">
        <f t="shared" si="38"/>
        <v>150</v>
      </c>
      <c r="Q121" s="14">
        <f t="shared" si="39"/>
        <v>1481.2598941419481</v>
      </c>
      <c r="R121" s="14">
        <f t="shared" si="40"/>
        <v>550.87986731597039</v>
      </c>
      <c r="S121" s="26">
        <f t="shared" si="41"/>
        <v>2512.8064281245852</v>
      </c>
      <c r="T121" s="10">
        <f t="shared" si="42"/>
        <v>41739.676634166142</v>
      </c>
      <c r="U121" s="14">
        <f t="shared" si="46"/>
        <v>717.94511750815514</v>
      </c>
      <c r="V121" s="14">
        <f t="shared" si="43"/>
        <v>267.00345606949958</v>
      </c>
      <c r="W121" s="10"/>
      <c r="X121" s="14">
        <f t="shared" si="44"/>
        <v>0</v>
      </c>
      <c r="Y121" s="10">
        <f t="shared" si="33"/>
        <v>2512.8064281245852</v>
      </c>
      <c r="Z121" s="14">
        <f t="shared" si="44"/>
        <v>1217.920712934844</v>
      </c>
      <c r="AA121" s="14">
        <f t="shared" si="47"/>
        <v>157078.67818204092</v>
      </c>
    </row>
    <row r="122" spans="1:27" x14ac:dyDescent="0.2">
      <c r="B122" s="8">
        <f t="shared" si="34"/>
        <v>110</v>
      </c>
      <c r="C122" s="16">
        <f t="shared" si="26"/>
        <v>7.8750000000000001E-2</v>
      </c>
      <c r="D122" s="1">
        <f t="shared" si="27"/>
        <v>1286.2832646806689</v>
      </c>
      <c r="E122" s="1">
        <f t="shared" si="28"/>
        <v>308.8693980658627</v>
      </c>
      <c r="F122" s="1">
        <f t="shared" si="35"/>
        <v>1595.1526627465316</v>
      </c>
      <c r="G122" s="1">
        <f t="shared" si="29"/>
        <v>195696.19950565509</v>
      </c>
      <c r="I122" s="16">
        <f t="shared" si="45"/>
        <v>9.7500000000000003E-2</v>
      </c>
      <c r="J122" s="1">
        <f t="shared" si="48"/>
        <v>190.98019250466737</v>
      </c>
      <c r="K122" s="1">
        <f t="shared" si="49"/>
        <v>246.00690620671955</v>
      </c>
      <c r="L122" s="1">
        <f t="shared" si="51"/>
        <v>436.98709871138692</v>
      </c>
      <c r="M122" s="1">
        <f t="shared" si="50"/>
        <v>23259.247555906186</v>
      </c>
      <c r="O122" s="14">
        <f t="shared" si="37"/>
        <v>330.66666666666669</v>
      </c>
      <c r="P122" s="14">
        <f t="shared" si="38"/>
        <v>150</v>
      </c>
      <c r="Q122" s="14">
        <f t="shared" si="39"/>
        <v>1477.2634571853364</v>
      </c>
      <c r="R122" s="14">
        <f t="shared" si="40"/>
        <v>554.87630427258227</v>
      </c>
      <c r="S122" s="26">
        <f t="shared" si="41"/>
        <v>2512.8064281245852</v>
      </c>
      <c r="T122" s="10">
        <f t="shared" si="42"/>
        <v>42294.552938438726</v>
      </c>
      <c r="U122" s="14">
        <f t="shared" si="46"/>
        <v>711.26632715139658</v>
      </c>
      <c r="V122" s="14">
        <f t="shared" si="43"/>
        <v>267.1594081906448</v>
      </c>
      <c r="W122" s="10"/>
      <c r="X122" s="14">
        <f t="shared" si="44"/>
        <v>0</v>
      </c>
      <c r="Y122" s="10">
        <f t="shared" si="33"/>
        <v>2512.8064281245852</v>
      </c>
      <c r="Z122" s="14">
        <f t="shared" si="44"/>
        <v>1209.8550128491829</v>
      </c>
      <c r="AA122" s="14">
        <f t="shared" si="47"/>
        <v>158057.10391738298</v>
      </c>
    </row>
    <row r="123" spans="1:27" x14ac:dyDescent="0.2">
      <c r="B123" s="8">
        <f t="shared" si="34"/>
        <v>111</v>
      </c>
      <c r="C123" s="16">
        <f t="shared" si="26"/>
        <v>7.8750000000000001E-2</v>
      </c>
      <c r="D123" s="1">
        <f t="shared" si="27"/>
        <v>1284.2563092558614</v>
      </c>
      <c r="E123" s="1">
        <f t="shared" si="28"/>
        <v>310.89635349067021</v>
      </c>
      <c r="F123" s="1">
        <f t="shared" si="35"/>
        <v>1595.1526627465316</v>
      </c>
      <c r="G123" s="1">
        <f t="shared" si="29"/>
        <v>195385.30315216442</v>
      </c>
      <c r="I123" s="16">
        <f t="shared" si="45"/>
        <v>9.7500000000000003E-2</v>
      </c>
      <c r="J123" s="1">
        <f t="shared" si="48"/>
        <v>188.98138639173774</v>
      </c>
      <c r="K123" s="1">
        <f t="shared" si="49"/>
        <v>248.00571231964918</v>
      </c>
      <c r="L123" s="1">
        <f t="shared" si="51"/>
        <v>436.98709871138692</v>
      </c>
      <c r="M123" s="1">
        <f t="shared" si="50"/>
        <v>23011.241843586537</v>
      </c>
      <c r="O123" s="14">
        <f t="shared" si="37"/>
        <v>330.66666666666669</v>
      </c>
      <c r="P123" s="14">
        <f t="shared" si="38"/>
        <v>150</v>
      </c>
      <c r="Q123" s="14">
        <f t="shared" si="39"/>
        <v>1473.2376956475991</v>
      </c>
      <c r="R123" s="14">
        <f t="shared" si="40"/>
        <v>558.90206581031941</v>
      </c>
      <c r="S123" s="26">
        <f t="shared" si="41"/>
        <v>2512.8064281245852</v>
      </c>
      <c r="T123" s="10">
        <f t="shared" si="42"/>
        <v>42853.455004249045</v>
      </c>
      <c r="U123" s="14">
        <f t="shared" si="46"/>
        <v>704.63048458728474</v>
      </c>
      <c r="V123" s="14">
        <f t="shared" si="43"/>
        <v>267.31561012335254</v>
      </c>
      <c r="W123" s="10"/>
      <c r="X123" s="14">
        <f t="shared" si="44"/>
        <v>0</v>
      </c>
      <c r="Y123" s="10">
        <f t="shared" si="33"/>
        <v>2512.8064281245852</v>
      </c>
      <c r="Z123" s="14">
        <f t="shared" si="44"/>
        <v>1201.8427279958773</v>
      </c>
      <c r="AA123" s="14">
        <f t="shared" si="47"/>
        <v>159029.05001209362</v>
      </c>
    </row>
    <row r="124" spans="1:27" x14ac:dyDescent="0.2">
      <c r="B124" s="8">
        <f t="shared" si="34"/>
        <v>112</v>
      </c>
      <c r="C124" s="16">
        <f t="shared" si="26"/>
        <v>7.8750000000000001E-2</v>
      </c>
      <c r="D124" s="1">
        <f t="shared" si="27"/>
        <v>1282.2160519360789</v>
      </c>
      <c r="E124" s="1">
        <f t="shared" si="28"/>
        <v>312.93661081045275</v>
      </c>
      <c r="F124" s="1">
        <f t="shared" si="35"/>
        <v>1595.1526627465316</v>
      </c>
      <c r="G124" s="1">
        <f t="shared" si="29"/>
        <v>195072.36654135396</v>
      </c>
      <c r="I124" s="16">
        <f t="shared" si="45"/>
        <v>9.7500000000000003E-2</v>
      </c>
      <c r="J124" s="1">
        <f t="shared" si="48"/>
        <v>186.9663399791406</v>
      </c>
      <c r="K124" s="1">
        <f t="shared" si="49"/>
        <v>250.02075873224632</v>
      </c>
      <c r="L124" s="1">
        <f t="shared" si="51"/>
        <v>436.98709871138692</v>
      </c>
      <c r="M124" s="1">
        <f t="shared" si="50"/>
        <v>22761.221084854289</v>
      </c>
      <c r="O124" s="14">
        <f t="shared" si="37"/>
        <v>330.66666666666669</v>
      </c>
      <c r="P124" s="14">
        <f t="shared" si="38"/>
        <v>150</v>
      </c>
      <c r="Q124" s="14">
        <f t="shared" si="39"/>
        <v>1469.1823919152196</v>
      </c>
      <c r="R124" s="14">
        <f t="shared" si="40"/>
        <v>562.9573695426991</v>
      </c>
      <c r="S124" s="26">
        <f t="shared" si="41"/>
        <v>2512.8064281245852</v>
      </c>
      <c r="T124" s="10">
        <f t="shared" si="42"/>
        <v>43416.41237379174</v>
      </c>
      <c r="U124" s="14">
        <f t="shared" si="46"/>
        <v>698.03730337954676</v>
      </c>
      <c r="V124" s="14">
        <f t="shared" si="43"/>
        <v>267.47206222704654</v>
      </c>
      <c r="W124" s="10"/>
      <c r="X124" s="14">
        <f t="shared" si="44"/>
        <v>0</v>
      </c>
      <c r="Y124" s="10">
        <f t="shared" si="33"/>
        <v>2512.8064281245852</v>
      </c>
      <c r="Z124" s="14">
        <f t="shared" si="44"/>
        <v>1193.883504631666</v>
      </c>
      <c r="AA124" s="14">
        <f t="shared" si="47"/>
        <v>159994.55937770021</v>
      </c>
    </row>
    <row r="125" spans="1:27" x14ac:dyDescent="0.2">
      <c r="B125" s="8">
        <f t="shared" si="34"/>
        <v>113</v>
      </c>
      <c r="C125" s="16">
        <f t="shared" si="26"/>
        <v>7.8750000000000001E-2</v>
      </c>
      <c r="D125" s="1">
        <f t="shared" si="27"/>
        <v>1280.1624054276353</v>
      </c>
      <c r="E125" s="1">
        <f t="shared" si="28"/>
        <v>314.99025731889628</v>
      </c>
      <c r="F125" s="1">
        <f t="shared" si="35"/>
        <v>1595.1526627465316</v>
      </c>
      <c r="G125" s="1">
        <f t="shared" si="29"/>
        <v>194757.37628403507</v>
      </c>
      <c r="I125" s="16">
        <f t="shared" si="45"/>
        <v>9.7500000000000003E-2</v>
      </c>
      <c r="J125" s="1">
        <f t="shared" si="48"/>
        <v>184.93492131444111</v>
      </c>
      <c r="K125" s="1">
        <f t="shared" si="49"/>
        <v>252.05217739694581</v>
      </c>
      <c r="L125" s="1">
        <f t="shared" si="51"/>
        <v>436.98709871138692</v>
      </c>
      <c r="M125" s="1">
        <f t="shared" si="50"/>
        <v>22509.168907457344</v>
      </c>
      <c r="O125" s="14">
        <f t="shared" si="37"/>
        <v>330.66666666666669</v>
      </c>
      <c r="P125" s="14">
        <f t="shared" si="38"/>
        <v>150</v>
      </c>
      <c r="Q125" s="14">
        <f t="shared" si="39"/>
        <v>1465.0973267420763</v>
      </c>
      <c r="R125" s="14">
        <f t="shared" si="40"/>
        <v>567.04243471584209</v>
      </c>
      <c r="S125" s="26">
        <f t="shared" si="41"/>
        <v>2512.8064281245852</v>
      </c>
      <c r="T125" s="10">
        <f t="shared" si="42"/>
        <v>43983.45480850758</v>
      </c>
      <c r="U125" s="14">
        <f t="shared" si="46"/>
        <v>691.48649898593703</v>
      </c>
      <c r="V125" s="14">
        <f t="shared" si="43"/>
        <v>267.62876486167204</v>
      </c>
      <c r="W125" s="10"/>
      <c r="X125" s="14">
        <f t="shared" si="44"/>
        <v>0</v>
      </c>
      <c r="Y125" s="10">
        <f t="shared" si="33"/>
        <v>2512.8064281245852</v>
      </c>
      <c r="Z125" s="14">
        <f t="shared" si="44"/>
        <v>1185.9769913559596</v>
      </c>
      <c r="AA125" s="14">
        <f t="shared" si="47"/>
        <v>160953.67464154781</v>
      </c>
    </row>
    <row r="126" spans="1:27" x14ac:dyDescent="0.2">
      <c r="B126" s="8">
        <f t="shared" si="34"/>
        <v>114</v>
      </c>
      <c r="C126" s="16">
        <f t="shared" si="26"/>
        <v>7.8750000000000001E-2</v>
      </c>
      <c r="D126" s="1">
        <f t="shared" si="27"/>
        <v>1278.0952818639801</v>
      </c>
      <c r="E126" s="1">
        <f t="shared" si="28"/>
        <v>317.05738088255157</v>
      </c>
      <c r="F126" s="1">
        <f t="shared" si="35"/>
        <v>1595.1526627465316</v>
      </c>
      <c r="G126" s="1">
        <f t="shared" si="29"/>
        <v>194440.31890315251</v>
      </c>
      <c r="I126" s="16">
        <f t="shared" si="45"/>
        <v>9.7500000000000003E-2</v>
      </c>
      <c r="J126" s="1">
        <f t="shared" si="48"/>
        <v>182.88699737309094</v>
      </c>
      <c r="K126" s="1">
        <f t="shared" si="49"/>
        <v>254.10010133829599</v>
      </c>
      <c r="L126" s="1">
        <f t="shared" si="51"/>
        <v>436.98709871138692</v>
      </c>
      <c r="M126" s="1">
        <f t="shared" si="50"/>
        <v>22255.068806119049</v>
      </c>
      <c r="O126" s="14">
        <f t="shared" si="37"/>
        <v>330.66666666666669</v>
      </c>
      <c r="P126" s="14">
        <f t="shared" si="38"/>
        <v>150</v>
      </c>
      <c r="Q126" s="14">
        <f t="shared" si="39"/>
        <v>1460.982279237071</v>
      </c>
      <c r="R126" s="14">
        <f t="shared" si="40"/>
        <v>571.15748222084756</v>
      </c>
      <c r="S126" s="26">
        <f t="shared" si="41"/>
        <v>2512.8064281245852</v>
      </c>
      <c r="T126" s="10">
        <f t="shared" si="42"/>
        <v>44554.61229072843</v>
      </c>
      <c r="U126" s="14">
        <f t="shared" si="46"/>
        <v>684.97778874569076</v>
      </c>
      <c r="V126" s="14">
        <f t="shared" si="43"/>
        <v>267.78571838769585</v>
      </c>
      <c r="W126" s="10"/>
      <c r="X126" s="14">
        <f t="shared" si="44"/>
        <v>0</v>
      </c>
      <c r="Y126" s="10">
        <f t="shared" si="33"/>
        <v>2512.8064281245852</v>
      </c>
      <c r="Z126" s="14">
        <f t="shared" si="44"/>
        <v>1178.1228390953243</v>
      </c>
      <c r="AA126" s="14">
        <f t="shared" si="47"/>
        <v>161906.43814868119</v>
      </c>
    </row>
    <row r="127" spans="1:27" x14ac:dyDescent="0.2">
      <c r="B127" s="8">
        <f t="shared" si="34"/>
        <v>115</v>
      </c>
      <c r="C127" s="16">
        <f t="shared" si="26"/>
        <v>7.8750000000000001E-2</v>
      </c>
      <c r="D127" s="1">
        <f t="shared" si="27"/>
        <v>1276.0145928019383</v>
      </c>
      <c r="E127" s="1">
        <f t="shared" si="28"/>
        <v>319.13806994459333</v>
      </c>
      <c r="F127" s="1">
        <f t="shared" si="35"/>
        <v>1595.1526627465316</v>
      </c>
      <c r="G127" s="1">
        <f t="shared" si="29"/>
        <v>194121.18083320791</v>
      </c>
      <c r="I127" s="16">
        <f t="shared" si="45"/>
        <v>9.7500000000000003E-2</v>
      </c>
      <c r="J127" s="1">
        <f t="shared" si="48"/>
        <v>180.82243404971726</v>
      </c>
      <c r="K127" s="1">
        <f t="shared" si="49"/>
        <v>256.16466466166969</v>
      </c>
      <c r="L127" s="1">
        <f t="shared" si="51"/>
        <v>436.98709871138692</v>
      </c>
      <c r="M127" s="1">
        <f t="shared" si="50"/>
        <v>21998.90414145738</v>
      </c>
      <c r="O127" s="14">
        <f t="shared" si="37"/>
        <v>330.66666666666669</v>
      </c>
      <c r="P127" s="14">
        <f t="shared" si="38"/>
        <v>150</v>
      </c>
      <c r="Q127" s="14">
        <f t="shared" si="39"/>
        <v>1456.8370268516555</v>
      </c>
      <c r="R127" s="14">
        <f t="shared" si="40"/>
        <v>575.30273460626302</v>
      </c>
      <c r="S127" s="26">
        <f t="shared" si="41"/>
        <v>2512.8064281245852</v>
      </c>
      <c r="T127" s="10">
        <f t="shared" si="42"/>
        <v>45129.915025334696</v>
      </c>
      <c r="U127" s="14">
        <f t="shared" si="46"/>
        <v>678.51089186705849</v>
      </c>
      <c r="V127" s="14">
        <f t="shared" si="43"/>
        <v>267.94292316610716</v>
      </c>
      <c r="W127" s="10"/>
      <c r="X127" s="14">
        <f t="shared" si="44"/>
        <v>0</v>
      </c>
      <c r="Y127" s="10">
        <f t="shared" si="33"/>
        <v>2512.8064281245852</v>
      </c>
      <c r="Z127" s="14">
        <f t="shared" si="44"/>
        <v>1170.3207010880706</v>
      </c>
      <c r="AA127" s="14">
        <f t="shared" si="47"/>
        <v>162852.89196371436</v>
      </c>
    </row>
    <row r="128" spans="1:27" x14ac:dyDescent="0.2">
      <c r="B128" s="8">
        <f t="shared" si="34"/>
        <v>116</v>
      </c>
      <c r="C128" s="16">
        <f t="shared" si="26"/>
        <v>7.8750000000000001E-2</v>
      </c>
      <c r="D128" s="1">
        <f t="shared" si="27"/>
        <v>1273.9202492179268</v>
      </c>
      <c r="E128" s="1">
        <f t="shared" si="28"/>
        <v>321.23241352860487</v>
      </c>
      <c r="F128" s="1">
        <f t="shared" si="35"/>
        <v>1595.1526627465316</v>
      </c>
      <c r="G128" s="1">
        <f t="shared" si="29"/>
        <v>193799.94841967931</v>
      </c>
      <c r="I128" s="16">
        <f t="shared" si="45"/>
        <v>9.7500000000000003E-2</v>
      </c>
      <c r="J128" s="1">
        <f t="shared" si="48"/>
        <v>178.74109614934125</v>
      </c>
      <c r="K128" s="1">
        <f t="shared" si="49"/>
        <v>258.24600256204565</v>
      </c>
      <c r="L128" s="1">
        <f t="shared" si="51"/>
        <v>436.98709871138692</v>
      </c>
      <c r="M128" s="1">
        <f t="shared" si="50"/>
        <v>21740.658138895335</v>
      </c>
      <c r="O128" s="14">
        <f t="shared" si="37"/>
        <v>330.66666666666669</v>
      </c>
      <c r="P128" s="14">
        <f t="shared" si="38"/>
        <v>150</v>
      </c>
      <c r="Q128" s="14">
        <f t="shared" si="39"/>
        <v>1452.661345367268</v>
      </c>
      <c r="R128" s="14">
        <f t="shared" si="40"/>
        <v>579.47841609065051</v>
      </c>
      <c r="S128" s="26">
        <f t="shared" si="41"/>
        <v>2512.8064281245852</v>
      </c>
      <c r="T128" s="10">
        <f t="shared" si="42"/>
        <v>45709.393441425345</v>
      </c>
      <c r="U128" s="14">
        <f t="shared" si="46"/>
        <v>672.08552941492508</v>
      </c>
      <c r="V128" s="14">
        <f t="shared" si="43"/>
        <v>268.1003795584183</v>
      </c>
      <c r="W128" s="10"/>
      <c r="X128" s="14">
        <f t="shared" si="44"/>
        <v>0</v>
      </c>
      <c r="Y128" s="10">
        <f t="shared" si="33"/>
        <v>2512.8064281245852</v>
      </c>
      <c r="Z128" s="14">
        <f t="shared" si="44"/>
        <v>1162.5702328689445</v>
      </c>
      <c r="AA128" s="14">
        <f t="shared" si="47"/>
        <v>163793.07787268769</v>
      </c>
    </row>
    <row r="129" spans="1:27" x14ac:dyDescent="0.2">
      <c r="B129" s="8">
        <f t="shared" si="34"/>
        <v>117</v>
      </c>
      <c r="C129" s="16">
        <f t="shared" si="26"/>
        <v>7.8750000000000001E-2</v>
      </c>
      <c r="D129" s="1">
        <f t="shared" si="27"/>
        <v>1271.8121615041455</v>
      </c>
      <c r="E129" s="1">
        <f t="shared" si="28"/>
        <v>323.34050124238615</v>
      </c>
      <c r="F129" s="1">
        <f t="shared" si="35"/>
        <v>1595.1526627465316</v>
      </c>
      <c r="G129" s="1">
        <f t="shared" si="29"/>
        <v>193476.60791843693</v>
      </c>
      <c r="I129" s="16">
        <f t="shared" si="45"/>
        <v>9.7500000000000003E-2</v>
      </c>
      <c r="J129" s="1">
        <f t="shared" si="48"/>
        <v>176.64284737852461</v>
      </c>
      <c r="K129" s="1">
        <f t="shared" si="49"/>
        <v>260.34425133286231</v>
      </c>
      <c r="L129" s="1">
        <f t="shared" si="51"/>
        <v>436.98709871138692</v>
      </c>
      <c r="M129" s="1">
        <f t="shared" si="50"/>
        <v>21480.313887562472</v>
      </c>
      <c r="O129" s="14">
        <f t="shared" si="37"/>
        <v>330.66666666666669</v>
      </c>
      <c r="P129" s="14">
        <f t="shared" si="38"/>
        <v>150</v>
      </c>
      <c r="Q129" s="14">
        <f t="shared" si="39"/>
        <v>1448.45500888267</v>
      </c>
      <c r="R129" s="14">
        <f t="shared" si="40"/>
        <v>583.68475257524847</v>
      </c>
      <c r="S129" s="26">
        <f t="shared" si="41"/>
        <v>2512.8064281245852</v>
      </c>
      <c r="T129" s="10">
        <f t="shared" si="42"/>
        <v>46293.078194000591</v>
      </c>
      <c r="U129" s="14">
        <f t="shared" si="46"/>
        <v>665.70142429851001</v>
      </c>
      <c r="V129" s="14">
        <f t="shared" si="43"/>
        <v>268.2580879266655</v>
      </c>
      <c r="W129" s="10"/>
      <c r="X129" s="14">
        <f t="shared" si="44"/>
        <v>0</v>
      </c>
      <c r="Y129" s="10">
        <f t="shared" si="33"/>
        <v>2512.8064281245852</v>
      </c>
      <c r="Z129" s="14">
        <f t="shared" si="44"/>
        <v>1154.8710922539183</v>
      </c>
      <c r="AA129" s="14">
        <f t="shared" si="47"/>
        <v>164727.03738491287</v>
      </c>
    </row>
    <row r="130" spans="1:27" x14ac:dyDescent="0.2">
      <c r="B130" s="8">
        <f t="shared" si="34"/>
        <v>118</v>
      </c>
      <c r="C130" s="16">
        <f t="shared" si="26"/>
        <v>7.8750000000000001E-2</v>
      </c>
      <c r="D130" s="1">
        <f t="shared" si="27"/>
        <v>1269.6902394647425</v>
      </c>
      <c r="E130" s="1">
        <f t="shared" si="28"/>
        <v>325.46242328178914</v>
      </c>
      <c r="F130" s="1">
        <f t="shared" si="35"/>
        <v>1595.1526627465316</v>
      </c>
      <c r="G130" s="1">
        <f t="shared" si="29"/>
        <v>193151.14549515513</v>
      </c>
      <c r="I130" s="16">
        <f t="shared" si="45"/>
        <v>9.7500000000000003E-2</v>
      </c>
      <c r="J130" s="1">
        <f t="shared" si="48"/>
        <v>174.52755033644507</v>
      </c>
      <c r="K130" s="1">
        <f t="shared" si="49"/>
        <v>262.45954837494185</v>
      </c>
      <c r="L130" s="1">
        <f t="shared" si="51"/>
        <v>436.98709871138692</v>
      </c>
      <c r="M130" s="1">
        <f t="shared" si="50"/>
        <v>21217.854339187528</v>
      </c>
      <c r="O130" s="14">
        <f t="shared" si="37"/>
        <v>330.66666666666669</v>
      </c>
      <c r="P130" s="14">
        <f t="shared" si="38"/>
        <v>150</v>
      </c>
      <c r="Q130" s="14">
        <f t="shared" si="39"/>
        <v>1444.2177898011876</v>
      </c>
      <c r="R130" s="14">
        <f t="shared" si="40"/>
        <v>587.92197165673099</v>
      </c>
      <c r="S130" s="26">
        <f t="shared" si="41"/>
        <v>2512.8064281245852</v>
      </c>
      <c r="T130" s="10">
        <f t="shared" si="42"/>
        <v>46881.000165657322</v>
      </c>
      <c r="U130" s="14">
        <f t="shared" si="46"/>
        <v>659.35830125914856</v>
      </c>
      <c r="V130" s="14">
        <f t="shared" si="43"/>
        <v>268.41604863340996</v>
      </c>
      <c r="W130" s="10"/>
      <c r="X130" s="14">
        <f t="shared" si="44"/>
        <v>0</v>
      </c>
      <c r="Y130" s="10">
        <f t="shared" si="33"/>
        <v>2512.8064281245852</v>
      </c>
      <c r="Z130" s="14">
        <f t="shared" si="44"/>
        <v>1147.2229393250843</v>
      </c>
      <c r="AA130" s="14">
        <f t="shared" si="47"/>
        <v>165654.81173480544</v>
      </c>
    </row>
    <row r="131" spans="1:27" x14ac:dyDescent="0.2">
      <c r="B131" s="8">
        <f t="shared" si="34"/>
        <v>119</v>
      </c>
      <c r="C131" s="16">
        <f t="shared" si="26"/>
        <v>7.8750000000000001E-2</v>
      </c>
      <c r="D131" s="1">
        <f t="shared" si="27"/>
        <v>1267.5543923119556</v>
      </c>
      <c r="E131" s="1">
        <f t="shared" si="28"/>
        <v>327.59827043457608</v>
      </c>
      <c r="F131" s="1">
        <f t="shared" si="35"/>
        <v>1595.1526627465316</v>
      </c>
      <c r="G131" s="1">
        <f t="shared" si="29"/>
        <v>192823.54722472056</v>
      </c>
      <c r="I131" s="16">
        <f t="shared" si="45"/>
        <v>9.7500000000000003E-2</v>
      </c>
      <c r="J131" s="1">
        <f t="shared" si="48"/>
        <v>172.39506650589865</v>
      </c>
      <c r="K131" s="1">
        <f t="shared" si="49"/>
        <v>264.59203220548829</v>
      </c>
      <c r="L131" s="1">
        <f t="shared" si="51"/>
        <v>436.98709871138692</v>
      </c>
      <c r="M131" s="1">
        <f t="shared" si="50"/>
        <v>20953.26230698204</v>
      </c>
      <c r="O131" s="14">
        <f t="shared" si="37"/>
        <v>330.66666666666669</v>
      </c>
      <c r="P131" s="14">
        <f t="shared" si="38"/>
        <v>150</v>
      </c>
      <c r="Q131" s="14">
        <f t="shared" si="39"/>
        <v>1439.9494588178543</v>
      </c>
      <c r="R131" s="14">
        <f t="shared" si="40"/>
        <v>592.19030264006437</v>
      </c>
      <c r="S131" s="26">
        <f t="shared" si="41"/>
        <v>2512.8064281245852</v>
      </c>
      <c r="T131" s="10">
        <f t="shared" si="42"/>
        <v>47473.190468297384</v>
      </c>
      <c r="U131" s="14">
        <f t="shared" si="46"/>
        <v>653.05588685815417</v>
      </c>
      <c r="V131" s="14">
        <f t="shared" si="43"/>
        <v>268.57426204173851</v>
      </c>
      <c r="W131" s="10"/>
      <c r="X131" s="14">
        <f t="shared" si="44"/>
        <v>0</v>
      </c>
      <c r="Y131" s="10">
        <f t="shared" si="33"/>
        <v>2512.8064281245852</v>
      </c>
      <c r="Z131" s="14">
        <f t="shared" si="44"/>
        <v>1139.6254364156468</v>
      </c>
      <c r="AA131" s="14">
        <f t="shared" si="47"/>
        <v>166576.44188370532</v>
      </c>
    </row>
    <row r="132" spans="1:27" x14ac:dyDescent="0.2">
      <c r="B132" s="8">
        <f t="shared" si="34"/>
        <v>120</v>
      </c>
      <c r="C132" s="16">
        <f t="shared" si="26"/>
        <v>7.8750000000000001E-2</v>
      </c>
      <c r="D132" s="1">
        <f t="shared" si="27"/>
        <v>1265.4045286622288</v>
      </c>
      <c r="E132" s="1">
        <f t="shared" si="28"/>
        <v>329.74813408430282</v>
      </c>
      <c r="F132" s="1">
        <f t="shared" si="35"/>
        <v>1595.1526627465316</v>
      </c>
      <c r="G132" s="1">
        <f t="shared" si="29"/>
        <v>192493.79909063625</v>
      </c>
      <c r="I132" s="16">
        <f t="shared" si="45"/>
        <v>9.7500000000000003E-2</v>
      </c>
      <c r="J132" s="1">
        <f t="shared" si="48"/>
        <v>170.24525624422907</v>
      </c>
      <c r="K132" s="1">
        <f t="shared" si="49"/>
        <v>266.74184246715788</v>
      </c>
      <c r="L132" s="1">
        <f t="shared" si="51"/>
        <v>436.98709871138692</v>
      </c>
      <c r="M132" s="1">
        <f t="shared" si="50"/>
        <v>20686.520464514881</v>
      </c>
      <c r="O132" s="14">
        <f t="shared" si="37"/>
        <v>330.66666666666669</v>
      </c>
      <c r="P132" s="14">
        <f t="shared" si="38"/>
        <v>150</v>
      </c>
      <c r="Q132" s="14">
        <f t="shared" si="39"/>
        <v>1435.6497849064579</v>
      </c>
      <c r="R132" s="14">
        <f t="shared" si="40"/>
        <v>596.4899765514607</v>
      </c>
      <c r="S132" s="26">
        <f t="shared" si="41"/>
        <v>2512.8064281245852</v>
      </c>
      <c r="T132" s="10">
        <f t="shared" si="42"/>
        <v>48069.68044484884</v>
      </c>
      <c r="U132" s="14">
        <f t="shared" si="46"/>
        <v>646.79390946476235</v>
      </c>
      <c r="V132" s="14">
        <f t="shared" si="43"/>
        <v>268.7327285152636</v>
      </c>
      <c r="W132" s="21">
        <f>(SUM(O121:O132)+SUM(Q121:Q132))*0.35</f>
        <v>7515.4777108237186</v>
      </c>
      <c r="X132" s="14">
        <f t="shared" si="44"/>
        <v>3385.8990271751268</v>
      </c>
      <c r="Y132" s="10">
        <f t="shared" si="33"/>
        <v>-5002.6712826991334</v>
      </c>
      <c r="Z132" s="14">
        <f t="shared" si="44"/>
        <v>-2253.8207790801134</v>
      </c>
      <c r="AA132" s="14">
        <f t="shared" si="47"/>
        <v>167491.96852168534</v>
      </c>
    </row>
    <row r="133" spans="1:27" x14ac:dyDescent="0.2">
      <c r="A133" t="s">
        <v>21</v>
      </c>
      <c r="B133" s="8">
        <f t="shared" si="34"/>
        <v>121</v>
      </c>
      <c r="C133" s="16">
        <f t="shared" si="26"/>
        <v>7.8750000000000001E-2</v>
      </c>
      <c r="D133" s="1">
        <f t="shared" si="27"/>
        <v>1263.2405565323004</v>
      </c>
      <c r="E133" s="1">
        <f t="shared" si="28"/>
        <v>331.91210621423124</v>
      </c>
      <c r="F133" s="1">
        <f t="shared" si="35"/>
        <v>1595.1526627465316</v>
      </c>
      <c r="G133" s="1">
        <f t="shared" si="29"/>
        <v>192161.88698442202</v>
      </c>
      <c r="I133" s="16">
        <f t="shared" si="45"/>
        <v>9.7500000000000003E-2</v>
      </c>
      <c r="J133" s="1">
        <f t="shared" si="48"/>
        <v>168.07797877418341</v>
      </c>
      <c r="K133" s="1">
        <f t="shared" si="49"/>
        <v>268.90911993720351</v>
      </c>
      <c r="L133" s="1">
        <f t="shared" si="51"/>
        <v>436.98709871138692</v>
      </c>
      <c r="M133" s="1">
        <f t="shared" si="50"/>
        <v>20417.611344577675</v>
      </c>
      <c r="O133" s="14">
        <f t="shared" si="37"/>
        <v>330.66666666666669</v>
      </c>
      <c r="P133" s="14">
        <f t="shared" si="38"/>
        <v>150</v>
      </c>
      <c r="Q133" s="14">
        <f t="shared" si="39"/>
        <v>1431.3185353064837</v>
      </c>
      <c r="R133" s="14">
        <f t="shared" si="40"/>
        <v>600.82122615143476</v>
      </c>
      <c r="S133" s="26">
        <f t="shared" si="41"/>
        <v>2512.8064281245852</v>
      </c>
      <c r="T133" s="10">
        <f t="shared" si="42"/>
        <v>48670.501671000275</v>
      </c>
      <c r="U133" s="14">
        <f t="shared" si="46"/>
        <v>640.57209924415213</v>
      </c>
      <c r="V133" s="14">
        <f t="shared" si="43"/>
        <v>268.89144841812532</v>
      </c>
      <c r="W133" s="10"/>
      <c r="X133" s="14">
        <f t="shared" si="44"/>
        <v>0</v>
      </c>
      <c r="Y133" s="10">
        <f t="shared" si="33"/>
        <v>2512.8064281245852</v>
      </c>
      <c r="Z133" s="14">
        <f t="shared" si="44"/>
        <v>1124.5810411539871</v>
      </c>
      <c r="AA133" s="14">
        <f t="shared" si="47"/>
        <v>168401.43206934762</v>
      </c>
    </row>
    <row r="134" spans="1:27" x14ac:dyDescent="0.2">
      <c r="B134" s="8">
        <f t="shared" si="34"/>
        <v>122</v>
      </c>
      <c r="C134" s="16">
        <f t="shared" si="26"/>
        <v>7.8750000000000001E-2</v>
      </c>
      <c r="D134" s="1">
        <f t="shared" si="27"/>
        <v>1261.0623833352695</v>
      </c>
      <c r="E134" s="1">
        <f t="shared" si="28"/>
        <v>334.09027941126215</v>
      </c>
      <c r="F134" s="1">
        <f t="shared" si="35"/>
        <v>1595.1526627465316</v>
      </c>
      <c r="G134" s="1">
        <f t="shared" si="29"/>
        <v>191827.79670501075</v>
      </c>
      <c r="I134" s="16">
        <f t="shared" si="45"/>
        <v>9.7500000000000003E-2</v>
      </c>
      <c r="J134" s="1">
        <f t="shared" si="48"/>
        <v>165.89309217469363</v>
      </c>
      <c r="K134" s="1">
        <f t="shared" si="49"/>
        <v>271.09400653669331</v>
      </c>
      <c r="L134" s="1">
        <f t="shared" si="51"/>
        <v>436.98709871138692</v>
      </c>
      <c r="M134" s="1">
        <f t="shared" si="50"/>
        <v>20146.517338040983</v>
      </c>
      <c r="O134" s="14">
        <f t="shared" si="37"/>
        <v>330.66666666666669</v>
      </c>
      <c r="P134" s="14">
        <f t="shared" si="38"/>
        <v>150</v>
      </c>
      <c r="Q134" s="14">
        <f t="shared" si="39"/>
        <v>1426.9554755099632</v>
      </c>
      <c r="R134" s="14">
        <f t="shared" si="40"/>
        <v>605.18428594795546</v>
      </c>
      <c r="S134" s="26">
        <f t="shared" si="41"/>
        <v>2512.8064281245852</v>
      </c>
      <c r="T134" s="10">
        <f t="shared" si="42"/>
        <v>49275.685956948233</v>
      </c>
      <c r="U134" s="14">
        <f t="shared" si="46"/>
        <v>634.39018814554936</v>
      </c>
      <c r="V134" s="14">
        <f t="shared" si="43"/>
        <v>269.05042211499108</v>
      </c>
      <c r="W134" s="10"/>
      <c r="X134" s="14">
        <f t="shared" si="44"/>
        <v>0</v>
      </c>
      <c r="Y134" s="10">
        <f t="shared" si="33"/>
        <v>2512.8064281245852</v>
      </c>
      <c r="Z134" s="14">
        <f t="shared" si="44"/>
        <v>1117.1334845900533</v>
      </c>
      <c r="AA134" s="14">
        <f t="shared" si="47"/>
        <v>169304.87267960815</v>
      </c>
    </row>
    <row r="135" spans="1:27" x14ac:dyDescent="0.2">
      <c r="B135" s="8">
        <f t="shared" si="34"/>
        <v>123</v>
      </c>
      <c r="C135" s="16">
        <f t="shared" si="26"/>
        <v>7.8750000000000001E-2</v>
      </c>
      <c r="D135" s="1">
        <f t="shared" si="27"/>
        <v>1258.8699158766331</v>
      </c>
      <c r="E135" s="1">
        <f t="shared" si="28"/>
        <v>336.28274686989857</v>
      </c>
      <c r="F135" s="1">
        <f t="shared" si="35"/>
        <v>1595.1526627465316</v>
      </c>
      <c r="G135" s="1">
        <f t="shared" si="29"/>
        <v>191491.51395814086</v>
      </c>
      <c r="I135" s="16">
        <f t="shared" si="45"/>
        <v>9.7500000000000003E-2</v>
      </c>
      <c r="J135" s="1">
        <f t="shared" si="48"/>
        <v>163.690453371583</v>
      </c>
      <c r="K135" s="1">
        <f t="shared" si="49"/>
        <v>273.29664533980394</v>
      </c>
      <c r="L135" s="1">
        <f t="shared" si="51"/>
        <v>436.98709871138692</v>
      </c>
      <c r="M135" s="1">
        <f t="shared" si="50"/>
        <v>19873.220692701179</v>
      </c>
      <c r="O135" s="14">
        <f t="shared" si="37"/>
        <v>330.66666666666669</v>
      </c>
      <c r="P135" s="14">
        <f t="shared" si="38"/>
        <v>150</v>
      </c>
      <c r="Q135" s="14">
        <f t="shared" si="39"/>
        <v>1422.5603692482161</v>
      </c>
      <c r="R135" s="14">
        <f t="shared" si="40"/>
        <v>609.57939220970252</v>
      </c>
      <c r="S135" s="26">
        <f t="shared" si="41"/>
        <v>2512.8064281245852</v>
      </c>
      <c r="T135" s="10">
        <f t="shared" si="42"/>
        <v>49885.265349157933</v>
      </c>
      <c r="U135" s="14">
        <f t="shared" si="46"/>
        <v>628.24790989040696</v>
      </c>
      <c r="V135" s="14">
        <f t="shared" si="43"/>
        <v>269.20964997105727</v>
      </c>
      <c r="W135" s="10"/>
      <c r="X135" s="14">
        <f t="shared" si="44"/>
        <v>0</v>
      </c>
      <c r="Y135" s="10">
        <f t="shared" si="33"/>
        <v>2512.8064281245852</v>
      </c>
      <c r="Z135" s="14">
        <f t="shared" si="44"/>
        <v>1109.7352495927682</v>
      </c>
      <c r="AA135" s="14">
        <f t="shared" si="47"/>
        <v>170202.33023946962</v>
      </c>
    </row>
    <row r="136" spans="1:27" x14ac:dyDescent="0.2">
      <c r="B136" s="8">
        <f t="shared" si="34"/>
        <v>124</v>
      </c>
      <c r="C136" s="16">
        <f t="shared" si="26"/>
        <v>7.8750000000000001E-2</v>
      </c>
      <c r="D136" s="1">
        <f t="shared" si="27"/>
        <v>1256.6630603502992</v>
      </c>
      <c r="E136" s="1">
        <f t="shared" si="28"/>
        <v>338.48960239623239</v>
      </c>
      <c r="F136" s="1">
        <f t="shared" si="35"/>
        <v>1595.1526627465316</v>
      </c>
      <c r="G136" s="1">
        <f t="shared" si="29"/>
        <v>191153.02435574462</v>
      </c>
      <c r="I136" s="16">
        <f t="shared" si="45"/>
        <v>9.7500000000000003E-2</v>
      </c>
      <c r="J136" s="1">
        <f t="shared" si="48"/>
        <v>161.46991812819709</v>
      </c>
      <c r="K136" s="1">
        <f t="shared" si="49"/>
        <v>275.51718058318983</v>
      </c>
      <c r="L136" s="1">
        <f t="shared" si="51"/>
        <v>436.98709871138692</v>
      </c>
      <c r="M136" s="1">
        <f t="shared" si="50"/>
        <v>19597.703512117991</v>
      </c>
      <c r="O136" s="14">
        <f t="shared" si="37"/>
        <v>330.66666666666669</v>
      </c>
      <c r="P136" s="14">
        <f t="shared" si="38"/>
        <v>150</v>
      </c>
      <c r="Q136" s="14">
        <f t="shared" si="39"/>
        <v>1418.1329784784964</v>
      </c>
      <c r="R136" s="14">
        <f t="shared" si="40"/>
        <v>614.00678297942227</v>
      </c>
      <c r="S136" s="26">
        <f t="shared" si="41"/>
        <v>2512.8064281245852</v>
      </c>
      <c r="T136" s="10">
        <f t="shared" si="42"/>
        <v>50499.272132137361</v>
      </c>
      <c r="U136" s="14">
        <f t="shared" si="46"/>
        <v>622.14499996066365</v>
      </c>
      <c r="V136" s="14">
        <f t="shared" si="43"/>
        <v>269.36913235204923</v>
      </c>
      <c r="W136" s="10"/>
      <c r="X136" s="14">
        <f t="shared" si="44"/>
        <v>0</v>
      </c>
      <c r="Y136" s="10">
        <f t="shared" si="33"/>
        <v>2512.8064281245852</v>
      </c>
      <c r="Z136" s="14">
        <f t="shared" si="44"/>
        <v>1102.38600952924</v>
      </c>
      <c r="AA136" s="14">
        <f t="shared" si="47"/>
        <v>171093.84437178232</v>
      </c>
    </row>
    <row r="137" spans="1:27" x14ac:dyDescent="0.2">
      <c r="B137" s="8">
        <f t="shared" si="34"/>
        <v>125</v>
      </c>
      <c r="C137" s="16">
        <f t="shared" si="26"/>
        <v>7.8750000000000001E-2</v>
      </c>
      <c r="D137" s="1">
        <f t="shared" si="27"/>
        <v>1254.441722334574</v>
      </c>
      <c r="E137" s="1">
        <f t="shared" si="28"/>
        <v>340.71094041195761</v>
      </c>
      <c r="F137" s="1">
        <f t="shared" si="35"/>
        <v>1595.1526627465316</v>
      </c>
      <c r="G137" s="1">
        <f t="shared" si="29"/>
        <v>190812.31341533267</v>
      </c>
      <c r="I137" s="16">
        <f t="shared" si="45"/>
        <v>9.7500000000000003E-2</v>
      </c>
      <c r="J137" s="1">
        <f t="shared" si="48"/>
        <v>159.23134103595868</v>
      </c>
      <c r="K137" s="1">
        <f t="shared" si="49"/>
        <v>277.75575767542824</v>
      </c>
      <c r="L137" s="1">
        <f t="shared" si="51"/>
        <v>436.98709871138692</v>
      </c>
      <c r="M137" s="1">
        <f t="shared" si="50"/>
        <v>19319.947754442561</v>
      </c>
      <c r="O137" s="14">
        <f t="shared" si="37"/>
        <v>330.66666666666669</v>
      </c>
      <c r="P137" s="14">
        <f t="shared" si="38"/>
        <v>150</v>
      </c>
      <c r="Q137" s="14">
        <f t="shared" si="39"/>
        <v>1413.6730633705326</v>
      </c>
      <c r="R137" s="14">
        <f t="shared" si="40"/>
        <v>618.46669808738579</v>
      </c>
      <c r="S137" s="26">
        <f t="shared" si="41"/>
        <v>2512.8064281245852</v>
      </c>
      <c r="T137" s="10">
        <f t="shared" si="42"/>
        <v>51117.738830224742</v>
      </c>
      <c r="U137" s="14">
        <f t="shared" si="46"/>
        <v>616.08119558708165</v>
      </c>
      <c r="V137" s="14">
        <f t="shared" si="43"/>
        <v>269.52886962422235</v>
      </c>
      <c r="W137" s="10"/>
      <c r="X137" s="14">
        <f t="shared" si="44"/>
        <v>0</v>
      </c>
      <c r="Y137" s="10">
        <f t="shared" si="33"/>
        <v>2512.8064281245852</v>
      </c>
      <c r="Z137" s="14">
        <f t="shared" si="44"/>
        <v>1095.0854399297086</v>
      </c>
      <c r="AA137" s="14">
        <f t="shared" si="47"/>
        <v>171979.45443699363</v>
      </c>
    </row>
    <row r="138" spans="1:27" x14ac:dyDescent="0.2">
      <c r="B138" s="8">
        <f t="shared" si="34"/>
        <v>126</v>
      </c>
      <c r="C138" s="16">
        <f t="shared" si="26"/>
        <v>7.8750000000000001E-2</v>
      </c>
      <c r="D138" s="1">
        <f t="shared" si="27"/>
        <v>1252.2058067881205</v>
      </c>
      <c r="E138" s="1">
        <f t="shared" si="28"/>
        <v>342.94685595841111</v>
      </c>
      <c r="F138" s="1">
        <f t="shared" si="35"/>
        <v>1595.1526627465316</v>
      </c>
      <c r="G138" s="1">
        <f t="shared" si="29"/>
        <v>190469.36655937426</v>
      </c>
      <c r="I138" s="16">
        <f t="shared" si="45"/>
        <v>9.7500000000000003E-2</v>
      </c>
      <c r="J138" s="1">
        <f t="shared" si="48"/>
        <v>156.97457550484583</v>
      </c>
      <c r="K138" s="1">
        <f t="shared" si="49"/>
        <v>280.01252320654112</v>
      </c>
      <c r="L138" s="1">
        <f t="shared" si="51"/>
        <v>436.98709871138692</v>
      </c>
      <c r="M138" s="1">
        <f t="shared" si="50"/>
        <v>19039.935231236021</v>
      </c>
      <c r="O138" s="14">
        <f t="shared" si="37"/>
        <v>330.66666666666669</v>
      </c>
      <c r="P138" s="14">
        <f t="shared" si="38"/>
        <v>150</v>
      </c>
      <c r="Q138" s="14">
        <f t="shared" si="39"/>
        <v>1409.1803822929664</v>
      </c>
      <c r="R138" s="14">
        <f t="shared" si="40"/>
        <v>622.95937916495222</v>
      </c>
      <c r="S138" s="26">
        <f t="shared" si="41"/>
        <v>2512.8064281245852</v>
      </c>
      <c r="T138" s="10">
        <f t="shared" si="42"/>
        <v>51740.698209389695</v>
      </c>
      <c r="U138" s="14">
        <f t="shared" si="46"/>
        <v>610.0562357376607</v>
      </c>
      <c r="V138" s="14">
        <f t="shared" si="43"/>
        <v>269.68886215436333</v>
      </c>
      <c r="W138" s="10"/>
      <c r="X138" s="14">
        <f t="shared" si="44"/>
        <v>0</v>
      </c>
      <c r="Y138" s="10">
        <f t="shared" si="33"/>
        <v>2512.8064281245852</v>
      </c>
      <c r="Z138" s="14">
        <f t="shared" si="44"/>
        <v>1087.8332184732208</v>
      </c>
      <c r="AA138" s="14">
        <f t="shared" si="47"/>
        <v>172859.19953488564</v>
      </c>
    </row>
    <row r="139" spans="1:27" x14ac:dyDescent="0.2">
      <c r="B139" s="8">
        <f t="shared" si="34"/>
        <v>127</v>
      </c>
      <c r="C139" s="16">
        <f t="shared" si="26"/>
        <v>7.8750000000000001E-2</v>
      </c>
      <c r="D139" s="1">
        <f t="shared" si="27"/>
        <v>1249.9552180458936</v>
      </c>
      <c r="E139" s="1">
        <f t="shared" si="28"/>
        <v>345.19744470063802</v>
      </c>
      <c r="F139" s="1">
        <f t="shared" si="35"/>
        <v>1595.1526627465316</v>
      </c>
      <c r="G139" s="1">
        <f t="shared" si="29"/>
        <v>190124.16911467363</v>
      </c>
      <c r="I139" s="16">
        <f t="shared" si="45"/>
        <v>9.7500000000000003E-2</v>
      </c>
      <c r="J139" s="1">
        <f t="shared" si="48"/>
        <v>154.69947375379266</v>
      </c>
      <c r="K139" s="1">
        <f t="shared" si="49"/>
        <v>282.28762495759429</v>
      </c>
      <c r="L139" s="1">
        <f t="shared" si="51"/>
        <v>436.98709871138692</v>
      </c>
      <c r="M139" s="1">
        <f t="shared" si="50"/>
        <v>18757.647606278428</v>
      </c>
      <c r="O139" s="14">
        <f t="shared" si="37"/>
        <v>330.66666666666669</v>
      </c>
      <c r="P139" s="14">
        <f t="shared" si="38"/>
        <v>150</v>
      </c>
      <c r="Q139" s="14">
        <f t="shared" si="39"/>
        <v>1404.6546917996864</v>
      </c>
      <c r="R139" s="14">
        <f t="shared" si="40"/>
        <v>627.48506965823231</v>
      </c>
      <c r="S139" s="26">
        <f t="shared" si="41"/>
        <v>2512.8064281245852</v>
      </c>
      <c r="T139" s="10">
        <f t="shared" si="42"/>
        <v>52368.183279047924</v>
      </c>
      <c r="U139" s="14">
        <f t="shared" si="46"/>
        <v>604.0698611061282</v>
      </c>
      <c r="V139" s="14">
        <f t="shared" si="43"/>
        <v>269.84911030978998</v>
      </c>
      <c r="W139" s="10"/>
      <c r="X139" s="14">
        <f t="shared" si="44"/>
        <v>0</v>
      </c>
      <c r="Y139" s="10">
        <f t="shared" si="33"/>
        <v>2512.8064281245852</v>
      </c>
      <c r="Z139" s="14">
        <f t="shared" si="44"/>
        <v>1080.6290249733984</v>
      </c>
      <c r="AA139" s="14">
        <f t="shared" si="47"/>
        <v>173733.11850630157</v>
      </c>
    </row>
    <row r="140" spans="1:27" x14ac:dyDescent="0.2">
      <c r="B140" s="8">
        <f t="shared" si="34"/>
        <v>128</v>
      </c>
      <c r="C140" s="16">
        <f t="shared" si="26"/>
        <v>7.8750000000000001E-2</v>
      </c>
      <c r="D140" s="1">
        <f t="shared" si="27"/>
        <v>1247.6898598150458</v>
      </c>
      <c r="E140" s="1">
        <f t="shared" si="28"/>
        <v>347.46280293148584</v>
      </c>
      <c r="F140" s="1">
        <f t="shared" si="35"/>
        <v>1595.1526627465316</v>
      </c>
      <c r="G140" s="1">
        <f t="shared" si="29"/>
        <v>189776.70631174213</v>
      </c>
      <c r="I140" s="16">
        <f t="shared" si="45"/>
        <v>9.7500000000000003E-2</v>
      </c>
      <c r="J140" s="1">
        <f t="shared" si="48"/>
        <v>152.40588680101223</v>
      </c>
      <c r="K140" s="1">
        <f t="shared" si="49"/>
        <v>284.58121191037469</v>
      </c>
      <c r="L140" s="1">
        <f t="shared" si="51"/>
        <v>436.98709871138692</v>
      </c>
      <c r="M140" s="1">
        <f t="shared" si="50"/>
        <v>18473.066394368052</v>
      </c>
      <c r="O140" s="14">
        <f t="shared" si="37"/>
        <v>330.66666666666669</v>
      </c>
      <c r="P140" s="14">
        <f t="shared" si="38"/>
        <v>150</v>
      </c>
      <c r="Q140" s="14">
        <f t="shared" si="39"/>
        <v>1400.095746616058</v>
      </c>
      <c r="R140" s="14">
        <f t="shared" si="40"/>
        <v>632.04401484186053</v>
      </c>
      <c r="S140" s="26">
        <f t="shared" si="41"/>
        <v>2512.8064281245852</v>
      </c>
      <c r="T140" s="10">
        <f t="shared" si="42"/>
        <v>53000.22729388978</v>
      </c>
      <c r="U140" s="14">
        <f t="shared" si="46"/>
        <v>598.12181410050653</v>
      </c>
      <c r="V140" s="14">
        <f t="shared" si="43"/>
        <v>270.00961445835253</v>
      </c>
      <c r="W140" s="10"/>
      <c r="X140" s="14">
        <f t="shared" si="44"/>
        <v>0</v>
      </c>
      <c r="Y140" s="10">
        <f t="shared" si="33"/>
        <v>2512.8064281245852</v>
      </c>
      <c r="Z140" s="14">
        <f t="shared" si="44"/>
        <v>1073.472541364303</v>
      </c>
      <c r="AA140" s="14">
        <f t="shared" si="47"/>
        <v>174601.24993486042</v>
      </c>
    </row>
    <row r="141" spans="1:27" x14ac:dyDescent="0.2">
      <c r="B141" s="8">
        <f t="shared" si="34"/>
        <v>129</v>
      </c>
      <c r="C141" s="16">
        <f t="shared" ref="C141:C204" si="52">$C$3</f>
        <v>7.8750000000000001E-2</v>
      </c>
      <c r="D141" s="1">
        <f t="shared" ref="D141:D204" si="53">G140*C141/12</f>
        <v>1245.4096351708079</v>
      </c>
      <c r="E141" s="1">
        <f t="shared" ref="E141:E204" si="54">F141-D141</f>
        <v>349.74302757572377</v>
      </c>
      <c r="F141" s="1">
        <f t="shared" si="35"/>
        <v>1595.1526627465316</v>
      </c>
      <c r="G141" s="1">
        <f t="shared" ref="G141:G204" si="55">G140-E141</f>
        <v>189426.96328416641</v>
      </c>
      <c r="I141" s="16">
        <f t="shared" si="45"/>
        <v>9.7500000000000003E-2</v>
      </c>
      <c r="J141" s="1">
        <f t="shared" ref="J141:J172" si="56">M140*I141/12</f>
        <v>150.09366445424044</v>
      </c>
      <c r="K141" s="1">
        <f t="shared" ref="K141:K172" si="57">L141-J141</f>
        <v>286.89343425714651</v>
      </c>
      <c r="L141" s="1">
        <f t="shared" si="51"/>
        <v>436.98709871138692</v>
      </c>
      <c r="M141" s="1">
        <f t="shared" ref="M141:M172" si="58">M140-K141</f>
        <v>18186.172960110904</v>
      </c>
      <c r="O141" s="14">
        <f t="shared" si="37"/>
        <v>330.66666666666669</v>
      </c>
      <c r="P141" s="14">
        <f t="shared" si="38"/>
        <v>150</v>
      </c>
      <c r="Q141" s="14">
        <f t="shared" si="39"/>
        <v>1395.5032996250484</v>
      </c>
      <c r="R141" s="14">
        <f t="shared" si="40"/>
        <v>636.63646183287028</v>
      </c>
      <c r="S141" s="26">
        <f t="shared" si="41"/>
        <v>2512.8064281245852</v>
      </c>
      <c r="T141" s="10">
        <f t="shared" si="42"/>
        <v>53636.863755722647</v>
      </c>
      <c r="U141" s="14">
        <f t="shared" si="46"/>
        <v>592.21183883175638</v>
      </c>
      <c r="V141" s="14">
        <f t="shared" si="43"/>
        <v>270.17037496843483</v>
      </c>
      <c r="W141" s="10"/>
      <c r="X141" s="14">
        <f t="shared" si="44"/>
        <v>0</v>
      </c>
      <c r="Y141" s="10">
        <f t="shared" ref="Y141:Y204" si="59">S141-W141</f>
        <v>2512.8064281245852</v>
      </c>
      <c r="Z141" s="14">
        <f t="shared" si="44"/>
        <v>1066.3634516863938</v>
      </c>
      <c r="AA141" s="14">
        <f t="shared" si="47"/>
        <v>175463.6321486606</v>
      </c>
    </row>
    <row r="142" spans="1:27" x14ac:dyDescent="0.2">
      <c r="B142" s="8">
        <f t="shared" ref="B142:B205" si="60">+B141+1</f>
        <v>130</v>
      </c>
      <c r="C142" s="16">
        <f t="shared" si="52"/>
        <v>7.8750000000000001E-2</v>
      </c>
      <c r="D142" s="1">
        <f t="shared" si="53"/>
        <v>1243.1144465523421</v>
      </c>
      <c r="E142" s="1">
        <f t="shared" si="54"/>
        <v>352.03821619418954</v>
      </c>
      <c r="F142" s="1">
        <f t="shared" ref="F142:F205" si="61">F141</f>
        <v>1595.1526627465316</v>
      </c>
      <c r="G142" s="1">
        <f t="shared" si="55"/>
        <v>189074.92506797222</v>
      </c>
      <c r="I142" s="16">
        <f t="shared" si="45"/>
        <v>9.7500000000000003E-2</v>
      </c>
      <c r="J142" s="1">
        <f t="shared" si="56"/>
        <v>147.76265530090112</v>
      </c>
      <c r="K142" s="1">
        <f t="shared" si="57"/>
        <v>289.22444341048583</v>
      </c>
      <c r="L142" s="1">
        <f t="shared" ref="L142:L173" si="62">L141</f>
        <v>436.98709871138692</v>
      </c>
      <c r="M142" s="1">
        <f t="shared" si="58"/>
        <v>17896.948516700417</v>
      </c>
      <c r="O142" s="14">
        <f t="shared" ref="O142:O205" si="63">O141</f>
        <v>330.66666666666669</v>
      </c>
      <c r="P142" s="14">
        <f t="shared" ref="P142:P205" si="64">P141</f>
        <v>150</v>
      </c>
      <c r="Q142" s="14">
        <f t="shared" ref="Q142:Q205" si="65">D142+J142</f>
        <v>1390.8771018532432</v>
      </c>
      <c r="R142" s="14">
        <f t="shared" ref="R142:R205" si="66">+K142+E142</f>
        <v>641.26265960467538</v>
      </c>
      <c r="S142" s="26">
        <f t="shared" ref="S142:S205" si="67">+O142+P142+Q142+R142</f>
        <v>2512.8064281245852</v>
      </c>
      <c r="T142" s="10">
        <f t="shared" ref="T142:T205" si="68">+T141+E142+K142</f>
        <v>54278.126415327322</v>
      </c>
      <c r="U142" s="14">
        <f t="shared" si="46"/>
        <v>586.33968110249396</v>
      </c>
      <c r="V142" s="14">
        <f t="shared" ref="V142:V205" si="69">R142/(1+$C$4/12)^B142</f>
        <v>270.33139220895413</v>
      </c>
      <c r="W142" s="10"/>
      <c r="X142" s="14">
        <f t="shared" ref="X142:Z205" si="70">W142/(1+$C$4/12)^$B142</f>
        <v>0</v>
      </c>
      <c r="Y142" s="10">
        <f t="shared" si="59"/>
        <v>2512.8064281245852</v>
      </c>
      <c r="Z142" s="14">
        <f t="shared" si="70"/>
        <v>1059.3014420725765</v>
      </c>
      <c r="AA142" s="14">
        <f t="shared" si="47"/>
        <v>176320.30322197205</v>
      </c>
    </row>
    <row r="143" spans="1:27" x14ac:dyDescent="0.2">
      <c r="B143" s="8">
        <f t="shared" si="60"/>
        <v>131</v>
      </c>
      <c r="C143" s="16">
        <f t="shared" si="52"/>
        <v>7.8750000000000001E-2</v>
      </c>
      <c r="D143" s="1">
        <f t="shared" si="53"/>
        <v>1240.8041957585676</v>
      </c>
      <c r="E143" s="1">
        <f t="shared" si="54"/>
        <v>354.348466987964</v>
      </c>
      <c r="F143" s="1">
        <f t="shared" si="61"/>
        <v>1595.1526627465316</v>
      </c>
      <c r="G143" s="1">
        <f t="shared" si="55"/>
        <v>188720.57660098426</v>
      </c>
      <c r="I143" s="16">
        <f t="shared" ref="I143:I192" si="71">I142</f>
        <v>9.7500000000000003E-2</v>
      </c>
      <c r="J143" s="1">
        <f t="shared" si="56"/>
        <v>145.41270669819087</v>
      </c>
      <c r="K143" s="1">
        <f t="shared" si="57"/>
        <v>291.57439201319607</v>
      </c>
      <c r="L143" s="1">
        <f t="shared" si="62"/>
        <v>436.98709871138692</v>
      </c>
      <c r="M143" s="1">
        <f t="shared" si="58"/>
        <v>17605.37412468722</v>
      </c>
      <c r="O143" s="14">
        <f t="shared" si="63"/>
        <v>330.66666666666669</v>
      </c>
      <c r="P143" s="14">
        <f t="shared" si="64"/>
        <v>150</v>
      </c>
      <c r="Q143" s="14">
        <f t="shared" si="65"/>
        <v>1386.2169024567586</v>
      </c>
      <c r="R143" s="14">
        <f t="shared" si="66"/>
        <v>645.92285900116008</v>
      </c>
      <c r="S143" s="26">
        <f t="shared" si="67"/>
        <v>2512.8064281245852</v>
      </c>
      <c r="T143" s="10">
        <f t="shared" si="68"/>
        <v>54924.049274328478</v>
      </c>
      <c r="U143" s="14">
        <f t="shared" ref="U143:U206" si="72">Q143/(1+$C$4/12)^B143</f>
        <v>580.5050883957847</v>
      </c>
      <c r="V143" s="14">
        <f t="shared" si="69"/>
        <v>270.4926665493627</v>
      </c>
      <c r="W143" s="10"/>
      <c r="X143" s="14">
        <f t="shared" si="70"/>
        <v>0</v>
      </c>
      <c r="Y143" s="10">
        <f t="shared" si="59"/>
        <v>2512.8064281245852</v>
      </c>
      <c r="Z143" s="14">
        <f t="shared" si="70"/>
        <v>1052.2862007343476</v>
      </c>
      <c r="AA143" s="14">
        <f t="shared" ref="AA143:AA206" si="73">+U143+V143+AA142</f>
        <v>177171.30097691721</v>
      </c>
    </row>
    <row r="144" spans="1:27" x14ac:dyDescent="0.2">
      <c r="B144" s="8">
        <f t="shared" si="60"/>
        <v>132</v>
      </c>
      <c r="C144" s="16">
        <f t="shared" si="52"/>
        <v>7.8750000000000001E-2</v>
      </c>
      <c r="D144" s="1">
        <f t="shared" si="53"/>
        <v>1238.4787839439593</v>
      </c>
      <c r="E144" s="1">
        <f t="shared" si="54"/>
        <v>356.67387880257229</v>
      </c>
      <c r="F144" s="1">
        <f t="shared" si="61"/>
        <v>1595.1526627465316</v>
      </c>
      <c r="G144" s="1">
        <f t="shared" si="55"/>
        <v>188363.90272218169</v>
      </c>
      <c r="I144" s="16">
        <f t="shared" si="71"/>
        <v>9.7500000000000003E-2</v>
      </c>
      <c r="J144" s="1">
        <f t="shared" si="56"/>
        <v>143.04366476308365</v>
      </c>
      <c r="K144" s="1">
        <f t="shared" si="57"/>
        <v>293.94343394830327</v>
      </c>
      <c r="L144" s="1">
        <f t="shared" si="62"/>
        <v>436.98709871138692</v>
      </c>
      <c r="M144" s="1">
        <f t="shared" si="58"/>
        <v>17311.430690738915</v>
      </c>
      <c r="O144" s="14">
        <f t="shared" si="63"/>
        <v>330.66666666666669</v>
      </c>
      <c r="P144" s="14">
        <f t="shared" si="64"/>
        <v>150</v>
      </c>
      <c r="Q144" s="14">
        <f t="shared" si="65"/>
        <v>1381.5224487070429</v>
      </c>
      <c r="R144" s="14">
        <f t="shared" si="66"/>
        <v>650.6173127508755</v>
      </c>
      <c r="S144" s="26">
        <f t="shared" si="67"/>
        <v>2512.8064281245852</v>
      </c>
      <c r="T144" s="10">
        <f t="shared" si="68"/>
        <v>55574.666587079359</v>
      </c>
      <c r="U144" s="14">
        <f t="shared" si="72"/>
        <v>574.70780986400848</v>
      </c>
      <c r="V144" s="14">
        <f t="shared" si="69"/>
        <v>270.65419835964775</v>
      </c>
      <c r="W144" s="21">
        <f>(SUM(O133:O144)+SUM(Q133:Q144))*0.35</f>
        <v>7297.0418483425728</v>
      </c>
      <c r="X144" s="14">
        <f t="shared" si="70"/>
        <v>3035.5402064380492</v>
      </c>
      <c r="Y144" s="10">
        <f t="shared" si="59"/>
        <v>-4784.2354202179877</v>
      </c>
      <c r="Z144" s="14">
        <f t="shared" si="70"/>
        <v>-1990.2227884900215</v>
      </c>
      <c r="AA144" s="14">
        <f t="shared" si="73"/>
        <v>178016.66298514087</v>
      </c>
    </row>
    <row r="145" spans="1:27" x14ac:dyDescent="0.2">
      <c r="A145" t="s">
        <v>22</v>
      </c>
      <c r="B145" s="8">
        <f t="shared" si="60"/>
        <v>133</v>
      </c>
      <c r="C145" s="16">
        <f t="shared" si="52"/>
        <v>7.8750000000000001E-2</v>
      </c>
      <c r="D145" s="1">
        <f t="shared" si="53"/>
        <v>1236.1381116143173</v>
      </c>
      <c r="E145" s="1">
        <f t="shared" si="54"/>
        <v>359.01455113221436</v>
      </c>
      <c r="F145" s="1">
        <f t="shared" si="61"/>
        <v>1595.1526627465316</v>
      </c>
      <c r="G145" s="1">
        <f t="shared" si="55"/>
        <v>188004.88817104948</v>
      </c>
      <c r="I145" s="16">
        <f t="shared" si="71"/>
        <v>9.7500000000000003E-2</v>
      </c>
      <c r="J145" s="1">
        <f t="shared" si="56"/>
        <v>140.6553743622537</v>
      </c>
      <c r="K145" s="1">
        <f t="shared" si="57"/>
        <v>296.3317243491332</v>
      </c>
      <c r="L145" s="1">
        <f t="shared" si="62"/>
        <v>436.98709871138692</v>
      </c>
      <c r="M145" s="1">
        <f t="shared" si="58"/>
        <v>17015.098966389782</v>
      </c>
      <c r="O145" s="14">
        <f t="shared" si="63"/>
        <v>330.66666666666669</v>
      </c>
      <c r="P145" s="14">
        <f t="shared" si="64"/>
        <v>150</v>
      </c>
      <c r="Q145" s="14">
        <f t="shared" si="65"/>
        <v>1376.793485976571</v>
      </c>
      <c r="R145" s="14">
        <f t="shared" si="66"/>
        <v>655.34627548134756</v>
      </c>
      <c r="S145" s="26">
        <f t="shared" si="67"/>
        <v>2512.8064281245852</v>
      </c>
      <c r="T145" s="10">
        <f t="shared" si="68"/>
        <v>56230.012862560703</v>
      </c>
      <c r="U145" s="14">
        <f t="shared" si="72"/>
        <v>568.94759631780175</v>
      </c>
      <c r="V145" s="14">
        <f t="shared" si="69"/>
        <v>270.81598801033374</v>
      </c>
      <c r="W145" s="10"/>
      <c r="X145" s="14">
        <f t="shared" si="70"/>
        <v>0</v>
      </c>
      <c r="Y145" s="10">
        <f t="shared" si="59"/>
        <v>2512.8064281245852</v>
      </c>
      <c r="Z145" s="14">
        <f t="shared" si="70"/>
        <v>1038.3947860410869</v>
      </c>
      <c r="AA145" s="14">
        <f t="shared" si="73"/>
        <v>178856.42656946901</v>
      </c>
    </row>
    <row r="146" spans="1:27" x14ac:dyDescent="0.2">
      <c r="B146" s="8">
        <f t="shared" si="60"/>
        <v>134</v>
      </c>
      <c r="C146" s="16">
        <f t="shared" si="52"/>
        <v>7.8750000000000001E-2</v>
      </c>
      <c r="D146" s="1">
        <f t="shared" si="53"/>
        <v>1233.7820786225122</v>
      </c>
      <c r="E146" s="1">
        <f t="shared" si="54"/>
        <v>361.37058412401939</v>
      </c>
      <c r="F146" s="1">
        <f t="shared" si="61"/>
        <v>1595.1526627465316</v>
      </c>
      <c r="G146" s="1">
        <f t="shared" si="55"/>
        <v>187643.51758692545</v>
      </c>
      <c r="I146" s="16">
        <f t="shared" si="71"/>
        <v>9.7500000000000003E-2</v>
      </c>
      <c r="J146" s="1">
        <f t="shared" si="56"/>
        <v>138.24767910191699</v>
      </c>
      <c r="K146" s="1">
        <f t="shared" si="57"/>
        <v>298.73941960946991</v>
      </c>
      <c r="L146" s="1">
        <f t="shared" si="62"/>
        <v>436.98709871138692</v>
      </c>
      <c r="M146" s="1">
        <f t="shared" si="58"/>
        <v>16716.359546780313</v>
      </c>
      <c r="O146" s="14">
        <f t="shared" si="63"/>
        <v>330.66666666666669</v>
      </c>
      <c r="P146" s="14">
        <f t="shared" si="64"/>
        <v>150</v>
      </c>
      <c r="Q146" s="14">
        <f t="shared" si="65"/>
        <v>1372.0297577244291</v>
      </c>
      <c r="R146" s="14">
        <f t="shared" si="66"/>
        <v>660.11000373348929</v>
      </c>
      <c r="S146" s="26">
        <f t="shared" si="67"/>
        <v>2512.8064281245852</v>
      </c>
      <c r="T146" s="10">
        <f t="shared" si="68"/>
        <v>56890.122866294194</v>
      </c>
      <c r="U146" s="14">
        <f t="shared" si="72"/>
        <v>563.22420021507071</v>
      </c>
      <c r="V146" s="14">
        <f t="shared" si="69"/>
        <v>270.97803587248103</v>
      </c>
      <c r="W146" s="10"/>
      <c r="X146" s="14">
        <f t="shared" si="70"/>
        <v>0</v>
      </c>
      <c r="Y146" s="10">
        <f t="shared" si="59"/>
        <v>2512.8064281245852</v>
      </c>
      <c r="Z146" s="14">
        <f t="shared" si="70"/>
        <v>1031.5179993785632</v>
      </c>
      <c r="AA146" s="14">
        <f t="shared" si="73"/>
        <v>179690.62880555657</v>
      </c>
    </row>
    <row r="147" spans="1:27" x14ac:dyDescent="0.2">
      <c r="B147" s="8">
        <f t="shared" si="60"/>
        <v>135</v>
      </c>
      <c r="C147" s="16">
        <f t="shared" si="52"/>
        <v>7.8750000000000001E-2</v>
      </c>
      <c r="D147" s="1">
        <f t="shared" si="53"/>
        <v>1231.4105841641983</v>
      </c>
      <c r="E147" s="1">
        <f t="shared" si="54"/>
        <v>363.74207858233331</v>
      </c>
      <c r="F147" s="1">
        <f t="shared" si="61"/>
        <v>1595.1526627465316</v>
      </c>
      <c r="G147" s="1">
        <f t="shared" si="55"/>
        <v>187279.77550834313</v>
      </c>
      <c r="I147" s="16">
        <f t="shared" si="71"/>
        <v>9.7500000000000003E-2</v>
      </c>
      <c r="J147" s="1">
        <f t="shared" si="56"/>
        <v>135.82042131759005</v>
      </c>
      <c r="K147" s="1">
        <f t="shared" si="57"/>
        <v>301.16667739379687</v>
      </c>
      <c r="L147" s="1">
        <f t="shared" si="62"/>
        <v>436.98709871138692</v>
      </c>
      <c r="M147" s="1">
        <f t="shared" si="58"/>
        <v>16415.192869386516</v>
      </c>
      <c r="O147" s="14">
        <f t="shared" si="63"/>
        <v>330.66666666666669</v>
      </c>
      <c r="P147" s="14">
        <f t="shared" si="64"/>
        <v>150</v>
      </c>
      <c r="Q147" s="14">
        <f t="shared" si="65"/>
        <v>1367.2310054817883</v>
      </c>
      <c r="R147" s="14">
        <f t="shared" si="66"/>
        <v>664.90875597613012</v>
      </c>
      <c r="S147" s="26">
        <f t="shared" si="67"/>
        <v>2512.8064281245852</v>
      </c>
      <c r="T147" s="10">
        <f t="shared" si="68"/>
        <v>57555.031622270326</v>
      </c>
      <c r="U147" s="14">
        <f t="shared" si="72"/>
        <v>557.53737565007805</v>
      </c>
      <c r="V147" s="14">
        <f t="shared" si="69"/>
        <v>271.14034231768863</v>
      </c>
      <c r="W147" s="10"/>
      <c r="X147" s="14">
        <f t="shared" si="70"/>
        <v>0</v>
      </c>
      <c r="Y147" s="10">
        <f t="shared" si="59"/>
        <v>2512.8064281245852</v>
      </c>
      <c r="Z147" s="14">
        <f t="shared" si="70"/>
        <v>1024.6867543495662</v>
      </c>
      <c r="AA147" s="14">
        <f t="shared" si="73"/>
        <v>180519.30652352434</v>
      </c>
    </row>
    <row r="148" spans="1:27" x14ac:dyDescent="0.2">
      <c r="B148" s="8">
        <f t="shared" si="60"/>
        <v>136</v>
      </c>
      <c r="C148" s="16">
        <f t="shared" si="52"/>
        <v>7.8750000000000001E-2</v>
      </c>
      <c r="D148" s="1">
        <f t="shared" si="53"/>
        <v>1229.0235267735018</v>
      </c>
      <c r="E148" s="1">
        <f t="shared" si="54"/>
        <v>366.12913597302986</v>
      </c>
      <c r="F148" s="1">
        <f t="shared" si="61"/>
        <v>1595.1526627465316</v>
      </c>
      <c r="G148" s="1">
        <f t="shared" si="55"/>
        <v>186913.6463723701</v>
      </c>
      <c r="I148" s="16">
        <f t="shared" si="71"/>
        <v>9.7500000000000003E-2</v>
      </c>
      <c r="J148" s="1">
        <f t="shared" si="56"/>
        <v>133.37344206376545</v>
      </c>
      <c r="K148" s="1">
        <f t="shared" si="57"/>
        <v>303.6136566476215</v>
      </c>
      <c r="L148" s="1">
        <f t="shared" si="62"/>
        <v>436.98709871138692</v>
      </c>
      <c r="M148" s="1">
        <f t="shared" si="58"/>
        <v>16111.579212738894</v>
      </c>
      <c r="O148" s="14">
        <f t="shared" si="63"/>
        <v>330.66666666666669</v>
      </c>
      <c r="P148" s="14">
        <f t="shared" si="64"/>
        <v>150</v>
      </c>
      <c r="Q148" s="14">
        <f t="shared" si="65"/>
        <v>1362.3969688372672</v>
      </c>
      <c r="R148" s="14">
        <f t="shared" si="66"/>
        <v>669.74279262065136</v>
      </c>
      <c r="S148" s="26">
        <f t="shared" si="67"/>
        <v>2512.8064281245852</v>
      </c>
      <c r="T148" s="10">
        <f t="shared" si="68"/>
        <v>58224.774414890977</v>
      </c>
      <c r="U148" s="14">
        <f t="shared" si="72"/>
        <v>551.88687834260179</v>
      </c>
      <c r="V148" s="14">
        <f t="shared" si="69"/>
        <v>271.30290771809376</v>
      </c>
      <c r="W148" s="10"/>
      <c r="X148" s="14">
        <f t="shared" si="70"/>
        <v>0</v>
      </c>
      <c r="Y148" s="10">
        <f t="shared" si="59"/>
        <v>2512.8064281245852</v>
      </c>
      <c r="Z148" s="14">
        <f t="shared" si="70"/>
        <v>1017.9007493538739</v>
      </c>
      <c r="AA148" s="14">
        <f t="shared" si="73"/>
        <v>181342.49630958503</v>
      </c>
    </row>
    <row r="149" spans="1:27" x14ac:dyDescent="0.2">
      <c r="B149" s="8">
        <f t="shared" si="60"/>
        <v>137</v>
      </c>
      <c r="C149" s="16">
        <f t="shared" si="52"/>
        <v>7.8750000000000001E-2</v>
      </c>
      <c r="D149" s="1">
        <f t="shared" si="53"/>
        <v>1226.6208043186787</v>
      </c>
      <c r="E149" s="1">
        <f t="shared" si="54"/>
        <v>368.53185842785297</v>
      </c>
      <c r="F149" s="1">
        <f t="shared" si="61"/>
        <v>1595.1526627465316</v>
      </c>
      <c r="G149" s="1">
        <f t="shared" si="55"/>
        <v>186545.11451394224</v>
      </c>
      <c r="I149" s="16">
        <f t="shared" si="71"/>
        <v>9.7500000000000003E-2</v>
      </c>
      <c r="J149" s="1">
        <f t="shared" si="56"/>
        <v>130.90658110350353</v>
      </c>
      <c r="K149" s="1">
        <f t="shared" si="57"/>
        <v>306.08051760788339</v>
      </c>
      <c r="L149" s="1">
        <f t="shared" si="62"/>
        <v>436.98709871138692</v>
      </c>
      <c r="M149" s="1">
        <f t="shared" si="58"/>
        <v>15805.498695131011</v>
      </c>
      <c r="O149" s="14">
        <f t="shared" si="63"/>
        <v>330.66666666666669</v>
      </c>
      <c r="P149" s="14">
        <f t="shared" si="64"/>
        <v>150</v>
      </c>
      <c r="Q149" s="14">
        <f t="shared" si="65"/>
        <v>1357.5273854221823</v>
      </c>
      <c r="R149" s="14">
        <f t="shared" si="66"/>
        <v>674.61237603573636</v>
      </c>
      <c r="S149" s="26">
        <f t="shared" si="67"/>
        <v>2512.8064281245852</v>
      </c>
      <c r="T149" s="10">
        <f t="shared" si="68"/>
        <v>58899.386790926714</v>
      </c>
      <c r="U149" s="14">
        <f t="shared" si="72"/>
        <v>546.27246562716573</v>
      </c>
      <c r="V149" s="14">
        <f t="shared" si="69"/>
        <v>271.46573244637295</v>
      </c>
      <c r="W149" s="10"/>
      <c r="X149" s="14">
        <f t="shared" si="70"/>
        <v>0</v>
      </c>
      <c r="Y149" s="10">
        <f t="shared" si="59"/>
        <v>2512.8064281245852</v>
      </c>
      <c r="Z149" s="14">
        <f t="shared" si="70"/>
        <v>1011.1596847886165</v>
      </c>
      <c r="AA149" s="14">
        <f t="shared" si="73"/>
        <v>182160.23450765858</v>
      </c>
    </row>
    <row r="150" spans="1:27" x14ac:dyDescent="0.2">
      <c r="B150" s="8">
        <f t="shared" si="60"/>
        <v>138</v>
      </c>
      <c r="C150" s="16">
        <f t="shared" si="52"/>
        <v>7.8750000000000001E-2</v>
      </c>
      <c r="D150" s="1">
        <f t="shared" si="53"/>
        <v>1224.2023139977459</v>
      </c>
      <c r="E150" s="1">
        <f t="shared" si="54"/>
        <v>370.9503487487857</v>
      </c>
      <c r="F150" s="1">
        <f t="shared" si="61"/>
        <v>1595.1526627465316</v>
      </c>
      <c r="G150" s="1">
        <f t="shared" si="55"/>
        <v>186174.16416519345</v>
      </c>
      <c r="I150" s="16">
        <f t="shared" si="71"/>
        <v>9.7500000000000003E-2</v>
      </c>
      <c r="J150" s="1">
        <f t="shared" si="56"/>
        <v>128.41967689793947</v>
      </c>
      <c r="K150" s="1">
        <f t="shared" si="57"/>
        <v>308.56742181344748</v>
      </c>
      <c r="L150" s="1">
        <f t="shared" si="62"/>
        <v>436.98709871138692</v>
      </c>
      <c r="M150" s="1">
        <f t="shared" si="58"/>
        <v>15496.931273317563</v>
      </c>
      <c r="O150" s="14">
        <f t="shared" si="63"/>
        <v>330.66666666666669</v>
      </c>
      <c r="P150" s="14">
        <f t="shared" si="64"/>
        <v>150</v>
      </c>
      <c r="Q150" s="14">
        <f t="shared" si="65"/>
        <v>1352.6219908956855</v>
      </c>
      <c r="R150" s="14">
        <f t="shared" si="66"/>
        <v>679.51777056223318</v>
      </c>
      <c r="S150" s="26">
        <f t="shared" si="67"/>
        <v>2512.8064281245852</v>
      </c>
      <c r="T150" s="10">
        <f t="shared" si="68"/>
        <v>59578.904561488947</v>
      </c>
      <c r="U150" s="14">
        <f t="shared" si="72"/>
        <v>540.69389644234184</v>
      </c>
      <c r="V150" s="14">
        <f t="shared" si="69"/>
        <v>271.62881687574304</v>
      </c>
      <c r="W150" s="10"/>
      <c r="X150" s="14">
        <f t="shared" si="70"/>
        <v>0</v>
      </c>
      <c r="Y150" s="10">
        <f t="shared" si="59"/>
        <v>2512.8064281245852</v>
      </c>
      <c r="Z150" s="14">
        <f t="shared" si="70"/>
        <v>1004.4632630350495</v>
      </c>
      <c r="AA150" s="14">
        <f t="shared" si="73"/>
        <v>182972.55722097665</v>
      </c>
    </row>
    <row r="151" spans="1:27" x14ac:dyDescent="0.2">
      <c r="B151" s="8">
        <f t="shared" si="60"/>
        <v>139</v>
      </c>
      <c r="C151" s="16">
        <f t="shared" si="52"/>
        <v>7.8750000000000001E-2</v>
      </c>
      <c r="D151" s="1">
        <f t="shared" si="53"/>
        <v>1221.7679523340819</v>
      </c>
      <c r="E151" s="1">
        <f t="shared" si="54"/>
        <v>373.38471041244975</v>
      </c>
      <c r="F151" s="1">
        <f t="shared" si="61"/>
        <v>1595.1526627465316</v>
      </c>
      <c r="G151" s="1">
        <f t="shared" si="55"/>
        <v>185800.779454781</v>
      </c>
      <c r="I151" s="16">
        <f t="shared" si="71"/>
        <v>9.7500000000000003E-2</v>
      </c>
      <c r="J151" s="1">
        <f t="shared" si="56"/>
        <v>125.9125665957052</v>
      </c>
      <c r="K151" s="1">
        <f t="shared" si="57"/>
        <v>311.07453211568173</v>
      </c>
      <c r="L151" s="1">
        <f t="shared" si="62"/>
        <v>436.98709871138692</v>
      </c>
      <c r="M151" s="1">
        <f t="shared" si="58"/>
        <v>15185.856741201882</v>
      </c>
      <c r="O151" s="14">
        <f t="shared" si="63"/>
        <v>330.66666666666669</v>
      </c>
      <c r="P151" s="14">
        <f t="shared" si="64"/>
        <v>150</v>
      </c>
      <c r="Q151" s="14">
        <f t="shared" si="65"/>
        <v>1347.680518929787</v>
      </c>
      <c r="R151" s="14">
        <f t="shared" si="66"/>
        <v>684.45924252813143</v>
      </c>
      <c r="S151" s="26">
        <f t="shared" si="67"/>
        <v>2512.8064281245852</v>
      </c>
      <c r="T151" s="10">
        <f t="shared" si="68"/>
        <v>60263.363804017077</v>
      </c>
      <c r="U151" s="14">
        <f t="shared" si="72"/>
        <v>535.1509313201226</v>
      </c>
      <c r="V151" s="14">
        <f t="shared" si="69"/>
        <v>271.79216137996167</v>
      </c>
      <c r="W151" s="10"/>
      <c r="X151" s="14">
        <f t="shared" si="70"/>
        <v>0</v>
      </c>
      <c r="Y151" s="10">
        <f t="shared" si="59"/>
        <v>2512.8064281245852</v>
      </c>
      <c r="Z151" s="14">
        <f t="shared" si="70"/>
        <v>997.81118844541345</v>
      </c>
      <c r="AA151" s="14">
        <f t="shared" si="73"/>
        <v>183779.50031367675</v>
      </c>
    </row>
    <row r="152" spans="1:27" x14ac:dyDescent="0.2">
      <c r="B152" s="8">
        <f t="shared" si="60"/>
        <v>140</v>
      </c>
      <c r="C152" s="16">
        <f t="shared" si="52"/>
        <v>7.8750000000000001E-2</v>
      </c>
      <c r="D152" s="1">
        <f t="shared" si="53"/>
        <v>1219.3176151720004</v>
      </c>
      <c r="E152" s="1">
        <f t="shared" si="54"/>
        <v>375.83504757453125</v>
      </c>
      <c r="F152" s="1">
        <f t="shared" si="61"/>
        <v>1595.1526627465316</v>
      </c>
      <c r="G152" s="1">
        <f t="shared" si="55"/>
        <v>185424.94440720647</v>
      </c>
      <c r="I152" s="16">
        <f t="shared" si="71"/>
        <v>9.7500000000000003E-2</v>
      </c>
      <c r="J152" s="1">
        <f t="shared" si="56"/>
        <v>123.3850860222653</v>
      </c>
      <c r="K152" s="1">
        <f t="shared" si="57"/>
        <v>313.60201268912164</v>
      </c>
      <c r="L152" s="1">
        <f t="shared" si="62"/>
        <v>436.98709871138692</v>
      </c>
      <c r="M152" s="1">
        <f t="shared" si="58"/>
        <v>14872.25472851276</v>
      </c>
      <c r="O152" s="14">
        <f t="shared" si="63"/>
        <v>330.66666666666669</v>
      </c>
      <c r="P152" s="14">
        <f t="shared" si="64"/>
        <v>150</v>
      </c>
      <c r="Q152" s="14">
        <f t="shared" si="65"/>
        <v>1342.7027011942657</v>
      </c>
      <c r="R152" s="14">
        <f t="shared" si="66"/>
        <v>689.43706026365294</v>
      </c>
      <c r="S152" s="26">
        <f t="shared" si="67"/>
        <v>2512.8064281245852</v>
      </c>
      <c r="T152" s="10">
        <f t="shared" si="68"/>
        <v>60952.800864280733</v>
      </c>
      <c r="U152" s="14">
        <f t="shared" si="72"/>
        <v>529.64333237536482</v>
      </c>
      <c r="V152" s="14">
        <f t="shared" si="69"/>
        <v>271.9557663333282</v>
      </c>
      <c r="W152" s="10"/>
      <c r="X152" s="14">
        <f t="shared" si="70"/>
        <v>0</v>
      </c>
      <c r="Y152" s="10">
        <f t="shared" si="59"/>
        <v>2512.8064281245852</v>
      </c>
      <c r="Z152" s="14">
        <f t="shared" si="70"/>
        <v>991.2031673298809</v>
      </c>
      <c r="AA152" s="14">
        <f t="shared" si="73"/>
        <v>184581.09941238543</v>
      </c>
    </row>
    <row r="153" spans="1:27" x14ac:dyDescent="0.2">
      <c r="B153" s="8">
        <f t="shared" si="60"/>
        <v>141</v>
      </c>
      <c r="C153" s="16">
        <f t="shared" si="52"/>
        <v>7.8750000000000001E-2</v>
      </c>
      <c r="D153" s="1">
        <f t="shared" si="53"/>
        <v>1216.8511976722923</v>
      </c>
      <c r="E153" s="1">
        <f t="shared" si="54"/>
        <v>378.30146507423933</v>
      </c>
      <c r="F153" s="1">
        <f t="shared" si="61"/>
        <v>1595.1526627465316</v>
      </c>
      <c r="G153" s="1">
        <f t="shared" si="55"/>
        <v>185046.64294213222</v>
      </c>
      <c r="I153" s="16">
        <f t="shared" si="71"/>
        <v>9.7500000000000003E-2</v>
      </c>
      <c r="J153" s="1">
        <f t="shared" si="56"/>
        <v>120.83706966916618</v>
      </c>
      <c r="K153" s="1">
        <f t="shared" si="57"/>
        <v>316.15002904222075</v>
      </c>
      <c r="L153" s="1">
        <f t="shared" si="62"/>
        <v>436.98709871138692</v>
      </c>
      <c r="M153" s="1">
        <f t="shared" si="58"/>
        <v>14556.104699470539</v>
      </c>
      <c r="O153" s="14">
        <f t="shared" si="63"/>
        <v>330.66666666666669</v>
      </c>
      <c r="P153" s="14">
        <f t="shared" si="64"/>
        <v>150</v>
      </c>
      <c r="Q153" s="14">
        <f t="shared" si="65"/>
        <v>1337.6882673414584</v>
      </c>
      <c r="R153" s="14">
        <f t="shared" si="66"/>
        <v>694.45149411646003</v>
      </c>
      <c r="S153" s="26">
        <f t="shared" si="67"/>
        <v>2512.8064281245852</v>
      </c>
      <c r="T153" s="10">
        <f t="shared" si="68"/>
        <v>61647.252358397192</v>
      </c>
      <c r="U153" s="14">
        <f t="shared" si="72"/>
        <v>524.17086329530173</v>
      </c>
      <c r="V153" s="14">
        <f t="shared" si="69"/>
        <v>272.11963211068473</v>
      </c>
      <c r="W153" s="10"/>
      <c r="X153" s="14">
        <f t="shared" si="70"/>
        <v>0</v>
      </c>
      <c r="Y153" s="10">
        <f t="shared" si="59"/>
        <v>2512.8064281245852</v>
      </c>
      <c r="Z153" s="14">
        <f t="shared" si="70"/>
        <v>984.63890794359043</v>
      </c>
      <c r="AA153" s="14">
        <f t="shared" si="73"/>
        <v>185377.38990779142</v>
      </c>
    </row>
    <row r="154" spans="1:27" x14ac:dyDescent="0.2">
      <c r="B154" s="8">
        <f t="shared" si="60"/>
        <v>142</v>
      </c>
      <c r="C154" s="16">
        <f t="shared" si="52"/>
        <v>7.8750000000000001E-2</v>
      </c>
      <c r="D154" s="1">
        <f t="shared" si="53"/>
        <v>1214.3685943077428</v>
      </c>
      <c r="E154" s="1">
        <f t="shared" si="54"/>
        <v>380.78406843878884</v>
      </c>
      <c r="F154" s="1">
        <f t="shared" si="61"/>
        <v>1595.1526627465316</v>
      </c>
      <c r="G154" s="1">
        <f t="shared" si="55"/>
        <v>184665.85887369345</v>
      </c>
      <c r="I154" s="16">
        <f t="shared" si="71"/>
        <v>9.7500000000000003E-2</v>
      </c>
      <c r="J154" s="1">
        <f t="shared" si="56"/>
        <v>118.26835068319814</v>
      </c>
      <c r="K154" s="1">
        <f t="shared" si="57"/>
        <v>318.71874802818877</v>
      </c>
      <c r="L154" s="1">
        <f t="shared" si="62"/>
        <v>436.98709871138692</v>
      </c>
      <c r="M154" s="1">
        <f t="shared" si="58"/>
        <v>14237.385951442351</v>
      </c>
      <c r="O154" s="14">
        <f t="shared" si="63"/>
        <v>330.66666666666669</v>
      </c>
      <c r="P154" s="14">
        <f t="shared" si="64"/>
        <v>150</v>
      </c>
      <c r="Q154" s="14">
        <f t="shared" si="65"/>
        <v>1332.6369449909409</v>
      </c>
      <c r="R154" s="14">
        <f t="shared" si="66"/>
        <v>699.50281646697761</v>
      </c>
      <c r="S154" s="26">
        <f t="shared" si="67"/>
        <v>2512.8064281245852</v>
      </c>
      <c r="T154" s="10">
        <f t="shared" si="68"/>
        <v>62346.755174864171</v>
      </c>
      <c r="U154" s="14">
        <f t="shared" si="72"/>
        <v>518.73328932912671</v>
      </c>
      <c r="V154" s="14">
        <f t="shared" si="69"/>
        <v>272.28375908741623</v>
      </c>
      <c r="W154" s="10"/>
      <c r="X154" s="14">
        <f t="shared" si="70"/>
        <v>0</v>
      </c>
      <c r="Y154" s="10">
        <f t="shared" si="59"/>
        <v>2512.8064281245852</v>
      </c>
      <c r="Z154" s="14">
        <f t="shared" si="70"/>
        <v>978.11812047376543</v>
      </c>
      <c r="AA154" s="14">
        <f t="shared" si="73"/>
        <v>186168.40695620797</v>
      </c>
    </row>
    <row r="155" spans="1:27" x14ac:dyDescent="0.2">
      <c r="B155" s="8">
        <f t="shared" si="60"/>
        <v>143</v>
      </c>
      <c r="C155" s="16">
        <f t="shared" si="52"/>
        <v>7.8750000000000001E-2</v>
      </c>
      <c r="D155" s="1">
        <f t="shared" si="53"/>
        <v>1211.8696988586132</v>
      </c>
      <c r="E155" s="1">
        <f t="shared" si="54"/>
        <v>383.28296388791841</v>
      </c>
      <c r="F155" s="1">
        <f t="shared" si="61"/>
        <v>1595.1526627465316</v>
      </c>
      <c r="G155" s="1">
        <f t="shared" si="55"/>
        <v>184282.57590980554</v>
      </c>
      <c r="I155" s="16">
        <f t="shared" si="71"/>
        <v>9.7500000000000003E-2</v>
      </c>
      <c r="J155" s="1">
        <f t="shared" si="56"/>
        <v>115.67876085546909</v>
      </c>
      <c r="K155" s="1">
        <f t="shared" si="57"/>
        <v>321.30833785591784</v>
      </c>
      <c r="L155" s="1">
        <f t="shared" si="62"/>
        <v>436.98709871138692</v>
      </c>
      <c r="M155" s="1">
        <f t="shared" si="58"/>
        <v>13916.077613586433</v>
      </c>
      <c r="O155" s="14">
        <f t="shared" si="63"/>
        <v>330.66666666666669</v>
      </c>
      <c r="P155" s="14">
        <f t="shared" si="64"/>
        <v>150</v>
      </c>
      <c r="Q155" s="14">
        <f t="shared" si="65"/>
        <v>1327.5484597140824</v>
      </c>
      <c r="R155" s="14">
        <f t="shared" si="66"/>
        <v>704.59130174383631</v>
      </c>
      <c r="S155" s="26">
        <f t="shared" si="67"/>
        <v>2512.8064281245852</v>
      </c>
      <c r="T155" s="10">
        <f t="shared" si="68"/>
        <v>63051.346476608007</v>
      </c>
      <c r="U155" s="14">
        <f t="shared" si="72"/>
        <v>513.33037727764372</v>
      </c>
      <c r="V155" s="14">
        <f t="shared" si="69"/>
        <v>272.44814763945215</v>
      </c>
      <c r="W155" s="10"/>
      <c r="X155" s="14">
        <f t="shared" si="70"/>
        <v>0</v>
      </c>
      <c r="Y155" s="10">
        <f t="shared" si="59"/>
        <v>2512.8064281245852</v>
      </c>
      <c r="Z155" s="14">
        <f t="shared" si="70"/>
        <v>971.6405170269195</v>
      </c>
      <c r="AA155" s="14">
        <f t="shared" si="73"/>
        <v>186954.18548112505</v>
      </c>
    </row>
    <row r="156" spans="1:27" x14ac:dyDescent="0.2">
      <c r="B156" s="8">
        <f t="shared" si="60"/>
        <v>144</v>
      </c>
      <c r="C156" s="16">
        <f t="shared" si="52"/>
        <v>7.8750000000000001E-2</v>
      </c>
      <c r="D156" s="1">
        <f t="shared" si="53"/>
        <v>1209.3544044080988</v>
      </c>
      <c r="E156" s="1">
        <f t="shared" si="54"/>
        <v>385.79825833843279</v>
      </c>
      <c r="F156" s="1">
        <f t="shared" si="61"/>
        <v>1595.1526627465316</v>
      </c>
      <c r="G156" s="1">
        <f t="shared" si="55"/>
        <v>183896.7776514671</v>
      </c>
      <c r="I156" s="16">
        <f t="shared" si="71"/>
        <v>9.7500000000000003E-2</v>
      </c>
      <c r="J156" s="1">
        <f t="shared" si="56"/>
        <v>113.06813061038976</v>
      </c>
      <c r="K156" s="1">
        <f t="shared" si="57"/>
        <v>323.91896810099718</v>
      </c>
      <c r="L156" s="1">
        <f t="shared" si="62"/>
        <v>436.98709871138692</v>
      </c>
      <c r="M156" s="1">
        <f t="shared" si="58"/>
        <v>13592.158645485435</v>
      </c>
      <c r="O156" s="14">
        <f t="shared" si="63"/>
        <v>330.66666666666669</v>
      </c>
      <c r="P156" s="14">
        <f t="shared" si="64"/>
        <v>150</v>
      </c>
      <c r="Q156" s="14">
        <f t="shared" si="65"/>
        <v>1322.4225350184886</v>
      </c>
      <c r="R156" s="14">
        <f t="shared" si="66"/>
        <v>709.71722643942996</v>
      </c>
      <c r="S156" s="26">
        <f t="shared" si="67"/>
        <v>2512.8064281245852</v>
      </c>
      <c r="T156" s="10">
        <f t="shared" si="68"/>
        <v>63761.063703047439</v>
      </c>
      <c r="U156" s="14">
        <f t="shared" si="72"/>
        <v>507.9618954829877</v>
      </c>
      <c r="V156" s="14">
        <f t="shared" si="69"/>
        <v>272.61279814326622</v>
      </c>
      <c r="W156" s="21">
        <f>(SUM(O145:O156)+SUM(Q145:Q156))*0.35</f>
        <v>7058.5480075344303</v>
      </c>
      <c r="X156" s="14">
        <f t="shared" si="70"/>
        <v>2711.2918377595006</v>
      </c>
      <c r="Y156" s="10">
        <f t="shared" si="59"/>
        <v>-4545.7415794098451</v>
      </c>
      <c r="Z156" s="14">
        <f t="shared" si="70"/>
        <v>-1746.0860261433556</v>
      </c>
      <c r="AA156" s="14">
        <f t="shared" si="73"/>
        <v>187734.76017475131</v>
      </c>
    </row>
    <row r="157" spans="1:27" x14ac:dyDescent="0.2">
      <c r="A157" t="s">
        <v>23</v>
      </c>
      <c r="B157" s="8">
        <f t="shared" si="60"/>
        <v>145</v>
      </c>
      <c r="C157" s="16">
        <f t="shared" si="52"/>
        <v>7.8750000000000001E-2</v>
      </c>
      <c r="D157" s="1">
        <f t="shared" si="53"/>
        <v>1206.822603337753</v>
      </c>
      <c r="E157" s="1">
        <f t="shared" si="54"/>
        <v>388.33005940877865</v>
      </c>
      <c r="F157" s="1">
        <f t="shared" si="61"/>
        <v>1595.1526627465316</v>
      </c>
      <c r="G157" s="1">
        <f t="shared" si="55"/>
        <v>183508.44759205831</v>
      </c>
      <c r="I157" s="16">
        <f t="shared" si="71"/>
        <v>9.7500000000000003E-2</v>
      </c>
      <c r="J157" s="1">
        <f t="shared" si="56"/>
        <v>110.43628899456917</v>
      </c>
      <c r="K157" s="1">
        <f t="shared" si="57"/>
        <v>326.55080971681775</v>
      </c>
      <c r="L157" s="1">
        <f t="shared" si="62"/>
        <v>436.98709871138692</v>
      </c>
      <c r="M157" s="1">
        <f t="shared" si="58"/>
        <v>13265.607835768616</v>
      </c>
      <c r="O157" s="14">
        <f t="shared" si="63"/>
        <v>330.66666666666669</v>
      </c>
      <c r="P157" s="14">
        <f t="shared" si="64"/>
        <v>150</v>
      </c>
      <c r="Q157" s="14">
        <f t="shared" si="65"/>
        <v>1317.2588923323221</v>
      </c>
      <c r="R157" s="14">
        <f t="shared" si="66"/>
        <v>714.8808691255964</v>
      </c>
      <c r="S157" s="26">
        <f t="shared" si="67"/>
        <v>2512.8064281245852</v>
      </c>
      <c r="T157" s="10">
        <f t="shared" si="68"/>
        <v>64475.944572173037</v>
      </c>
      <c r="U157" s="14">
        <f t="shared" si="72"/>
        <v>502.62761381841347</v>
      </c>
      <c r="V157" s="14">
        <f t="shared" si="69"/>
        <v>272.77771097587851</v>
      </c>
      <c r="W157" s="10"/>
      <c r="X157" s="14">
        <f t="shared" si="70"/>
        <v>0</v>
      </c>
      <c r="Y157" s="10">
        <f t="shared" si="59"/>
        <v>2512.8064281245852</v>
      </c>
      <c r="Z157" s="14">
        <f t="shared" si="70"/>
        <v>958.81372014848841</v>
      </c>
      <c r="AA157" s="14">
        <f t="shared" si="73"/>
        <v>188510.1654995456</v>
      </c>
    </row>
    <row r="158" spans="1:27" x14ac:dyDescent="0.2">
      <c r="B158" s="8">
        <f t="shared" si="60"/>
        <v>146</v>
      </c>
      <c r="C158" s="16">
        <f t="shared" si="52"/>
        <v>7.8750000000000001E-2</v>
      </c>
      <c r="D158" s="1">
        <f t="shared" si="53"/>
        <v>1204.2741873228827</v>
      </c>
      <c r="E158" s="1">
        <f t="shared" si="54"/>
        <v>390.87847542364898</v>
      </c>
      <c r="F158" s="1">
        <f t="shared" si="61"/>
        <v>1595.1526627465316</v>
      </c>
      <c r="G158" s="1">
        <f t="shared" si="55"/>
        <v>183117.56911663467</v>
      </c>
      <c r="I158" s="16">
        <f t="shared" si="71"/>
        <v>9.7500000000000003E-2</v>
      </c>
      <c r="J158" s="1">
        <f t="shared" si="56"/>
        <v>107.78306366562002</v>
      </c>
      <c r="K158" s="1">
        <f t="shared" si="57"/>
        <v>329.20403504576689</v>
      </c>
      <c r="L158" s="1">
        <f t="shared" si="62"/>
        <v>436.98709871138692</v>
      </c>
      <c r="M158" s="1">
        <f t="shared" si="58"/>
        <v>12936.40380072285</v>
      </c>
      <c r="O158" s="14">
        <f t="shared" si="63"/>
        <v>330.66666666666669</v>
      </c>
      <c r="P158" s="14">
        <f t="shared" si="64"/>
        <v>150</v>
      </c>
      <c r="Q158" s="14">
        <f t="shared" si="65"/>
        <v>1312.0572509885026</v>
      </c>
      <c r="R158" s="14">
        <f t="shared" si="66"/>
        <v>720.08251046941587</v>
      </c>
      <c r="S158" s="26">
        <f t="shared" si="67"/>
        <v>2512.8064281245852</v>
      </c>
      <c r="T158" s="10">
        <f t="shared" si="68"/>
        <v>65196.027082642453</v>
      </c>
      <c r="U158" s="14">
        <f t="shared" si="72"/>
        <v>497.32730367815009</v>
      </c>
      <c r="V158" s="14">
        <f t="shared" si="69"/>
        <v>272.94288651485527</v>
      </c>
      <c r="W158" s="10"/>
      <c r="X158" s="14">
        <f t="shared" si="70"/>
        <v>0</v>
      </c>
      <c r="Y158" s="10">
        <f t="shared" si="59"/>
        <v>2512.8064281245852</v>
      </c>
      <c r="Z158" s="14">
        <f t="shared" si="70"/>
        <v>952.46396041240587</v>
      </c>
      <c r="AA158" s="14">
        <f t="shared" si="73"/>
        <v>189280.4356897386</v>
      </c>
    </row>
    <row r="159" spans="1:27" x14ac:dyDescent="0.2">
      <c r="B159" s="8">
        <f t="shared" si="60"/>
        <v>147</v>
      </c>
      <c r="C159" s="16">
        <f t="shared" si="52"/>
        <v>7.8750000000000001E-2</v>
      </c>
      <c r="D159" s="1">
        <f t="shared" si="53"/>
        <v>1201.709047327915</v>
      </c>
      <c r="E159" s="1">
        <f t="shared" si="54"/>
        <v>393.44361541861667</v>
      </c>
      <c r="F159" s="1">
        <f t="shared" si="61"/>
        <v>1595.1526627465316</v>
      </c>
      <c r="G159" s="1">
        <f t="shared" si="55"/>
        <v>182724.12550121604</v>
      </c>
      <c r="I159" s="16">
        <f t="shared" si="71"/>
        <v>9.7500000000000003E-2</v>
      </c>
      <c r="J159" s="1">
        <f t="shared" si="56"/>
        <v>105.10828088087317</v>
      </c>
      <c r="K159" s="1">
        <f t="shared" si="57"/>
        <v>331.87881783051375</v>
      </c>
      <c r="L159" s="1">
        <f t="shared" si="62"/>
        <v>436.98709871138692</v>
      </c>
      <c r="M159" s="1">
        <f t="shared" si="58"/>
        <v>12604.524982892337</v>
      </c>
      <c r="O159" s="14">
        <f t="shared" si="63"/>
        <v>330.66666666666669</v>
      </c>
      <c r="P159" s="14">
        <f t="shared" si="64"/>
        <v>150</v>
      </c>
      <c r="Q159" s="14">
        <f t="shared" si="65"/>
        <v>1306.8173282087882</v>
      </c>
      <c r="R159" s="14">
        <f t="shared" si="66"/>
        <v>725.32243324913043</v>
      </c>
      <c r="S159" s="26">
        <f t="shared" si="67"/>
        <v>2512.8064281245852</v>
      </c>
      <c r="T159" s="10">
        <f t="shared" si="68"/>
        <v>65921.349515891576</v>
      </c>
      <c r="U159" s="14">
        <f t="shared" si="72"/>
        <v>492.06073796732488</v>
      </c>
      <c r="V159" s="14">
        <f t="shared" si="69"/>
        <v>273.10832513830968</v>
      </c>
      <c r="W159" s="10"/>
      <c r="X159" s="14">
        <f t="shared" si="70"/>
        <v>0</v>
      </c>
      <c r="Y159" s="10">
        <f t="shared" si="59"/>
        <v>2512.8064281245852</v>
      </c>
      <c r="Z159" s="14">
        <f t="shared" si="70"/>
        <v>946.15625206530376</v>
      </c>
      <c r="AA159" s="14">
        <f t="shared" si="73"/>
        <v>190045.60475284423</v>
      </c>
    </row>
    <row r="160" spans="1:27" x14ac:dyDescent="0.2">
      <c r="B160" s="8">
        <f t="shared" si="60"/>
        <v>148</v>
      </c>
      <c r="C160" s="16">
        <f t="shared" si="52"/>
        <v>7.8750000000000001E-2</v>
      </c>
      <c r="D160" s="1">
        <f t="shared" si="53"/>
        <v>1199.1270736017302</v>
      </c>
      <c r="E160" s="1">
        <f t="shared" si="54"/>
        <v>396.02558914480142</v>
      </c>
      <c r="F160" s="1">
        <f t="shared" si="61"/>
        <v>1595.1526627465316</v>
      </c>
      <c r="G160" s="1">
        <f t="shared" si="55"/>
        <v>182328.09991207125</v>
      </c>
      <c r="I160" s="16">
        <f t="shared" si="71"/>
        <v>9.7500000000000003E-2</v>
      </c>
      <c r="J160" s="1">
        <f t="shared" si="56"/>
        <v>102.41176548600025</v>
      </c>
      <c r="K160" s="1">
        <f t="shared" si="57"/>
        <v>334.57533322538666</v>
      </c>
      <c r="L160" s="1">
        <f t="shared" si="62"/>
        <v>436.98709871138692</v>
      </c>
      <c r="M160" s="1">
        <f t="shared" si="58"/>
        <v>12269.949649666951</v>
      </c>
      <c r="O160" s="14">
        <f t="shared" si="63"/>
        <v>330.66666666666669</v>
      </c>
      <c r="P160" s="14">
        <f t="shared" si="64"/>
        <v>150</v>
      </c>
      <c r="Q160" s="14">
        <f t="shared" si="65"/>
        <v>1301.5388390877304</v>
      </c>
      <c r="R160" s="14">
        <f t="shared" si="66"/>
        <v>730.60092237018807</v>
      </c>
      <c r="S160" s="26">
        <f t="shared" si="67"/>
        <v>2512.8064281245852</v>
      </c>
      <c r="T160" s="10">
        <f t="shared" si="68"/>
        <v>66651.95043826176</v>
      </c>
      <c r="U160" s="14">
        <f t="shared" si="72"/>
        <v>486.82769109195232</v>
      </c>
      <c r="V160" s="14">
        <f t="shared" si="69"/>
        <v>273.27402722490325</v>
      </c>
      <c r="W160" s="10"/>
      <c r="X160" s="14">
        <f t="shared" si="70"/>
        <v>0</v>
      </c>
      <c r="Y160" s="10">
        <f t="shared" si="59"/>
        <v>2512.8064281245852</v>
      </c>
      <c r="Z160" s="14">
        <f t="shared" si="70"/>
        <v>939.89031662116292</v>
      </c>
      <c r="AA160" s="14">
        <f t="shared" si="73"/>
        <v>190805.70647116107</v>
      </c>
    </row>
    <row r="161" spans="1:27" x14ac:dyDescent="0.2">
      <c r="B161" s="8">
        <f t="shared" si="60"/>
        <v>149</v>
      </c>
      <c r="C161" s="16">
        <f t="shared" si="52"/>
        <v>7.8750000000000001E-2</v>
      </c>
      <c r="D161" s="1">
        <f t="shared" si="53"/>
        <v>1196.5281556729676</v>
      </c>
      <c r="E161" s="1">
        <f t="shared" si="54"/>
        <v>398.62450707356402</v>
      </c>
      <c r="F161" s="1">
        <f t="shared" si="61"/>
        <v>1595.1526627465316</v>
      </c>
      <c r="G161" s="1">
        <f t="shared" si="55"/>
        <v>181929.47540499768</v>
      </c>
      <c r="I161" s="16">
        <f t="shared" si="71"/>
        <v>9.7500000000000003E-2</v>
      </c>
      <c r="J161" s="1">
        <f t="shared" si="56"/>
        <v>99.693340903543969</v>
      </c>
      <c r="K161" s="1">
        <f t="shared" si="57"/>
        <v>337.29375780784295</v>
      </c>
      <c r="L161" s="1">
        <f t="shared" si="62"/>
        <v>436.98709871138692</v>
      </c>
      <c r="M161" s="1">
        <f t="shared" si="58"/>
        <v>11932.655891859107</v>
      </c>
      <c r="O161" s="14">
        <f t="shared" si="63"/>
        <v>330.66666666666669</v>
      </c>
      <c r="P161" s="14">
        <f t="shared" si="64"/>
        <v>150</v>
      </c>
      <c r="Q161" s="14">
        <f t="shared" si="65"/>
        <v>1296.2214965765115</v>
      </c>
      <c r="R161" s="14">
        <f t="shared" si="66"/>
        <v>735.91826488140691</v>
      </c>
      <c r="S161" s="26">
        <f t="shared" si="67"/>
        <v>2512.8064281245852</v>
      </c>
      <c r="T161" s="10">
        <f t="shared" si="68"/>
        <v>67387.868703143162</v>
      </c>
      <c r="U161" s="14">
        <f t="shared" si="72"/>
        <v>481.62793894899062</v>
      </c>
      <c r="V161" s="14">
        <f t="shared" si="69"/>
        <v>273.43999315384605</v>
      </c>
      <c r="W161" s="10"/>
      <c r="X161" s="14">
        <f t="shared" si="70"/>
        <v>0</v>
      </c>
      <c r="Y161" s="10">
        <f t="shared" si="59"/>
        <v>2512.8064281245852</v>
      </c>
      <c r="Z161" s="14">
        <f t="shared" si="70"/>
        <v>933.6658774382413</v>
      </c>
      <c r="AA161" s="14">
        <f t="shared" si="73"/>
        <v>191560.7744032639</v>
      </c>
    </row>
    <row r="162" spans="1:27" x14ac:dyDescent="0.2">
      <c r="B162" s="8">
        <f t="shared" si="60"/>
        <v>150</v>
      </c>
      <c r="C162" s="16">
        <f t="shared" si="52"/>
        <v>7.8750000000000001E-2</v>
      </c>
      <c r="D162" s="1">
        <f t="shared" si="53"/>
        <v>1193.9121823452972</v>
      </c>
      <c r="E162" s="1">
        <f t="shared" si="54"/>
        <v>401.24048040123444</v>
      </c>
      <c r="F162" s="1">
        <f t="shared" si="61"/>
        <v>1595.1526627465316</v>
      </c>
      <c r="G162" s="1">
        <f t="shared" si="55"/>
        <v>181528.23492459644</v>
      </c>
      <c r="I162" s="16">
        <f t="shared" si="71"/>
        <v>9.7500000000000003E-2</v>
      </c>
      <c r="J162" s="1">
        <f t="shared" si="56"/>
        <v>96.952829121355251</v>
      </c>
      <c r="K162" s="1">
        <f t="shared" si="57"/>
        <v>340.03426959003167</v>
      </c>
      <c r="L162" s="1">
        <f t="shared" si="62"/>
        <v>436.98709871138692</v>
      </c>
      <c r="M162" s="1">
        <f t="shared" si="58"/>
        <v>11592.621622269076</v>
      </c>
      <c r="O162" s="14">
        <f t="shared" si="63"/>
        <v>330.66666666666669</v>
      </c>
      <c r="P162" s="14">
        <f t="shared" si="64"/>
        <v>150</v>
      </c>
      <c r="Q162" s="14">
        <f t="shared" si="65"/>
        <v>1290.8650114666525</v>
      </c>
      <c r="R162" s="14">
        <f t="shared" si="66"/>
        <v>741.27474999126616</v>
      </c>
      <c r="S162" s="26">
        <f t="shared" si="67"/>
        <v>2512.8064281245852</v>
      </c>
      <c r="T162" s="10">
        <f t="shared" si="68"/>
        <v>68129.143453134428</v>
      </c>
      <c r="U162" s="14">
        <f t="shared" si="72"/>
        <v>476.46125891646278</v>
      </c>
      <c r="V162" s="14">
        <f t="shared" si="69"/>
        <v>273.60622330489821</v>
      </c>
      <c r="W162" s="10"/>
      <c r="X162" s="14">
        <f t="shared" si="70"/>
        <v>0</v>
      </c>
      <c r="Y162" s="10">
        <f t="shared" si="59"/>
        <v>2512.8064281245852</v>
      </c>
      <c r="Z162" s="14">
        <f t="shared" si="70"/>
        <v>927.48265970686225</v>
      </c>
      <c r="AA162" s="14">
        <f t="shared" si="73"/>
        <v>192310.84188548525</v>
      </c>
    </row>
    <row r="163" spans="1:27" x14ac:dyDescent="0.2">
      <c r="B163" s="8">
        <f t="shared" si="60"/>
        <v>151</v>
      </c>
      <c r="C163" s="16">
        <f t="shared" si="52"/>
        <v>7.8750000000000001E-2</v>
      </c>
      <c r="D163" s="1">
        <f t="shared" si="53"/>
        <v>1191.2790416926641</v>
      </c>
      <c r="E163" s="1">
        <f t="shared" si="54"/>
        <v>403.87362105386751</v>
      </c>
      <c r="F163" s="1">
        <f t="shared" si="61"/>
        <v>1595.1526627465316</v>
      </c>
      <c r="G163" s="1">
        <f t="shared" si="55"/>
        <v>181124.36130354257</v>
      </c>
      <c r="I163" s="16">
        <f t="shared" si="71"/>
        <v>9.7500000000000003E-2</v>
      </c>
      <c r="J163" s="1">
        <f t="shared" si="56"/>
        <v>94.190050680936238</v>
      </c>
      <c r="K163" s="1">
        <f t="shared" si="57"/>
        <v>342.7970480304507</v>
      </c>
      <c r="L163" s="1">
        <f t="shared" si="62"/>
        <v>436.98709871138692</v>
      </c>
      <c r="M163" s="1">
        <f t="shared" si="58"/>
        <v>11249.824574238626</v>
      </c>
      <c r="O163" s="14">
        <f t="shared" si="63"/>
        <v>330.66666666666669</v>
      </c>
      <c r="P163" s="14">
        <f t="shared" si="64"/>
        <v>150</v>
      </c>
      <c r="Q163" s="14">
        <f t="shared" si="65"/>
        <v>1285.4690923736005</v>
      </c>
      <c r="R163" s="14">
        <f t="shared" si="66"/>
        <v>746.67066908431821</v>
      </c>
      <c r="S163" s="26">
        <f t="shared" si="67"/>
        <v>2512.8064281245852</v>
      </c>
      <c r="T163" s="10">
        <f t="shared" si="68"/>
        <v>68875.814122218741</v>
      </c>
      <c r="U163" s="14">
        <f t="shared" si="72"/>
        <v>471.32742984364461</v>
      </c>
      <c r="V163" s="14">
        <f t="shared" si="69"/>
        <v>273.77271805836972</v>
      </c>
      <c r="W163" s="10"/>
      <c r="X163" s="14">
        <f t="shared" si="70"/>
        <v>0</v>
      </c>
      <c r="Y163" s="10">
        <f t="shared" si="59"/>
        <v>2512.8064281245852</v>
      </c>
      <c r="Z163" s="14">
        <f t="shared" si="70"/>
        <v>921.34039043728046</v>
      </c>
      <c r="AA163" s="14">
        <f t="shared" si="73"/>
        <v>193055.94203338725</v>
      </c>
    </row>
    <row r="164" spans="1:27" x14ac:dyDescent="0.2">
      <c r="B164" s="8">
        <f t="shared" si="60"/>
        <v>152</v>
      </c>
      <c r="C164" s="16">
        <f t="shared" si="52"/>
        <v>7.8750000000000001E-2</v>
      </c>
      <c r="D164" s="1">
        <f t="shared" si="53"/>
        <v>1188.6286210544981</v>
      </c>
      <c r="E164" s="1">
        <f t="shared" si="54"/>
        <v>406.52404169203351</v>
      </c>
      <c r="F164" s="1">
        <f t="shared" si="61"/>
        <v>1595.1526627465316</v>
      </c>
      <c r="G164" s="1">
        <f t="shared" si="55"/>
        <v>180717.83726185054</v>
      </c>
      <c r="I164" s="16">
        <f t="shared" si="71"/>
        <v>9.7500000000000003E-2</v>
      </c>
      <c r="J164" s="1">
        <f t="shared" si="56"/>
        <v>91.404824665688849</v>
      </c>
      <c r="K164" s="1">
        <f t="shared" si="57"/>
        <v>345.58227404569806</v>
      </c>
      <c r="L164" s="1">
        <f t="shared" si="62"/>
        <v>436.98709871138692</v>
      </c>
      <c r="M164" s="1">
        <f t="shared" si="58"/>
        <v>10904.242300192927</v>
      </c>
      <c r="O164" s="14">
        <f t="shared" si="63"/>
        <v>330.66666666666669</v>
      </c>
      <c r="P164" s="14">
        <f t="shared" si="64"/>
        <v>150</v>
      </c>
      <c r="Q164" s="14">
        <f t="shared" si="65"/>
        <v>1280.033445720187</v>
      </c>
      <c r="R164" s="14">
        <f t="shared" si="66"/>
        <v>752.10631573773162</v>
      </c>
      <c r="S164" s="26">
        <f t="shared" si="67"/>
        <v>2512.8064281245852</v>
      </c>
      <c r="T164" s="10">
        <f t="shared" si="68"/>
        <v>69627.920437956462</v>
      </c>
      <c r="U164" s="14">
        <f t="shared" si="72"/>
        <v>466.22623204131588</v>
      </c>
      <c r="V164" s="14">
        <f t="shared" si="69"/>
        <v>273.93947779512212</v>
      </c>
      <c r="W164" s="10"/>
      <c r="X164" s="14">
        <f t="shared" si="70"/>
        <v>0</v>
      </c>
      <c r="Y164" s="10">
        <f t="shared" si="59"/>
        <v>2512.8064281245852</v>
      </c>
      <c r="Z164" s="14">
        <f t="shared" si="70"/>
        <v>915.23879844762951</v>
      </c>
      <c r="AA164" s="14">
        <f t="shared" si="73"/>
        <v>193796.10774322369</v>
      </c>
    </row>
    <row r="165" spans="1:27" x14ac:dyDescent="0.2">
      <c r="B165" s="8">
        <f t="shared" si="60"/>
        <v>153</v>
      </c>
      <c r="C165" s="16">
        <f t="shared" si="52"/>
        <v>7.8750000000000001E-2</v>
      </c>
      <c r="D165" s="1">
        <f t="shared" si="53"/>
        <v>1185.9608070308941</v>
      </c>
      <c r="E165" s="1">
        <f t="shared" si="54"/>
        <v>409.19185571563753</v>
      </c>
      <c r="F165" s="1">
        <f t="shared" si="61"/>
        <v>1595.1526627465316</v>
      </c>
      <c r="G165" s="1">
        <f t="shared" si="55"/>
        <v>180308.64540613489</v>
      </c>
      <c r="I165" s="16">
        <f t="shared" si="71"/>
        <v>9.7500000000000003E-2</v>
      </c>
      <c r="J165" s="1">
        <f t="shared" si="56"/>
        <v>88.596968689067538</v>
      </c>
      <c r="K165" s="1">
        <f t="shared" si="57"/>
        <v>348.3901300223194</v>
      </c>
      <c r="L165" s="1">
        <f t="shared" si="62"/>
        <v>436.98709871138692</v>
      </c>
      <c r="M165" s="1">
        <f t="shared" si="58"/>
        <v>10555.852170170609</v>
      </c>
      <c r="O165" s="14">
        <f t="shared" si="63"/>
        <v>330.66666666666669</v>
      </c>
      <c r="P165" s="14">
        <f t="shared" si="64"/>
        <v>150</v>
      </c>
      <c r="Q165" s="14">
        <f t="shared" si="65"/>
        <v>1274.5577757199617</v>
      </c>
      <c r="R165" s="14">
        <f t="shared" si="66"/>
        <v>757.58198573795698</v>
      </c>
      <c r="S165" s="26">
        <f t="shared" si="67"/>
        <v>2512.8064281245852</v>
      </c>
      <c r="T165" s="10">
        <f t="shared" si="68"/>
        <v>70385.502423694415</v>
      </c>
      <c r="U165" s="14">
        <f t="shared" si="72"/>
        <v>461.15744727207823</v>
      </c>
      <c r="V165" s="14">
        <f t="shared" si="69"/>
        <v>274.106502896569</v>
      </c>
      <c r="W165" s="10"/>
      <c r="X165" s="14">
        <f t="shared" si="70"/>
        <v>0</v>
      </c>
      <c r="Y165" s="10">
        <f t="shared" si="59"/>
        <v>2512.8064281245852</v>
      </c>
      <c r="Z165" s="14">
        <f t="shared" si="70"/>
        <v>909.17761435195018</v>
      </c>
      <c r="AA165" s="14">
        <f t="shared" si="73"/>
        <v>194531.37169339234</v>
      </c>
    </row>
    <row r="166" spans="1:27" x14ac:dyDescent="0.2">
      <c r="B166" s="8">
        <f t="shared" si="60"/>
        <v>154</v>
      </c>
      <c r="C166" s="16">
        <f t="shared" si="52"/>
        <v>7.8750000000000001E-2</v>
      </c>
      <c r="D166" s="1">
        <f t="shared" si="53"/>
        <v>1183.2754854777602</v>
      </c>
      <c r="E166" s="1">
        <f t="shared" si="54"/>
        <v>411.87717726877145</v>
      </c>
      <c r="F166" s="1">
        <f t="shared" si="61"/>
        <v>1595.1526627465316</v>
      </c>
      <c r="G166" s="1">
        <f t="shared" si="55"/>
        <v>179896.76822886613</v>
      </c>
      <c r="I166" s="16">
        <f t="shared" si="71"/>
        <v>9.7500000000000003E-2</v>
      </c>
      <c r="J166" s="1">
        <f t="shared" si="56"/>
        <v>85.766298882636193</v>
      </c>
      <c r="K166" s="1">
        <f t="shared" si="57"/>
        <v>351.22079982875073</v>
      </c>
      <c r="L166" s="1">
        <f t="shared" si="62"/>
        <v>436.98709871138692</v>
      </c>
      <c r="M166" s="1">
        <f t="shared" si="58"/>
        <v>10204.631370341858</v>
      </c>
      <c r="O166" s="14">
        <f t="shared" si="63"/>
        <v>330.66666666666669</v>
      </c>
      <c r="P166" s="14">
        <f t="shared" si="64"/>
        <v>150</v>
      </c>
      <c r="Q166" s="14">
        <f t="shared" si="65"/>
        <v>1269.0417843603964</v>
      </c>
      <c r="R166" s="14">
        <f t="shared" si="66"/>
        <v>763.09797709752218</v>
      </c>
      <c r="S166" s="26">
        <f t="shared" si="67"/>
        <v>2512.8064281245852</v>
      </c>
      <c r="T166" s="10">
        <f t="shared" si="68"/>
        <v>71148.60040079194</v>
      </c>
      <c r="U166" s="14">
        <f t="shared" si="72"/>
        <v>456.12085874073472</v>
      </c>
      <c r="V166" s="14">
        <f t="shared" si="69"/>
        <v>274.27379374467631</v>
      </c>
      <c r="W166" s="10"/>
      <c r="X166" s="14">
        <f t="shared" si="70"/>
        <v>0</v>
      </c>
      <c r="Y166" s="10">
        <f t="shared" si="59"/>
        <v>2512.8064281245852</v>
      </c>
      <c r="Z166" s="14">
        <f t="shared" si="70"/>
        <v>903.15657054829467</v>
      </c>
      <c r="AA166" s="14">
        <f t="shared" si="73"/>
        <v>195261.76634587775</v>
      </c>
    </row>
    <row r="167" spans="1:27" x14ac:dyDescent="0.2">
      <c r="B167" s="8">
        <f t="shared" si="60"/>
        <v>155</v>
      </c>
      <c r="C167" s="16">
        <f t="shared" si="52"/>
        <v>7.8750000000000001E-2</v>
      </c>
      <c r="D167" s="1">
        <f t="shared" si="53"/>
        <v>1180.572541501934</v>
      </c>
      <c r="E167" s="1">
        <f t="shared" si="54"/>
        <v>414.58012124459765</v>
      </c>
      <c r="F167" s="1">
        <f t="shared" si="61"/>
        <v>1595.1526627465316</v>
      </c>
      <c r="G167" s="1">
        <f t="shared" si="55"/>
        <v>179482.18810762154</v>
      </c>
      <c r="I167" s="16">
        <f t="shared" si="71"/>
        <v>9.7500000000000003E-2</v>
      </c>
      <c r="J167" s="1">
        <f t="shared" si="56"/>
        <v>82.912629884027595</v>
      </c>
      <c r="K167" s="1">
        <f t="shared" si="57"/>
        <v>354.07446882735934</v>
      </c>
      <c r="L167" s="1">
        <f t="shared" si="62"/>
        <v>436.98709871138692</v>
      </c>
      <c r="M167" s="1">
        <f t="shared" si="58"/>
        <v>9850.5569015144993</v>
      </c>
      <c r="O167" s="14">
        <f t="shared" si="63"/>
        <v>330.66666666666669</v>
      </c>
      <c r="P167" s="14">
        <f t="shared" si="64"/>
        <v>150</v>
      </c>
      <c r="Q167" s="14">
        <f t="shared" si="65"/>
        <v>1263.4851713859616</v>
      </c>
      <c r="R167" s="14">
        <f t="shared" si="66"/>
        <v>768.65459007195705</v>
      </c>
      <c r="S167" s="26">
        <f t="shared" si="67"/>
        <v>2512.8064281245852</v>
      </c>
      <c r="T167" s="10">
        <f t="shared" si="68"/>
        <v>71917.25499086389</v>
      </c>
      <c r="U167" s="14">
        <f t="shared" si="72"/>
        <v>451.11625108473572</v>
      </c>
      <c r="V167" s="14">
        <f t="shared" si="69"/>
        <v>274.44135072196411</v>
      </c>
      <c r="W167" s="10"/>
      <c r="X167" s="14">
        <f t="shared" si="70"/>
        <v>0</v>
      </c>
      <c r="Y167" s="10">
        <f t="shared" si="59"/>
        <v>2512.8064281245852</v>
      </c>
      <c r="Z167" s="14">
        <f t="shared" si="70"/>
        <v>897.17540120691535</v>
      </c>
      <c r="AA167" s="14">
        <f t="shared" si="73"/>
        <v>195987.32394768446</v>
      </c>
    </row>
    <row r="168" spans="1:27" x14ac:dyDescent="0.2">
      <c r="B168" s="8">
        <f t="shared" si="60"/>
        <v>156</v>
      </c>
      <c r="C168" s="16">
        <f t="shared" si="52"/>
        <v>7.8750000000000001E-2</v>
      </c>
      <c r="D168" s="1">
        <f t="shared" si="53"/>
        <v>1177.8518594562663</v>
      </c>
      <c r="E168" s="1">
        <f t="shared" si="54"/>
        <v>417.30080329026532</v>
      </c>
      <c r="F168" s="1">
        <f t="shared" si="61"/>
        <v>1595.1526627465316</v>
      </c>
      <c r="G168" s="1">
        <f t="shared" si="55"/>
        <v>179064.88730433126</v>
      </c>
      <c r="I168" s="16">
        <f t="shared" si="71"/>
        <v>9.7500000000000003E-2</v>
      </c>
      <c r="J168" s="1">
        <f t="shared" si="56"/>
        <v>80.035774824805301</v>
      </c>
      <c r="K168" s="1">
        <f t="shared" si="57"/>
        <v>356.95132388658163</v>
      </c>
      <c r="L168" s="1">
        <f t="shared" si="62"/>
        <v>436.98709871138692</v>
      </c>
      <c r="M168" s="1">
        <f t="shared" si="58"/>
        <v>9493.6055776279172</v>
      </c>
      <c r="O168" s="14">
        <f t="shared" si="63"/>
        <v>330.66666666666669</v>
      </c>
      <c r="P168" s="14">
        <f t="shared" si="64"/>
        <v>150</v>
      </c>
      <c r="Q168" s="14">
        <f t="shared" si="65"/>
        <v>1257.8876342810715</v>
      </c>
      <c r="R168" s="14">
        <f t="shared" si="66"/>
        <v>774.2521271768469</v>
      </c>
      <c r="S168" s="26">
        <f t="shared" si="67"/>
        <v>2512.8064281245852</v>
      </c>
      <c r="T168" s="10">
        <f t="shared" si="68"/>
        <v>72691.507118040725</v>
      </c>
      <c r="U168" s="14">
        <f t="shared" si="72"/>
        <v>446.14341036468539</v>
      </c>
      <c r="V168" s="14">
        <f t="shared" si="69"/>
        <v>274.60917421150651</v>
      </c>
      <c r="W168" s="21">
        <f>(SUM(O157:O168)+SUM(Q157:Q168))*0.35</f>
        <v>6798.1318028755886</v>
      </c>
      <c r="X168" s="14">
        <f t="shared" si="70"/>
        <v>2411.1388203422307</v>
      </c>
      <c r="Y168" s="10">
        <f t="shared" si="59"/>
        <v>-4285.3253747510034</v>
      </c>
      <c r="Z168" s="14">
        <f t="shared" si="70"/>
        <v>-1519.9049780837054</v>
      </c>
      <c r="AA168" s="14">
        <f t="shared" si="73"/>
        <v>196708.07653226066</v>
      </c>
    </row>
    <row r="169" spans="1:27" x14ac:dyDescent="0.2">
      <c r="A169" t="s">
        <v>24</v>
      </c>
      <c r="B169" s="8">
        <f t="shared" si="60"/>
        <v>157</v>
      </c>
      <c r="C169" s="16">
        <f t="shared" si="52"/>
        <v>7.8750000000000001E-2</v>
      </c>
      <c r="D169" s="1">
        <f t="shared" si="53"/>
        <v>1175.113322934674</v>
      </c>
      <c r="E169" s="1">
        <f t="shared" si="54"/>
        <v>420.03933981185764</v>
      </c>
      <c r="F169" s="1">
        <f t="shared" si="61"/>
        <v>1595.1526627465316</v>
      </c>
      <c r="G169" s="1">
        <f t="shared" si="55"/>
        <v>178644.8479645194</v>
      </c>
      <c r="I169" s="16">
        <f t="shared" si="71"/>
        <v>9.7500000000000003E-2</v>
      </c>
      <c r="J169" s="1">
        <f t="shared" si="56"/>
        <v>77.135545318226832</v>
      </c>
      <c r="K169" s="1">
        <f t="shared" si="57"/>
        <v>359.85155339316009</v>
      </c>
      <c r="L169" s="1">
        <f t="shared" si="62"/>
        <v>436.98709871138692</v>
      </c>
      <c r="M169" s="1">
        <f t="shared" si="58"/>
        <v>9133.7540242347568</v>
      </c>
      <c r="O169" s="14">
        <f t="shared" si="63"/>
        <v>330.66666666666669</v>
      </c>
      <c r="P169" s="14">
        <f t="shared" si="64"/>
        <v>150</v>
      </c>
      <c r="Q169" s="14">
        <f t="shared" si="65"/>
        <v>1252.2488682529008</v>
      </c>
      <c r="R169" s="14">
        <f t="shared" si="66"/>
        <v>779.89089320501773</v>
      </c>
      <c r="S169" s="26">
        <f t="shared" si="67"/>
        <v>2512.8064281245852</v>
      </c>
      <c r="T169" s="10">
        <f t="shared" si="68"/>
        <v>73471.39801124575</v>
      </c>
      <c r="U169" s="14">
        <f t="shared" si="72"/>
        <v>441.20212405491316</v>
      </c>
      <c r="V169" s="14">
        <f t="shared" si="69"/>
        <v>274.77726459693304</v>
      </c>
      <c r="W169" s="10"/>
      <c r="X169" s="14">
        <f t="shared" si="70"/>
        <v>0</v>
      </c>
      <c r="Y169" s="10">
        <f t="shared" si="59"/>
        <v>2512.8064281245852</v>
      </c>
      <c r="Z169" s="14">
        <f t="shared" si="70"/>
        <v>885.33163138264092</v>
      </c>
      <c r="AA169" s="14">
        <f t="shared" si="73"/>
        <v>197424.05592091251</v>
      </c>
    </row>
    <row r="170" spans="1:27" x14ac:dyDescent="0.2">
      <c r="B170" s="8">
        <f t="shared" si="60"/>
        <v>158</v>
      </c>
      <c r="C170" s="16">
        <f t="shared" si="52"/>
        <v>7.8750000000000001E-2</v>
      </c>
      <c r="D170" s="1">
        <f t="shared" si="53"/>
        <v>1172.3568147671585</v>
      </c>
      <c r="E170" s="1">
        <f t="shared" si="54"/>
        <v>422.79584797937309</v>
      </c>
      <c r="F170" s="1">
        <f t="shared" si="61"/>
        <v>1595.1526627465316</v>
      </c>
      <c r="G170" s="1">
        <f t="shared" si="55"/>
        <v>178222.05211654003</v>
      </c>
      <c r="I170" s="16">
        <f t="shared" si="71"/>
        <v>9.7500000000000003E-2</v>
      </c>
      <c r="J170" s="1">
        <f t="shared" si="56"/>
        <v>74.2117514469074</v>
      </c>
      <c r="K170" s="1">
        <f t="shared" si="57"/>
        <v>362.77534726447954</v>
      </c>
      <c r="L170" s="1">
        <f t="shared" si="62"/>
        <v>436.98709871138692</v>
      </c>
      <c r="M170" s="1">
        <f t="shared" si="58"/>
        <v>8770.9786769702769</v>
      </c>
      <c r="O170" s="14">
        <f t="shared" si="63"/>
        <v>330.66666666666669</v>
      </c>
      <c r="P170" s="14">
        <f t="shared" si="64"/>
        <v>150</v>
      </c>
      <c r="Q170" s="14">
        <f t="shared" si="65"/>
        <v>1246.5685662140659</v>
      </c>
      <c r="R170" s="14">
        <f t="shared" si="66"/>
        <v>785.57119524385257</v>
      </c>
      <c r="S170" s="26">
        <f t="shared" si="67"/>
        <v>2512.8064281245852</v>
      </c>
      <c r="T170" s="10">
        <f t="shared" si="68"/>
        <v>74256.969206489608</v>
      </c>
      <c r="U170" s="14">
        <f t="shared" si="72"/>
        <v>436.29218103410682</v>
      </c>
      <c r="V170" s="14">
        <f t="shared" si="69"/>
        <v>274.94562226242925</v>
      </c>
      <c r="W170" s="10"/>
      <c r="X170" s="14">
        <f t="shared" si="70"/>
        <v>0</v>
      </c>
      <c r="Y170" s="10">
        <f t="shared" si="59"/>
        <v>2512.8064281245852</v>
      </c>
      <c r="Z170" s="14">
        <f t="shared" si="70"/>
        <v>879.46850799600111</v>
      </c>
      <c r="AA170" s="14">
        <f t="shared" si="73"/>
        <v>198135.29372420904</v>
      </c>
    </row>
    <row r="171" spans="1:27" x14ac:dyDescent="0.2">
      <c r="B171" s="8">
        <f t="shared" si="60"/>
        <v>159</v>
      </c>
      <c r="C171" s="16">
        <f t="shared" si="52"/>
        <v>7.8750000000000001E-2</v>
      </c>
      <c r="D171" s="1">
        <f t="shared" si="53"/>
        <v>1169.582217014794</v>
      </c>
      <c r="E171" s="1">
        <f t="shared" si="54"/>
        <v>425.57044573173766</v>
      </c>
      <c r="F171" s="1">
        <f t="shared" si="61"/>
        <v>1595.1526627465316</v>
      </c>
      <c r="G171" s="1">
        <f t="shared" si="55"/>
        <v>177796.48167080828</v>
      </c>
      <c r="I171" s="16">
        <f t="shared" si="71"/>
        <v>9.7500000000000003E-2</v>
      </c>
      <c r="J171" s="1">
        <f t="shared" si="56"/>
        <v>71.264201750383506</v>
      </c>
      <c r="K171" s="1">
        <f t="shared" si="57"/>
        <v>365.72289696100341</v>
      </c>
      <c r="L171" s="1">
        <f t="shared" si="62"/>
        <v>436.98709871138692</v>
      </c>
      <c r="M171" s="1">
        <f t="shared" si="58"/>
        <v>8405.2557800092727</v>
      </c>
      <c r="O171" s="14">
        <f t="shared" si="63"/>
        <v>330.66666666666669</v>
      </c>
      <c r="P171" s="14">
        <f t="shared" si="64"/>
        <v>150</v>
      </c>
      <c r="Q171" s="14">
        <f t="shared" si="65"/>
        <v>1240.8464187651775</v>
      </c>
      <c r="R171" s="14">
        <f t="shared" si="66"/>
        <v>791.29334269274113</v>
      </c>
      <c r="S171" s="26">
        <f t="shared" si="67"/>
        <v>2512.8064281245852</v>
      </c>
      <c r="T171" s="10">
        <f t="shared" si="68"/>
        <v>75048.262549182342</v>
      </c>
      <c r="U171" s="14">
        <f t="shared" si="72"/>
        <v>431.41337157600731</v>
      </c>
      <c r="V171" s="14">
        <f t="shared" si="69"/>
        <v>275.11424759273729</v>
      </c>
      <c r="W171" s="10"/>
      <c r="X171" s="14">
        <f t="shared" si="70"/>
        <v>0</v>
      </c>
      <c r="Y171" s="10">
        <f t="shared" si="59"/>
        <v>2512.8064281245852</v>
      </c>
      <c r="Z171" s="14">
        <f t="shared" si="70"/>
        <v>873.64421324106081</v>
      </c>
      <c r="AA171" s="14">
        <f t="shared" si="73"/>
        <v>198841.82134337779</v>
      </c>
    </row>
    <row r="172" spans="1:27" x14ac:dyDescent="0.2">
      <c r="B172" s="8">
        <f t="shared" si="60"/>
        <v>160</v>
      </c>
      <c r="C172" s="16">
        <f t="shared" si="52"/>
        <v>7.8750000000000001E-2</v>
      </c>
      <c r="D172" s="1">
        <f t="shared" si="53"/>
        <v>1166.7894109646793</v>
      </c>
      <c r="E172" s="1">
        <f t="shared" si="54"/>
        <v>428.36325178185234</v>
      </c>
      <c r="F172" s="1">
        <f t="shared" si="61"/>
        <v>1595.1526627465316</v>
      </c>
      <c r="G172" s="1">
        <f t="shared" si="55"/>
        <v>177368.11841902643</v>
      </c>
      <c r="I172" s="16">
        <f t="shared" si="71"/>
        <v>9.7500000000000003E-2</v>
      </c>
      <c r="J172" s="1">
        <f t="shared" si="56"/>
        <v>68.292703212575347</v>
      </c>
      <c r="K172" s="1">
        <f t="shared" si="57"/>
        <v>368.69439549881156</v>
      </c>
      <c r="L172" s="1">
        <f t="shared" si="62"/>
        <v>436.98709871138692</v>
      </c>
      <c r="M172" s="1">
        <f t="shared" si="58"/>
        <v>8036.5613845104608</v>
      </c>
      <c r="O172" s="14">
        <f t="shared" si="63"/>
        <v>330.66666666666669</v>
      </c>
      <c r="P172" s="14">
        <f t="shared" si="64"/>
        <v>150</v>
      </c>
      <c r="Q172" s="14">
        <f t="shared" si="65"/>
        <v>1235.0821141772547</v>
      </c>
      <c r="R172" s="14">
        <f t="shared" si="66"/>
        <v>797.0576472806639</v>
      </c>
      <c r="S172" s="26">
        <f t="shared" si="67"/>
        <v>2512.8064281245852</v>
      </c>
      <c r="T172" s="10">
        <f t="shared" si="68"/>
        <v>75845.320196462999</v>
      </c>
      <c r="U172" s="14">
        <f t="shared" si="72"/>
        <v>426.56548734016536</v>
      </c>
      <c r="V172" s="14">
        <f t="shared" si="69"/>
        <v>275.28314097315706</v>
      </c>
      <c r="W172" s="10"/>
      <c r="X172" s="14">
        <f t="shared" si="70"/>
        <v>0</v>
      </c>
      <c r="Y172" s="10">
        <f t="shared" si="59"/>
        <v>2512.8064281245852</v>
      </c>
      <c r="Z172" s="14">
        <f t="shared" si="70"/>
        <v>867.85848997456367</v>
      </c>
      <c r="AA172" s="14">
        <f t="shared" si="73"/>
        <v>199543.6699716911</v>
      </c>
    </row>
    <row r="173" spans="1:27" x14ac:dyDescent="0.2">
      <c r="B173" s="8">
        <f t="shared" si="60"/>
        <v>161</v>
      </c>
      <c r="C173" s="16">
        <f t="shared" si="52"/>
        <v>7.8750000000000001E-2</v>
      </c>
      <c r="D173" s="1">
        <f t="shared" si="53"/>
        <v>1163.9782771248608</v>
      </c>
      <c r="E173" s="1">
        <f t="shared" si="54"/>
        <v>431.17438562167081</v>
      </c>
      <c r="F173" s="1">
        <f t="shared" si="61"/>
        <v>1595.1526627465316</v>
      </c>
      <c r="G173" s="1">
        <f t="shared" si="55"/>
        <v>176936.94403340475</v>
      </c>
      <c r="I173" s="16">
        <f t="shared" si="71"/>
        <v>9.7500000000000003E-2</v>
      </c>
      <c r="J173" s="1">
        <f t="shared" ref="J173:J192" si="74">M172*I173/12</f>
        <v>65.29706124914749</v>
      </c>
      <c r="K173" s="1">
        <f t="shared" ref="K173:K192" si="75">L173-J173</f>
        <v>371.69003746223945</v>
      </c>
      <c r="L173" s="1">
        <f t="shared" si="62"/>
        <v>436.98709871138692</v>
      </c>
      <c r="M173" s="1">
        <f t="shared" ref="M173:M192" si="76">M172-K173</f>
        <v>7664.8713470482217</v>
      </c>
      <c r="O173" s="14">
        <f t="shared" si="63"/>
        <v>330.66666666666669</v>
      </c>
      <c r="P173" s="14">
        <f t="shared" si="64"/>
        <v>150</v>
      </c>
      <c r="Q173" s="14">
        <f t="shared" si="65"/>
        <v>1229.2753383740082</v>
      </c>
      <c r="R173" s="14">
        <f t="shared" si="66"/>
        <v>802.8644230839102</v>
      </c>
      <c r="S173" s="26">
        <f t="shared" si="67"/>
        <v>2512.8064281245852</v>
      </c>
      <c r="T173" s="10">
        <f t="shared" si="68"/>
        <v>76648.184619546912</v>
      </c>
      <c r="U173" s="14">
        <f t="shared" si="72"/>
        <v>421.74832136276012</v>
      </c>
      <c r="V173" s="14">
        <f t="shared" si="69"/>
        <v>275.45230278954688</v>
      </c>
      <c r="W173" s="10"/>
      <c r="X173" s="14">
        <f t="shared" si="70"/>
        <v>0</v>
      </c>
      <c r="Y173" s="10">
        <f t="shared" si="59"/>
        <v>2512.8064281245852</v>
      </c>
      <c r="Z173" s="14">
        <f t="shared" si="70"/>
        <v>862.11108275618915</v>
      </c>
      <c r="AA173" s="14">
        <f t="shared" si="73"/>
        <v>200240.87059584341</v>
      </c>
    </row>
    <row r="174" spans="1:27" x14ac:dyDescent="0.2">
      <c r="B174" s="8">
        <f t="shared" si="60"/>
        <v>162</v>
      </c>
      <c r="C174" s="16">
        <f t="shared" si="52"/>
        <v>7.8750000000000001E-2</v>
      </c>
      <c r="D174" s="1">
        <f t="shared" si="53"/>
        <v>1161.1486952192188</v>
      </c>
      <c r="E174" s="1">
        <f t="shared" si="54"/>
        <v>434.00396752731285</v>
      </c>
      <c r="F174" s="1">
        <f t="shared" si="61"/>
        <v>1595.1526627465316</v>
      </c>
      <c r="G174" s="1">
        <f t="shared" si="55"/>
        <v>176502.94006587745</v>
      </c>
      <c r="I174" s="16">
        <f t="shared" si="71"/>
        <v>9.7500000000000003E-2</v>
      </c>
      <c r="J174" s="1">
        <f t="shared" si="74"/>
        <v>62.277079694766805</v>
      </c>
      <c r="K174" s="1">
        <f t="shared" si="75"/>
        <v>374.71001901662009</v>
      </c>
      <c r="L174" s="1">
        <f t="shared" ref="L174:L192" si="77">L173</f>
        <v>436.98709871138692</v>
      </c>
      <c r="M174" s="1">
        <f t="shared" si="76"/>
        <v>7290.1613280316014</v>
      </c>
      <c r="O174" s="14">
        <f t="shared" si="63"/>
        <v>330.66666666666669</v>
      </c>
      <c r="P174" s="14">
        <f t="shared" si="64"/>
        <v>150</v>
      </c>
      <c r="Q174" s="14">
        <f t="shared" si="65"/>
        <v>1223.4257749139856</v>
      </c>
      <c r="R174" s="14">
        <f t="shared" si="66"/>
        <v>808.71398654393295</v>
      </c>
      <c r="S174" s="26">
        <f t="shared" si="67"/>
        <v>2512.8064281245852</v>
      </c>
      <c r="T174" s="10">
        <f t="shared" si="68"/>
        <v>77456.89860609085</v>
      </c>
      <c r="U174" s="14">
        <f t="shared" si="72"/>
        <v>416.96166804747747</v>
      </c>
      <c r="V174" s="14">
        <f t="shared" si="69"/>
        <v>275.62173342832426</v>
      </c>
      <c r="W174" s="10"/>
      <c r="X174" s="14">
        <f t="shared" si="70"/>
        <v>0</v>
      </c>
      <c r="Y174" s="10">
        <f t="shared" si="59"/>
        <v>2512.8064281245852</v>
      </c>
      <c r="Z174" s="14">
        <f t="shared" si="70"/>
        <v>856.40173783727403</v>
      </c>
      <c r="AA174" s="14">
        <f t="shared" si="73"/>
        <v>200933.45399731921</v>
      </c>
    </row>
    <row r="175" spans="1:27" x14ac:dyDescent="0.2">
      <c r="B175" s="8">
        <f t="shared" si="60"/>
        <v>163</v>
      </c>
      <c r="C175" s="16">
        <f t="shared" si="52"/>
        <v>7.8750000000000001E-2</v>
      </c>
      <c r="D175" s="1">
        <f t="shared" si="53"/>
        <v>1158.3005441823209</v>
      </c>
      <c r="E175" s="1">
        <f t="shared" si="54"/>
        <v>436.85211856421074</v>
      </c>
      <c r="F175" s="1">
        <f t="shared" si="61"/>
        <v>1595.1526627465316</v>
      </c>
      <c r="G175" s="1">
        <f t="shared" si="55"/>
        <v>176066.08794731324</v>
      </c>
      <c r="I175" s="16">
        <f t="shared" si="71"/>
        <v>9.7500000000000003E-2</v>
      </c>
      <c r="J175" s="1">
        <f t="shared" si="74"/>
        <v>59.232560790256763</v>
      </c>
      <c r="K175" s="1">
        <f t="shared" si="75"/>
        <v>377.75453792113018</v>
      </c>
      <c r="L175" s="1">
        <f t="shared" si="77"/>
        <v>436.98709871138692</v>
      </c>
      <c r="M175" s="1">
        <f t="shared" si="76"/>
        <v>6912.4067901104709</v>
      </c>
      <c r="O175" s="14">
        <f t="shared" si="63"/>
        <v>330.66666666666669</v>
      </c>
      <c r="P175" s="14">
        <f t="shared" si="64"/>
        <v>150</v>
      </c>
      <c r="Q175" s="14">
        <f t="shared" si="65"/>
        <v>1217.5331049725776</v>
      </c>
      <c r="R175" s="14">
        <f t="shared" si="66"/>
        <v>814.60665648534086</v>
      </c>
      <c r="S175" s="26">
        <f t="shared" si="67"/>
        <v>2512.8064281245852</v>
      </c>
      <c r="T175" s="10">
        <f t="shared" si="68"/>
        <v>78271.505262576204</v>
      </c>
      <c r="U175" s="14">
        <f t="shared" si="72"/>
        <v>412.2053231564488</v>
      </c>
      <c r="V175" s="14">
        <f t="shared" si="69"/>
        <v>275.79143327646693</v>
      </c>
      <c r="W175" s="10"/>
      <c r="X175" s="14">
        <f t="shared" si="70"/>
        <v>0</v>
      </c>
      <c r="Y175" s="10">
        <f t="shared" si="59"/>
        <v>2512.8064281245852</v>
      </c>
      <c r="Z175" s="14">
        <f t="shared" si="70"/>
        <v>850.73020314961002</v>
      </c>
      <c r="AA175" s="14">
        <f t="shared" si="73"/>
        <v>201621.45075375214</v>
      </c>
    </row>
    <row r="176" spans="1:27" x14ac:dyDescent="0.2">
      <c r="B176" s="8">
        <f t="shared" si="60"/>
        <v>164</v>
      </c>
      <c r="C176" s="16">
        <f t="shared" si="52"/>
        <v>7.8750000000000001E-2</v>
      </c>
      <c r="D176" s="1">
        <f t="shared" si="53"/>
        <v>1155.4337021542431</v>
      </c>
      <c r="E176" s="1">
        <f t="shared" si="54"/>
        <v>439.71896059228857</v>
      </c>
      <c r="F176" s="1">
        <f t="shared" si="61"/>
        <v>1595.1526627465316</v>
      </c>
      <c r="G176" s="1">
        <f t="shared" si="55"/>
        <v>175626.36898672095</v>
      </c>
      <c r="I176" s="16">
        <f t="shared" si="71"/>
        <v>9.7500000000000003E-2</v>
      </c>
      <c r="J176" s="1">
        <f t="shared" si="74"/>
        <v>56.163305169647579</v>
      </c>
      <c r="K176" s="1">
        <f t="shared" si="75"/>
        <v>380.82379354173935</v>
      </c>
      <c r="L176" s="1">
        <f t="shared" si="77"/>
        <v>436.98709871138692</v>
      </c>
      <c r="M176" s="1">
        <f t="shared" si="76"/>
        <v>6531.5829965687317</v>
      </c>
      <c r="O176" s="14">
        <f t="shared" si="63"/>
        <v>330.66666666666669</v>
      </c>
      <c r="P176" s="14">
        <f t="shared" si="64"/>
        <v>150</v>
      </c>
      <c r="Q176" s="14">
        <f t="shared" si="65"/>
        <v>1211.5970073238907</v>
      </c>
      <c r="R176" s="14">
        <f t="shared" si="66"/>
        <v>820.54275413402797</v>
      </c>
      <c r="S176" s="26">
        <f t="shared" si="67"/>
        <v>2512.8064281245852</v>
      </c>
      <c r="T176" s="10">
        <f t="shared" si="68"/>
        <v>79092.048016710236</v>
      </c>
      <c r="U176" s="14">
        <f t="shared" si="72"/>
        <v>407.47908380125062</v>
      </c>
      <c r="V176" s="14">
        <f t="shared" si="69"/>
        <v>275.96140272151337</v>
      </c>
      <c r="W176" s="10"/>
      <c r="X176" s="14">
        <f t="shared" si="70"/>
        <v>0</v>
      </c>
      <c r="Y176" s="10">
        <f t="shared" si="59"/>
        <v>2512.8064281245852</v>
      </c>
      <c r="Z176" s="14">
        <f t="shared" si="70"/>
        <v>845.09622829431464</v>
      </c>
      <c r="AA176" s="14">
        <f t="shared" si="73"/>
        <v>202304.89124027491</v>
      </c>
    </row>
    <row r="177" spans="1:27" x14ac:dyDescent="0.2">
      <c r="B177" s="8">
        <f t="shared" si="60"/>
        <v>165</v>
      </c>
      <c r="C177" s="16">
        <f t="shared" si="52"/>
        <v>7.8750000000000001E-2</v>
      </c>
      <c r="D177" s="1">
        <f t="shared" si="53"/>
        <v>1152.5480464753562</v>
      </c>
      <c r="E177" s="1">
        <f t="shared" si="54"/>
        <v>442.60461627117547</v>
      </c>
      <c r="F177" s="1">
        <f t="shared" si="61"/>
        <v>1595.1526627465316</v>
      </c>
      <c r="G177" s="1">
        <f t="shared" si="55"/>
        <v>175183.76437044976</v>
      </c>
      <c r="I177" s="16">
        <f t="shared" si="71"/>
        <v>9.7500000000000003E-2</v>
      </c>
      <c r="J177" s="1">
        <f t="shared" si="74"/>
        <v>53.069111847120951</v>
      </c>
      <c r="K177" s="1">
        <f t="shared" si="75"/>
        <v>383.91798686426597</v>
      </c>
      <c r="L177" s="1">
        <f t="shared" si="77"/>
        <v>436.98709871138692</v>
      </c>
      <c r="M177" s="1">
        <f t="shared" si="76"/>
        <v>6147.6650097044658</v>
      </c>
      <c r="O177" s="14">
        <f t="shared" si="63"/>
        <v>330.66666666666669</v>
      </c>
      <c r="P177" s="14">
        <f t="shared" si="64"/>
        <v>150</v>
      </c>
      <c r="Q177" s="14">
        <f t="shared" si="65"/>
        <v>1205.6171583224771</v>
      </c>
      <c r="R177" s="14">
        <f t="shared" si="66"/>
        <v>826.52260313544139</v>
      </c>
      <c r="S177" s="26">
        <f t="shared" si="67"/>
        <v>2512.8064281245852</v>
      </c>
      <c r="T177" s="10">
        <f t="shared" si="68"/>
        <v>79918.570619845676</v>
      </c>
      <c r="U177" s="14">
        <f t="shared" si="72"/>
        <v>402.78274843396355</v>
      </c>
      <c r="V177" s="14">
        <f t="shared" si="69"/>
        <v>276.13164215156354</v>
      </c>
      <c r="W177" s="10"/>
      <c r="X177" s="14">
        <f t="shared" si="70"/>
        <v>0</v>
      </c>
      <c r="Y177" s="10">
        <f t="shared" si="59"/>
        <v>2512.8064281245852</v>
      </c>
      <c r="Z177" s="14">
        <f t="shared" si="70"/>
        <v>839.49956453077618</v>
      </c>
      <c r="AA177" s="14">
        <f t="shared" si="73"/>
        <v>202983.80563086044</v>
      </c>
    </row>
    <row r="178" spans="1:27" x14ac:dyDescent="0.2">
      <c r="B178" s="8">
        <f t="shared" si="60"/>
        <v>166</v>
      </c>
      <c r="C178" s="16">
        <f t="shared" si="52"/>
        <v>7.8750000000000001E-2</v>
      </c>
      <c r="D178" s="1">
        <f t="shared" si="53"/>
        <v>1149.6434536810766</v>
      </c>
      <c r="E178" s="1">
        <f t="shared" si="54"/>
        <v>445.50920906545502</v>
      </c>
      <c r="F178" s="1">
        <f t="shared" si="61"/>
        <v>1595.1526627465316</v>
      </c>
      <c r="G178" s="1">
        <f t="shared" si="55"/>
        <v>174738.2551613843</v>
      </c>
      <c r="I178" s="16">
        <f t="shared" si="71"/>
        <v>9.7500000000000003E-2</v>
      </c>
      <c r="J178" s="1">
        <f t="shared" si="74"/>
        <v>49.949778203848787</v>
      </c>
      <c r="K178" s="1">
        <f t="shared" si="75"/>
        <v>387.03732050753814</v>
      </c>
      <c r="L178" s="1">
        <f t="shared" si="77"/>
        <v>436.98709871138692</v>
      </c>
      <c r="M178" s="1">
        <f t="shared" si="76"/>
        <v>5760.6276891969273</v>
      </c>
      <c r="O178" s="14">
        <f t="shared" si="63"/>
        <v>330.66666666666669</v>
      </c>
      <c r="P178" s="14">
        <f t="shared" si="64"/>
        <v>150</v>
      </c>
      <c r="Q178" s="14">
        <f t="shared" si="65"/>
        <v>1199.5932318849254</v>
      </c>
      <c r="R178" s="14">
        <f t="shared" si="66"/>
        <v>832.54652957299322</v>
      </c>
      <c r="S178" s="26">
        <f t="shared" si="67"/>
        <v>2512.8064281245852</v>
      </c>
      <c r="T178" s="10">
        <f t="shared" si="68"/>
        <v>80751.117149418671</v>
      </c>
      <c r="U178" s="14">
        <f t="shared" si="72"/>
        <v>398.11611683828977</v>
      </c>
      <c r="V178" s="14">
        <f t="shared" si="69"/>
        <v>276.30215195528029</v>
      </c>
      <c r="W178" s="10"/>
      <c r="X178" s="14">
        <f t="shared" si="70"/>
        <v>0</v>
      </c>
      <c r="Y178" s="10">
        <f t="shared" si="59"/>
        <v>2512.8064281245852</v>
      </c>
      <c r="Z178" s="14">
        <f t="shared" si="70"/>
        <v>833.93996476567168</v>
      </c>
      <c r="AA178" s="14">
        <f t="shared" si="73"/>
        <v>203658.22389965403</v>
      </c>
    </row>
    <row r="179" spans="1:27" x14ac:dyDescent="0.2">
      <c r="B179" s="8">
        <f t="shared" si="60"/>
        <v>167</v>
      </c>
      <c r="C179" s="16">
        <f t="shared" si="52"/>
        <v>7.8750000000000001E-2</v>
      </c>
      <c r="D179" s="1">
        <f t="shared" si="53"/>
        <v>1146.7197994965843</v>
      </c>
      <c r="E179" s="1">
        <f t="shared" si="54"/>
        <v>448.43286324994733</v>
      </c>
      <c r="F179" s="1">
        <f t="shared" si="61"/>
        <v>1595.1526627465316</v>
      </c>
      <c r="G179" s="1">
        <f t="shared" si="55"/>
        <v>174289.82229813436</v>
      </c>
      <c r="I179" s="16">
        <f t="shared" si="71"/>
        <v>9.7500000000000003E-2</v>
      </c>
      <c r="J179" s="1">
        <f t="shared" si="74"/>
        <v>46.805099974725039</v>
      </c>
      <c r="K179" s="1">
        <f t="shared" si="75"/>
        <v>390.18199873666185</v>
      </c>
      <c r="L179" s="1">
        <f t="shared" si="77"/>
        <v>436.98709871138692</v>
      </c>
      <c r="M179" s="1">
        <f t="shared" si="76"/>
        <v>5370.4456904602657</v>
      </c>
      <c r="O179" s="14">
        <f t="shared" si="63"/>
        <v>330.66666666666669</v>
      </c>
      <c r="P179" s="14">
        <f t="shared" si="64"/>
        <v>150</v>
      </c>
      <c r="Q179" s="14">
        <f t="shared" si="65"/>
        <v>1193.5248994713093</v>
      </c>
      <c r="R179" s="14">
        <f t="shared" si="66"/>
        <v>838.61486198660918</v>
      </c>
      <c r="S179" s="26">
        <f t="shared" si="67"/>
        <v>2512.8064281245852</v>
      </c>
      <c r="T179" s="10">
        <f t="shared" si="68"/>
        <v>81589.732011405285</v>
      </c>
      <c r="U179" s="14">
        <f t="shared" si="72"/>
        <v>393.47899012072975</v>
      </c>
      <c r="V179" s="14">
        <f t="shared" si="69"/>
        <v>276.47293252188945</v>
      </c>
      <c r="W179" s="10"/>
      <c r="X179" s="14">
        <f t="shared" si="70"/>
        <v>0</v>
      </c>
      <c r="Y179" s="10">
        <f t="shared" si="59"/>
        <v>2512.8064281245852</v>
      </c>
      <c r="Z179" s="14">
        <f t="shared" si="70"/>
        <v>828.41718354205796</v>
      </c>
      <c r="AA179" s="14">
        <f t="shared" si="73"/>
        <v>204328.17582229665</v>
      </c>
    </row>
    <row r="180" spans="1:27" x14ac:dyDescent="0.2">
      <c r="B180" s="8">
        <f t="shared" si="60"/>
        <v>168</v>
      </c>
      <c r="C180" s="16">
        <f t="shared" si="52"/>
        <v>7.8750000000000001E-2</v>
      </c>
      <c r="D180" s="1">
        <f t="shared" si="53"/>
        <v>1143.7769588315066</v>
      </c>
      <c r="E180" s="1">
        <f t="shared" si="54"/>
        <v>451.37570391502504</v>
      </c>
      <c r="F180" s="1">
        <f t="shared" si="61"/>
        <v>1595.1526627465316</v>
      </c>
      <c r="G180" s="1">
        <f t="shared" si="55"/>
        <v>173838.44659421933</v>
      </c>
      <c r="I180" s="16">
        <f t="shared" si="71"/>
        <v>9.7500000000000003E-2</v>
      </c>
      <c r="J180" s="1">
        <f t="shared" si="74"/>
        <v>43.634871234989667</v>
      </c>
      <c r="K180" s="1">
        <f t="shared" si="75"/>
        <v>393.35222747639727</v>
      </c>
      <c r="L180" s="1">
        <f t="shared" si="77"/>
        <v>436.98709871138692</v>
      </c>
      <c r="M180" s="1">
        <f t="shared" si="76"/>
        <v>4977.0934629838684</v>
      </c>
      <c r="O180" s="14">
        <f t="shared" si="63"/>
        <v>330.66666666666669</v>
      </c>
      <c r="P180" s="14">
        <f t="shared" si="64"/>
        <v>150</v>
      </c>
      <c r="Q180" s="14">
        <f t="shared" si="65"/>
        <v>1187.4118300664963</v>
      </c>
      <c r="R180" s="14">
        <f t="shared" si="66"/>
        <v>844.72793139142232</v>
      </c>
      <c r="S180" s="26">
        <f t="shared" si="67"/>
        <v>2512.8064281245852</v>
      </c>
      <c r="T180" s="10">
        <f t="shared" si="68"/>
        <v>82434.459942796704</v>
      </c>
      <c r="U180" s="14">
        <f t="shared" si="72"/>
        <v>388.87117070181836</v>
      </c>
      <c r="V180" s="14">
        <f t="shared" si="69"/>
        <v>276.64398424118099</v>
      </c>
      <c r="W180" s="21">
        <f>(SUM(O169:O180)+SUM(Q169:Q180))*0.35</f>
        <v>6513.7535094586738</v>
      </c>
      <c r="X180" s="14">
        <f t="shared" si="70"/>
        <v>2133.2202431774836</v>
      </c>
      <c r="Y180" s="10">
        <f t="shared" si="59"/>
        <v>-4000.9470813340886</v>
      </c>
      <c r="Z180" s="14">
        <f t="shared" si="70"/>
        <v>-1310.2892661489493</v>
      </c>
      <c r="AA180" s="14">
        <f t="shared" si="73"/>
        <v>204993.69097723963</v>
      </c>
    </row>
    <row r="181" spans="1:27" x14ac:dyDescent="0.2">
      <c r="A181" t="s">
        <v>25</v>
      </c>
      <c r="B181" s="8">
        <f t="shared" si="60"/>
        <v>169</v>
      </c>
      <c r="C181" s="16">
        <f t="shared" si="52"/>
        <v>7.8750000000000001E-2</v>
      </c>
      <c r="D181" s="1">
        <f t="shared" si="53"/>
        <v>1140.8148057745643</v>
      </c>
      <c r="E181" s="1">
        <f t="shared" si="54"/>
        <v>454.33785697196731</v>
      </c>
      <c r="F181" s="1">
        <f t="shared" si="61"/>
        <v>1595.1526627465316</v>
      </c>
      <c r="G181" s="1">
        <f t="shared" si="55"/>
        <v>173384.10873724736</v>
      </c>
      <c r="I181" s="16">
        <f t="shared" si="71"/>
        <v>9.7500000000000003E-2</v>
      </c>
      <c r="J181" s="1">
        <f t="shared" si="74"/>
        <v>40.438884386743929</v>
      </c>
      <c r="K181" s="1">
        <f t="shared" si="75"/>
        <v>396.54821432464297</v>
      </c>
      <c r="L181" s="1">
        <f t="shared" si="77"/>
        <v>436.98709871138692</v>
      </c>
      <c r="M181" s="1">
        <f t="shared" si="76"/>
        <v>4580.5452486592258</v>
      </c>
      <c r="O181" s="14">
        <f t="shared" si="63"/>
        <v>330.66666666666669</v>
      </c>
      <c r="P181" s="14">
        <f t="shared" si="64"/>
        <v>150</v>
      </c>
      <c r="Q181" s="14">
        <f t="shared" si="65"/>
        <v>1181.2536901613082</v>
      </c>
      <c r="R181" s="14">
        <f t="shared" si="66"/>
        <v>850.88607129661023</v>
      </c>
      <c r="S181" s="26">
        <f t="shared" si="67"/>
        <v>2512.8064281245852</v>
      </c>
      <c r="T181" s="10">
        <f t="shared" si="68"/>
        <v>83285.346014093317</v>
      </c>
      <c r="U181" s="14">
        <f t="shared" si="72"/>
        <v>384.29246230741666</v>
      </c>
      <c r="V181" s="14">
        <f t="shared" si="69"/>
        <v>276.81530750350998</v>
      </c>
      <c r="W181" s="10"/>
      <c r="X181" s="14">
        <f t="shared" si="70"/>
        <v>0</v>
      </c>
      <c r="Y181" s="10">
        <f t="shared" si="59"/>
        <v>2512.8064281245852</v>
      </c>
      <c r="Z181" s="14">
        <f t="shared" si="70"/>
        <v>817.48110300847816</v>
      </c>
      <c r="AA181" s="14">
        <f t="shared" si="73"/>
        <v>205654.79874705055</v>
      </c>
    </row>
    <row r="182" spans="1:27" x14ac:dyDescent="0.2">
      <c r="B182" s="8">
        <f t="shared" si="60"/>
        <v>170</v>
      </c>
      <c r="C182" s="16">
        <f t="shared" si="52"/>
        <v>7.8750000000000001E-2</v>
      </c>
      <c r="D182" s="1">
        <f t="shared" si="53"/>
        <v>1137.8332135881858</v>
      </c>
      <c r="E182" s="1">
        <f t="shared" si="54"/>
        <v>457.31944915834583</v>
      </c>
      <c r="F182" s="1">
        <f t="shared" si="61"/>
        <v>1595.1526627465316</v>
      </c>
      <c r="G182" s="1">
        <f t="shared" si="55"/>
        <v>172926.789288089</v>
      </c>
      <c r="I182" s="16">
        <f t="shared" si="71"/>
        <v>9.7500000000000003E-2</v>
      </c>
      <c r="J182" s="1">
        <f t="shared" si="74"/>
        <v>37.216930145356208</v>
      </c>
      <c r="K182" s="1">
        <f t="shared" si="75"/>
        <v>399.77016856603069</v>
      </c>
      <c r="L182" s="1">
        <f t="shared" si="77"/>
        <v>436.98709871138692</v>
      </c>
      <c r="M182" s="1">
        <f t="shared" si="76"/>
        <v>4180.7750800931954</v>
      </c>
      <c r="O182" s="14">
        <f t="shared" si="63"/>
        <v>330.66666666666669</v>
      </c>
      <c r="P182" s="14">
        <f t="shared" si="64"/>
        <v>150</v>
      </c>
      <c r="Q182" s="14">
        <f t="shared" si="65"/>
        <v>1175.050143733542</v>
      </c>
      <c r="R182" s="14">
        <f t="shared" si="66"/>
        <v>857.08961772437647</v>
      </c>
      <c r="S182" s="26">
        <f t="shared" si="67"/>
        <v>2512.8064281245852</v>
      </c>
      <c r="T182" s="10">
        <f t="shared" si="68"/>
        <v>84142.435631817687</v>
      </c>
      <c r="U182" s="14">
        <f t="shared" si="72"/>
        <v>379.74266996006372</v>
      </c>
      <c r="V182" s="14">
        <f t="shared" si="69"/>
        <v>276.98690269979704</v>
      </c>
      <c r="W182" s="10"/>
      <c r="X182" s="14">
        <f t="shared" si="70"/>
        <v>0</v>
      </c>
      <c r="Y182" s="10">
        <f t="shared" si="59"/>
        <v>2512.8064281245852</v>
      </c>
      <c r="Z182" s="14">
        <f t="shared" si="70"/>
        <v>812.06732086934915</v>
      </c>
      <c r="AA182" s="14">
        <f t="shared" si="73"/>
        <v>206311.5283197104</v>
      </c>
    </row>
    <row r="183" spans="1:27" x14ac:dyDescent="0.2">
      <c r="B183" s="8">
        <f t="shared" si="60"/>
        <v>171</v>
      </c>
      <c r="C183" s="16">
        <f t="shared" si="52"/>
        <v>7.8750000000000001E-2</v>
      </c>
      <c r="D183" s="1">
        <f t="shared" si="53"/>
        <v>1134.8320547030842</v>
      </c>
      <c r="E183" s="1">
        <f t="shared" si="54"/>
        <v>460.32060804344746</v>
      </c>
      <c r="F183" s="1">
        <f t="shared" si="61"/>
        <v>1595.1526627465316</v>
      </c>
      <c r="G183" s="1">
        <f t="shared" si="55"/>
        <v>172466.46868004554</v>
      </c>
      <c r="I183" s="16">
        <f t="shared" si="71"/>
        <v>9.7500000000000003E-2</v>
      </c>
      <c r="J183" s="1">
        <f t="shared" si="74"/>
        <v>33.968797525757218</v>
      </c>
      <c r="K183" s="1">
        <f t="shared" si="75"/>
        <v>403.0183011856297</v>
      </c>
      <c r="L183" s="1">
        <f t="shared" si="77"/>
        <v>436.98709871138692</v>
      </c>
      <c r="M183" s="1">
        <f t="shared" si="76"/>
        <v>3777.7567789075656</v>
      </c>
      <c r="O183" s="14">
        <f t="shared" si="63"/>
        <v>330.66666666666669</v>
      </c>
      <c r="P183" s="14">
        <f t="shared" si="64"/>
        <v>150</v>
      </c>
      <c r="Q183" s="14">
        <f t="shared" si="65"/>
        <v>1168.8008522288414</v>
      </c>
      <c r="R183" s="14">
        <f t="shared" si="66"/>
        <v>863.33890922907722</v>
      </c>
      <c r="S183" s="26">
        <f t="shared" si="67"/>
        <v>2512.8064281245852</v>
      </c>
      <c r="T183" s="10">
        <f t="shared" si="68"/>
        <v>85005.774541046761</v>
      </c>
      <c r="U183" s="14">
        <f t="shared" si="72"/>
        <v>375.22159997038511</v>
      </c>
      <c r="V183" s="14">
        <f t="shared" si="69"/>
        <v>277.15877022152961</v>
      </c>
      <c r="W183" s="10"/>
      <c r="X183" s="14">
        <f t="shared" si="70"/>
        <v>0</v>
      </c>
      <c r="Y183" s="10">
        <f t="shared" si="59"/>
        <v>2512.8064281245852</v>
      </c>
      <c r="Z183" s="14">
        <f t="shared" si="70"/>
        <v>806.68939159206855</v>
      </c>
      <c r="AA183" s="14">
        <f t="shared" si="73"/>
        <v>206963.90868990231</v>
      </c>
    </row>
    <row r="184" spans="1:27" x14ac:dyDescent="0.2">
      <c r="B184" s="8">
        <f t="shared" si="60"/>
        <v>172</v>
      </c>
      <c r="C184" s="16">
        <f t="shared" si="52"/>
        <v>7.8750000000000001E-2</v>
      </c>
      <c r="D184" s="1">
        <f t="shared" si="53"/>
        <v>1131.8112007127988</v>
      </c>
      <c r="E184" s="1">
        <f t="shared" si="54"/>
        <v>463.3414620337328</v>
      </c>
      <c r="F184" s="1">
        <f t="shared" si="61"/>
        <v>1595.1526627465316</v>
      </c>
      <c r="G184" s="1">
        <f t="shared" si="55"/>
        <v>172003.1272180118</v>
      </c>
      <c r="I184" s="16">
        <f t="shared" si="71"/>
        <v>9.7500000000000003E-2</v>
      </c>
      <c r="J184" s="1">
        <f t="shared" si="74"/>
        <v>30.694273828623974</v>
      </c>
      <c r="K184" s="1">
        <f t="shared" si="75"/>
        <v>406.29282488276294</v>
      </c>
      <c r="L184" s="1">
        <f t="shared" si="77"/>
        <v>436.98709871138692</v>
      </c>
      <c r="M184" s="1">
        <f t="shared" si="76"/>
        <v>3371.4639540248027</v>
      </c>
      <c r="O184" s="14">
        <f t="shared" si="63"/>
        <v>330.66666666666669</v>
      </c>
      <c r="P184" s="14">
        <f t="shared" si="64"/>
        <v>150</v>
      </c>
      <c r="Q184" s="14">
        <f t="shared" si="65"/>
        <v>1162.5054745414227</v>
      </c>
      <c r="R184" s="14">
        <f t="shared" si="66"/>
        <v>869.63428691649574</v>
      </c>
      <c r="S184" s="26">
        <f t="shared" si="67"/>
        <v>2512.8064281245852</v>
      </c>
      <c r="T184" s="10">
        <f t="shared" si="68"/>
        <v>85875.408827963256</v>
      </c>
      <c r="U184" s="14">
        <f t="shared" si="72"/>
        <v>370.72905992855692</v>
      </c>
      <c r="V184" s="14">
        <f t="shared" si="69"/>
        <v>277.33091046076242</v>
      </c>
      <c r="W184" s="10"/>
      <c r="X184" s="14">
        <f t="shared" si="70"/>
        <v>0</v>
      </c>
      <c r="Y184" s="10">
        <f t="shared" si="59"/>
        <v>2512.8064281245852</v>
      </c>
      <c r="Z184" s="14">
        <f t="shared" si="70"/>
        <v>801.34707774046569</v>
      </c>
      <c r="AA184" s="14">
        <f t="shared" si="73"/>
        <v>207611.96866029163</v>
      </c>
    </row>
    <row r="185" spans="1:27" x14ac:dyDescent="0.2">
      <c r="B185" s="8">
        <f t="shared" si="60"/>
        <v>173</v>
      </c>
      <c r="C185" s="16">
        <f t="shared" si="52"/>
        <v>7.8750000000000001E-2</v>
      </c>
      <c r="D185" s="1">
        <f t="shared" si="53"/>
        <v>1128.7705223682024</v>
      </c>
      <c r="E185" s="1">
        <f t="shared" si="54"/>
        <v>466.38214037832927</v>
      </c>
      <c r="F185" s="1">
        <f t="shared" si="61"/>
        <v>1595.1526627465316</v>
      </c>
      <c r="G185" s="1">
        <f t="shared" si="55"/>
        <v>171536.74507763347</v>
      </c>
      <c r="I185" s="16">
        <f t="shared" si="71"/>
        <v>9.7500000000000003E-2</v>
      </c>
      <c r="J185" s="1">
        <f t="shared" si="74"/>
        <v>27.393144626451519</v>
      </c>
      <c r="K185" s="1">
        <f t="shared" si="75"/>
        <v>409.59395408493538</v>
      </c>
      <c r="L185" s="1">
        <f t="shared" si="77"/>
        <v>436.98709871138692</v>
      </c>
      <c r="M185" s="1">
        <f t="shared" si="76"/>
        <v>2961.8699999398673</v>
      </c>
      <c r="O185" s="14">
        <f t="shared" si="63"/>
        <v>330.66666666666669</v>
      </c>
      <c r="P185" s="14">
        <f t="shared" si="64"/>
        <v>150</v>
      </c>
      <c r="Q185" s="14">
        <f t="shared" si="65"/>
        <v>1156.1636669946538</v>
      </c>
      <c r="R185" s="14">
        <f t="shared" si="66"/>
        <v>875.97609446326464</v>
      </c>
      <c r="S185" s="26">
        <f t="shared" si="67"/>
        <v>2512.8064281245852</v>
      </c>
      <c r="T185" s="10">
        <f t="shared" si="68"/>
        <v>86751.384922426514</v>
      </c>
      <c r="U185" s="14">
        <f t="shared" si="72"/>
        <v>366.26485869582814</v>
      </c>
      <c r="V185" s="14">
        <f t="shared" si="69"/>
        <v>277.50332381011816</v>
      </c>
      <c r="W185" s="10"/>
      <c r="X185" s="14">
        <f t="shared" si="70"/>
        <v>0</v>
      </c>
      <c r="Y185" s="10">
        <f t="shared" si="59"/>
        <v>2512.8064281245852</v>
      </c>
      <c r="Z185" s="14">
        <f t="shared" si="70"/>
        <v>796.04014345079372</v>
      </c>
      <c r="AA185" s="14">
        <f t="shared" si="73"/>
        <v>208255.73684279757</v>
      </c>
    </row>
    <row r="186" spans="1:27" x14ac:dyDescent="0.2">
      <c r="B186" s="8">
        <f t="shared" si="60"/>
        <v>174</v>
      </c>
      <c r="C186" s="16">
        <f t="shared" si="52"/>
        <v>7.8750000000000001E-2</v>
      </c>
      <c r="D186" s="1">
        <f t="shared" si="53"/>
        <v>1125.7098895719698</v>
      </c>
      <c r="E186" s="1">
        <f t="shared" si="54"/>
        <v>469.44277317456181</v>
      </c>
      <c r="F186" s="1">
        <f t="shared" si="61"/>
        <v>1595.1526627465316</v>
      </c>
      <c r="G186" s="1">
        <f t="shared" si="55"/>
        <v>171067.30230445892</v>
      </c>
      <c r="I186" s="16">
        <f t="shared" si="71"/>
        <v>9.7500000000000003E-2</v>
      </c>
      <c r="J186" s="1">
        <f t="shared" si="74"/>
        <v>24.065193749511423</v>
      </c>
      <c r="K186" s="1">
        <f t="shared" si="75"/>
        <v>412.9219049618755</v>
      </c>
      <c r="L186" s="1">
        <f t="shared" si="77"/>
        <v>436.98709871138692</v>
      </c>
      <c r="M186" s="1">
        <f t="shared" si="76"/>
        <v>2548.9480949779918</v>
      </c>
      <c r="O186" s="14">
        <f t="shared" si="63"/>
        <v>330.66666666666669</v>
      </c>
      <c r="P186" s="14">
        <f t="shared" si="64"/>
        <v>150</v>
      </c>
      <c r="Q186" s="14">
        <f t="shared" si="65"/>
        <v>1149.7750833214814</v>
      </c>
      <c r="R186" s="14">
        <f t="shared" si="66"/>
        <v>882.36467813643731</v>
      </c>
      <c r="S186" s="26">
        <f t="shared" si="67"/>
        <v>2512.8064281245852</v>
      </c>
      <c r="T186" s="10">
        <f t="shared" si="68"/>
        <v>87633.749600562951</v>
      </c>
      <c r="U186" s="14">
        <f t="shared" si="72"/>
        <v>361.82880639609834</v>
      </c>
      <c r="V186" s="14">
        <f t="shared" si="69"/>
        <v>277.67601066278888</v>
      </c>
      <c r="W186" s="10"/>
      <c r="X186" s="14">
        <f t="shared" si="70"/>
        <v>0</v>
      </c>
      <c r="Y186" s="10">
        <f t="shared" si="59"/>
        <v>2512.8064281245852</v>
      </c>
      <c r="Z186" s="14">
        <f t="shared" si="70"/>
        <v>790.76835442131835</v>
      </c>
      <c r="AA186" s="14">
        <f t="shared" si="73"/>
        <v>208895.24165985646</v>
      </c>
    </row>
    <row r="187" spans="1:27" x14ac:dyDescent="0.2">
      <c r="B187" s="8">
        <f t="shared" si="60"/>
        <v>175</v>
      </c>
      <c r="C187" s="16">
        <f t="shared" si="52"/>
        <v>7.8750000000000001E-2</v>
      </c>
      <c r="D187" s="1">
        <f t="shared" si="53"/>
        <v>1122.6291713730118</v>
      </c>
      <c r="E187" s="1">
        <f t="shared" si="54"/>
        <v>472.52349137351985</v>
      </c>
      <c r="F187" s="1">
        <f t="shared" si="61"/>
        <v>1595.1526627465316</v>
      </c>
      <c r="G187" s="1">
        <f t="shared" si="55"/>
        <v>170594.7788130854</v>
      </c>
      <c r="I187" s="16">
        <f t="shared" si="71"/>
        <v>9.7500000000000003E-2</v>
      </c>
      <c r="J187" s="1">
        <f t="shared" si="74"/>
        <v>20.710203271696184</v>
      </c>
      <c r="K187" s="1">
        <f t="shared" si="75"/>
        <v>416.27689543969075</v>
      </c>
      <c r="L187" s="1">
        <f t="shared" si="77"/>
        <v>436.98709871138692</v>
      </c>
      <c r="M187" s="1">
        <f t="shared" si="76"/>
        <v>2132.6711995383012</v>
      </c>
      <c r="O187" s="14">
        <f t="shared" si="63"/>
        <v>330.66666666666669</v>
      </c>
      <c r="P187" s="14">
        <f t="shared" si="64"/>
        <v>150</v>
      </c>
      <c r="Q187" s="14">
        <f t="shared" si="65"/>
        <v>1143.339374644708</v>
      </c>
      <c r="R187" s="14">
        <f t="shared" si="66"/>
        <v>888.80038681321059</v>
      </c>
      <c r="S187" s="26">
        <f t="shared" si="67"/>
        <v>2512.8064281245852</v>
      </c>
      <c r="T187" s="10">
        <f t="shared" si="68"/>
        <v>88522.549987376158</v>
      </c>
      <c r="U187" s="14">
        <f t="shared" si="72"/>
        <v>357.42071440755024</v>
      </c>
      <c r="V187" s="14">
        <f t="shared" si="69"/>
        <v>277.8489714125364</v>
      </c>
      <c r="W187" s="10"/>
      <c r="X187" s="14">
        <f t="shared" si="70"/>
        <v>0</v>
      </c>
      <c r="Y187" s="10">
        <f t="shared" si="59"/>
        <v>2512.8064281245852</v>
      </c>
      <c r="Z187" s="14">
        <f t="shared" si="70"/>
        <v>785.53147790197193</v>
      </c>
      <c r="AA187" s="14">
        <f t="shared" si="73"/>
        <v>209530.51134567655</v>
      </c>
    </row>
    <row r="188" spans="1:27" x14ac:dyDescent="0.2">
      <c r="B188" s="8">
        <f t="shared" si="60"/>
        <v>176</v>
      </c>
      <c r="C188" s="16">
        <f t="shared" si="52"/>
        <v>7.8750000000000001E-2</v>
      </c>
      <c r="D188" s="1">
        <f t="shared" si="53"/>
        <v>1119.528235960873</v>
      </c>
      <c r="E188" s="1">
        <f t="shared" si="54"/>
        <v>475.62442678565867</v>
      </c>
      <c r="F188" s="1">
        <f t="shared" si="61"/>
        <v>1595.1526627465316</v>
      </c>
      <c r="G188" s="1">
        <f t="shared" si="55"/>
        <v>170119.15438629975</v>
      </c>
      <c r="I188" s="16">
        <f t="shared" si="71"/>
        <v>9.7500000000000003E-2</v>
      </c>
      <c r="J188" s="1">
        <f t="shared" si="74"/>
        <v>17.327953496248696</v>
      </c>
      <c r="K188" s="1">
        <f t="shared" si="75"/>
        <v>419.65914521513821</v>
      </c>
      <c r="L188" s="1">
        <f t="shared" si="77"/>
        <v>436.98709871138692</v>
      </c>
      <c r="M188" s="1">
        <f t="shared" si="76"/>
        <v>1713.0120543231628</v>
      </c>
      <c r="O188" s="14">
        <f t="shared" si="63"/>
        <v>330.66666666666669</v>
      </c>
      <c r="P188" s="14">
        <f t="shared" si="64"/>
        <v>150</v>
      </c>
      <c r="Q188" s="14">
        <f t="shared" si="65"/>
        <v>1136.8561894571217</v>
      </c>
      <c r="R188" s="14">
        <f t="shared" si="66"/>
        <v>895.28357200079688</v>
      </c>
      <c r="S188" s="26">
        <f t="shared" si="67"/>
        <v>2512.8064281245852</v>
      </c>
      <c r="T188" s="10">
        <f t="shared" si="68"/>
        <v>89417.833559376944</v>
      </c>
      <c r="U188" s="14">
        <f t="shared" si="72"/>
        <v>353.04039535433986</v>
      </c>
      <c r="V188" s="14">
        <f t="shared" si="69"/>
        <v>278.02220645369329</v>
      </c>
      <c r="W188" s="10"/>
      <c r="X188" s="14">
        <f t="shared" si="70"/>
        <v>0</v>
      </c>
      <c r="Y188" s="10">
        <f t="shared" si="59"/>
        <v>2512.8064281245852</v>
      </c>
      <c r="Z188" s="14">
        <f t="shared" si="70"/>
        <v>780.32928268407807</v>
      </c>
      <c r="AA188" s="14">
        <f t="shared" si="73"/>
        <v>210161.57394748458</v>
      </c>
    </row>
    <row r="189" spans="1:27" x14ac:dyDescent="0.2">
      <c r="B189" s="8">
        <f t="shared" si="60"/>
        <v>177</v>
      </c>
      <c r="C189" s="16">
        <f t="shared" si="52"/>
        <v>7.8750000000000001E-2</v>
      </c>
      <c r="D189" s="1">
        <f t="shared" si="53"/>
        <v>1116.406950660092</v>
      </c>
      <c r="E189" s="1">
        <f t="shared" si="54"/>
        <v>478.74571208643965</v>
      </c>
      <c r="F189" s="1">
        <f t="shared" si="61"/>
        <v>1595.1526627465316</v>
      </c>
      <c r="G189" s="1">
        <f t="shared" si="55"/>
        <v>169640.40867421331</v>
      </c>
      <c r="I189" s="16">
        <f t="shared" si="71"/>
        <v>9.7500000000000003E-2</v>
      </c>
      <c r="J189" s="1">
        <f t="shared" si="74"/>
        <v>13.918222941375697</v>
      </c>
      <c r="K189" s="1">
        <f t="shared" si="75"/>
        <v>423.06887577001123</v>
      </c>
      <c r="L189" s="1">
        <f t="shared" si="77"/>
        <v>436.98709871138692</v>
      </c>
      <c r="M189" s="1">
        <f t="shared" si="76"/>
        <v>1289.9431785531515</v>
      </c>
      <c r="O189" s="14">
        <f t="shared" si="63"/>
        <v>330.66666666666669</v>
      </c>
      <c r="P189" s="14">
        <f t="shared" si="64"/>
        <v>150</v>
      </c>
      <c r="Q189" s="14">
        <f t="shared" si="65"/>
        <v>1130.3251736014677</v>
      </c>
      <c r="R189" s="14">
        <f t="shared" si="66"/>
        <v>901.81458785645088</v>
      </c>
      <c r="S189" s="26">
        <f t="shared" si="67"/>
        <v>2512.8064281245852</v>
      </c>
      <c r="T189" s="10">
        <f t="shared" si="68"/>
        <v>90319.648147233398</v>
      </c>
      <c r="U189" s="14">
        <f t="shared" si="72"/>
        <v>348.68766309833967</v>
      </c>
      <c r="V189" s="14">
        <f t="shared" si="69"/>
        <v>278.19571618116339</v>
      </c>
      <c r="W189" s="10"/>
      <c r="X189" s="14">
        <f t="shared" si="70"/>
        <v>0</v>
      </c>
      <c r="Y189" s="10">
        <f t="shared" si="59"/>
        <v>2512.8064281245852</v>
      </c>
      <c r="Z189" s="14">
        <f t="shared" si="70"/>
        <v>775.16153909014372</v>
      </c>
      <c r="AA189" s="14">
        <f t="shared" si="73"/>
        <v>210788.45732676407</v>
      </c>
    </row>
    <row r="190" spans="1:27" x14ac:dyDescent="0.2">
      <c r="B190" s="8">
        <f t="shared" si="60"/>
        <v>178</v>
      </c>
      <c r="C190" s="16">
        <f t="shared" si="52"/>
        <v>7.8750000000000001E-2</v>
      </c>
      <c r="D190" s="1">
        <f t="shared" si="53"/>
        <v>1113.2651819245248</v>
      </c>
      <c r="E190" s="1">
        <f t="shared" si="54"/>
        <v>481.88748082200686</v>
      </c>
      <c r="F190" s="1">
        <f t="shared" si="61"/>
        <v>1595.1526627465316</v>
      </c>
      <c r="G190" s="1">
        <f t="shared" si="55"/>
        <v>169158.52119339129</v>
      </c>
      <c r="I190" s="16">
        <f t="shared" si="71"/>
        <v>9.7500000000000003E-2</v>
      </c>
      <c r="J190" s="1">
        <f t="shared" si="74"/>
        <v>10.480788325744356</v>
      </c>
      <c r="K190" s="1">
        <f t="shared" si="75"/>
        <v>426.50631038564256</v>
      </c>
      <c r="L190" s="1">
        <f t="shared" si="77"/>
        <v>436.98709871138692</v>
      </c>
      <c r="M190" s="1">
        <f t="shared" si="76"/>
        <v>863.43686816750892</v>
      </c>
      <c r="O190" s="14">
        <f t="shared" si="63"/>
        <v>330.66666666666669</v>
      </c>
      <c r="P190" s="14">
        <f t="shared" si="64"/>
        <v>150</v>
      </c>
      <c r="Q190" s="14">
        <f t="shared" si="65"/>
        <v>1123.7459702502692</v>
      </c>
      <c r="R190" s="14">
        <f t="shared" si="66"/>
        <v>908.39379120764943</v>
      </c>
      <c r="S190" s="26">
        <f t="shared" si="67"/>
        <v>2512.8064281245852</v>
      </c>
      <c r="T190" s="10">
        <f t="shared" si="68"/>
        <v>91228.041938441049</v>
      </c>
      <c r="U190" s="14">
        <f t="shared" si="72"/>
        <v>344.36233273093751</v>
      </c>
      <c r="V190" s="14">
        <f t="shared" si="69"/>
        <v>278.36950099042315</v>
      </c>
      <c r="W190" s="10"/>
      <c r="X190" s="14">
        <f t="shared" si="70"/>
        <v>0</v>
      </c>
      <c r="Y190" s="10">
        <f t="shared" si="59"/>
        <v>2512.8064281245852</v>
      </c>
      <c r="Z190" s="14">
        <f t="shared" si="70"/>
        <v>770.02801896371898</v>
      </c>
      <c r="AA190" s="14">
        <f t="shared" si="73"/>
        <v>211411.18916048543</v>
      </c>
    </row>
    <row r="191" spans="1:27" x14ac:dyDescent="0.2">
      <c r="B191" s="8">
        <f t="shared" si="60"/>
        <v>179</v>
      </c>
      <c r="C191" s="16">
        <f t="shared" si="52"/>
        <v>7.8750000000000001E-2</v>
      </c>
      <c r="D191" s="1">
        <f t="shared" si="53"/>
        <v>1110.1027953316304</v>
      </c>
      <c r="E191" s="1">
        <f t="shared" si="54"/>
        <v>485.0498674149012</v>
      </c>
      <c r="F191" s="1">
        <f t="shared" si="61"/>
        <v>1595.1526627465316</v>
      </c>
      <c r="G191" s="1">
        <f t="shared" si="55"/>
        <v>168673.4713259764</v>
      </c>
      <c r="I191" s="16">
        <f t="shared" si="71"/>
        <v>9.7500000000000003E-2</v>
      </c>
      <c r="J191" s="1">
        <f t="shared" si="74"/>
        <v>7.0154245538610098</v>
      </c>
      <c r="K191" s="1">
        <f t="shared" si="75"/>
        <v>429.97167415752591</v>
      </c>
      <c r="L191" s="1">
        <f t="shared" si="77"/>
        <v>436.98709871138692</v>
      </c>
      <c r="M191" s="1">
        <f t="shared" si="76"/>
        <v>433.46519400998301</v>
      </c>
      <c r="O191" s="14">
        <f t="shared" si="63"/>
        <v>330.66666666666669</v>
      </c>
      <c r="P191" s="14">
        <f t="shared" si="64"/>
        <v>150</v>
      </c>
      <c r="Q191" s="14">
        <f t="shared" si="65"/>
        <v>1117.1182198854915</v>
      </c>
      <c r="R191" s="14">
        <f t="shared" si="66"/>
        <v>915.02154157242717</v>
      </c>
      <c r="S191" s="26">
        <f t="shared" si="67"/>
        <v>2512.8064281245852</v>
      </c>
      <c r="T191" s="10">
        <f t="shared" si="68"/>
        <v>92143.063480013472</v>
      </c>
      <c r="U191" s="14">
        <f t="shared" si="72"/>
        <v>340.06422056488924</v>
      </c>
      <c r="V191" s="14">
        <f t="shared" si="69"/>
        <v>278.54356127752209</v>
      </c>
      <c r="W191" s="10"/>
      <c r="X191" s="14">
        <f t="shared" si="70"/>
        <v>0</v>
      </c>
      <c r="Y191" s="10">
        <f t="shared" si="59"/>
        <v>2512.8064281245852</v>
      </c>
      <c r="Z191" s="14">
        <f t="shared" si="70"/>
        <v>764.92849565932352</v>
      </c>
      <c r="AA191" s="14">
        <f t="shared" si="73"/>
        <v>212029.79694232784</v>
      </c>
    </row>
    <row r="192" spans="1:27" x14ac:dyDescent="0.2">
      <c r="B192" s="8">
        <f t="shared" si="60"/>
        <v>180</v>
      </c>
      <c r="C192" s="16">
        <f t="shared" si="52"/>
        <v>7.8750000000000001E-2</v>
      </c>
      <c r="D192" s="1">
        <f t="shared" si="53"/>
        <v>1106.9196555767201</v>
      </c>
      <c r="E192" s="1">
        <f t="shared" si="54"/>
        <v>488.23300716981157</v>
      </c>
      <c r="F192" s="1">
        <f t="shared" si="61"/>
        <v>1595.1526627465316</v>
      </c>
      <c r="G192" s="1">
        <f t="shared" si="55"/>
        <v>168185.23831880657</v>
      </c>
      <c r="I192" s="16">
        <f t="shared" si="71"/>
        <v>9.7500000000000003E-2</v>
      </c>
      <c r="J192" s="1">
        <f t="shared" si="74"/>
        <v>3.521904701331112</v>
      </c>
      <c r="K192" s="1">
        <f t="shared" si="75"/>
        <v>433.46519401005582</v>
      </c>
      <c r="L192" s="1">
        <f t="shared" si="77"/>
        <v>436.98709871138692</v>
      </c>
      <c r="M192" s="1">
        <f t="shared" si="76"/>
        <v>-7.2816419560695067E-11</v>
      </c>
      <c r="O192" s="14">
        <f t="shared" si="63"/>
        <v>330.66666666666669</v>
      </c>
      <c r="P192" s="14">
        <f t="shared" si="64"/>
        <v>150</v>
      </c>
      <c r="Q192" s="14">
        <f t="shared" si="65"/>
        <v>1110.4415602780512</v>
      </c>
      <c r="R192" s="14">
        <f t="shared" si="66"/>
        <v>921.6982011798674</v>
      </c>
      <c r="S192" s="26">
        <f t="shared" si="67"/>
        <v>2512.8064281245852</v>
      </c>
      <c r="T192" s="10">
        <f t="shared" si="68"/>
        <v>93064.76168119334</v>
      </c>
      <c r="U192" s="14">
        <f t="shared" si="72"/>
        <v>335.79314412622557</v>
      </c>
      <c r="V192" s="14">
        <f t="shared" si="69"/>
        <v>278.7178974390838</v>
      </c>
      <c r="W192" s="21">
        <f>(SUM(O181:O192)+SUM(Q181:Q192))*0.35</f>
        <v>6203.1813896844242</v>
      </c>
      <c r="X192" s="14">
        <f t="shared" si="70"/>
        <v>1875.8175638759851</v>
      </c>
      <c r="Y192" s="10">
        <f t="shared" si="59"/>
        <v>-3690.374961559839</v>
      </c>
      <c r="Z192" s="14">
        <f t="shared" si="70"/>
        <v>-1115.9548198435446</v>
      </c>
      <c r="AA192" s="14">
        <f t="shared" si="73"/>
        <v>212644.30798389314</v>
      </c>
    </row>
    <row r="193" spans="1:27" x14ac:dyDescent="0.2">
      <c r="A193" t="s">
        <v>26</v>
      </c>
      <c r="B193" s="8">
        <f t="shared" si="60"/>
        <v>181</v>
      </c>
      <c r="C193" s="16">
        <f t="shared" si="52"/>
        <v>7.8750000000000001E-2</v>
      </c>
      <c r="D193" s="1">
        <f t="shared" si="53"/>
        <v>1103.7156264671682</v>
      </c>
      <c r="E193" s="1">
        <f t="shared" si="54"/>
        <v>491.43703627936338</v>
      </c>
      <c r="F193" s="1">
        <f t="shared" si="61"/>
        <v>1595.1526627465316</v>
      </c>
      <c r="G193" s="1">
        <f t="shared" si="55"/>
        <v>167693.80128252722</v>
      </c>
      <c r="I193" s="16"/>
      <c r="J193" s="1"/>
      <c r="K193" s="1"/>
      <c r="L193" s="1"/>
      <c r="M193" s="1"/>
      <c r="O193" s="14">
        <f t="shared" si="63"/>
        <v>330.66666666666669</v>
      </c>
      <c r="P193" s="14">
        <f t="shared" si="64"/>
        <v>150</v>
      </c>
      <c r="Q193" s="14">
        <f t="shared" si="65"/>
        <v>1103.7156264671682</v>
      </c>
      <c r="R193" s="14">
        <f t="shared" si="66"/>
        <v>491.43703627936338</v>
      </c>
      <c r="S193" s="26">
        <f t="shared" si="67"/>
        <v>2075.8193294131984</v>
      </c>
      <c r="T193" s="10">
        <f t="shared" si="68"/>
        <v>93556.198717472696</v>
      </c>
      <c r="U193" s="14">
        <f t="shared" si="72"/>
        <v>331.54892214621299</v>
      </c>
      <c r="V193" s="14">
        <f t="shared" si="69"/>
        <v>147.6244566752078</v>
      </c>
      <c r="W193" s="10"/>
      <c r="X193" s="14">
        <f t="shared" si="70"/>
        <v>0</v>
      </c>
      <c r="Y193" s="10">
        <f t="shared" si="59"/>
        <v>2075.8193294131984</v>
      </c>
      <c r="Z193" s="14">
        <f t="shared" si="70"/>
        <v>623.56248723247847</v>
      </c>
      <c r="AA193" s="14">
        <f t="shared" si="73"/>
        <v>213123.48136271458</v>
      </c>
    </row>
    <row r="194" spans="1:27" x14ac:dyDescent="0.2">
      <c r="B194" s="8">
        <f t="shared" si="60"/>
        <v>182</v>
      </c>
      <c r="C194" s="16">
        <f t="shared" si="52"/>
        <v>7.8750000000000001E-2</v>
      </c>
      <c r="D194" s="1">
        <f t="shared" si="53"/>
        <v>1100.4905709165848</v>
      </c>
      <c r="E194" s="1">
        <f t="shared" si="54"/>
        <v>494.6620918299468</v>
      </c>
      <c r="F194" s="1">
        <f t="shared" si="61"/>
        <v>1595.1526627465316</v>
      </c>
      <c r="G194" s="1">
        <f t="shared" si="55"/>
        <v>167199.13919069726</v>
      </c>
      <c r="I194" s="16"/>
      <c r="J194" s="1"/>
      <c r="K194" s="1"/>
      <c r="L194" s="1"/>
      <c r="M194" s="1"/>
      <c r="O194" s="14">
        <f t="shared" si="63"/>
        <v>330.66666666666669</v>
      </c>
      <c r="P194" s="14">
        <f t="shared" si="64"/>
        <v>150</v>
      </c>
      <c r="Q194" s="14">
        <f t="shared" si="65"/>
        <v>1100.4905709165848</v>
      </c>
      <c r="R194" s="14">
        <f t="shared" si="66"/>
        <v>494.6620918299468</v>
      </c>
      <c r="S194" s="26">
        <f t="shared" si="67"/>
        <v>2075.8193294131984</v>
      </c>
      <c r="T194" s="10">
        <f t="shared" si="68"/>
        <v>94050.860809302641</v>
      </c>
      <c r="U194" s="14">
        <f t="shared" si="72"/>
        <v>328.39086422114099</v>
      </c>
      <c r="V194" s="14">
        <f t="shared" si="69"/>
        <v>147.60918096570086</v>
      </c>
      <c r="W194" s="10"/>
      <c r="X194" s="14">
        <f t="shared" si="70"/>
        <v>0</v>
      </c>
      <c r="Y194" s="10">
        <f t="shared" si="59"/>
        <v>2075.8193294131984</v>
      </c>
      <c r="Z194" s="14">
        <f t="shared" si="70"/>
        <v>619.43293433689917</v>
      </c>
      <c r="AA194" s="14">
        <f t="shared" si="73"/>
        <v>213599.48140790142</v>
      </c>
    </row>
    <row r="195" spans="1:27" x14ac:dyDescent="0.2">
      <c r="B195" s="8">
        <f t="shared" si="60"/>
        <v>183</v>
      </c>
      <c r="C195" s="16">
        <f t="shared" si="52"/>
        <v>7.8750000000000001E-2</v>
      </c>
      <c r="D195" s="1">
        <f t="shared" si="53"/>
        <v>1097.2443509389507</v>
      </c>
      <c r="E195" s="1">
        <f t="shared" si="54"/>
        <v>497.90831180758096</v>
      </c>
      <c r="F195" s="1">
        <f t="shared" si="61"/>
        <v>1595.1526627465316</v>
      </c>
      <c r="G195" s="1">
        <f t="shared" si="55"/>
        <v>166701.23087888968</v>
      </c>
      <c r="I195" s="16"/>
      <c r="J195" s="1"/>
      <c r="K195" s="1"/>
      <c r="L195" s="1"/>
      <c r="M195" s="1"/>
      <c r="O195" s="14">
        <f t="shared" si="63"/>
        <v>330.66666666666669</v>
      </c>
      <c r="P195" s="14">
        <f t="shared" si="64"/>
        <v>150</v>
      </c>
      <c r="Q195" s="14">
        <f t="shared" si="65"/>
        <v>1097.2443509389507</v>
      </c>
      <c r="R195" s="14">
        <f t="shared" si="66"/>
        <v>497.90831180758096</v>
      </c>
      <c r="S195" s="26">
        <f t="shared" si="67"/>
        <v>2075.8193294131984</v>
      </c>
      <c r="T195" s="10">
        <f t="shared" si="68"/>
        <v>94548.769121110221</v>
      </c>
      <c r="U195" s="14">
        <f t="shared" si="72"/>
        <v>325.25382016992074</v>
      </c>
      <c r="V195" s="14">
        <f t="shared" si="69"/>
        <v>147.59390683687582</v>
      </c>
      <c r="W195" s="10"/>
      <c r="X195" s="14">
        <f t="shared" si="70"/>
        <v>0</v>
      </c>
      <c r="Y195" s="10">
        <f t="shared" si="59"/>
        <v>2075.8193294131984</v>
      </c>
      <c r="Z195" s="14">
        <f t="shared" si="70"/>
        <v>615.33072947374092</v>
      </c>
      <c r="AA195" s="14">
        <f t="shared" si="73"/>
        <v>214072.32913490821</v>
      </c>
    </row>
    <row r="196" spans="1:27" x14ac:dyDescent="0.2">
      <c r="B196" s="8">
        <f t="shared" si="60"/>
        <v>184</v>
      </c>
      <c r="C196" s="16">
        <f t="shared" si="52"/>
        <v>7.8750000000000001E-2</v>
      </c>
      <c r="D196" s="1">
        <f t="shared" si="53"/>
        <v>1093.9768276427135</v>
      </c>
      <c r="E196" s="1">
        <f t="shared" si="54"/>
        <v>501.17583510381814</v>
      </c>
      <c r="F196" s="1">
        <f t="shared" si="61"/>
        <v>1595.1526627465316</v>
      </c>
      <c r="G196" s="1">
        <f t="shared" si="55"/>
        <v>166200.05504378586</v>
      </c>
      <c r="I196" s="16"/>
      <c r="J196" s="1"/>
      <c r="K196" s="1"/>
      <c r="L196" s="1"/>
      <c r="M196" s="1"/>
      <c r="O196" s="14">
        <f t="shared" si="63"/>
        <v>330.66666666666669</v>
      </c>
      <c r="P196" s="14">
        <f t="shared" si="64"/>
        <v>150</v>
      </c>
      <c r="Q196" s="14">
        <f t="shared" si="65"/>
        <v>1093.9768276427135</v>
      </c>
      <c r="R196" s="14">
        <f t="shared" si="66"/>
        <v>501.17583510381814</v>
      </c>
      <c r="S196" s="26">
        <f t="shared" si="67"/>
        <v>2075.8193294131984</v>
      </c>
      <c r="T196" s="10">
        <f t="shared" si="68"/>
        <v>95049.944956214036</v>
      </c>
      <c r="U196" s="14">
        <f t="shared" si="72"/>
        <v>322.1376508175203</v>
      </c>
      <c r="V196" s="14">
        <f t="shared" si="69"/>
        <v>147.57863428856899</v>
      </c>
      <c r="W196" s="10"/>
      <c r="X196" s="14">
        <f t="shared" si="70"/>
        <v>0</v>
      </c>
      <c r="Y196" s="10">
        <f t="shared" si="59"/>
        <v>2075.8193294131984</v>
      </c>
      <c r="Z196" s="14">
        <f t="shared" si="70"/>
        <v>611.25569153020615</v>
      </c>
      <c r="AA196" s="14">
        <f t="shared" si="73"/>
        <v>214542.0454200143</v>
      </c>
    </row>
    <row r="197" spans="1:27" x14ac:dyDescent="0.2">
      <c r="B197" s="8">
        <f t="shared" si="60"/>
        <v>185</v>
      </c>
      <c r="C197" s="16">
        <f t="shared" si="52"/>
        <v>7.8750000000000001E-2</v>
      </c>
      <c r="D197" s="1">
        <f t="shared" si="53"/>
        <v>1090.6878612248447</v>
      </c>
      <c r="E197" s="1">
        <f t="shared" si="54"/>
        <v>504.46480152168692</v>
      </c>
      <c r="F197" s="1">
        <f t="shared" si="61"/>
        <v>1595.1526627465316</v>
      </c>
      <c r="G197" s="1">
        <f t="shared" si="55"/>
        <v>165695.59024226418</v>
      </c>
      <c r="I197" s="16"/>
      <c r="J197" s="1"/>
      <c r="K197" s="1"/>
      <c r="L197" s="1"/>
      <c r="M197" s="1"/>
      <c r="O197" s="14">
        <f t="shared" si="63"/>
        <v>330.66666666666669</v>
      </c>
      <c r="P197" s="14">
        <f t="shared" si="64"/>
        <v>150</v>
      </c>
      <c r="Q197" s="14">
        <f t="shared" si="65"/>
        <v>1090.6878612248447</v>
      </c>
      <c r="R197" s="14">
        <f t="shared" si="66"/>
        <v>504.46480152168692</v>
      </c>
      <c r="S197" s="26">
        <f t="shared" si="67"/>
        <v>2075.8193294131984</v>
      </c>
      <c r="T197" s="10">
        <f t="shared" si="68"/>
        <v>95554.409757735717</v>
      </c>
      <c r="U197" s="14">
        <f t="shared" si="72"/>
        <v>319.04221791059763</v>
      </c>
      <c r="V197" s="14">
        <f t="shared" si="69"/>
        <v>147.56336332061699</v>
      </c>
      <c r="W197" s="10"/>
      <c r="X197" s="14">
        <f t="shared" si="70"/>
        <v>0</v>
      </c>
      <c r="Y197" s="10">
        <f t="shared" si="59"/>
        <v>2075.8193294131984</v>
      </c>
      <c r="Z197" s="14">
        <f t="shared" si="70"/>
        <v>607.20764059292014</v>
      </c>
      <c r="AA197" s="14">
        <f t="shared" si="73"/>
        <v>215008.65100124551</v>
      </c>
    </row>
    <row r="198" spans="1:27" x14ac:dyDescent="0.2">
      <c r="B198" s="8">
        <f t="shared" si="60"/>
        <v>186</v>
      </c>
      <c r="C198" s="16">
        <f t="shared" si="52"/>
        <v>7.8750000000000001E-2</v>
      </c>
      <c r="D198" s="1">
        <f t="shared" si="53"/>
        <v>1087.3773109648587</v>
      </c>
      <c r="E198" s="1">
        <f t="shared" si="54"/>
        <v>507.77535178167295</v>
      </c>
      <c r="F198" s="1">
        <f t="shared" si="61"/>
        <v>1595.1526627465316</v>
      </c>
      <c r="G198" s="1">
        <f t="shared" si="55"/>
        <v>165187.81489048252</v>
      </c>
      <c r="I198" s="16"/>
      <c r="J198" s="1"/>
      <c r="K198" s="1"/>
      <c r="L198" s="1"/>
      <c r="M198" s="1"/>
      <c r="O198" s="14">
        <f t="shared" si="63"/>
        <v>330.66666666666669</v>
      </c>
      <c r="P198" s="14">
        <f t="shared" si="64"/>
        <v>150</v>
      </c>
      <c r="Q198" s="14">
        <f t="shared" si="65"/>
        <v>1087.3773109648587</v>
      </c>
      <c r="R198" s="14">
        <f t="shared" si="66"/>
        <v>507.77535178167295</v>
      </c>
      <c r="S198" s="26">
        <f t="shared" si="67"/>
        <v>2075.8193294131984</v>
      </c>
      <c r="T198" s="10">
        <f t="shared" si="68"/>
        <v>96062.185109517392</v>
      </c>
      <c r="U198" s="14">
        <f t="shared" si="72"/>
        <v>315.96738411139677</v>
      </c>
      <c r="V198" s="14">
        <f t="shared" si="69"/>
        <v>147.54809393285615</v>
      </c>
      <c r="W198" s="10"/>
      <c r="X198" s="14">
        <f t="shared" si="70"/>
        <v>0</v>
      </c>
      <c r="Y198" s="10">
        <f t="shared" si="59"/>
        <v>2075.8193294131984</v>
      </c>
      <c r="Z198" s="14">
        <f t="shared" si="70"/>
        <v>603.18639793998693</v>
      </c>
      <c r="AA198" s="14">
        <f t="shared" si="73"/>
        <v>215472.16647928976</v>
      </c>
    </row>
    <row r="199" spans="1:27" x14ac:dyDescent="0.2">
      <c r="B199" s="8">
        <f t="shared" si="60"/>
        <v>187</v>
      </c>
      <c r="C199" s="16">
        <f t="shared" si="52"/>
        <v>7.8750000000000001E-2</v>
      </c>
      <c r="D199" s="1">
        <f t="shared" si="53"/>
        <v>1084.0450352187916</v>
      </c>
      <c r="E199" s="1">
        <f t="shared" si="54"/>
        <v>511.10762752774008</v>
      </c>
      <c r="F199" s="1">
        <f t="shared" si="61"/>
        <v>1595.1526627465316</v>
      </c>
      <c r="G199" s="1">
        <f t="shared" si="55"/>
        <v>164676.70726295479</v>
      </c>
      <c r="I199" s="16"/>
      <c r="J199" s="1"/>
      <c r="K199" s="1"/>
      <c r="L199" s="1"/>
      <c r="M199" s="1"/>
      <c r="O199" s="14">
        <f t="shared" si="63"/>
        <v>330.66666666666669</v>
      </c>
      <c r="P199" s="14">
        <f t="shared" si="64"/>
        <v>150</v>
      </c>
      <c r="Q199" s="14">
        <f t="shared" si="65"/>
        <v>1084.0450352187916</v>
      </c>
      <c r="R199" s="14">
        <f t="shared" si="66"/>
        <v>511.10762752774008</v>
      </c>
      <c r="S199" s="26">
        <f t="shared" si="67"/>
        <v>2075.8193294131984</v>
      </c>
      <c r="T199" s="10">
        <f t="shared" si="68"/>
        <v>96573.292737045136</v>
      </c>
      <c r="U199" s="14">
        <f t="shared" si="72"/>
        <v>312.91301299168452</v>
      </c>
      <c r="V199" s="14">
        <f t="shared" si="69"/>
        <v>147.53282612512299</v>
      </c>
      <c r="W199" s="10"/>
      <c r="X199" s="14">
        <f t="shared" si="70"/>
        <v>0</v>
      </c>
      <c r="Y199" s="10">
        <f t="shared" si="59"/>
        <v>2075.8193294131984</v>
      </c>
      <c r="Z199" s="14">
        <f t="shared" si="70"/>
        <v>599.19178603309956</v>
      </c>
      <c r="AA199" s="14">
        <f t="shared" si="73"/>
        <v>215932.61231840658</v>
      </c>
    </row>
    <row r="200" spans="1:27" x14ac:dyDescent="0.2">
      <c r="B200" s="8">
        <f t="shared" si="60"/>
        <v>188</v>
      </c>
      <c r="C200" s="16">
        <f t="shared" si="52"/>
        <v>7.8750000000000001E-2</v>
      </c>
      <c r="D200" s="1">
        <f t="shared" si="53"/>
        <v>1080.6908914131409</v>
      </c>
      <c r="E200" s="1">
        <f t="shared" si="54"/>
        <v>514.46177133339074</v>
      </c>
      <c r="F200" s="1">
        <f t="shared" si="61"/>
        <v>1595.1526627465316</v>
      </c>
      <c r="G200" s="1">
        <f t="shared" si="55"/>
        <v>164162.2454916214</v>
      </c>
      <c r="I200" s="16"/>
      <c r="J200" s="1"/>
      <c r="K200" s="1"/>
      <c r="L200" s="1"/>
      <c r="M200" s="1"/>
      <c r="O200" s="14">
        <f t="shared" si="63"/>
        <v>330.66666666666669</v>
      </c>
      <c r="P200" s="14">
        <f t="shared" si="64"/>
        <v>150</v>
      </c>
      <c r="Q200" s="14">
        <f t="shared" si="65"/>
        <v>1080.6908914131409</v>
      </c>
      <c r="R200" s="14">
        <f t="shared" si="66"/>
        <v>514.46177133339074</v>
      </c>
      <c r="S200" s="26">
        <f t="shared" si="67"/>
        <v>2075.8193294131984</v>
      </c>
      <c r="T200" s="10">
        <f t="shared" si="68"/>
        <v>97087.754508378523</v>
      </c>
      <c r="U200" s="14">
        <f t="shared" si="72"/>
        <v>309.87896902672702</v>
      </c>
      <c r="V200" s="14">
        <f t="shared" si="69"/>
        <v>147.51755989725407</v>
      </c>
      <c r="W200" s="10"/>
      <c r="X200" s="14">
        <f t="shared" si="70"/>
        <v>0</v>
      </c>
      <c r="Y200" s="10">
        <f t="shared" si="59"/>
        <v>2075.8193294131984</v>
      </c>
      <c r="Z200" s="14">
        <f t="shared" si="70"/>
        <v>595.22362850970171</v>
      </c>
      <c r="AA200" s="14">
        <f t="shared" si="73"/>
        <v>216390.00884733055</v>
      </c>
    </row>
    <row r="201" spans="1:27" x14ac:dyDescent="0.2">
      <c r="B201" s="8">
        <f t="shared" si="60"/>
        <v>189</v>
      </c>
      <c r="C201" s="16">
        <f t="shared" si="52"/>
        <v>7.8750000000000001E-2</v>
      </c>
      <c r="D201" s="1">
        <f t="shared" si="53"/>
        <v>1077.3147360387654</v>
      </c>
      <c r="E201" s="1">
        <f t="shared" si="54"/>
        <v>517.8379267077662</v>
      </c>
      <c r="F201" s="1">
        <f t="shared" si="61"/>
        <v>1595.1526627465316</v>
      </c>
      <c r="G201" s="1">
        <f t="shared" si="55"/>
        <v>163644.40756491365</v>
      </c>
      <c r="I201" s="16"/>
      <c r="J201" s="1"/>
      <c r="K201" s="1"/>
      <c r="L201" s="1"/>
      <c r="M201" s="1"/>
      <c r="O201" s="14">
        <f t="shared" si="63"/>
        <v>330.66666666666669</v>
      </c>
      <c r="P201" s="14">
        <f t="shared" si="64"/>
        <v>150</v>
      </c>
      <c r="Q201" s="14">
        <f t="shared" si="65"/>
        <v>1077.3147360387654</v>
      </c>
      <c r="R201" s="14">
        <f t="shared" si="66"/>
        <v>517.8379267077662</v>
      </c>
      <c r="S201" s="26">
        <f t="shared" si="67"/>
        <v>2075.8193294131984</v>
      </c>
      <c r="T201" s="10">
        <f t="shared" si="68"/>
        <v>97605.592435086292</v>
      </c>
      <c r="U201" s="14">
        <f t="shared" si="72"/>
        <v>306.86511758930584</v>
      </c>
      <c r="V201" s="14">
        <f t="shared" si="69"/>
        <v>147.5022952490859</v>
      </c>
      <c r="W201" s="10"/>
      <c r="X201" s="14">
        <f t="shared" si="70"/>
        <v>0</v>
      </c>
      <c r="Y201" s="10">
        <f t="shared" si="59"/>
        <v>2075.8193294131984</v>
      </c>
      <c r="Z201" s="14">
        <f t="shared" si="70"/>
        <v>591.28175017520027</v>
      </c>
      <c r="AA201" s="14">
        <f t="shared" si="73"/>
        <v>216844.37626016894</v>
      </c>
    </row>
    <row r="202" spans="1:27" x14ac:dyDescent="0.2">
      <c r="B202" s="8">
        <f t="shared" si="60"/>
        <v>190</v>
      </c>
      <c r="C202" s="16">
        <f t="shared" si="52"/>
        <v>7.8750000000000001E-2</v>
      </c>
      <c r="D202" s="1">
        <f t="shared" si="53"/>
        <v>1073.9164246447458</v>
      </c>
      <c r="E202" s="1">
        <f t="shared" si="54"/>
        <v>521.23623810178583</v>
      </c>
      <c r="F202" s="1">
        <f t="shared" si="61"/>
        <v>1595.1526627465316</v>
      </c>
      <c r="G202" s="1">
        <f t="shared" si="55"/>
        <v>163123.17132681186</v>
      </c>
      <c r="I202" s="16"/>
      <c r="J202" s="1"/>
      <c r="K202" s="1"/>
      <c r="L202" s="1"/>
      <c r="M202" s="1"/>
      <c r="O202" s="14">
        <f t="shared" si="63"/>
        <v>330.66666666666669</v>
      </c>
      <c r="P202" s="14">
        <f t="shared" si="64"/>
        <v>150</v>
      </c>
      <c r="Q202" s="14">
        <f t="shared" si="65"/>
        <v>1073.9164246447458</v>
      </c>
      <c r="R202" s="14">
        <f t="shared" si="66"/>
        <v>521.23623810178583</v>
      </c>
      <c r="S202" s="26">
        <f t="shared" si="67"/>
        <v>2075.8193294131984</v>
      </c>
      <c r="T202" s="10">
        <f t="shared" si="68"/>
        <v>98126.82867318808</v>
      </c>
      <c r="U202" s="14">
        <f t="shared" si="72"/>
        <v>303.87132494377533</v>
      </c>
      <c r="V202" s="14">
        <f t="shared" si="69"/>
        <v>147.487032180455</v>
      </c>
      <c r="W202" s="10"/>
      <c r="X202" s="14">
        <f t="shared" si="70"/>
        <v>0</v>
      </c>
      <c r="Y202" s="10">
        <f t="shared" si="59"/>
        <v>2075.8193294131984</v>
      </c>
      <c r="Z202" s="14">
        <f t="shared" si="70"/>
        <v>587.36597699523213</v>
      </c>
      <c r="AA202" s="14">
        <f t="shared" si="73"/>
        <v>217295.73461729317</v>
      </c>
    </row>
    <row r="203" spans="1:27" x14ac:dyDescent="0.2">
      <c r="B203" s="8">
        <f t="shared" si="60"/>
        <v>191</v>
      </c>
      <c r="C203" s="16">
        <f t="shared" si="52"/>
        <v>7.8750000000000001E-2</v>
      </c>
      <c r="D203" s="1">
        <f t="shared" si="53"/>
        <v>1070.4958118322029</v>
      </c>
      <c r="E203" s="1">
        <f t="shared" si="54"/>
        <v>524.65685091432874</v>
      </c>
      <c r="F203" s="1">
        <f t="shared" si="61"/>
        <v>1595.1526627465316</v>
      </c>
      <c r="G203" s="1">
        <f t="shared" si="55"/>
        <v>162598.51447589754</v>
      </c>
      <c r="I203" s="16"/>
      <c r="J203" s="1"/>
      <c r="K203" s="1"/>
      <c r="L203" s="1"/>
      <c r="M203" s="1"/>
      <c r="O203" s="14">
        <f t="shared" si="63"/>
        <v>330.66666666666669</v>
      </c>
      <c r="P203" s="14">
        <f t="shared" si="64"/>
        <v>150</v>
      </c>
      <c r="Q203" s="14">
        <f t="shared" si="65"/>
        <v>1070.4958118322029</v>
      </c>
      <c r="R203" s="14">
        <f t="shared" si="66"/>
        <v>524.65685091432874</v>
      </c>
      <c r="S203" s="26">
        <f t="shared" si="67"/>
        <v>2075.8193294131984</v>
      </c>
      <c r="T203" s="10">
        <f t="shared" si="68"/>
        <v>98651.485524102405</v>
      </c>
      <c r="U203" s="14">
        <f t="shared" si="72"/>
        <v>300.89745824015677</v>
      </c>
      <c r="V203" s="14">
        <f t="shared" si="69"/>
        <v>147.47177069119792</v>
      </c>
      <c r="W203" s="10"/>
      <c r="X203" s="14">
        <f t="shared" si="70"/>
        <v>0</v>
      </c>
      <c r="Y203" s="10">
        <f t="shared" si="59"/>
        <v>2075.8193294131984</v>
      </c>
      <c r="Z203" s="14">
        <f t="shared" si="70"/>
        <v>583.47613608797906</v>
      </c>
      <c r="AA203" s="14">
        <f t="shared" si="73"/>
        <v>217744.10384622452</v>
      </c>
    </row>
    <row r="204" spans="1:27" x14ac:dyDescent="0.2">
      <c r="B204" s="8">
        <f t="shared" si="60"/>
        <v>192</v>
      </c>
      <c r="C204" s="16">
        <f t="shared" si="52"/>
        <v>7.8750000000000001E-2</v>
      </c>
      <c r="D204" s="1">
        <f t="shared" si="53"/>
        <v>1067.0527512480776</v>
      </c>
      <c r="E204" s="1">
        <f t="shared" si="54"/>
        <v>528.09991149845405</v>
      </c>
      <c r="F204" s="1">
        <f t="shared" si="61"/>
        <v>1595.1526627465316</v>
      </c>
      <c r="G204" s="1">
        <f t="shared" si="55"/>
        <v>162070.41456439908</v>
      </c>
      <c r="I204" s="16"/>
      <c r="J204" s="1"/>
      <c r="K204" s="1"/>
      <c r="L204" s="1"/>
      <c r="M204" s="1"/>
      <c r="O204" s="14">
        <f t="shared" si="63"/>
        <v>330.66666666666669</v>
      </c>
      <c r="P204" s="14">
        <f t="shared" si="64"/>
        <v>150</v>
      </c>
      <c r="Q204" s="14">
        <f t="shared" si="65"/>
        <v>1067.0527512480776</v>
      </c>
      <c r="R204" s="14">
        <f t="shared" si="66"/>
        <v>528.09991149845405</v>
      </c>
      <c r="S204" s="26">
        <f t="shared" si="67"/>
        <v>2075.8193294131984</v>
      </c>
      <c r="T204" s="10">
        <f t="shared" si="68"/>
        <v>99179.585435600864</v>
      </c>
      <c r="U204" s="14">
        <f t="shared" si="72"/>
        <v>297.94338550827393</v>
      </c>
      <c r="V204" s="14">
        <f t="shared" si="69"/>
        <v>147.45651078115122</v>
      </c>
      <c r="W204" s="21">
        <f>(SUM(O193:O204)+SUM(Q193:Q204))*0.35</f>
        <v>5948.2528694927951</v>
      </c>
      <c r="X204" s="14">
        <f t="shared" si="70"/>
        <v>1660.8762741327323</v>
      </c>
      <c r="Y204" s="10">
        <f t="shared" si="59"/>
        <v>-3872.4335400795967</v>
      </c>
      <c r="Z204" s="14">
        <f t="shared" si="70"/>
        <v>-1081.2642184161969</v>
      </c>
      <c r="AA204" s="14">
        <f t="shared" si="73"/>
        <v>218189.50374251395</v>
      </c>
    </row>
    <row r="205" spans="1:27" x14ac:dyDescent="0.2">
      <c r="A205" t="s">
        <v>27</v>
      </c>
      <c r="B205" s="8">
        <f t="shared" si="60"/>
        <v>193</v>
      </c>
      <c r="C205" s="16">
        <f t="shared" ref="C205:C268" si="78">$C$3</f>
        <v>7.8750000000000001E-2</v>
      </c>
      <c r="D205" s="1">
        <f t="shared" ref="D205:D268" si="79">G204*C205/12</f>
        <v>1063.5870955788689</v>
      </c>
      <c r="E205" s="1">
        <f t="shared" ref="E205:E268" si="80">F205-D205</f>
        <v>531.56556716766272</v>
      </c>
      <c r="F205" s="1">
        <f t="shared" si="61"/>
        <v>1595.1526627465316</v>
      </c>
      <c r="G205" s="1">
        <f t="shared" ref="G205:G268" si="81">G204-E205</f>
        <v>161538.84899723143</v>
      </c>
      <c r="I205" s="16"/>
      <c r="J205" s="1"/>
      <c r="K205" s="1"/>
      <c r="L205" s="1"/>
      <c r="M205" s="1"/>
      <c r="O205" s="14">
        <f t="shared" si="63"/>
        <v>330.66666666666669</v>
      </c>
      <c r="P205" s="14">
        <f t="shared" si="64"/>
        <v>150</v>
      </c>
      <c r="Q205" s="14">
        <f t="shared" si="65"/>
        <v>1063.5870955788689</v>
      </c>
      <c r="R205" s="14">
        <f t="shared" si="66"/>
        <v>531.56556716766272</v>
      </c>
      <c r="S205" s="26">
        <f t="shared" si="67"/>
        <v>2075.8193294131984</v>
      </c>
      <c r="T205" s="10">
        <f t="shared" si="68"/>
        <v>99711.151002768529</v>
      </c>
      <c r="U205" s="14">
        <f t="shared" si="72"/>
        <v>295.00897565192645</v>
      </c>
      <c r="V205" s="14">
        <f t="shared" si="69"/>
        <v>147.44125245015155</v>
      </c>
      <c r="W205" s="10"/>
      <c r="X205" s="14">
        <f t="shared" si="70"/>
        <v>0</v>
      </c>
      <c r="Y205" s="10">
        <f t="shared" ref="Y205:Y268" si="82">S205-W205</f>
        <v>2075.8193294131984</v>
      </c>
      <c r="Z205" s="14">
        <f t="shared" si="70"/>
        <v>575.77356528132668</v>
      </c>
      <c r="AA205" s="14">
        <f t="shared" si="73"/>
        <v>218631.95397061601</v>
      </c>
    </row>
    <row r="206" spans="1:27" x14ac:dyDescent="0.2">
      <c r="B206" s="8">
        <f t="shared" ref="B206:B269" si="83">+B205+1</f>
        <v>194</v>
      </c>
      <c r="C206" s="16">
        <f t="shared" si="78"/>
        <v>7.8750000000000001E-2</v>
      </c>
      <c r="D206" s="1">
        <f t="shared" si="79"/>
        <v>1060.0986965443312</v>
      </c>
      <c r="E206" s="1">
        <f t="shared" si="80"/>
        <v>535.0539662022004</v>
      </c>
      <c r="F206" s="1">
        <f t="shared" ref="F206:F269" si="84">F205</f>
        <v>1595.1526627465316</v>
      </c>
      <c r="G206" s="1">
        <f t="shared" si="81"/>
        <v>161003.79503102924</v>
      </c>
      <c r="I206" s="16"/>
      <c r="J206" s="1"/>
      <c r="K206" s="1"/>
      <c r="L206" s="1"/>
      <c r="M206" s="1"/>
      <c r="O206" s="14">
        <f t="shared" ref="O206:O269" si="85">O205</f>
        <v>330.66666666666669</v>
      </c>
      <c r="P206" s="14">
        <f t="shared" ref="P206:P269" si="86">P205</f>
        <v>150</v>
      </c>
      <c r="Q206" s="14">
        <f t="shared" ref="Q206:Q269" si="87">D206+J206</f>
        <v>1060.0986965443312</v>
      </c>
      <c r="R206" s="14">
        <f t="shared" ref="R206:R269" si="88">+K206+E206</f>
        <v>535.0539662022004</v>
      </c>
      <c r="S206" s="26">
        <f t="shared" ref="S206:S269" si="89">+O206+P206+Q206+R206</f>
        <v>2075.8193294131984</v>
      </c>
      <c r="T206" s="10">
        <f t="shared" ref="T206:T269" si="90">+T205+E206+K206</f>
        <v>100246.20496897073</v>
      </c>
      <c r="U206" s="14">
        <f t="shared" si="72"/>
        <v>292.0940984431017</v>
      </c>
      <c r="V206" s="14">
        <f t="shared" ref="V206:V269" si="91">R206/(1+$C$4/12)^B206</f>
        <v>147.42599569803542</v>
      </c>
      <c r="W206" s="10"/>
      <c r="X206" s="14">
        <f t="shared" ref="X206:Z269" si="92">W206/(1+$C$4/12)^$B206</f>
        <v>0</v>
      </c>
      <c r="Y206" s="10">
        <f t="shared" si="82"/>
        <v>2075.8193294131984</v>
      </c>
      <c r="Z206" s="14">
        <f t="shared" si="92"/>
        <v>571.9604953125762</v>
      </c>
      <c r="AA206" s="14">
        <f t="shared" si="73"/>
        <v>219071.47406475715</v>
      </c>
    </row>
    <row r="207" spans="1:27" x14ac:dyDescent="0.2">
      <c r="B207" s="8">
        <f t="shared" si="83"/>
        <v>195</v>
      </c>
      <c r="C207" s="16">
        <f t="shared" si="78"/>
        <v>7.8750000000000001E-2</v>
      </c>
      <c r="D207" s="1">
        <f t="shared" si="79"/>
        <v>1056.5874048911294</v>
      </c>
      <c r="E207" s="1">
        <f t="shared" si="80"/>
        <v>538.56525785540225</v>
      </c>
      <c r="F207" s="1">
        <f t="shared" si="84"/>
        <v>1595.1526627465316</v>
      </c>
      <c r="G207" s="1">
        <f t="shared" si="81"/>
        <v>160465.22977317384</v>
      </c>
      <c r="I207" s="16"/>
      <c r="J207" s="1"/>
      <c r="K207" s="1"/>
      <c r="L207" s="1"/>
      <c r="M207" s="1"/>
      <c r="O207" s="14">
        <f t="shared" si="85"/>
        <v>330.66666666666669</v>
      </c>
      <c r="P207" s="14">
        <f t="shared" si="86"/>
        <v>150</v>
      </c>
      <c r="Q207" s="14">
        <f t="shared" si="87"/>
        <v>1056.5874048911294</v>
      </c>
      <c r="R207" s="14">
        <f t="shared" si="88"/>
        <v>538.56525785540225</v>
      </c>
      <c r="S207" s="26">
        <f t="shared" si="89"/>
        <v>2075.8193294131984</v>
      </c>
      <c r="T207" s="10">
        <f t="shared" si="90"/>
        <v>100784.77022682613</v>
      </c>
      <c r="U207" s="14">
        <f t="shared" ref="U207:U270" si="93">Q207/(1+$C$4/12)^B207</f>
        <v>289.19862451622521</v>
      </c>
      <c r="V207" s="14">
        <f t="shared" si="91"/>
        <v>147.41074052463949</v>
      </c>
      <c r="W207" s="10"/>
      <c r="X207" s="14">
        <f t="shared" si="92"/>
        <v>0</v>
      </c>
      <c r="Y207" s="10">
        <f t="shared" si="82"/>
        <v>2075.8193294131984</v>
      </c>
      <c r="Z207" s="14">
        <f t="shared" si="92"/>
        <v>568.17267746282403</v>
      </c>
      <c r="AA207" s="14">
        <f t="shared" ref="AA207:AA270" si="94">+U207+V207+AA206</f>
        <v>219508.08342979802</v>
      </c>
    </row>
    <row r="208" spans="1:27" x14ac:dyDescent="0.2">
      <c r="B208" s="8">
        <f t="shared" si="83"/>
        <v>196</v>
      </c>
      <c r="C208" s="16">
        <f t="shared" si="78"/>
        <v>7.8750000000000001E-2</v>
      </c>
      <c r="D208" s="1">
        <f t="shared" si="79"/>
        <v>1053.0530703864533</v>
      </c>
      <c r="E208" s="1">
        <f t="shared" si="80"/>
        <v>542.0995923600783</v>
      </c>
      <c r="F208" s="1">
        <f t="shared" si="84"/>
        <v>1595.1526627465316</v>
      </c>
      <c r="G208" s="1">
        <f t="shared" si="81"/>
        <v>159923.13018081375</v>
      </c>
      <c r="I208" s="16"/>
      <c r="J208" s="1"/>
      <c r="K208" s="1"/>
      <c r="L208" s="1"/>
      <c r="M208" s="1"/>
      <c r="O208" s="14">
        <f t="shared" si="85"/>
        <v>330.66666666666669</v>
      </c>
      <c r="P208" s="14">
        <f t="shared" si="86"/>
        <v>150</v>
      </c>
      <c r="Q208" s="14">
        <f t="shared" si="87"/>
        <v>1053.0530703864533</v>
      </c>
      <c r="R208" s="14">
        <f t="shared" si="88"/>
        <v>542.0995923600783</v>
      </c>
      <c r="S208" s="26">
        <f t="shared" si="89"/>
        <v>2075.8193294131984</v>
      </c>
      <c r="T208" s="10">
        <f t="shared" si="90"/>
        <v>101326.86981918621</v>
      </c>
      <c r="U208" s="14">
        <f t="shared" si="93"/>
        <v>286.32242536244928</v>
      </c>
      <c r="V208" s="14">
        <f t="shared" si="91"/>
        <v>147.39548692980043</v>
      </c>
      <c r="W208" s="10"/>
      <c r="X208" s="14">
        <f t="shared" si="92"/>
        <v>0</v>
      </c>
      <c r="Y208" s="10">
        <f t="shared" si="82"/>
        <v>2075.8193294131984</v>
      </c>
      <c r="Z208" s="14">
        <f t="shared" si="92"/>
        <v>564.40994449949415</v>
      </c>
      <c r="AA208" s="14">
        <f t="shared" si="94"/>
        <v>219941.80134209027</v>
      </c>
    </row>
    <row r="209" spans="1:27" x14ac:dyDescent="0.2">
      <c r="B209" s="8">
        <f t="shared" si="83"/>
        <v>197</v>
      </c>
      <c r="C209" s="16">
        <f t="shared" si="78"/>
        <v>7.8750000000000001E-2</v>
      </c>
      <c r="D209" s="1">
        <f t="shared" si="79"/>
        <v>1049.4955418115903</v>
      </c>
      <c r="E209" s="1">
        <f t="shared" si="80"/>
        <v>545.6571209349413</v>
      </c>
      <c r="F209" s="1">
        <f t="shared" si="84"/>
        <v>1595.1526627465316</v>
      </c>
      <c r="G209" s="1">
        <f t="shared" si="81"/>
        <v>159377.4730598788</v>
      </c>
      <c r="I209" s="16"/>
      <c r="J209" s="1"/>
      <c r="K209" s="1"/>
      <c r="L209" s="1"/>
      <c r="M209" s="1"/>
      <c r="O209" s="14">
        <f t="shared" si="85"/>
        <v>330.66666666666669</v>
      </c>
      <c r="P209" s="14">
        <f t="shared" si="86"/>
        <v>150</v>
      </c>
      <c r="Q209" s="14">
        <f t="shared" si="87"/>
        <v>1049.4955418115903</v>
      </c>
      <c r="R209" s="14">
        <f t="shared" si="88"/>
        <v>545.6571209349413</v>
      </c>
      <c r="S209" s="26">
        <f t="shared" si="89"/>
        <v>2075.8193294131984</v>
      </c>
      <c r="T209" s="10">
        <f t="shared" si="90"/>
        <v>101872.52694012114</v>
      </c>
      <c r="U209" s="14">
        <f t="shared" si="93"/>
        <v>283.46537332397929</v>
      </c>
      <c r="V209" s="14">
        <f t="shared" si="91"/>
        <v>147.38023491335488</v>
      </c>
      <c r="W209" s="10"/>
      <c r="X209" s="14">
        <f t="shared" si="92"/>
        <v>0</v>
      </c>
      <c r="Y209" s="10">
        <f t="shared" si="82"/>
        <v>2075.8193294131984</v>
      </c>
      <c r="Z209" s="14">
        <f t="shared" si="92"/>
        <v>560.67213029751076</v>
      </c>
      <c r="AA209" s="14">
        <f t="shared" si="94"/>
        <v>220372.64695032762</v>
      </c>
    </row>
    <row r="210" spans="1:27" x14ac:dyDescent="0.2">
      <c r="B210" s="8">
        <f t="shared" si="83"/>
        <v>198</v>
      </c>
      <c r="C210" s="16">
        <f t="shared" si="78"/>
        <v>7.8750000000000001E-2</v>
      </c>
      <c r="D210" s="1">
        <f t="shared" si="79"/>
        <v>1045.9146669554545</v>
      </c>
      <c r="E210" s="1">
        <f t="shared" si="80"/>
        <v>549.23799579107708</v>
      </c>
      <c r="F210" s="1">
        <f t="shared" si="84"/>
        <v>1595.1526627465316</v>
      </c>
      <c r="G210" s="1">
        <f t="shared" si="81"/>
        <v>158828.23506408773</v>
      </c>
      <c r="I210" s="16"/>
      <c r="J210" s="1"/>
      <c r="K210" s="1"/>
      <c r="L210" s="1"/>
      <c r="M210" s="1"/>
      <c r="O210" s="14">
        <f t="shared" si="85"/>
        <v>330.66666666666669</v>
      </c>
      <c r="P210" s="14">
        <f t="shared" si="86"/>
        <v>150</v>
      </c>
      <c r="Q210" s="14">
        <f t="shared" si="87"/>
        <v>1045.9146669554545</v>
      </c>
      <c r="R210" s="14">
        <f t="shared" si="88"/>
        <v>549.23799579107708</v>
      </c>
      <c r="S210" s="26">
        <f t="shared" si="89"/>
        <v>2075.8193294131984</v>
      </c>
      <c r="T210" s="10">
        <f t="shared" si="90"/>
        <v>102421.76493591222</v>
      </c>
      <c r="U210" s="14">
        <f t="shared" si="93"/>
        <v>280.62734158843745</v>
      </c>
      <c r="V210" s="14">
        <f t="shared" si="91"/>
        <v>147.36498447513958</v>
      </c>
      <c r="W210" s="10"/>
      <c r="X210" s="14">
        <f t="shared" si="92"/>
        <v>0</v>
      </c>
      <c r="Y210" s="10">
        <f t="shared" si="82"/>
        <v>2075.8193294131984</v>
      </c>
      <c r="Z210" s="14">
        <f t="shared" si="92"/>
        <v>556.95906983196437</v>
      </c>
      <c r="AA210" s="14">
        <f t="shared" si="94"/>
        <v>220800.63927639119</v>
      </c>
    </row>
    <row r="211" spans="1:27" x14ac:dyDescent="0.2">
      <c r="B211" s="8">
        <f t="shared" si="83"/>
        <v>199</v>
      </c>
      <c r="C211" s="16">
        <f t="shared" si="78"/>
        <v>7.8750000000000001E-2</v>
      </c>
      <c r="D211" s="1">
        <f t="shared" si="79"/>
        <v>1042.3102926080758</v>
      </c>
      <c r="E211" s="1">
        <f t="shared" si="80"/>
        <v>552.84237013845586</v>
      </c>
      <c r="F211" s="1">
        <f t="shared" si="84"/>
        <v>1595.1526627465316</v>
      </c>
      <c r="G211" s="1">
        <f t="shared" si="81"/>
        <v>158275.39269394928</v>
      </c>
      <c r="I211" s="16"/>
      <c r="J211" s="1"/>
      <c r="K211" s="1"/>
      <c r="L211" s="1"/>
      <c r="M211" s="1"/>
      <c r="O211" s="14">
        <f t="shared" si="85"/>
        <v>330.66666666666669</v>
      </c>
      <c r="P211" s="14">
        <f t="shared" si="86"/>
        <v>150</v>
      </c>
      <c r="Q211" s="14">
        <f t="shared" si="87"/>
        <v>1042.3102926080758</v>
      </c>
      <c r="R211" s="14">
        <f t="shared" si="88"/>
        <v>552.84237013845586</v>
      </c>
      <c r="S211" s="26">
        <f t="shared" si="89"/>
        <v>2075.8193294131984</v>
      </c>
      <c r="T211" s="10">
        <f t="shared" si="90"/>
        <v>102974.60730605068</v>
      </c>
      <c r="U211" s="14">
        <f t="shared" si="93"/>
        <v>277.80820418326431</v>
      </c>
      <c r="V211" s="14">
        <f t="shared" si="91"/>
        <v>147.34973561499106</v>
      </c>
      <c r="W211" s="10"/>
      <c r="X211" s="14">
        <f t="shared" si="92"/>
        <v>0</v>
      </c>
      <c r="Y211" s="10">
        <f t="shared" si="82"/>
        <v>2075.8193294131984</v>
      </c>
      <c r="Z211" s="14">
        <f t="shared" si="92"/>
        <v>553.27059917082556</v>
      </c>
      <c r="AA211" s="14">
        <f t="shared" si="94"/>
        <v>221225.79721618944</v>
      </c>
    </row>
    <row r="212" spans="1:27" x14ac:dyDescent="0.2">
      <c r="B212" s="8">
        <f t="shared" si="83"/>
        <v>200</v>
      </c>
      <c r="C212" s="16">
        <f t="shared" si="78"/>
        <v>7.8750000000000001E-2</v>
      </c>
      <c r="D212" s="1">
        <f t="shared" si="79"/>
        <v>1038.6822645540421</v>
      </c>
      <c r="E212" s="1">
        <f t="shared" si="80"/>
        <v>556.47039819248948</v>
      </c>
      <c r="F212" s="1">
        <f t="shared" si="84"/>
        <v>1595.1526627465316</v>
      </c>
      <c r="G212" s="1">
        <f t="shared" si="81"/>
        <v>157718.92229575678</v>
      </c>
      <c r="I212" s="16"/>
      <c r="J212" s="1"/>
      <c r="K212" s="1"/>
      <c r="L212" s="1"/>
      <c r="M212" s="1"/>
      <c r="O212" s="14">
        <f t="shared" si="85"/>
        <v>330.66666666666669</v>
      </c>
      <c r="P212" s="14">
        <f t="shared" si="86"/>
        <v>150</v>
      </c>
      <c r="Q212" s="14">
        <f t="shared" si="87"/>
        <v>1038.6822645540421</v>
      </c>
      <c r="R212" s="14">
        <f t="shared" si="88"/>
        <v>556.47039819248948</v>
      </c>
      <c r="S212" s="26">
        <f t="shared" si="89"/>
        <v>2075.8193294131984</v>
      </c>
      <c r="T212" s="10">
        <f t="shared" si="90"/>
        <v>103531.07770424316</v>
      </c>
      <c r="U212" s="14">
        <f t="shared" si="93"/>
        <v>275.00783597015658</v>
      </c>
      <c r="V212" s="14">
        <f t="shared" si="91"/>
        <v>147.33448833274613</v>
      </c>
      <c r="W212" s="10"/>
      <c r="X212" s="14">
        <f t="shared" si="92"/>
        <v>0</v>
      </c>
      <c r="Y212" s="10">
        <f t="shared" si="82"/>
        <v>2075.8193294131984</v>
      </c>
      <c r="Z212" s="14">
        <f t="shared" si="92"/>
        <v>549.60655546770761</v>
      </c>
      <c r="AA212" s="14">
        <f t="shared" si="94"/>
        <v>221648.13954049235</v>
      </c>
    </row>
    <row r="213" spans="1:27" x14ac:dyDescent="0.2">
      <c r="B213" s="8">
        <f t="shared" si="83"/>
        <v>201</v>
      </c>
      <c r="C213" s="16">
        <f t="shared" si="78"/>
        <v>7.8750000000000001E-2</v>
      </c>
      <c r="D213" s="1">
        <f t="shared" si="79"/>
        <v>1035.0304275659039</v>
      </c>
      <c r="E213" s="1">
        <f t="shared" si="80"/>
        <v>560.12223518062774</v>
      </c>
      <c r="F213" s="1">
        <f t="shared" si="84"/>
        <v>1595.1526627465316</v>
      </c>
      <c r="G213" s="1">
        <f t="shared" si="81"/>
        <v>157158.80006057615</v>
      </c>
      <c r="I213" s="16"/>
      <c r="J213" s="1"/>
      <c r="K213" s="1"/>
      <c r="L213" s="1"/>
      <c r="M213" s="1"/>
      <c r="O213" s="14">
        <f t="shared" si="85"/>
        <v>330.66666666666669</v>
      </c>
      <c r="P213" s="14">
        <f t="shared" si="86"/>
        <v>150</v>
      </c>
      <c r="Q213" s="14">
        <f t="shared" si="87"/>
        <v>1035.0304275659039</v>
      </c>
      <c r="R213" s="14">
        <f t="shared" si="88"/>
        <v>560.12223518062774</v>
      </c>
      <c r="S213" s="26">
        <f t="shared" si="89"/>
        <v>2075.8193294131984</v>
      </c>
      <c r="T213" s="10">
        <f t="shared" si="90"/>
        <v>104091.19993942378</v>
      </c>
      <c r="U213" s="14">
        <f t="shared" si="93"/>
        <v>272.22611263954263</v>
      </c>
      <c r="V213" s="14">
        <f t="shared" si="91"/>
        <v>147.31924262824151</v>
      </c>
      <c r="W213" s="10"/>
      <c r="X213" s="14">
        <f t="shared" si="92"/>
        <v>0</v>
      </c>
      <c r="Y213" s="10">
        <f t="shared" si="82"/>
        <v>2075.8193294131984</v>
      </c>
      <c r="Z213" s="14">
        <f t="shared" si="92"/>
        <v>545.96677695467645</v>
      </c>
      <c r="AA213" s="14">
        <f t="shared" si="94"/>
        <v>222067.68489576015</v>
      </c>
    </row>
    <row r="214" spans="1:27" x14ac:dyDescent="0.2">
      <c r="B214" s="8">
        <f t="shared" si="83"/>
        <v>202</v>
      </c>
      <c r="C214" s="16">
        <f t="shared" si="78"/>
        <v>7.8750000000000001E-2</v>
      </c>
      <c r="D214" s="1">
        <f t="shared" si="79"/>
        <v>1031.354625397531</v>
      </c>
      <c r="E214" s="1">
        <f t="shared" si="80"/>
        <v>563.79803734900065</v>
      </c>
      <c r="F214" s="1">
        <f t="shared" si="84"/>
        <v>1595.1526627465316</v>
      </c>
      <c r="G214" s="1">
        <f t="shared" si="81"/>
        <v>156595.00202322713</v>
      </c>
      <c r="I214" s="16"/>
      <c r="J214" s="1"/>
      <c r="K214" s="1"/>
      <c r="L214" s="1"/>
      <c r="M214" s="1"/>
      <c r="O214" s="14">
        <f t="shared" si="85"/>
        <v>330.66666666666669</v>
      </c>
      <c r="P214" s="14">
        <f t="shared" si="86"/>
        <v>150</v>
      </c>
      <c r="Q214" s="14">
        <f t="shared" si="87"/>
        <v>1031.354625397531</v>
      </c>
      <c r="R214" s="14">
        <f t="shared" si="88"/>
        <v>563.79803734900065</v>
      </c>
      <c r="S214" s="26">
        <f t="shared" si="89"/>
        <v>2075.8193294131984</v>
      </c>
      <c r="T214" s="10">
        <f t="shared" si="90"/>
        <v>104654.99797677278</v>
      </c>
      <c r="U214" s="14">
        <f t="shared" si="93"/>
        <v>269.4629107050942</v>
      </c>
      <c r="V214" s="14">
        <f t="shared" si="91"/>
        <v>147.30399850131397</v>
      </c>
      <c r="W214" s="10"/>
      <c r="X214" s="14">
        <f t="shared" si="92"/>
        <v>0</v>
      </c>
      <c r="Y214" s="10">
        <f t="shared" si="82"/>
        <v>2075.8193294131984</v>
      </c>
      <c r="Z214" s="14">
        <f t="shared" si="92"/>
        <v>542.35110293510911</v>
      </c>
      <c r="AA214" s="14">
        <f t="shared" si="94"/>
        <v>222484.45180496655</v>
      </c>
    </row>
    <row r="215" spans="1:27" x14ac:dyDescent="0.2">
      <c r="B215" s="8">
        <f t="shared" si="83"/>
        <v>203</v>
      </c>
      <c r="C215" s="16">
        <f t="shared" si="78"/>
        <v>7.8750000000000001E-2</v>
      </c>
      <c r="D215" s="1">
        <f t="shared" si="79"/>
        <v>1027.6547007774282</v>
      </c>
      <c r="E215" s="1">
        <f t="shared" si="80"/>
        <v>567.49796196910347</v>
      </c>
      <c r="F215" s="1">
        <f t="shared" si="84"/>
        <v>1595.1526627465316</v>
      </c>
      <c r="G215" s="1">
        <f t="shared" si="81"/>
        <v>156027.50406125802</v>
      </c>
      <c r="I215" s="16"/>
      <c r="J215" s="1"/>
      <c r="K215" s="1"/>
      <c r="L215" s="1"/>
      <c r="M215" s="1"/>
      <c r="O215" s="14">
        <f t="shared" si="85"/>
        <v>330.66666666666669</v>
      </c>
      <c r="P215" s="14">
        <f t="shared" si="86"/>
        <v>150</v>
      </c>
      <c r="Q215" s="14">
        <f t="shared" si="87"/>
        <v>1027.6547007774282</v>
      </c>
      <c r="R215" s="14">
        <f t="shared" si="88"/>
        <v>567.49796196910347</v>
      </c>
      <c r="S215" s="26">
        <f t="shared" si="89"/>
        <v>2075.8193294131984</v>
      </c>
      <c r="T215" s="10">
        <f t="shared" si="90"/>
        <v>105222.49593874188</v>
      </c>
      <c r="U215" s="14">
        <f t="shared" si="93"/>
        <v>266.71810749827415</v>
      </c>
      <c r="V215" s="14">
        <f t="shared" si="91"/>
        <v>147.28875595180017</v>
      </c>
      <c r="W215" s="10"/>
      <c r="X215" s="14">
        <f t="shared" si="92"/>
        <v>0</v>
      </c>
      <c r="Y215" s="10">
        <f t="shared" si="82"/>
        <v>2075.8193294131984</v>
      </c>
      <c r="Z215" s="14">
        <f t="shared" si="92"/>
        <v>538.75937377659841</v>
      </c>
      <c r="AA215" s="14">
        <f t="shared" si="94"/>
        <v>222898.45866841663</v>
      </c>
    </row>
    <row r="216" spans="1:27" x14ac:dyDescent="0.2">
      <c r="B216" s="8">
        <f t="shared" si="83"/>
        <v>204</v>
      </c>
      <c r="C216" s="16">
        <f t="shared" si="78"/>
        <v>7.8750000000000001E-2</v>
      </c>
      <c r="D216" s="1">
        <f t="shared" si="79"/>
        <v>1023.9304954020058</v>
      </c>
      <c r="E216" s="1">
        <f t="shared" si="80"/>
        <v>571.22216734452581</v>
      </c>
      <c r="F216" s="1">
        <f t="shared" si="84"/>
        <v>1595.1526627465316</v>
      </c>
      <c r="G216" s="1">
        <f t="shared" si="81"/>
        <v>155456.28189391349</v>
      </c>
      <c r="I216" s="16"/>
      <c r="J216" s="1"/>
      <c r="K216" s="1"/>
      <c r="L216" s="1"/>
      <c r="M216" s="1"/>
      <c r="O216" s="14">
        <f t="shared" si="85"/>
        <v>330.66666666666669</v>
      </c>
      <c r="P216" s="14">
        <f t="shared" si="86"/>
        <v>150</v>
      </c>
      <c r="Q216" s="14">
        <f t="shared" si="87"/>
        <v>1023.9304954020058</v>
      </c>
      <c r="R216" s="14">
        <f t="shared" si="88"/>
        <v>571.22216734452581</v>
      </c>
      <c r="S216" s="26">
        <f t="shared" si="89"/>
        <v>2075.8193294131984</v>
      </c>
      <c r="T216" s="10">
        <f t="shared" si="90"/>
        <v>105793.71810608641</v>
      </c>
      <c r="U216" s="14">
        <f t="shared" si="93"/>
        <v>263.99158116292102</v>
      </c>
      <c r="V216" s="14">
        <f t="shared" si="91"/>
        <v>147.27351497953697</v>
      </c>
      <c r="W216" s="21">
        <f>(SUM(O205:O216)+SUM(Q205:Q216))*0.35</f>
        <v>5773.4947488654852</v>
      </c>
      <c r="X216" s="14">
        <f t="shared" si="92"/>
        <v>1488.532683061092</v>
      </c>
      <c r="Y216" s="10">
        <f t="shared" si="82"/>
        <v>-3697.6754194522869</v>
      </c>
      <c r="Z216" s="14">
        <f t="shared" si="92"/>
        <v>-953.34125215718632</v>
      </c>
      <c r="AA216" s="14">
        <f t="shared" si="94"/>
        <v>223309.72376455908</v>
      </c>
    </row>
    <row r="217" spans="1:27" x14ac:dyDescent="0.2">
      <c r="A217" t="s">
        <v>28</v>
      </c>
      <c r="B217" s="8">
        <f t="shared" si="83"/>
        <v>205</v>
      </c>
      <c r="C217" s="16">
        <f t="shared" si="78"/>
        <v>7.8750000000000001E-2</v>
      </c>
      <c r="D217" s="1">
        <f t="shared" si="79"/>
        <v>1020.1818499288073</v>
      </c>
      <c r="E217" s="1">
        <f t="shared" si="80"/>
        <v>574.97081281772432</v>
      </c>
      <c r="F217" s="1">
        <f t="shared" si="84"/>
        <v>1595.1526627465316</v>
      </c>
      <c r="G217" s="1">
        <f t="shared" si="81"/>
        <v>154881.31108109577</v>
      </c>
      <c r="I217" s="16"/>
      <c r="J217" s="1"/>
      <c r="K217" s="1"/>
      <c r="L217" s="1"/>
      <c r="M217" s="1"/>
      <c r="O217" s="14">
        <f t="shared" si="85"/>
        <v>330.66666666666669</v>
      </c>
      <c r="P217" s="14">
        <f t="shared" si="86"/>
        <v>150</v>
      </c>
      <c r="Q217" s="14">
        <f t="shared" si="87"/>
        <v>1020.1818499288073</v>
      </c>
      <c r="R217" s="14">
        <f t="shared" si="88"/>
        <v>574.97081281772432</v>
      </c>
      <c r="S217" s="26">
        <f t="shared" si="89"/>
        <v>2075.8193294131984</v>
      </c>
      <c r="T217" s="10">
        <f t="shared" si="90"/>
        <v>106368.68891890414</v>
      </c>
      <c r="U217" s="14">
        <f t="shared" si="93"/>
        <v>261.28321064986864</v>
      </c>
      <c r="V217" s="14">
        <f t="shared" si="91"/>
        <v>147.25827558436114</v>
      </c>
      <c r="W217" s="10"/>
      <c r="X217" s="14">
        <f t="shared" si="92"/>
        <v>0</v>
      </c>
      <c r="Y217" s="10">
        <f t="shared" si="82"/>
        <v>2075.8193294131984</v>
      </c>
      <c r="Z217" s="14">
        <f t="shared" si="92"/>
        <v>531.64711679195932</v>
      </c>
      <c r="AA217" s="14">
        <f t="shared" si="94"/>
        <v>223718.26525079331</v>
      </c>
    </row>
    <row r="218" spans="1:27" x14ac:dyDescent="0.2">
      <c r="B218" s="8">
        <f t="shared" si="83"/>
        <v>206</v>
      </c>
      <c r="C218" s="16">
        <f t="shared" si="78"/>
        <v>7.8750000000000001E-2</v>
      </c>
      <c r="D218" s="1">
        <f t="shared" si="79"/>
        <v>1016.4086039696909</v>
      </c>
      <c r="E218" s="1">
        <f t="shared" si="80"/>
        <v>578.74405877684069</v>
      </c>
      <c r="F218" s="1">
        <f t="shared" si="84"/>
        <v>1595.1526627465316</v>
      </c>
      <c r="G218" s="1">
        <f t="shared" si="81"/>
        <v>154302.56702231892</v>
      </c>
      <c r="I218" s="16"/>
      <c r="J218" s="1"/>
      <c r="K218" s="1"/>
      <c r="L218" s="1"/>
      <c r="M218" s="1"/>
      <c r="O218" s="14">
        <f t="shared" si="85"/>
        <v>330.66666666666669</v>
      </c>
      <c r="P218" s="14">
        <f t="shared" si="86"/>
        <v>150</v>
      </c>
      <c r="Q218" s="14">
        <f t="shared" si="87"/>
        <v>1016.4086039696909</v>
      </c>
      <c r="R218" s="14">
        <f t="shared" si="88"/>
        <v>578.74405877684069</v>
      </c>
      <c r="S218" s="26">
        <f t="shared" si="89"/>
        <v>2075.8193294131984</v>
      </c>
      <c r="T218" s="10">
        <f t="shared" si="90"/>
        <v>106947.43297768098</v>
      </c>
      <c r="U218" s="14">
        <f t="shared" si="93"/>
        <v>258.59287571160229</v>
      </c>
      <c r="V218" s="14">
        <f t="shared" si="91"/>
        <v>147.24303776610947</v>
      </c>
      <c r="W218" s="10"/>
      <c r="X218" s="14">
        <f t="shared" si="92"/>
        <v>0</v>
      </c>
      <c r="Y218" s="10">
        <f t="shared" si="82"/>
        <v>2075.8193294131984</v>
      </c>
      <c r="Z218" s="14">
        <f t="shared" si="92"/>
        <v>528.12627495890013</v>
      </c>
      <c r="AA218" s="14">
        <f t="shared" si="94"/>
        <v>224124.10116427101</v>
      </c>
    </row>
    <row r="219" spans="1:27" x14ac:dyDescent="0.2">
      <c r="B219" s="8">
        <f t="shared" si="83"/>
        <v>207</v>
      </c>
      <c r="C219" s="16">
        <f t="shared" si="78"/>
        <v>7.8750000000000001E-2</v>
      </c>
      <c r="D219" s="1">
        <f t="shared" si="79"/>
        <v>1012.6105960839678</v>
      </c>
      <c r="E219" s="1">
        <f t="shared" si="80"/>
        <v>582.5420666625638</v>
      </c>
      <c r="F219" s="1">
        <f t="shared" si="84"/>
        <v>1595.1526627465316</v>
      </c>
      <c r="G219" s="1">
        <f t="shared" si="81"/>
        <v>153720.02495565635</v>
      </c>
      <c r="I219" s="16"/>
      <c r="J219" s="1"/>
      <c r="K219" s="1"/>
      <c r="L219" s="1"/>
      <c r="M219" s="1"/>
      <c r="O219" s="14">
        <f t="shared" si="85"/>
        <v>330.66666666666669</v>
      </c>
      <c r="P219" s="14">
        <f t="shared" si="86"/>
        <v>150</v>
      </c>
      <c r="Q219" s="14">
        <f t="shared" si="87"/>
        <v>1012.6105960839678</v>
      </c>
      <c r="R219" s="14">
        <f t="shared" si="88"/>
        <v>582.5420666625638</v>
      </c>
      <c r="S219" s="26">
        <f t="shared" si="89"/>
        <v>2075.8193294131984</v>
      </c>
      <c r="T219" s="10">
        <f t="shared" si="90"/>
        <v>107529.97504434353</v>
      </c>
      <c r="U219" s="14">
        <f t="shared" si="93"/>
        <v>255.92045689694916</v>
      </c>
      <c r="V219" s="14">
        <f t="shared" si="91"/>
        <v>147.2278015246188</v>
      </c>
      <c r="W219" s="10"/>
      <c r="X219" s="14">
        <f t="shared" si="92"/>
        <v>0</v>
      </c>
      <c r="Y219" s="10">
        <f t="shared" si="82"/>
        <v>2075.8193294131984</v>
      </c>
      <c r="Z219" s="14">
        <f t="shared" si="92"/>
        <v>524.6287499591723</v>
      </c>
      <c r="AA219" s="14">
        <f t="shared" si="94"/>
        <v>224527.24942269258</v>
      </c>
    </row>
    <row r="220" spans="1:27" x14ac:dyDescent="0.2">
      <c r="B220" s="8">
        <f t="shared" si="83"/>
        <v>208</v>
      </c>
      <c r="C220" s="16">
        <f t="shared" si="78"/>
        <v>7.8750000000000001E-2</v>
      </c>
      <c r="D220" s="1">
        <f t="shared" si="79"/>
        <v>1008.7876637714949</v>
      </c>
      <c r="E220" s="1">
        <f t="shared" si="80"/>
        <v>586.36499897503677</v>
      </c>
      <c r="F220" s="1">
        <f t="shared" si="84"/>
        <v>1595.1526627465316</v>
      </c>
      <c r="G220" s="1">
        <f t="shared" si="81"/>
        <v>153133.65995668131</v>
      </c>
      <c r="I220" s="16"/>
      <c r="J220" s="1"/>
      <c r="K220" s="1"/>
      <c r="L220" s="1"/>
      <c r="M220" s="1"/>
      <c r="O220" s="14">
        <f t="shared" si="85"/>
        <v>330.66666666666669</v>
      </c>
      <c r="P220" s="14">
        <f t="shared" si="86"/>
        <v>150</v>
      </c>
      <c r="Q220" s="14">
        <f t="shared" si="87"/>
        <v>1008.7876637714949</v>
      </c>
      <c r="R220" s="14">
        <f t="shared" si="88"/>
        <v>586.36499897503677</v>
      </c>
      <c r="S220" s="26">
        <f t="shared" si="89"/>
        <v>2075.8193294131984</v>
      </c>
      <c r="T220" s="10">
        <f t="shared" si="90"/>
        <v>108116.34004331857</v>
      </c>
      <c r="U220" s="14">
        <f t="shared" si="93"/>
        <v>253.26583554580517</v>
      </c>
      <c r="V220" s="14">
        <f t="shared" si="91"/>
        <v>147.21256685972591</v>
      </c>
      <c r="W220" s="10"/>
      <c r="X220" s="14">
        <f t="shared" si="92"/>
        <v>0</v>
      </c>
      <c r="Y220" s="10">
        <f t="shared" si="82"/>
        <v>2075.8193294131984</v>
      </c>
      <c r="Z220" s="14">
        <f t="shared" si="92"/>
        <v>521.15438737666113</v>
      </c>
      <c r="AA220" s="14">
        <f t="shared" si="94"/>
        <v>224927.72782509812</v>
      </c>
    </row>
    <row r="221" spans="1:27" x14ac:dyDescent="0.2">
      <c r="B221" s="8">
        <f t="shared" si="83"/>
        <v>209</v>
      </c>
      <c r="C221" s="16">
        <f t="shared" si="78"/>
        <v>7.8750000000000001E-2</v>
      </c>
      <c r="D221" s="1">
        <f t="shared" si="79"/>
        <v>1004.9396434657211</v>
      </c>
      <c r="E221" s="1">
        <f t="shared" si="80"/>
        <v>590.2130192808105</v>
      </c>
      <c r="F221" s="1">
        <f t="shared" si="84"/>
        <v>1595.1526627465316</v>
      </c>
      <c r="G221" s="1">
        <f t="shared" si="81"/>
        <v>152543.4469374005</v>
      </c>
      <c r="I221" s="16"/>
      <c r="J221" s="1"/>
      <c r="K221" s="1"/>
      <c r="L221" s="1"/>
      <c r="M221" s="1"/>
      <c r="O221" s="14">
        <f t="shared" si="85"/>
        <v>330.66666666666669</v>
      </c>
      <c r="P221" s="14">
        <f t="shared" si="86"/>
        <v>150</v>
      </c>
      <c r="Q221" s="14">
        <f t="shared" si="87"/>
        <v>1004.9396434657211</v>
      </c>
      <c r="R221" s="14">
        <f t="shared" si="88"/>
        <v>590.2130192808105</v>
      </c>
      <c r="S221" s="26">
        <f t="shared" si="89"/>
        <v>2075.8193294131984</v>
      </c>
      <c r="T221" s="10">
        <f t="shared" si="90"/>
        <v>108706.55306259939</v>
      </c>
      <c r="U221" s="14">
        <f t="shared" si="93"/>
        <v>250.62889378389559</v>
      </c>
      <c r="V221" s="14">
        <f t="shared" si="91"/>
        <v>147.19733377126775</v>
      </c>
      <c r="W221" s="10"/>
      <c r="X221" s="14">
        <f t="shared" si="92"/>
        <v>0</v>
      </c>
      <c r="Y221" s="10">
        <f t="shared" si="82"/>
        <v>2075.8193294131984</v>
      </c>
      <c r="Z221" s="14">
        <f t="shared" si="92"/>
        <v>517.70303381787539</v>
      </c>
      <c r="AA221" s="14">
        <f t="shared" si="94"/>
        <v>225325.55405265329</v>
      </c>
    </row>
    <row r="222" spans="1:27" x14ac:dyDescent="0.2">
      <c r="B222" s="8">
        <f t="shared" si="83"/>
        <v>210</v>
      </c>
      <c r="C222" s="16">
        <f t="shared" si="78"/>
        <v>7.8750000000000001E-2</v>
      </c>
      <c r="D222" s="1">
        <f t="shared" si="79"/>
        <v>1001.0663705266908</v>
      </c>
      <c r="E222" s="1">
        <f t="shared" si="80"/>
        <v>594.08629221984086</v>
      </c>
      <c r="F222" s="1">
        <f t="shared" si="84"/>
        <v>1595.1526627465316</v>
      </c>
      <c r="G222" s="1">
        <f t="shared" si="81"/>
        <v>151949.36064518066</v>
      </c>
      <c r="I222" s="16"/>
      <c r="J222" s="1"/>
      <c r="K222" s="1"/>
      <c r="L222" s="1"/>
      <c r="M222" s="1"/>
      <c r="O222" s="14">
        <f t="shared" si="85"/>
        <v>330.66666666666669</v>
      </c>
      <c r="P222" s="14">
        <f t="shared" si="86"/>
        <v>150</v>
      </c>
      <c r="Q222" s="14">
        <f t="shared" si="87"/>
        <v>1001.0663705266908</v>
      </c>
      <c r="R222" s="14">
        <f t="shared" si="88"/>
        <v>594.08629221984086</v>
      </c>
      <c r="S222" s="26">
        <f t="shared" si="89"/>
        <v>2075.8193294131984</v>
      </c>
      <c r="T222" s="10">
        <f t="shared" si="90"/>
        <v>109300.63935481923</v>
      </c>
      <c r="U222" s="14">
        <f t="shared" si="93"/>
        <v>248.00951451757115</v>
      </c>
      <c r="V222" s="14">
        <f t="shared" si="91"/>
        <v>147.18210225908118</v>
      </c>
      <c r="W222" s="10"/>
      <c r="X222" s="14">
        <f t="shared" si="92"/>
        <v>0</v>
      </c>
      <c r="Y222" s="10">
        <f t="shared" si="82"/>
        <v>2075.8193294131984</v>
      </c>
      <c r="Z222" s="14">
        <f t="shared" si="92"/>
        <v>514.27453690517427</v>
      </c>
      <c r="AA222" s="14">
        <f t="shared" si="94"/>
        <v>225720.74566942995</v>
      </c>
    </row>
    <row r="223" spans="1:27" x14ac:dyDescent="0.2">
      <c r="B223" s="8">
        <f t="shared" si="83"/>
        <v>211</v>
      </c>
      <c r="C223" s="16">
        <f t="shared" si="78"/>
        <v>7.8750000000000001E-2</v>
      </c>
      <c r="D223" s="1">
        <f t="shared" si="79"/>
        <v>997.16767923399811</v>
      </c>
      <c r="E223" s="1">
        <f t="shared" si="80"/>
        <v>597.98498351253352</v>
      </c>
      <c r="F223" s="1">
        <f t="shared" si="84"/>
        <v>1595.1526627465316</v>
      </c>
      <c r="G223" s="1">
        <f t="shared" si="81"/>
        <v>151351.37566166813</v>
      </c>
      <c r="I223" s="16"/>
      <c r="J223" s="1"/>
      <c r="K223" s="1"/>
      <c r="L223" s="1"/>
      <c r="M223" s="1"/>
      <c r="O223" s="14">
        <f t="shared" si="85"/>
        <v>330.66666666666669</v>
      </c>
      <c r="P223" s="14">
        <f t="shared" si="86"/>
        <v>150</v>
      </c>
      <c r="Q223" s="14">
        <f t="shared" si="87"/>
        <v>997.16767923399811</v>
      </c>
      <c r="R223" s="14">
        <f t="shared" si="88"/>
        <v>597.98498351253352</v>
      </c>
      <c r="S223" s="26">
        <f t="shared" si="89"/>
        <v>2075.8193294131984</v>
      </c>
      <c r="T223" s="10">
        <f t="shared" si="90"/>
        <v>109898.62433833176</v>
      </c>
      <c r="U223" s="14">
        <f t="shared" si="93"/>
        <v>245.40758142863839</v>
      </c>
      <c r="V223" s="14">
        <f t="shared" si="91"/>
        <v>147.16687232300305</v>
      </c>
      <c r="W223" s="10"/>
      <c r="X223" s="14">
        <f t="shared" si="92"/>
        <v>0</v>
      </c>
      <c r="Y223" s="10">
        <f t="shared" si="82"/>
        <v>2075.8193294131984</v>
      </c>
      <c r="Z223" s="14">
        <f t="shared" si="92"/>
        <v>510.86874527004068</v>
      </c>
      <c r="AA223" s="14">
        <f t="shared" si="94"/>
        <v>226113.32012318159</v>
      </c>
    </row>
    <row r="224" spans="1:27" x14ac:dyDescent="0.2">
      <c r="B224" s="8">
        <f t="shared" si="83"/>
        <v>212</v>
      </c>
      <c r="C224" s="16">
        <f t="shared" si="78"/>
        <v>7.8750000000000001E-2</v>
      </c>
      <c r="D224" s="1">
        <f t="shared" si="79"/>
        <v>993.24340277969713</v>
      </c>
      <c r="E224" s="1">
        <f t="shared" si="80"/>
        <v>601.9092599668345</v>
      </c>
      <c r="F224" s="1">
        <f t="shared" si="84"/>
        <v>1595.1526627465316</v>
      </c>
      <c r="G224" s="1">
        <f t="shared" si="81"/>
        <v>150749.4664017013</v>
      </c>
      <c r="I224" s="16"/>
      <c r="J224" s="1"/>
      <c r="K224" s="1"/>
      <c r="L224" s="1"/>
      <c r="M224" s="1"/>
      <c r="O224" s="14">
        <f t="shared" si="85"/>
        <v>330.66666666666669</v>
      </c>
      <c r="P224" s="14">
        <f t="shared" si="86"/>
        <v>150</v>
      </c>
      <c r="Q224" s="14">
        <f t="shared" si="87"/>
        <v>993.24340277969713</v>
      </c>
      <c r="R224" s="14">
        <f t="shared" si="88"/>
        <v>601.9092599668345</v>
      </c>
      <c r="S224" s="26">
        <f t="shared" si="89"/>
        <v>2075.8193294131984</v>
      </c>
      <c r="T224" s="10">
        <f t="shared" si="90"/>
        <v>110500.5335982986</v>
      </c>
      <c r="U224" s="14">
        <f t="shared" si="93"/>
        <v>242.82297896922387</v>
      </c>
      <c r="V224" s="14">
        <f t="shared" si="91"/>
        <v>147.15164396287028</v>
      </c>
      <c r="W224" s="10"/>
      <c r="X224" s="14">
        <f t="shared" si="92"/>
        <v>0</v>
      </c>
      <c r="Y224" s="10">
        <f t="shared" si="82"/>
        <v>2075.8193294131984</v>
      </c>
      <c r="Z224" s="14">
        <f t="shared" si="92"/>
        <v>507.48550854639808</v>
      </c>
      <c r="AA224" s="14">
        <f t="shared" si="94"/>
        <v>226503.29474611368</v>
      </c>
    </row>
    <row r="225" spans="1:27" x14ac:dyDescent="0.2">
      <c r="B225" s="8">
        <f t="shared" si="83"/>
        <v>213</v>
      </c>
      <c r="C225" s="16">
        <f t="shared" si="78"/>
        <v>7.8750000000000001E-2</v>
      </c>
      <c r="D225" s="1">
        <f t="shared" si="79"/>
        <v>989.29337326116467</v>
      </c>
      <c r="E225" s="1">
        <f t="shared" si="80"/>
        <v>605.85928948536696</v>
      </c>
      <c r="F225" s="1">
        <f t="shared" si="84"/>
        <v>1595.1526627465316</v>
      </c>
      <c r="G225" s="1">
        <f t="shared" si="81"/>
        <v>150143.60711221592</v>
      </c>
      <c r="I225" s="16"/>
      <c r="J225" s="1"/>
      <c r="K225" s="1"/>
      <c r="L225" s="1"/>
      <c r="M225" s="1"/>
      <c r="O225" s="14">
        <f t="shared" si="85"/>
        <v>330.66666666666669</v>
      </c>
      <c r="P225" s="14">
        <f t="shared" si="86"/>
        <v>150</v>
      </c>
      <c r="Q225" s="14">
        <f t="shared" si="87"/>
        <v>989.29337326116467</v>
      </c>
      <c r="R225" s="14">
        <f t="shared" si="88"/>
        <v>605.85928948536696</v>
      </c>
      <c r="S225" s="26">
        <f t="shared" si="89"/>
        <v>2075.8193294131984</v>
      </c>
      <c r="T225" s="10">
        <f t="shared" si="90"/>
        <v>111106.39288778396</v>
      </c>
      <c r="U225" s="14">
        <f t="shared" si="93"/>
        <v>240.25559235667305</v>
      </c>
      <c r="V225" s="14">
        <f t="shared" si="91"/>
        <v>147.13641717851988</v>
      </c>
      <c r="W225" s="10"/>
      <c r="X225" s="14">
        <f t="shared" si="92"/>
        <v>0</v>
      </c>
      <c r="Y225" s="10">
        <f t="shared" si="82"/>
        <v>2075.8193294131984</v>
      </c>
      <c r="Z225" s="14">
        <f t="shared" si="92"/>
        <v>504.12467736397161</v>
      </c>
      <c r="AA225" s="14">
        <f t="shared" si="94"/>
        <v>226890.68675564887</v>
      </c>
    </row>
    <row r="226" spans="1:27" x14ac:dyDescent="0.2">
      <c r="B226" s="8">
        <f t="shared" si="83"/>
        <v>214</v>
      </c>
      <c r="C226" s="16">
        <f t="shared" si="78"/>
        <v>7.8750000000000001E-2</v>
      </c>
      <c r="D226" s="1">
        <f t="shared" si="79"/>
        <v>985.31742167391701</v>
      </c>
      <c r="E226" s="1">
        <f t="shared" si="80"/>
        <v>609.83524107261462</v>
      </c>
      <c r="F226" s="1">
        <f t="shared" si="84"/>
        <v>1595.1526627465316</v>
      </c>
      <c r="G226" s="1">
        <f t="shared" si="81"/>
        <v>149533.77187114331</v>
      </c>
      <c r="I226" s="16"/>
      <c r="J226" s="1"/>
      <c r="K226" s="1"/>
      <c r="L226" s="1"/>
      <c r="M226" s="1"/>
      <c r="O226" s="14">
        <f t="shared" si="85"/>
        <v>330.66666666666669</v>
      </c>
      <c r="P226" s="14">
        <f t="shared" si="86"/>
        <v>150</v>
      </c>
      <c r="Q226" s="14">
        <f t="shared" si="87"/>
        <v>985.31742167391701</v>
      </c>
      <c r="R226" s="14">
        <f t="shared" si="88"/>
        <v>609.83524107261462</v>
      </c>
      <c r="S226" s="26">
        <f t="shared" si="89"/>
        <v>2075.8193294131984</v>
      </c>
      <c r="T226" s="10">
        <f t="shared" si="90"/>
        <v>111716.22812885657</v>
      </c>
      <c r="U226" s="14">
        <f t="shared" si="93"/>
        <v>237.70530756848248</v>
      </c>
      <c r="V226" s="14">
        <f t="shared" si="91"/>
        <v>147.12119196978864</v>
      </c>
      <c r="W226" s="10"/>
      <c r="X226" s="14">
        <f t="shared" si="92"/>
        <v>0</v>
      </c>
      <c r="Y226" s="10">
        <f t="shared" si="82"/>
        <v>2075.8193294131984</v>
      </c>
      <c r="Z226" s="14">
        <f t="shared" si="92"/>
        <v>500.78610334169372</v>
      </c>
      <c r="AA226" s="14">
        <f t="shared" si="94"/>
        <v>227275.51325518714</v>
      </c>
    </row>
    <row r="227" spans="1:27" x14ac:dyDescent="0.2">
      <c r="B227" s="8">
        <f t="shared" si="83"/>
        <v>215</v>
      </c>
      <c r="C227" s="16">
        <f t="shared" si="78"/>
        <v>7.8750000000000001E-2</v>
      </c>
      <c r="D227" s="1">
        <f t="shared" si="79"/>
        <v>981.3153779043779</v>
      </c>
      <c r="E227" s="1">
        <f t="shared" si="80"/>
        <v>613.83728484215374</v>
      </c>
      <c r="F227" s="1">
        <f t="shared" si="84"/>
        <v>1595.1526627465316</v>
      </c>
      <c r="G227" s="1">
        <f t="shared" si="81"/>
        <v>148919.93458630115</v>
      </c>
      <c r="I227" s="16"/>
      <c r="J227" s="1"/>
      <c r="K227" s="1"/>
      <c r="L227" s="1"/>
      <c r="M227" s="1"/>
      <c r="O227" s="14">
        <f t="shared" si="85"/>
        <v>330.66666666666669</v>
      </c>
      <c r="P227" s="14">
        <f t="shared" si="86"/>
        <v>150</v>
      </c>
      <c r="Q227" s="14">
        <f t="shared" si="87"/>
        <v>981.3153779043779</v>
      </c>
      <c r="R227" s="14">
        <f t="shared" si="88"/>
        <v>613.83728484215374</v>
      </c>
      <c r="S227" s="26">
        <f t="shared" si="89"/>
        <v>2075.8193294131984</v>
      </c>
      <c r="T227" s="10">
        <f t="shared" si="90"/>
        <v>112330.06541369873</v>
      </c>
      <c r="U227" s="14">
        <f t="shared" si="93"/>
        <v>235.17201133726564</v>
      </c>
      <c r="V227" s="14">
        <f t="shared" si="91"/>
        <v>147.10596833651363</v>
      </c>
      <c r="W227" s="10"/>
      <c r="X227" s="14">
        <f t="shared" si="92"/>
        <v>0</v>
      </c>
      <c r="Y227" s="10">
        <f t="shared" si="82"/>
        <v>2075.8193294131984</v>
      </c>
      <c r="Z227" s="14">
        <f t="shared" si="92"/>
        <v>497.46963908115271</v>
      </c>
      <c r="AA227" s="14">
        <f t="shared" si="94"/>
        <v>227657.79123486092</v>
      </c>
    </row>
    <row r="228" spans="1:27" x14ac:dyDescent="0.2">
      <c r="B228" s="8">
        <f t="shared" si="83"/>
        <v>216</v>
      </c>
      <c r="C228" s="16">
        <f t="shared" si="78"/>
        <v>7.8750000000000001E-2</v>
      </c>
      <c r="D228" s="1">
        <f t="shared" si="79"/>
        <v>977.28707072260124</v>
      </c>
      <c r="E228" s="1">
        <f t="shared" si="80"/>
        <v>617.86559202393039</v>
      </c>
      <c r="F228" s="1">
        <f t="shared" si="84"/>
        <v>1595.1526627465316</v>
      </c>
      <c r="G228" s="1">
        <f t="shared" si="81"/>
        <v>148302.06899427722</v>
      </c>
      <c r="I228" s="16"/>
      <c r="J228" s="1"/>
      <c r="K228" s="1"/>
      <c r="L228" s="1"/>
      <c r="M228" s="1"/>
      <c r="O228" s="14">
        <f t="shared" si="85"/>
        <v>330.66666666666669</v>
      </c>
      <c r="P228" s="14">
        <f t="shared" si="86"/>
        <v>150</v>
      </c>
      <c r="Q228" s="14">
        <f t="shared" si="87"/>
        <v>977.28707072260124</v>
      </c>
      <c r="R228" s="14">
        <f t="shared" si="88"/>
        <v>617.86559202393039</v>
      </c>
      <c r="S228" s="26">
        <f t="shared" si="89"/>
        <v>2075.8193294131984</v>
      </c>
      <c r="T228" s="10">
        <f t="shared" si="90"/>
        <v>112947.93100572265</v>
      </c>
      <c r="U228" s="14">
        <f t="shared" si="93"/>
        <v>232.65559114575225</v>
      </c>
      <c r="V228" s="14">
        <f t="shared" si="91"/>
        <v>147.09074627853181</v>
      </c>
      <c r="W228" s="21">
        <f>(SUM(O217:O228)+SUM(Q217:Q228))*0.35</f>
        <v>5584.4666686627452</v>
      </c>
      <c r="X228" s="14">
        <f t="shared" si="92"/>
        <v>1329.4531698560345</v>
      </c>
      <c r="Y228" s="10">
        <f t="shared" si="82"/>
        <v>-3508.6473392495468</v>
      </c>
      <c r="Z228" s="14">
        <f t="shared" si="92"/>
        <v>-835.27803169594904</v>
      </c>
      <c r="AA228" s="14">
        <f t="shared" si="94"/>
        <v>228037.53757228522</v>
      </c>
    </row>
    <row r="229" spans="1:27" x14ac:dyDescent="0.2">
      <c r="A229" t="s">
        <v>29</v>
      </c>
      <c r="B229" s="8">
        <f t="shared" si="83"/>
        <v>217</v>
      </c>
      <c r="C229" s="16">
        <f t="shared" si="78"/>
        <v>7.8750000000000001E-2</v>
      </c>
      <c r="D229" s="1">
        <f t="shared" si="79"/>
        <v>973.23232777494422</v>
      </c>
      <c r="E229" s="1">
        <f t="shared" si="80"/>
        <v>621.92033497158741</v>
      </c>
      <c r="F229" s="1">
        <f t="shared" si="84"/>
        <v>1595.1526627465316</v>
      </c>
      <c r="G229" s="1">
        <f t="shared" si="81"/>
        <v>147680.14865930562</v>
      </c>
      <c r="I229" s="16"/>
      <c r="J229" s="1"/>
      <c r="K229" s="1"/>
      <c r="L229" s="1"/>
      <c r="M229" s="1"/>
      <c r="O229" s="14">
        <f t="shared" si="85"/>
        <v>330.66666666666669</v>
      </c>
      <c r="P229" s="14">
        <f t="shared" si="86"/>
        <v>150</v>
      </c>
      <c r="Q229" s="14">
        <f t="shared" si="87"/>
        <v>973.23232777494422</v>
      </c>
      <c r="R229" s="14">
        <f t="shared" si="88"/>
        <v>621.92033497158741</v>
      </c>
      <c r="S229" s="26">
        <f t="shared" si="89"/>
        <v>2075.8193294131984</v>
      </c>
      <c r="T229" s="10">
        <f t="shared" si="90"/>
        <v>113569.85134069424</v>
      </c>
      <c r="U229" s="14">
        <f t="shared" si="93"/>
        <v>230.15593522182061</v>
      </c>
      <c r="V229" s="14">
        <f t="shared" si="91"/>
        <v>147.07552579568016</v>
      </c>
      <c r="W229" s="10"/>
      <c r="X229" s="14">
        <f t="shared" si="92"/>
        <v>0</v>
      </c>
      <c r="Y229" s="10">
        <f t="shared" si="82"/>
        <v>2075.8193294131984</v>
      </c>
      <c r="Z229" s="14">
        <f t="shared" si="92"/>
        <v>490.90245512591281</v>
      </c>
      <c r="AA229" s="14">
        <f t="shared" si="94"/>
        <v>228414.76903330273</v>
      </c>
    </row>
    <row r="230" spans="1:27" x14ac:dyDescent="0.2">
      <c r="B230" s="8">
        <f t="shared" si="83"/>
        <v>218</v>
      </c>
      <c r="C230" s="16">
        <f t="shared" si="78"/>
        <v>7.8750000000000001E-2</v>
      </c>
      <c r="D230" s="1">
        <f t="shared" si="79"/>
        <v>969.15097557669321</v>
      </c>
      <c r="E230" s="1">
        <f t="shared" si="80"/>
        <v>626.00168716983842</v>
      </c>
      <c r="F230" s="1">
        <f t="shared" si="84"/>
        <v>1595.1526627465316</v>
      </c>
      <c r="G230" s="1">
        <f t="shared" si="81"/>
        <v>147054.14697213579</v>
      </c>
      <c r="I230" s="16"/>
      <c r="J230" s="1"/>
      <c r="K230" s="1"/>
      <c r="L230" s="1"/>
      <c r="M230" s="1"/>
      <c r="O230" s="14">
        <f t="shared" si="85"/>
        <v>330.66666666666669</v>
      </c>
      <c r="P230" s="14">
        <f t="shared" si="86"/>
        <v>150</v>
      </c>
      <c r="Q230" s="14">
        <f t="shared" si="87"/>
        <v>969.15097557669321</v>
      </c>
      <c r="R230" s="14">
        <f t="shared" si="88"/>
        <v>626.00168716983842</v>
      </c>
      <c r="S230" s="26">
        <f t="shared" si="89"/>
        <v>2075.8193294131984</v>
      </c>
      <c r="T230" s="10">
        <f t="shared" si="90"/>
        <v>114195.85302786407</v>
      </c>
      <c r="U230" s="14">
        <f t="shared" si="93"/>
        <v>227.67293253356272</v>
      </c>
      <c r="V230" s="14">
        <f t="shared" si="91"/>
        <v>147.06030688779566</v>
      </c>
      <c r="W230" s="10"/>
      <c r="X230" s="14">
        <f t="shared" si="92"/>
        <v>0</v>
      </c>
      <c r="Y230" s="10">
        <f t="shared" si="82"/>
        <v>2075.8193294131984</v>
      </c>
      <c r="Z230" s="14">
        <f t="shared" si="92"/>
        <v>487.65144548931733</v>
      </c>
      <c r="AA230" s="14">
        <f t="shared" si="94"/>
        <v>228789.50227272409</v>
      </c>
    </row>
    <row r="231" spans="1:27" x14ac:dyDescent="0.2">
      <c r="B231" s="8">
        <f t="shared" si="83"/>
        <v>219</v>
      </c>
      <c r="C231" s="16">
        <f t="shared" si="78"/>
        <v>7.8750000000000001E-2</v>
      </c>
      <c r="D231" s="1">
        <f t="shared" si="79"/>
        <v>965.04283950464105</v>
      </c>
      <c r="E231" s="1">
        <f t="shared" si="80"/>
        <v>630.10982324189058</v>
      </c>
      <c r="F231" s="1">
        <f t="shared" si="84"/>
        <v>1595.1526627465316</v>
      </c>
      <c r="G231" s="1">
        <f t="shared" si="81"/>
        <v>146424.0371488939</v>
      </c>
      <c r="I231" s="16"/>
      <c r="J231" s="1"/>
      <c r="K231" s="1"/>
      <c r="L231" s="1"/>
      <c r="M231" s="1"/>
      <c r="O231" s="14">
        <f t="shared" si="85"/>
        <v>330.66666666666669</v>
      </c>
      <c r="P231" s="14">
        <f t="shared" si="86"/>
        <v>150</v>
      </c>
      <c r="Q231" s="14">
        <f t="shared" si="87"/>
        <v>965.04283950464105</v>
      </c>
      <c r="R231" s="14">
        <f t="shared" si="88"/>
        <v>630.10982324189058</v>
      </c>
      <c r="S231" s="26">
        <f t="shared" si="89"/>
        <v>2075.8193294131984</v>
      </c>
      <c r="T231" s="10">
        <f t="shared" si="90"/>
        <v>114825.96285110596</v>
      </c>
      <c r="U231" s="14">
        <f t="shared" si="93"/>
        <v>225.20647278438236</v>
      </c>
      <c r="V231" s="14">
        <f t="shared" si="91"/>
        <v>147.04508955471542</v>
      </c>
      <c r="W231" s="10"/>
      <c r="X231" s="14">
        <f t="shared" si="92"/>
        <v>0</v>
      </c>
      <c r="Y231" s="10">
        <f t="shared" si="82"/>
        <v>2075.8193294131984</v>
      </c>
      <c r="Z231" s="14">
        <f t="shared" si="92"/>
        <v>484.42196571786496</v>
      </c>
      <c r="AA231" s="14">
        <f t="shared" si="94"/>
        <v>229161.75383506319</v>
      </c>
    </row>
    <row r="232" spans="1:27" x14ac:dyDescent="0.2">
      <c r="B232" s="8">
        <f t="shared" si="83"/>
        <v>220</v>
      </c>
      <c r="C232" s="16">
        <f t="shared" si="78"/>
        <v>7.8750000000000001E-2</v>
      </c>
      <c r="D232" s="1">
        <f t="shared" si="79"/>
        <v>960.90774378961623</v>
      </c>
      <c r="E232" s="1">
        <f t="shared" si="80"/>
        <v>634.2449189569154</v>
      </c>
      <c r="F232" s="1">
        <f t="shared" si="84"/>
        <v>1595.1526627465316</v>
      </c>
      <c r="G232" s="1">
        <f t="shared" si="81"/>
        <v>145789.79222993698</v>
      </c>
      <c r="I232" s="16"/>
      <c r="J232" s="1"/>
      <c r="K232" s="1"/>
      <c r="L232" s="1"/>
      <c r="M232" s="1"/>
      <c r="O232" s="14">
        <f t="shared" si="85"/>
        <v>330.66666666666669</v>
      </c>
      <c r="P232" s="14">
        <f t="shared" si="86"/>
        <v>150</v>
      </c>
      <c r="Q232" s="14">
        <f t="shared" si="87"/>
        <v>960.90774378961623</v>
      </c>
      <c r="R232" s="14">
        <f t="shared" si="88"/>
        <v>634.2449189569154</v>
      </c>
      <c r="S232" s="26">
        <f t="shared" si="89"/>
        <v>2075.8193294131984</v>
      </c>
      <c r="T232" s="10">
        <f t="shared" si="90"/>
        <v>115460.20777006287</v>
      </c>
      <c r="U232" s="14">
        <f t="shared" si="93"/>
        <v>222.75644640812538</v>
      </c>
      <c r="V232" s="14">
        <f t="shared" si="91"/>
        <v>147.02987379627638</v>
      </c>
      <c r="W232" s="10"/>
      <c r="X232" s="14">
        <f t="shared" si="92"/>
        <v>0</v>
      </c>
      <c r="Y232" s="10">
        <f t="shared" si="82"/>
        <v>2075.8193294131984</v>
      </c>
      <c r="Z232" s="14">
        <f t="shared" si="92"/>
        <v>481.21387322966717</v>
      </c>
      <c r="AA232" s="14">
        <f t="shared" si="94"/>
        <v>229531.5401552676</v>
      </c>
    </row>
    <row r="233" spans="1:27" x14ac:dyDescent="0.2">
      <c r="B233" s="8">
        <f t="shared" si="83"/>
        <v>221</v>
      </c>
      <c r="C233" s="16">
        <f t="shared" si="78"/>
        <v>7.8750000000000001E-2</v>
      </c>
      <c r="D233" s="1">
        <f t="shared" si="79"/>
        <v>956.7455115089615</v>
      </c>
      <c r="E233" s="1">
        <f t="shared" si="80"/>
        <v>638.40715123757013</v>
      </c>
      <c r="F233" s="1">
        <f t="shared" si="84"/>
        <v>1595.1526627465316</v>
      </c>
      <c r="G233" s="1">
        <f t="shared" si="81"/>
        <v>145151.38507869942</v>
      </c>
      <c r="I233" s="16"/>
      <c r="J233" s="1"/>
      <c r="K233" s="1"/>
      <c r="L233" s="1"/>
      <c r="M233" s="1"/>
      <c r="O233" s="14">
        <f t="shared" si="85"/>
        <v>330.66666666666669</v>
      </c>
      <c r="P233" s="14">
        <f t="shared" si="86"/>
        <v>150</v>
      </c>
      <c r="Q233" s="14">
        <f t="shared" si="87"/>
        <v>956.7455115089615</v>
      </c>
      <c r="R233" s="14">
        <f t="shared" si="88"/>
        <v>638.40715123757013</v>
      </c>
      <c r="S233" s="26">
        <f t="shared" si="89"/>
        <v>2075.8193294131984</v>
      </c>
      <c r="T233" s="10">
        <f t="shared" si="90"/>
        <v>116098.61492130044</v>
      </c>
      <c r="U233" s="14">
        <f t="shared" si="93"/>
        <v>220.32274456424236</v>
      </c>
      <c r="V233" s="14">
        <f t="shared" si="91"/>
        <v>147.01465961231565</v>
      </c>
      <c r="W233" s="10"/>
      <c r="X233" s="14">
        <f t="shared" si="92"/>
        <v>0</v>
      </c>
      <c r="Y233" s="10">
        <f t="shared" si="82"/>
        <v>2075.8193294131984</v>
      </c>
      <c r="Z233" s="14">
        <f t="shared" si="92"/>
        <v>478.02702638708655</v>
      </c>
      <c r="AA233" s="14">
        <f t="shared" si="94"/>
        <v>229898.87755944417</v>
      </c>
    </row>
    <row r="234" spans="1:27" x14ac:dyDescent="0.2">
      <c r="B234" s="8">
        <f t="shared" si="83"/>
        <v>222</v>
      </c>
      <c r="C234" s="16">
        <f t="shared" si="78"/>
        <v>7.8750000000000001E-2</v>
      </c>
      <c r="D234" s="1">
        <f t="shared" si="79"/>
        <v>952.5559645789649</v>
      </c>
      <c r="E234" s="1">
        <f t="shared" si="80"/>
        <v>642.59669816756673</v>
      </c>
      <c r="F234" s="1">
        <f t="shared" si="84"/>
        <v>1595.1526627465316</v>
      </c>
      <c r="G234" s="1">
        <f t="shared" si="81"/>
        <v>144508.78838053186</v>
      </c>
      <c r="I234" s="16"/>
      <c r="J234" s="1"/>
      <c r="K234" s="1"/>
      <c r="L234" s="1"/>
      <c r="M234" s="1"/>
      <c r="O234" s="14">
        <f t="shared" si="85"/>
        <v>330.66666666666669</v>
      </c>
      <c r="P234" s="14">
        <f t="shared" si="86"/>
        <v>150</v>
      </c>
      <c r="Q234" s="14">
        <f t="shared" si="87"/>
        <v>952.5559645789649</v>
      </c>
      <c r="R234" s="14">
        <f t="shared" si="88"/>
        <v>642.59669816756673</v>
      </c>
      <c r="S234" s="26">
        <f t="shared" si="89"/>
        <v>2075.8193294131984</v>
      </c>
      <c r="T234" s="10">
        <f t="shared" si="90"/>
        <v>116741.21161946801</v>
      </c>
      <c r="U234" s="14">
        <f t="shared" si="93"/>
        <v>217.90525913298333</v>
      </c>
      <c r="V234" s="14">
        <f t="shared" si="91"/>
        <v>146.99944700267037</v>
      </c>
      <c r="W234" s="10"/>
      <c r="X234" s="14">
        <f t="shared" si="92"/>
        <v>0</v>
      </c>
      <c r="Y234" s="10">
        <f t="shared" si="82"/>
        <v>2075.8193294131984</v>
      </c>
      <c r="Z234" s="14">
        <f t="shared" si="92"/>
        <v>474.8612844904834</v>
      </c>
      <c r="AA234" s="14">
        <f t="shared" si="94"/>
        <v>230263.78226557982</v>
      </c>
    </row>
    <row r="235" spans="1:27" x14ac:dyDescent="0.2">
      <c r="B235" s="8">
        <f t="shared" si="83"/>
        <v>223</v>
      </c>
      <c r="C235" s="16">
        <f t="shared" si="78"/>
        <v>7.8750000000000001E-2</v>
      </c>
      <c r="D235" s="1">
        <f t="shared" si="79"/>
        <v>948.3389237472403</v>
      </c>
      <c r="E235" s="1">
        <f t="shared" si="80"/>
        <v>646.81373899929133</v>
      </c>
      <c r="F235" s="1">
        <f t="shared" si="84"/>
        <v>1595.1526627465316</v>
      </c>
      <c r="G235" s="1">
        <f t="shared" si="81"/>
        <v>143861.97464153258</v>
      </c>
      <c r="I235" s="16"/>
      <c r="J235" s="1"/>
      <c r="K235" s="1"/>
      <c r="L235" s="1"/>
      <c r="M235" s="1"/>
      <c r="O235" s="14">
        <f t="shared" si="85"/>
        <v>330.66666666666669</v>
      </c>
      <c r="P235" s="14">
        <f t="shared" si="86"/>
        <v>150</v>
      </c>
      <c r="Q235" s="14">
        <f t="shared" si="87"/>
        <v>948.3389237472403</v>
      </c>
      <c r="R235" s="14">
        <f t="shared" si="88"/>
        <v>646.81373899929133</v>
      </c>
      <c r="S235" s="26">
        <f t="shared" si="89"/>
        <v>2075.8193294131984</v>
      </c>
      <c r="T235" s="10">
        <f t="shared" si="90"/>
        <v>117388.0253584673</v>
      </c>
      <c r="U235" s="14">
        <f t="shared" si="93"/>
        <v>215.50388271062423</v>
      </c>
      <c r="V235" s="14">
        <f t="shared" si="91"/>
        <v>146.98423596717757</v>
      </c>
      <c r="W235" s="10"/>
      <c r="X235" s="14">
        <f t="shared" si="92"/>
        <v>0</v>
      </c>
      <c r="Y235" s="10">
        <f t="shared" si="82"/>
        <v>2075.8193294131984</v>
      </c>
      <c r="Z235" s="14">
        <f t="shared" si="92"/>
        <v>471.71650777200352</v>
      </c>
      <c r="AA235" s="14">
        <f t="shared" si="94"/>
        <v>230626.27038425763</v>
      </c>
    </row>
    <row r="236" spans="1:27" x14ac:dyDescent="0.2">
      <c r="B236" s="8">
        <f t="shared" si="83"/>
        <v>224</v>
      </c>
      <c r="C236" s="16">
        <f t="shared" si="78"/>
        <v>7.8750000000000001E-2</v>
      </c>
      <c r="D236" s="1">
        <f t="shared" si="79"/>
        <v>944.09420858505757</v>
      </c>
      <c r="E236" s="1">
        <f t="shared" si="80"/>
        <v>651.05845416147406</v>
      </c>
      <c r="F236" s="1">
        <f t="shared" si="84"/>
        <v>1595.1526627465316</v>
      </c>
      <c r="G236" s="1">
        <f t="shared" si="81"/>
        <v>143210.9161873711</v>
      </c>
      <c r="I236" s="16"/>
      <c r="J236" s="1"/>
      <c r="K236" s="1"/>
      <c r="L236" s="1"/>
      <c r="M236" s="1"/>
      <c r="O236" s="14">
        <f t="shared" si="85"/>
        <v>330.66666666666669</v>
      </c>
      <c r="P236" s="14">
        <f t="shared" si="86"/>
        <v>150</v>
      </c>
      <c r="Q236" s="14">
        <f t="shared" si="87"/>
        <v>944.09420858505757</v>
      </c>
      <c r="R236" s="14">
        <f t="shared" si="88"/>
        <v>651.05845416147406</v>
      </c>
      <c r="S236" s="26">
        <f t="shared" si="89"/>
        <v>2075.8193294131984</v>
      </c>
      <c r="T236" s="10">
        <f t="shared" si="90"/>
        <v>118039.08381262879</v>
      </c>
      <c r="U236" s="14">
        <f t="shared" si="93"/>
        <v>213.11850860472475</v>
      </c>
      <c r="V236" s="14">
        <f t="shared" si="91"/>
        <v>146.96902650567429</v>
      </c>
      <c r="W236" s="10"/>
      <c r="X236" s="14">
        <f t="shared" si="92"/>
        <v>0</v>
      </c>
      <c r="Y236" s="10">
        <f t="shared" si="82"/>
        <v>2075.8193294131984</v>
      </c>
      <c r="Z236" s="14">
        <f t="shared" si="92"/>
        <v>468.59255738940732</v>
      </c>
      <c r="AA236" s="14">
        <f t="shared" si="94"/>
        <v>230986.35791936802</v>
      </c>
    </row>
    <row r="237" spans="1:27" x14ac:dyDescent="0.2">
      <c r="B237" s="8">
        <f t="shared" si="83"/>
        <v>225</v>
      </c>
      <c r="C237" s="16">
        <f t="shared" si="78"/>
        <v>7.8750000000000001E-2</v>
      </c>
      <c r="D237" s="1">
        <f t="shared" si="79"/>
        <v>939.82163747962284</v>
      </c>
      <c r="E237" s="1">
        <f t="shared" si="80"/>
        <v>655.3310252669088</v>
      </c>
      <c r="F237" s="1">
        <f t="shared" si="84"/>
        <v>1595.1526627465316</v>
      </c>
      <c r="G237" s="1">
        <f t="shared" si="81"/>
        <v>142555.58516210419</v>
      </c>
      <c r="I237" s="16"/>
      <c r="J237" s="1"/>
      <c r="K237" s="1"/>
      <c r="L237" s="1"/>
      <c r="M237" s="1"/>
      <c r="O237" s="14">
        <f t="shared" si="85"/>
        <v>330.66666666666669</v>
      </c>
      <c r="P237" s="14">
        <f t="shared" si="86"/>
        <v>150</v>
      </c>
      <c r="Q237" s="14">
        <f t="shared" si="87"/>
        <v>939.82163747962284</v>
      </c>
      <c r="R237" s="14">
        <f t="shared" si="88"/>
        <v>655.3310252669088</v>
      </c>
      <c r="S237" s="26">
        <f t="shared" si="89"/>
        <v>2075.8193294131984</v>
      </c>
      <c r="T237" s="10">
        <f t="shared" si="90"/>
        <v>118694.41483789569</v>
      </c>
      <c r="U237" s="14">
        <f t="shared" si="93"/>
        <v>210.74903082941853</v>
      </c>
      <c r="V237" s="14">
        <f t="shared" si="91"/>
        <v>146.95381861799783</v>
      </c>
      <c r="W237" s="10"/>
      <c r="X237" s="14">
        <f t="shared" si="92"/>
        <v>0</v>
      </c>
      <c r="Y237" s="10">
        <f t="shared" si="82"/>
        <v>2075.8193294131984</v>
      </c>
      <c r="Z237" s="14">
        <f t="shared" si="92"/>
        <v>465.48929541994119</v>
      </c>
      <c r="AA237" s="14">
        <f t="shared" si="94"/>
        <v>231344.06076881543</v>
      </c>
    </row>
    <row r="238" spans="1:27" x14ac:dyDescent="0.2">
      <c r="B238" s="8">
        <f t="shared" si="83"/>
        <v>226</v>
      </c>
      <c r="C238" s="16">
        <f t="shared" si="78"/>
        <v>7.8750000000000001E-2</v>
      </c>
      <c r="D238" s="1">
        <f t="shared" si="79"/>
        <v>935.52102762630875</v>
      </c>
      <c r="E238" s="1">
        <f t="shared" si="80"/>
        <v>659.63163512022288</v>
      </c>
      <c r="F238" s="1">
        <f t="shared" si="84"/>
        <v>1595.1526627465316</v>
      </c>
      <c r="G238" s="1">
        <f t="shared" si="81"/>
        <v>141895.95352698397</v>
      </c>
      <c r="I238" s="16"/>
      <c r="J238" s="1"/>
      <c r="K238" s="1"/>
      <c r="L238" s="1"/>
      <c r="M238" s="1"/>
      <c r="O238" s="14">
        <f t="shared" si="85"/>
        <v>330.66666666666669</v>
      </c>
      <c r="P238" s="14">
        <f t="shared" si="86"/>
        <v>150</v>
      </c>
      <c r="Q238" s="14">
        <f t="shared" si="87"/>
        <v>935.52102762630875</v>
      </c>
      <c r="R238" s="14">
        <f t="shared" si="88"/>
        <v>659.63163512022288</v>
      </c>
      <c r="S238" s="26">
        <f t="shared" si="89"/>
        <v>2075.8193294131984</v>
      </c>
      <c r="T238" s="10">
        <f t="shared" si="90"/>
        <v>119354.04647301591</v>
      </c>
      <c r="U238" s="14">
        <f t="shared" si="93"/>
        <v>208.39534410073304</v>
      </c>
      <c r="V238" s="14">
        <f t="shared" si="91"/>
        <v>146.93861230398522</v>
      </c>
      <c r="W238" s="10"/>
      <c r="X238" s="14">
        <f t="shared" si="92"/>
        <v>0</v>
      </c>
      <c r="Y238" s="10">
        <f t="shared" si="82"/>
        <v>2075.8193294131984</v>
      </c>
      <c r="Z238" s="14">
        <f t="shared" si="92"/>
        <v>462.40658485424626</v>
      </c>
      <c r="AA238" s="14">
        <f t="shared" si="94"/>
        <v>231699.39472522013</v>
      </c>
    </row>
    <row r="239" spans="1:27" x14ac:dyDescent="0.2">
      <c r="B239" s="8">
        <f t="shared" si="83"/>
        <v>227</v>
      </c>
      <c r="C239" s="16">
        <f t="shared" si="78"/>
        <v>7.8750000000000001E-2</v>
      </c>
      <c r="D239" s="1">
        <f t="shared" si="79"/>
        <v>931.1921950208324</v>
      </c>
      <c r="E239" s="1">
        <f t="shared" si="80"/>
        <v>663.96046772569923</v>
      </c>
      <c r="F239" s="1">
        <f t="shared" si="84"/>
        <v>1595.1526627465316</v>
      </c>
      <c r="G239" s="1">
        <f t="shared" si="81"/>
        <v>141231.99305925827</v>
      </c>
      <c r="I239" s="16"/>
      <c r="J239" s="1"/>
      <c r="K239" s="1"/>
      <c r="L239" s="1"/>
      <c r="M239" s="1"/>
      <c r="O239" s="14">
        <f t="shared" si="85"/>
        <v>330.66666666666669</v>
      </c>
      <c r="P239" s="14">
        <f t="shared" si="86"/>
        <v>150</v>
      </c>
      <c r="Q239" s="14">
        <f t="shared" si="87"/>
        <v>931.1921950208324</v>
      </c>
      <c r="R239" s="14">
        <f t="shared" si="88"/>
        <v>663.96046772569923</v>
      </c>
      <c r="S239" s="26">
        <f t="shared" si="89"/>
        <v>2075.8193294131984</v>
      </c>
      <c r="T239" s="10">
        <f t="shared" si="90"/>
        <v>120018.00694074162</v>
      </c>
      <c r="U239" s="14">
        <f t="shared" si="93"/>
        <v>206.05734383194192</v>
      </c>
      <c r="V239" s="14">
        <f t="shared" si="91"/>
        <v>146.92340756347363</v>
      </c>
      <c r="W239" s="10"/>
      <c r="X239" s="14">
        <f t="shared" si="92"/>
        <v>0</v>
      </c>
      <c r="Y239" s="10">
        <f t="shared" si="82"/>
        <v>2075.8193294131984</v>
      </c>
      <c r="Z239" s="14">
        <f t="shared" si="92"/>
        <v>459.34428959031089</v>
      </c>
      <c r="AA239" s="14">
        <f t="shared" si="94"/>
        <v>232052.37547661556</v>
      </c>
    </row>
    <row r="240" spans="1:27" x14ac:dyDescent="0.2">
      <c r="B240" s="8">
        <f t="shared" si="83"/>
        <v>228</v>
      </c>
      <c r="C240" s="16">
        <f t="shared" si="78"/>
        <v>7.8750000000000001E-2</v>
      </c>
      <c r="D240" s="1">
        <f t="shared" si="79"/>
        <v>926.83495445138249</v>
      </c>
      <c r="E240" s="1">
        <f t="shared" si="80"/>
        <v>668.31770829514915</v>
      </c>
      <c r="F240" s="1">
        <f t="shared" si="84"/>
        <v>1595.1526627465316</v>
      </c>
      <c r="G240" s="1">
        <f t="shared" si="81"/>
        <v>140563.67535096311</v>
      </c>
      <c r="I240" s="16"/>
      <c r="J240" s="1"/>
      <c r="K240" s="1"/>
      <c r="L240" s="1"/>
      <c r="M240" s="1"/>
      <c r="O240" s="14">
        <f t="shared" si="85"/>
        <v>330.66666666666669</v>
      </c>
      <c r="P240" s="14">
        <f t="shared" si="86"/>
        <v>150</v>
      </c>
      <c r="Q240" s="14">
        <f t="shared" si="87"/>
        <v>926.83495445138249</v>
      </c>
      <c r="R240" s="14">
        <f t="shared" si="88"/>
        <v>668.31770829514915</v>
      </c>
      <c r="S240" s="26">
        <f t="shared" si="89"/>
        <v>2075.8193294131984</v>
      </c>
      <c r="T240" s="10">
        <f t="shared" si="90"/>
        <v>120686.32464903676</v>
      </c>
      <c r="U240" s="14">
        <f t="shared" si="93"/>
        <v>203.73492612894697</v>
      </c>
      <c r="V240" s="14">
        <f t="shared" si="91"/>
        <v>146.90820439630025</v>
      </c>
      <c r="W240" s="21">
        <f>(SUM(O229:O240)+SUM(Q229:Q240))*0.35</f>
        <v>5380.0034083754927</v>
      </c>
      <c r="X240" s="14">
        <f t="shared" si="92"/>
        <v>1182.6211254922625</v>
      </c>
      <c r="Y240" s="10">
        <f t="shared" si="82"/>
        <v>-3304.1840789622943</v>
      </c>
      <c r="Z240" s="14">
        <f t="shared" si="92"/>
        <v>-726.31885106480138</v>
      </c>
      <c r="AA240" s="14">
        <f t="shared" si="94"/>
        <v>232403.01860714081</v>
      </c>
    </row>
    <row r="241" spans="1:27" x14ac:dyDescent="0.2">
      <c r="A241" t="s">
        <v>30</v>
      </c>
      <c r="B241" s="8">
        <f t="shared" si="83"/>
        <v>229</v>
      </c>
      <c r="C241" s="16">
        <f t="shared" si="78"/>
        <v>7.8750000000000001E-2</v>
      </c>
      <c r="D241" s="1">
        <f t="shared" si="79"/>
        <v>922.44911949069547</v>
      </c>
      <c r="E241" s="1">
        <f t="shared" si="80"/>
        <v>672.70354325583617</v>
      </c>
      <c r="F241" s="1">
        <f t="shared" si="84"/>
        <v>1595.1526627465316</v>
      </c>
      <c r="G241" s="1">
        <f t="shared" si="81"/>
        <v>139890.97180770728</v>
      </c>
      <c r="I241" s="16"/>
      <c r="J241" s="1"/>
      <c r="K241" s="1"/>
      <c r="L241" s="1"/>
      <c r="M241" s="1"/>
      <c r="O241" s="14">
        <f t="shared" si="85"/>
        <v>330.66666666666669</v>
      </c>
      <c r="P241" s="14">
        <f t="shared" si="86"/>
        <v>150</v>
      </c>
      <c r="Q241" s="14">
        <f t="shared" si="87"/>
        <v>922.44911949069547</v>
      </c>
      <c r="R241" s="14">
        <f t="shared" si="88"/>
        <v>672.70354325583617</v>
      </c>
      <c r="S241" s="26">
        <f t="shared" si="89"/>
        <v>2075.8193294131984</v>
      </c>
      <c r="T241" s="10">
        <f t="shared" si="90"/>
        <v>121359.02819229259</v>
      </c>
      <c r="U241" s="14">
        <f t="shared" si="93"/>
        <v>201.42798778569158</v>
      </c>
      <c r="V241" s="14">
        <f t="shared" si="91"/>
        <v>146.89300280230231</v>
      </c>
      <c r="W241" s="10"/>
      <c r="X241" s="14">
        <f t="shared" si="92"/>
        <v>0</v>
      </c>
      <c r="Y241" s="10">
        <f t="shared" si="82"/>
        <v>2075.8193294131984</v>
      </c>
      <c r="Z241" s="14">
        <f t="shared" si="92"/>
        <v>453.28040506039184</v>
      </c>
      <c r="AA241" s="14">
        <f t="shared" si="94"/>
        <v>232751.3395977288</v>
      </c>
    </row>
    <row r="242" spans="1:27" x14ac:dyDescent="0.2">
      <c r="B242" s="8">
        <f t="shared" si="83"/>
        <v>230</v>
      </c>
      <c r="C242" s="16">
        <f t="shared" si="78"/>
        <v>7.8750000000000001E-2</v>
      </c>
      <c r="D242" s="1">
        <f t="shared" si="79"/>
        <v>918.03450248807894</v>
      </c>
      <c r="E242" s="1">
        <f t="shared" si="80"/>
        <v>677.11816025845269</v>
      </c>
      <c r="F242" s="1">
        <f t="shared" si="84"/>
        <v>1595.1526627465316</v>
      </c>
      <c r="G242" s="1">
        <f t="shared" si="81"/>
        <v>139213.85364744882</v>
      </c>
      <c r="I242" s="16"/>
      <c r="J242" s="1"/>
      <c r="K242" s="1"/>
      <c r="L242" s="1"/>
      <c r="M242" s="1"/>
      <c r="O242" s="14">
        <f t="shared" si="85"/>
        <v>330.66666666666669</v>
      </c>
      <c r="P242" s="14">
        <f t="shared" si="86"/>
        <v>150</v>
      </c>
      <c r="Q242" s="14">
        <f t="shared" si="87"/>
        <v>918.03450248807894</v>
      </c>
      <c r="R242" s="14">
        <f t="shared" si="88"/>
        <v>677.11816025845269</v>
      </c>
      <c r="S242" s="26">
        <f t="shared" si="89"/>
        <v>2075.8193294131984</v>
      </c>
      <c r="T242" s="10">
        <f t="shared" si="90"/>
        <v>122036.14635255105</v>
      </c>
      <c r="U242" s="14">
        <f t="shared" si="93"/>
        <v>199.13642627960411</v>
      </c>
      <c r="V242" s="14">
        <f t="shared" si="91"/>
        <v>146.877802781317</v>
      </c>
      <c r="W242" s="10"/>
      <c r="X242" s="14">
        <f t="shared" si="92"/>
        <v>0</v>
      </c>
      <c r="Y242" s="10">
        <f t="shared" si="82"/>
        <v>2075.8193294131984</v>
      </c>
      <c r="Z242" s="14">
        <f t="shared" si="92"/>
        <v>450.27854807323695</v>
      </c>
      <c r="AA242" s="14">
        <f t="shared" si="94"/>
        <v>233097.35382678971</v>
      </c>
    </row>
    <row r="243" spans="1:27" x14ac:dyDescent="0.2">
      <c r="B243" s="8">
        <f t="shared" si="83"/>
        <v>231</v>
      </c>
      <c r="C243" s="16">
        <f t="shared" si="78"/>
        <v>7.8750000000000001E-2</v>
      </c>
      <c r="D243" s="1">
        <f t="shared" si="79"/>
        <v>913.59091456138287</v>
      </c>
      <c r="E243" s="1">
        <f t="shared" si="80"/>
        <v>681.56174818514876</v>
      </c>
      <c r="F243" s="1">
        <f t="shared" si="84"/>
        <v>1595.1526627465316</v>
      </c>
      <c r="G243" s="1">
        <f t="shared" si="81"/>
        <v>138532.29189926368</v>
      </c>
      <c r="I243" s="16"/>
      <c r="J243" s="1"/>
      <c r="K243" s="1"/>
      <c r="L243" s="1"/>
      <c r="M243" s="1"/>
      <c r="O243" s="14">
        <f t="shared" si="85"/>
        <v>330.66666666666669</v>
      </c>
      <c r="P243" s="14">
        <f t="shared" si="86"/>
        <v>150</v>
      </c>
      <c r="Q243" s="14">
        <f t="shared" si="87"/>
        <v>913.59091456138287</v>
      </c>
      <c r="R243" s="14">
        <f t="shared" si="88"/>
        <v>681.56174818514876</v>
      </c>
      <c r="S243" s="26">
        <f t="shared" si="89"/>
        <v>2075.8193294131984</v>
      </c>
      <c r="T243" s="10">
        <f t="shared" si="90"/>
        <v>122717.7081007362</v>
      </c>
      <c r="U243" s="14">
        <f t="shared" si="93"/>
        <v>196.86013976707127</v>
      </c>
      <c r="V243" s="14">
        <f t="shared" si="91"/>
        <v>146.86260433318154</v>
      </c>
      <c r="W243" s="10"/>
      <c r="X243" s="14">
        <f t="shared" si="92"/>
        <v>0</v>
      </c>
      <c r="Y243" s="10">
        <f t="shared" si="82"/>
        <v>2075.8193294131984</v>
      </c>
      <c r="Z243" s="14">
        <f t="shared" si="92"/>
        <v>447.29657093367916</v>
      </c>
      <c r="AA243" s="14">
        <f t="shared" si="94"/>
        <v>233441.07657088997</v>
      </c>
    </row>
    <row r="244" spans="1:27" x14ac:dyDescent="0.2">
      <c r="B244" s="8">
        <f t="shared" si="83"/>
        <v>232</v>
      </c>
      <c r="C244" s="16">
        <f t="shared" si="78"/>
        <v>7.8750000000000001E-2</v>
      </c>
      <c r="D244" s="1">
        <f t="shared" si="79"/>
        <v>909.11816558891803</v>
      </c>
      <c r="E244" s="1">
        <f t="shared" si="80"/>
        <v>686.0344971576136</v>
      </c>
      <c r="F244" s="1">
        <f t="shared" si="84"/>
        <v>1595.1526627465316</v>
      </c>
      <c r="G244" s="1">
        <f t="shared" si="81"/>
        <v>137846.25740210607</v>
      </c>
      <c r="I244" s="16"/>
      <c r="J244" s="1"/>
      <c r="K244" s="1"/>
      <c r="L244" s="1"/>
      <c r="M244" s="1"/>
      <c r="O244" s="14">
        <f t="shared" si="85"/>
        <v>330.66666666666669</v>
      </c>
      <c r="P244" s="14">
        <f t="shared" si="86"/>
        <v>150</v>
      </c>
      <c r="Q244" s="14">
        <f t="shared" si="87"/>
        <v>909.11816558891803</v>
      </c>
      <c r="R244" s="14">
        <f t="shared" si="88"/>
        <v>686.0344971576136</v>
      </c>
      <c r="S244" s="26">
        <f t="shared" si="89"/>
        <v>2075.8193294131984</v>
      </c>
      <c r="T244" s="10">
        <f t="shared" si="90"/>
        <v>123403.74259789381</v>
      </c>
      <c r="U244" s="14">
        <f t="shared" si="93"/>
        <v>194.59902707894187</v>
      </c>
      <c r="V244" s="14">
        <f t="shared" si="91"/>
        <v>146.84740745773311</v>
      </c>
      <c r="W244" s="10"/>
      <c r="X244" s="14">
        <f t="shared" si="92"/>
        <v>0</v>
      </c>
      <c r="Y244" s="10">
        <f t="shared" si="82"/>
        <v>2075.8193294131984</v>
      </c>
      <c r="Z244" s="14">
        <f t="shared" si="92"/>
        <v>444.33434198709853</v>
      </c>
      <c r="AA244" s="14">
        <f t="shared" si="94"/>
        <v>233782.52300542666</v>
      </c>
    </row>
    <row r="245" spans="1:27" x14ac:dyDescent="0.2">
      <c r="B245" s="8">
        <f t="shared" si="83"/>
        <v>233</v>
      </c>
      <c r="C245" s="16">
        <f t="shared" si="78"/>
        <v>7.8750000000000001E-2</v>
      </c>
      <c r="D245" s="1">
        <f t="shared" si="79"/>
        <v>904.61606420132114</v>
      </c>
      <c r="E245" s="1">
        <f t="shared" si="80"/>
        <v>690.5365985452105</v>
      </c>
      <c r="F245" s="1">
        <f t="shared" si="84"/>
        <v>1595.1526627465316</v>
      </c>
      <c r="G245" s="1">
        <f t="shared" si="81"/>
        <v>137155.72080356086</v>
      </c>
      <c r="I245" s="16"/>
      <c r="J245" s="1"/>
      <c r="K245" s="1"/>
      <c r="L245" s="1"/>
      <c r="M245" s="1"/>
      <c r="O245" s="14">
        <f t="shared" si="85"/>
        <v>330.66666666666669</v>
      </c>
      <c r="P245" s="14">
        <f t="shared" si="86"/>
        <v>150</v>
      </c>
      <c r="Q245" s="14">
        <f t="shared" si="87"/>
        <v>904.61606420132114</v>
      </c>
      <c r="R245" s="14">
        <f t="shared" si="88"/>
        <v>690.5365985452105</v>
      </c>
      <c r="S245" s="26">
        <f t="shared" si="89"/>
        <v>2075.8193294131984</v>
      </c>
      <c r="T245" s="10">
        <f t="shared" si="90"/>
        <v>124094.27919643902</v>
      </c>
      <c r="U245" s="14">
        <f t="shared" si="93"/>
        <v>192.35298771606017</v>
      </c>
      <c r="V245" s="14">
        <f t="shared" si="91"/>
        <v>146.83221215480916</v>
      </c>
      <c r="W245" s="10"/>
      <c r="X245" s="14">
        <f t="shared" si="92"/>
        <v>0</v>
      </c>
      <c r="Y245" s="10">
        <f t="shared" si="82"/>
        <v>2075.8193294131984</v>
      </c>
      <c r="Z245" s="14">
        <f t="shared" si="92"/>
        <v>441.39173045076024</v>
      </c>
      <c r="AA245" s="14">
        <f t="shared" si="94"/>
        <v>234121.70820529753</v>
      </c>
    </row>
    <row r="246" spans="1:27" x14ac:dyDescent="0.2">
      <c r="B246" s="8">
        <f t="shared" si="83"/>
        <v>234</v>
      </c>
      <c r="C246" s="16">
        <f t="shared" si="78"/>
        <v>7.8750000000000001E-2</v>
      </c>
      <c r="D246" s="1">
        <f t="shared" si="79"/>
        <v>900.08441777336827</v>
      </c>
      <c r="E246" s="1">
        <f t="shared" si="80"/>
        <v>695.06824497316336</v>
      </c>
      <c r="F246" s="1">
        <f t="shared" si="84"/>
        <v>1595.1526627465316</v>
      </c>
      <c r="G246" s="1">
        <f t="shared" si="81"/>
        <v>136460.6525585877</v>
      </c>
      <c r="I246" s="16"/>
      <c r="J246" s="1"/>
      <c r="K246" s="1"/>
      <c r="L246" s="1"/>
      <c r="M246" s="1"/>
      <c r="O246" s="14">
        <f t="shared" si="85"/>
        <v>330.66666666666669</v>
      </c>
      <c r="P246" s="14">
        <f t="shared" si="86"/>
        <v>150</v>
      </c>
      <c r="Q246" s="14">
        <f t="shared" si="87"/>
        <v>900.08441777336827</v>
      </c>
      <c r="R246" s="14">
        <f t="shared" si="88"/>
        <v>695.06824497316336</v>
      </c>
      <c r="S246" s="26">
        <f t="shared" si="89"/>
        <v>2075.8193294131984</v>
      </c>
      <c r="T246" s="10">
        <f t="shared" si="90"/>
        <v>124789.34744141219</v>
      </c>
      <c r="U246" s="14">
        <f t="shared" si="93"/>
        <v>190.12192184482868</v>
      </c>
      <c r="V246" s="14">
        <f t="shared" si="91"/>
        <v>146.81701842424673</v>
      </c>
      <c r="W246" s="10"/>
      <c r="X246" s="14">
        <f t="shared" si="92"/>
        <v>0</v>
      </c>
      <c r="Y246" s="10">
        <f t="shared" si="82"/>
        <v>2075.8193294131984</v>
      </c>
      <c r="Z246" s="14">
        <f t="shared" si="92"/>
        <v>438.46860640803993</v>
      </c>
      <c r="AA246" s="14">
        <f t="shared" si="94"/>
        <v>234458.64714556662</v>
      </c>
    </row>
    <row r="247" spans="1:27" x14ac:dyDescent="0.2">
      <c r="B247" s="8">
        <f t="shared" si="83"/>
        <v>235</v>
      </c>
      <c r="C247" s="16">
        <f t="shared" si="78"/>
        <v>7.8750000000000001E-2</v>
      </c>
      <c r="D247" s="1">
        <f t="shared" si="79"/>
        <v>895.52303241573179</v>
      </c>
      <c r="E247" s="1">
        <f t="shared" si="80"/>
        <v>699.62963033079984</v>
      </c>
      <c r="F247" s="1">
        <f t="shared" si="84"/>
        <v>1595.1526627465316</v>
      </c>
      <c r="G247" s="1">
        <f t="shared" si="81"/>
        <v>135761.02292825689</v>
      </c>
      <c r="I247" s="16"/>
      <c r="J247" s="1"/>
      <c r="K247" s="1"/>
      <c r="L247" s="1"/>
      <c r="M247" s="1"/>
      <c r="O247" s="14">
        <f t="shared" si="85"/>
        <v>330.66666666666669</v>
      </c>
      <c r="P247" s="14">
        <f t="shared" si="86"/>
        <v>150</v>
      </c>
      <c r="Q247" s="14">
        <f t="shared" si="87"/>
        <v>895.52303241573179</v>
      </c>
      <c r="R247" s="14">
        <f t="shared" si="88"/>
        <v>699.62963033079984</v>
      </c>
      <c r="S247" s="26">
        <f t="shared" si="89"/>
        <v>2075.8193294131984</v>
      </c>
      <c r="T247" s="10">
        <f t="shared" si="90"/>
        <v>125488.97707174299</v>
      </c>
      <c r="U247" s="14">
        <f t="shared" si="93"/>
        <v>187.90573029280085</v>
      </c>
      <c r="V247" s="14">
        <f t="shared" si="91"/>
        <v>146.80182626588331</v>
      </c>
      <c r="W247" s="10"/>
      <c r="X247" s="14">
        <f t="shared" si="92"/>
        <v>0</v>
      </c>
      <c r="Y247" s="10">
        <f t="shared" si="82"/>
        <v>2075.8193294131984</v>
      </c>
      <c r="Z247" s="14">
        <f t="shared" si="92"/>
        <v>435.56484080268865</v>
      </c>
      <c r="AA247" s="14">
        <f t="shared" si="94"/>
        <v>234793.3547021253</v>
      </c>
    </row>
    <row r="248" spans="1:27" x14ac:dyDescent="0.2">
      <c r="B248" s="8">
        <f t="shared" si="83"/>
        <v>236</v>
      </c>
      <c r="C248" s="16">
        <f t="shared" si="78"/>
        <v>7.8750000000000001E-2</v>
      </c>
      <c r="D248" s="1">
        <f t="shared" si="79"/>
        <v>890.93171296668595</v>
      </c>
      <c r="E248" s="1">
        <f t="shared" si="80"/>
        <v>704.22094977984568</v>
      </c>
      <c r="F248" s="1">
        <f t="shared" si="84"/>
        <v>1595.1526627465316</v>
      </c>
      <c r="G248" s="1">
        <f t="shared" si="81"/>
        <v>135056.80197847704</v>
      </c>
      <c r="I248" s="16"/>
      <c r="J248" s="1"/>
      <c r="K248" s="1"/>
      <c r="L248" s="1"/>
      <c r="M248" s="1"/>
      <c r="O248" s="14">
        <f t="shared" si="85"/>
        <v>330.66666666666669</v>
      </c>
      <c r="P248" s="14">
        <f t="shared" si="86"/>
        <v>150</v>
      </c>
      <c r="Q248" s="14">
        <f t="shared" si="87"/>
        <v>890.93171296668595</v>
      </c>
      <c r="R248" s="14">
        <f t="shared" si="88"/>
        <v>704.22094977984568</v>
      </c>
      <c r="S248" s="26">
        <f t="shared" si="89"/>
        <v>2075.8193294131984</v>
      </c>
      <c r="T248" s="10">
        <f t="shared" si="90"/>
        <v>126193.19802152284</v>
      </c>
      <c r="U248" s="14">
        <f t="shared" si="93"/>
        <v>185.70431454430235</v>
      </c>
      <c r="V248" s="14">
        <f t="shared" si="91"/>
        <v>146.78663567955616</v>
      </c>
      <c r="W248" s="10"/>
      <c r="X248" s="14">
        <f t="shared" si="92"/>
        <v>0</v>
      </c>
      <c r="Y248" s="10">
        <f t="shared" si="82"/>
        <v>2075.8193294131984</v>
      </c>
      <c r="Z248" s="14">
        <f t="shared" si="92"/>
        <v>432.68030543313449</v>
      </c>
      <c r="AA248" s="14">
        <f t="shared" si="94"/>
        <v>235125.84565234915</v>
      </c>
    </row>
    <row r="249" spans="1:27" x14ac:dyDescent="0.2">
      <c r="B249" s="8">
        <f t="shared" si="83"/>
        <v>237</v>
      </c>
      <c r="C249" s="16">
        <f t="shared" si="78"/>
        <v>7.8750000000000001E-2</v>
      </c>
      <c r="D249" s="1">
        <f t="shared" si="79"/>
        <v>886.31026298375571</v>
      </c>
      <c r="E249" s="1">
        <f t="shared" si="80"/>
        <v>708.84239976277593</v>
      </c>
      <c r="F249" s="1">
        <f t="shared" si="84"/>
        <v>1595.1526627465316</v>
      </c>
      <c r="G249" s="1">
        <f t="shared" si="81"/>
        <v>134347.95957871428</v>
      </c>
      <c r="I249" s="16"/>
      <c r="J249" s="1"/>
      <c r="K249" s="1"/>
      <c r="L249" s="1"/>
      <c r="M249" s="1"/>
      <c r="O249" s="14">
        <f t="shared" si="85"/>
        <v>330.66666666666669</v>
      </c>
      <c r="P249" s="14">
        <f t="shared" si="86"/>
        <v>150</v>
      </c>
      <c r="Q249" s="14">
        <f t="shared" si="87"/>
        <v>886.31026298375571</v>
      </c>
      <c r="R249" s="14">
        <f t="shared" si="88"/>
        <v>708.84239976277593</v>
      </c>
      <c r="S249" s="26">
        <f t="shared" si="89"/>
        <v>2075.8193294131984</v>
      </c>
      <c r="T249" s="10">
        <f t="shared" si="90"/>
        <v>126902.04042128561</v>
      </c>
      <c r="U249" s="14">
        <f t="shared" si="93"/>
        <v>183.51757673608137</v>
      </c>
      <c r="V249" s="14">
        <f t="shared" si="91"/>
        <v>146.77144666510253</v>
      </c>
      <c r="W249" s="10"/>
      <c r="X249" s="14">
        <f t="shared" si="92"/>
        <v>0</v>
      </c>
      <c r="Y249" s="10">
        <f t="shared" si="82"/>
        <v>2075.8193294131984</v>
      </c>
      <c r="Z249" s="14">
        <f t="shared" si="92"/>
        <v>429.81487294682228</v>
      </c>
      <c r="AA249" s="14">
        <f t="shared" si="94"/>
        <v>235456.13467575033</v>
      </c>
    </row>
    <row r="250" spans="1:27" x14ac:dyDescent="0.2">
      <c r="B250" s="8">
        <f t="shared" si="83"/>
        <v>238</v>
      </c>
      <c r="C250" s="16">
        <f t="shared" si="78"/>
        <v>7.8750000000000001E-2</v>
      </c>
      <c r="D250" s="1">
        <f t="shared" si="79"/>
        <v>881.65848473531241</v>
      </c>
      <c r="E250" s="1">
        <f t="shared" si="80"/>
        <v>713.49417801121922</v>
      </c>
      <c r="F250" s="1">
        <f t="shared" si="84"/>
        <v>1595.1526627465316</v>
      </c>
      <c r="G250" s="1">
        <f t="shared" si="81"/>
        <v>133634.46540070305</v>
      </c>
      <c r="I250" s="16"/>
      <c r="J250" s="1"/>
      <c r="K250" s="1"/>
      <c r="L250" s="1"/>
      <c r="M250" s="1"/>
      <c r="O250" s="14">
        <f t="shared" si="85"/>
        <v>330.66666666666669</v>
      </c>
      <c r="P250" s="14">
        <f t="shared" si="86"/>
        <v>150</v>
      </c>
      <c r="Q250" s="14">
        <f t="shared" si="87"/>
        <v>881.65848473531241</v>
      </c>
      <c r="R250" s="14">
        <f t="shared" si="88"/>
        <v>713.49417801121922</v>
      </c>
      <c r="S250" s="26">
        <f t="shared" si="89"/>
        <v>2075.8193294131984</v>
      </c>
      <c r="T250" s="10">
        <f t="shared" si="90"/>
        <v>127615.53459929682</v>
      </c>
      <c r="U250" s="14">
        <f t="shared" si="93"/>
        <v>181.34541965298843</v>
      </c>
      <c r="V250" s="14">
        <f t="shared" si="91"/>
        <v>146.75625922235992</v>
      </c>
      <c r="W250" s="10"/>
      <c r="X250" s="14">
        <f t="shared" si="92"/>
        <v>0</v>
      </c>
      <c r="Y250" s="10">
        <f t="shared" si="82"/>
        <v>2075.8193294131984</v>
      </c>
      <c r="Z250" s="14">
        <f t="shared" si="92"/>
        <v>426.96841683459178</v>
      </c>
      <c r="AA250" s="14">
        <f t="shared" si="94"/>
        <v>235784.2363546257</v>
      </c>
    </row>
    <row r="251" spans="1:27" x14ac:dyDescent="0.2">
      <c r="B251" s="8">
        <f t="shared" si="83"/>
        <v>239</v>
      </c>
      <c r="C251" s="16">
        <f t="shared" si="78"/>
        <v>7.8750000000000001E-2</v>
      </c>
      <c r="D251" s="1">
        <f t="shared" si="79"/>
        <v>876.9761791921137</v>
      </c>
      <c r="E251" s="1">
        <f t="shared" si="80"/>
        <v>718.17648355441793</v>
      </c>
      <c r="F251" s="1">
        <f t="shared" si="84"/>
        <v>1595.1526627465316</v>
      </c>
      <c r="G251" s="1">
        <f t="shared" si="81"/>
        <v>132916.28891714863</v>
      </c>
      <c r="I251" s="16"/>
      <c r="J251" s="1"/>
      <c r="K251" s="1"/>
      <c r="L251" s="1"/>
      <c r="M251" s="1"/>
      <c r="O251" s="14">
        <f t="shared" si="85"/>
        <v>330.66666666666669</v>
      </c>
      <c r="P251" s="14">
        <f t="shared" si="86"/>
        <v>150</v>
      </c>
      <c r="Q251" s="14">
        <f t="shared" si="87"/>
        <v>876.9761791921137</v>
      </c>
      <c r="R251" s="14">
        <f t="shared" si="88"/>
        <v>718.17648355441793</v>
      </c>
      <c r="S251" s="26">
        <f t="shared" si="89"/>
        <v>2075.8193294131984</v>
      </c>
      <c r="T251" s="10">
        <f t="shared" si="90"/>
        <v>128333.71108285124</v>
      </c>
      <c r="U251" s="14">
        <f t="shared" si="93"/>
        <v>179.18774672368377</v>
      </c>
      <c r="V251" s="14">
        <f t="shared" si="91"/>
        <v>146.7410733511656</v>
      </c>
      <c r="W251" s="10"/>
      <c r="X251" s="14">
        <f t="shared" si="92"/>
        <v>0</v>
      </c>
      <c r="Y251" s="10">
        <f t="shared" si="82"/>
        <v>2075.8193294131984</v>
      </c>
      <c r="Z251" s="14">
        <f t="shared" si="92"/>
        <v>424.14081142509121</v>
      </c>
      <c r="AA251" s="14">
        <f t="shared" si="94"/>
        <v>236110.16517470055</v>
      </c>
    </row>
    <row r="252" spans="1:27" x14ac:dyDescent="0.2">
      <c r="B252" s="8">
        <f t="shared" si="83"/>
        <v>240</v>
      </c>
      <c r="C252" s="16">
        <f t="shared" si="78"/>
        <v>7.8750000000000001E-2</v>
      </c>
      <c r="D252" s="1">
        <f t="shared" si="79"/>
        <v>872.26314601878801</v>
      </c>
      <c r="E252" s="1">
        <f t="shared" si="80"/>
        <v>722.88951672774363</v>
      </c>
      <c r="F252" s="1">
        <f t="shared" si="84"/>
        <v>1595.1526627465316</v>
      </c>
      <c r="G252" s="1">
        <f t="shared" si="81"/>
        <v>132193.39940042089</v>
      </c>
      <c r="I252" s="16"/>
      <c r="J252" s="1"/>
      <c r="K252" s="1"/>
      <c r="L252" s="1"/>
      <c r="M252" s="1"/>
      <c r="O252" s="14">
        <f t="shared" si="85"/>
        <v>330.66666666666669</v>
      </c>
      <c r="P252" s="14">
        <f t="shared" si="86"/>
        <v>150</v>
      </c>
      <c r="Q252" s="14">
        <f t="shared" si="87"/>
        <v>872.26314601878801</v>
      </c>
      <c r="R252" s="14">
        <f t="shared" si="88"/>
        <v>722.88951672774363</v>
      </c>
      <c r="S252" s="26">
        <f t="shared" si="89"/>
        <v>2075.8193294131984</v>
      </c>
      <c r="T252" s="10">
        <f t="shared" si="90"/>
        <v>129056.60059957897</v>
      </c>
      <c r="U252" s="14">
        <f t="shared" si="93"/>
        <v>177.04446201637427</v>
      </c>
      <c r="V252" s="14">
        <f t="shared" si="91"/>
        <v>146.72588905135686</v>
      </c>
      <c r="W252" s="21">
        <f>(SUM(O241:O252)+SUM(Q241:Q252))*0.35</f>
        <v>5158.8446008456531</v>
      </c>
      <c r="X252" s="14">
        <f t="shared" si="92"/>
        <v>1047.0978524674742</v>
      </c>
      <c r="Y252" s="10">
        <f t="shared" si="82"/>
        <v>-3083.0252714324547</v>
      </c>
      <c r="Z252" s="14">
        <f t="shared" si="92"/>
        <v>-625.76592058824451</v>
      </c>
      <c r="AA252" s="14">
        <f t="shared" si="94"/>
        <v>236433.93552576829</v>
      </c>
    </row>
    <row r="253" spans="1:27" x14ac:dyDescent="0.2">
      <c r="A253" t="s">
        <v>31</v>
      </c>
      <c r="B253" s="8">
        <f t="shared" si="83"/>
        <v>241</v>
      </c>
      <c r="C253" s="16">
        <f t="shared" si="78"/>
        <v>7.8750000000000001E-2</v>
      </c>
      <c r="D253" s="1">
        <f t="shared" si="79"/>
        <v>867.5191835652621</v>
      </c>
      <c r="E253" s="1">
        <f t="shared" si="80"/>
        <v>727.63347918126954</v>
      </c>
      <c r="F253" s="1">
        <f t="shared" si="84"/>
        <v>1595.1526627465316</v>
      </c>
      <c r="G253" s="1">
        <f t="shared" si="81"/>
        <v>131465.76592123962</v>
      </c>
      <c r="I253" s="16"/>
      <c r="J253" s="1"/>
      <c r="K253" s="1"/>
      <c r="L253" s="1"/>
      <c r="M253" s="1"/>
      <c r="O253" s="14">
        <f t="shared" si="85"/>
        <v>330.66666666666669</v>
      </c>
      <c r="P253" s="14">
        <f t="shared" si="86"/>
        <v>150</v>
      </c>
      <c r="Q253" s="14">
        <f t="shared" si="87"/>
        <v>867.5191835652621</v>
      </c>
      <c r="R253" s="14">
        <f t="shared" si="88"/>
        <v>727.63347918126954</v>
      </c>
      <c r="S253" s="26">
        <f t="shared" si="89"/>
        <v>2075.8193294131984</v>
      </c>
      <c r="T253" s="10">
        <f t="shared" si="90"/>
        <v>129784.23407876024</v>
      </c>
      <c r="U253" s="14">
        <f t="shared" si="93"/>
        <v>174.91547023457755</v>
      </c>
      <c r="V253" s="14">
        <f t="shared" si="91"/>
        <v>146.71070632277124</v>
      </c>
      <c r="W253" s="10"/>
      <c r="X253" s="14">
        <f t="shared" si="92"/>
        <v>0</v>
      </c>
      <c r="Y253" s="10">
        <f t="shared" si="82"/>
        <v>2075.8193294131984</v>
      </c>
      <c r="Z253" s="14">
        <f t="shared" si="92"/>
        <v>418.54165418466522</v>
      </c>
      <c r="AA253" s="14">
        <f t="shared" si="94"/>
        <v>236755.56170232565</v>
      </c>
    </row>
    <row r="254" spans="1:27" x14ac:dyDescent="0.2">
      <c r="B254" s="8">
        <f t="shared" si="83"/>
        <v>242</v>
      </c>
      <c r="C254" s="16">
        <f t="shared" si="78"/>
        <v>7.8750000000000001E-2</v>
      </c>
      <c r="D254" s="1">
        <f t="shared" si="79"/>
        <v>862.744088858135</v>
      </c>
      <c r="E254" s="1">
        <f t="shared" si="80"/>
        <v>732.40857388839663</v>
      </c>
      <c r="F254" s="1">
        <f t="shared" si="84"/>
        <v>1595.1526627465316</v>
      </c>
      <c r="G254" s="1">
        <f t="shared" si="81"/>
        <v>130733.35734735122</v>
      </c>
      <c r="I254" s="16"/>
      <c r="J254" s="1"/>
      <c r="K254" s="1"/>
      <c r="L254" s="1"/>
      <c r="M254" s="1"/>
      <c r="O254" s="14">
        <f t="shared" si="85"/>
        <v>330.66666666666669</v>
      </c>
      <c r="P254" s="14">
        <f t="shared" si="86"/>
        <v>150</v>
      </c>
      <c r="Q254" s="14">
        <f t="shared" si="87"/>
        <v>862.744088858135</v>
      </c>
      <c r="R254" s="14">
        <f t="shared" si="88"/>
        <v>732.40857388839663</v>
      </c>
      <c r="S254" s="26">
        <f t="shared" si="89"/>
        <v>2075.8193294131984</v>
      </c>
      <c r="T254" s="10">
        <f t="shared" si="90"/>
        <v>130516.64265264865</v>
      </c>
      <c r="U254" s="14">
        <f t="shared" si="93"/>
        <v>172.80067671291494</v>
      </c>
      <c r="V254" s="14">
        <f t="shared" si="91"/>
        <v>146.69552516524615</v>
      </c>
      <c r="W254" s="10"/>
      <c r="X254" s="14">
        <f t="shared" si="92"/>
        <v>0</v>
      </c>
      <c r="Y254" s="10">
        <f t="shared" si="82"/>
        <v>2075.8193294131984</v>
      </c>
      <c r="Z254" s="14">
        <f t="shared" si="92"/>
        <v>415.7698551503297</v>
      </c>
      <c r="AA254" s="14">
        <f t="shared" si="94"/>
        <v>237075.0579042038</v>
      </c>
    </row>
    <row r="255" spans="1:27" x14ac:dyDescent="0.2">
      <c r="B255" s="8">
        <f t="shared" si="83"/>
        <v>243</v>
      </c>
      <c r="C255" s="16">
        <f t="shared" si="78"/>
        <v>7.8750000000000001E-2</v>
      </c>
      <c r="D255" s="1">
        <f t="shared" si="79"/>
        <v>857.93765759199243</v>
      </c>
      <c r="E255" s="1">
        <f t="shared" si="80"/>
        <v>737.2150051545392</v>
      </c>
      <c r="F255" s="1">
        <f t="shared" si="84"/>
        <v>1595.1526627465316</v>
      </c>
      <c r="G255" s="1">
        <f t="shared" si="81"/>
        <v>129996.14234219669</v>
      </c>
      <c r="I255" s="16"/>
      <c r="J255" s="1"/>
      <c r="K255" s="1"/>
      <c r="L255" s="1"/>
      <c r="M255" s="1"/>
      <c r="O255" s="14">
        <f t="shared" si="85"/>
        <v>330.66666666666669</v>
      </c>
      <c r="P255" s="14">
        <f t="shared" si="86"/>
        <v>150</v>
      </c>
      <c r="Q255" s="14">
        <f t="shared" si="87"/>
        <v>857.93765759199243</v>
      </c>
      <c r="R255" s="14">
        <f t="shared" si="88"/>
        <v>737.2150051545392</v>
      </c>
      <c r="S255" s="26">
        <f t="shared" si="89"/>
        <v>2075.8193294131984</v>
      </c>
      <c r="T255" s="10">
        <f t="shared" si="90"/>
        <v>131253.85765780319</v>
      </c>
      <c r="U255" s="14">
        <f t="shared" si="93"/>
        <v>170.69998741293185</v>
      </c>
      <c r="V255" s="14">
        <f t="shared" si="91"/>
        <v>146.68034557861895</v>
      </c>
      <c r="W255" s="10"/>
      <c r="X255" s="14">
        <f t="shared" si="92"/>
        <v>0</v>
      </c>
      <c r="Y255" s="10">
        <f t="shared" si="82"/>
        <v>2075.8193294131984</v>
      </c>
      <c r="Z255" s="14">
        <f t="shared" si="92"/>
        <v>413.01641240098985</v>
      </c>
      <c r="AA255" s="14">
        <f t="shared" si="94"/>
        <v>237392.43823719534</v>
      </c>
    </row>
    <row r="256" spans="1:27" x14ac:dyDescent="0.2">
      <c r="B256" s="8">
        <f t="shared" si="83"/>
        <v>244</v>
      </c>
      <c r="C256" s="16">
        <f t="shared" si="78"/>
        <v>7.8750000000000001E-2</v>
      </c>
      <c r="D256" s="1">
        <f t="shared" si="79"/>
        <v>853.09968412066576</v>
      </c>
      <c r="E256" s="1">
        <f t="shared" si="80"/>
        <v>742.05297862586588</v>
      </c>
      <c r="F256" s="1">
        <f t="shared" si="84"/>
        <v>1595.1526627465316</v>
      </c>
      <c r="G256" s="1">
        <f t="shared" si="81"/>
        <v>129254.08936357082</v>
      </c>
      <c r="I256" s="16"/>
      <c r="J256" s="1"/>
      <c r="K256" s="1"/>
      <c r="L256" s="1"/>
      <c r="M256" s="1"/>
      <c r="O256" s="14">
        <f t="shared" si="85"/>
        <v>330.66666666666669</v>
      </c>
      <c r="P256" s="14">
        <f t="shared" si="86"/>
        <v>150</v>
      </c>
      <c r="Q256" s="14">
        <f t="shared" si="87"/>
        <v>853.09968412066576</v>
      </c>
      <c r="R256" s="14">
        <f t="shared" si="88"/>
        <v>742.05297862586588</v>
      </c>
      <c r="S256" s="26">
        <f t="shared" si="89"/>
        <v>2075.8193294131984</v>
      </c>
      <c r="T256" s="10">
        <f t="shared" si="90"/>
        <v>131995.91063642906</v>
      </c>
      <c r="U256" s="14">
        <f t="shared" si="93"/>
        <v>168.61330891894582</v>
      </c>
      <c r="V256" s="14">
        <f t="shared" si="91"/>
        <v>146.66516756272713</v>
      </c>
      <c r="W256" s="10"/>
      <c r="X256" s="14">
        <f t="shared" si="92"/>
        <v>0</v>
      </c>
      <c r="Y256" s="10">
        <f t="shared" si="82"/>
        <v>2075.8193294131984</v>
      </c>
      <c r="Z256" s="14">
        <f t="shared" si="92"/>
        <v>410.28120437184418</v>
      </c>
      <c r="AA256" s="14">
        <f t="shared" si="94"/>
        <v>237707.71671367701</v>
      </c>
    </row>
    <row r="257" spans="1:27" x14ac:dyDescent="0.2">
      <c r="B257" s="8">
        <f t="shared" si="83"/>
        <v>245</v>
      </c>
      <c r="C257" s="16">
        <f t="shared" si="78"/>
        <v>7.8750000000000001E-2</v>
      </c>
      <c r="D257" s="1">
        <f t="shared" si="79"/>
        <v>848.22996144843353</v>
      </c>
      <c r="E257" s="1">
        <f t="shared" si="80"/>
        <v>746.9227012980981</v>
      </c>
      <c r="F257" s="1">
        <f t="shared" si="84"/>
        <v>1595.1526627465316</v>
      </c>
      <c r="G257" s="1">
        <f t="shared" si="81"/>
        <v>128507.16666227272</v>
      </c>
      <c r="I257" s="16"/>
      <c r="J257" s="1"/>
      <c r="K257" s="1"/>
      <c r="L257" s="1"/>
      <c r="M257" s="1"/>
      <c r="O257" s="14">
        <f t="shared" si="85"/>
        <v>330.66666666666669</v>
      </c>
      <c r="P257" s="14">
        <f t="shared" si="86"/>
        <v>150</v>
      </c>
      <c r="Q257" s="14">
        <f t="shared" si="87"/>
        <v>848.22996144843353</v>
      </c>
      <c r="R257" s="14">
        <f t="shared" si="88"/>
        <v>746.9227012980981</v>
      </c>
      <c r="S257" s="26">
        <f t="shared" si="89"/>
        <v>2075.8193294131984</v>
      </c>
      <c r="T257" s="10">
        <f t="shared" si="90"/>
        <v>132742.83333772715</v>
      </c>
      <c r="U257" s="14">
        <f t="shared" si="93"/>
        <v>166.54054843392262</v>
      </c>
      <c r="V257" s="14">
        <f t="shared" si="91"/>
        <v>146.64999111740812</v>
      </c>
      <c r="W257" s="10"/>
      <c r="X257" s="14">
        <f t="shared" si="92"/>
        <v>0</v>
      </c>
      <c r="Y257" s="10">
        <f t="shared" si="82"/>
        <v>2075.8193294131984</v>
      </c>
      <c r="Z257" s="14">
        <f t="shared" si="92"/>
        <v>407.5641103031565</v>
      </c>
      <c r="AA257" s="14">
        <f t="shared" si="94"/>
        <v>238020.90725322833</v>
      </c>
    </row>
    <row r="258" spans="1:27" x14ac:dyDescent="0.2">
      <c r="B258" s="8">
        <f t="shared" si="83"/>
        <v>246</v>
      </c>
      <c r="C258" s="16">
        <f t="shared" si="78"/>
        <v>7.8750000000000001E-2</v>
      </c>
      <c r="D258" s="1">
        <f t="shared" si="79"/>
        <v>843.32828122116473</v>
      </c>
      <c r="E258" s="1">
        <f t="shared" si="80"/>
        <v>751.8243815253669</v>
      </c>
      <c r="F258" s="1">
        <f t="shared" si="84"/>
        <v>1595.1526627465316</v>
      </c>
      <c r="G258" s="1">
        <f t="shared" si="81"/>
        <v>127755.34228074735</v>
      </c>
      <c r="I258" s="16"/>
      <c r="J258" s="1"/>
      <c r="K258" s="1"/>
      <c r="L258" s="1"/>
      <c r="M258" s="1"/>
      <c r="O258" s="14">
        <f t="shared" si="85"/>
        <v>330.66666666666669</v>
      </c>
      <c r="P258" s="14">
        <f t="shared" si="86"/>
        <v>150</v>
      </c>
      <c r="Q258" s="14">
        <f t="shared" si="87"/>
        <v>843.32828122116473</v>
      </c>
      <c r="R258" s="14">
        <f t="shared" si="88"/>
        <v>751.8243815253669</v>
      </c>
      <c r="S258" s="26">
        <f t="shared" si="89"/>
        <v>2075.8193294131984</v>
      </c>
      <c r="T258" s="10">
        <f t="shared" si="90"/>
        <v>133494.65771925251</v>
      </c>
      <c r="U258" s="14">
        <f t="shared" si="93"/>
        <v>164.48161377537875</v>
      </c>
      <c r="V258" s="14">
        <f t="shared" si="91"/>
        <v>146.63481624249945</v>
      </c>
      <c r="W258" s="10"/>
      <c r="X258" s="14">
        <f t="shared" si="92"/>
        <v>0</v>
      </c>
      <c r="Y258" s="10">
        <f t="shared" si="82"/>
        <v>2075.8193294131984</v>
      </c>
      <c r="Z258" s="14">
        <f t="shared" si="92"/>
        <v>404.86501023492366</v>
      </c>
      <c r="AA258" s="14">
        <f t="shared" si="94"/>
        <v>238332.0236832462</v>
      </c>
    </row>
    <row r="259" spans="1:27" x14ac:dyDescent="0.2">
      <c r="B259" s="8">
        <f t="shared" si="83"/>
        <v>247</v>
      </c>
      <c r="C259" s="16">
        <f t="shared" si="78"/>
        <v>7.8750000000000001E-2</v>
      </c>
      <c r="D259" s="1">
        <f t="shared" si="79"/>
        <v>838.39443371740447</v>
      </c>
      <c r="E259" s="1">
        <f t="shared" si="80"/>
        <v>756.75822902912716</v>
      </c>
      <c r="F259" s="1">
        <f t="shared" si="84"/>
        <v>1595.1526627465316</v>
      </c>
      <c r="G259" s="1">
        <f t="shared" si="81"/>
        <v>126998.58405171822</v>
      </c>
      <c r="I259" s="16"/>
      <c r="J259" s="1"/>
      <c r="K259" s="1"/>
      <c r="L259" s="1"/>
      <c r="M259" s="1"/>
      <c r="O259" s="14">
        <f t="shared" si="85"/>
        <v>330.66666666666669</v>
      </c>
      <c r="P259" s="14">
        <f t="shared" si="86"/>
        <v>150</v>
      </c>
      <c r="Q259" s="14">
        <f t="shared" si="87"/>
        <v>838.39443371740447</v>
      </c>
      <c r="R259" s="14">
        <f t="shared" si="88"/>
        <v>756.75822902912716</v>
      </c>
      <c r="S259" s="26">
        <f t="shared" si="89"/>
        <v>2075.8193294131984</v>
      </c>
      <c r="T259" s="10">
        <f t="shared" si="90"/>
        <v>134251.41594828165</v>
      </c>
      <c r="U259" s="14">
        <f t="shared" si="93"/>
        <v>162.43641337131194</v>
      </c>
      <c r="V259" s="14">
        <f t="shared" si="91"/>
        <v>146.61964293783865</v>
      </c>
      <c r="W259" s="10"/>
      <c r="X259" s="14">
        <f t="shared" si="92"/>
        <v>0</v>
      </c>
      <c r="Y259" s="10">
        <f t="shared" si="82"/>
        <v>2075.8193294131984</v>
      </c>
      <c r="Z259" s="14">
        <f t="shared" si="92"/>
        <v>402.18378500157985</v>
      </c>
      <c r="AA259" s="14">
        <f t="shared" si="94"/>
        <v>238641.07973955534</v>
      </c>
    </row>
    <row r="260" spans="1:27" x14ac:dyDescent="0.2">
      <c r="B260" s="8">
        <f t="shared" si="83"/>
        <v>248</v>
      </c>
      <c r="C260" s="16">
        <f t="shared" si="78"/>
        <v>7.8750000000000001E-2</v>
      </c>
      <c r="D260" s="1">
        <f t="shared" si="79"/>
        <v>833.42820783940078</v>
      </c>
      <c r="E260" s="1">
        <f t="shared" si="80"/>
        <v>761.72445490713085</v>
      </c>
      <c r="F260" s="1">
        <f t="shared" si="84"/>
        <v>1595.1526627465316</v>
      </c>
      <c r="G260" s="1">
        <f t="shared" si="81"/>
        <v>126236.85959681109</v>
      </c>
      <c r="I260" s="16"/>
      <c r="J260" s="1"/>
      <c r="K260" s="1"/>
      <c r="L260" s="1"/>
      <c r="M260" s="1"/>
      <c r="O260" s="14">
        <f t="shared" si="85"/>
        <v>330.66666666666669</v>
      </c>
      <c r="P260" s="14">
        <f t="shared" si="86"/>
        <v>150</v>
      </c>
      <c r="Q260" s="14">
        <f t="shared" si="87"/>
        <v>833.42820783940078</v>
      </c>
      <c r="R260" s="14">
        <f t="shared" si="88"/>
        <v>761.72445490713085</v>
      </c>
      <c r="S260" s="26">
        <f t="shared" si="89"/>
        <v>2075.8193294131984</v>
      </c>
      <c r="T260" s="10">
        <f t="shared" si="90"/>
        <v>135013.14040318877</v>
      </c>
      <c r="U260" s="14">
        <f t="shared" si="93"/>
        <v>160.40485625615801</v>
      </c>
      <c r="V260" s="14">
        <f t="shared" si="91"/>
        <v>146.60447120326316</v>
      </c>
      <c r="W260" s="10"/>
      <c r="X260" s="14">
        <f t="shared" si="92"/>
        <v>0</v>
      </c>
      <c r="Y260" s="10">
        <f t="shared" si="82"/>
        <v>2075.8193294131984</v>
      </c>
      <c r="Z260" s="14">
        <f t="shared" si="92"/>
        <v>399.52031622673502</v>
      </c>
      <c r="AA260" s="14">
        <f t="shared" si="94"/>
        <v>238948.08906701475</v>
      </c>
    </row>
    <row r="261" spans="1:27" x14ac:dyDescent="0.2">
      <c r="B261" s="8">
        <f t="shared" si="83"/>
        <v>249</v>
      </c>
      <c r="C261" s="16">
        <f t="shared" si="78"/>
        <v>7.8750000000000001E-2</v>
      </c>
      <c r="D261" s="1">
        <f t="shared" si="79"/>
        <v>828.42939110407281</v>
      </c>
      <c r="E261" s="1">
        <f t="shared" si="80"/>
        <v>766.72327164245883</v>
      </c>
      <c r="F261" s="1">
        <f t="shared" si="84"/>
        <v>1595.1526627465316</v>
      </c>
      <c r="G261" s="1">
        <f t="shared" si="81"/>
        <v>125470.13632516863</v>
      </c>
      <c r="I261" s="16"/>
      <c r="J261" s="1"/>
      <c r="K261" s="1"/>
      <c r="L261" s="1"/>
      <c r="M261" s="1"/>
      <c r="O261" s="14">
        <f t="shared" si="85"/>
        <v>330.66666666666669</v>
      </c>
      <c r="P261" s="14">
        <f t="shared" si="86"/>
        <v>150</v>
      </c>
      <c r="Q261" s="14">
        <f t="shared" si="87"/>
        <v>828.42939110407281</v>
      </c>
      <c r="R261" s="14">
        <f t="shared" si="88"/>
        <v>766.72327164245883</v>
      </c>
      <c r="S261" s="26">
        <f t="shared" si="89"/>
        <v>2075.8193294131984</v>
      </c>
      <c r="T261" s="10">
        <f t="shared" si="90"/>
        <v>135779.86367483123</v>
      </c>
      <c r="U261" s="14">
        <f t="shared" si="93"/>
        <v>158.38685206677482</v>
      </c>
      <c r="V261" s="14">
        <f t="shared" si="91"/>
        <v>146.58930103861053</v>
      </c>
      <c r="W261" s="10"/>
      <c r="X261" s="14">
        <f t="shared" si="92"/>
        <v>0</v>
      </c>
      <c r="Y261" s="10">
        <f t="shared" si="82"/>
        <v>2075.8193294131984</v>
      </c>
      <c r="Z261" s="14">
        <f t="shared" si="92"/>
        <v>396.87448631794877</v>
      </c>
      <c r="AA261" s="14">
        <f t="shared" si="94"/>
        <v>239253.06522012013</v>
      </c>
    </row>
    <row r="262" spans="1:27" x14ac:dyDescent="0.2">
      <c r="B262" s="8">
        <f t="shared" si="83"/>
        <v>250</v>
      </c>
      <c r="C262" s="16">
        <f t="shared" si="78"/>
        <v>7.8750000000000001E-2</v>
      </c>
      <c r="D262" s="1">
        <f t="shared" si="79"/>
        <v>823.39776963391921</v>
      </c>
      <c r="E262" s="1">
        <f t="shared" si="80"/>
        <v>771.75489311261242</v>
      </c>
      <c r="F262" s="1">
        <f t="shared" si="84"/>
        <v>1595.1526627465316</v>
      </c>
      <c r="G262" s="1">
        <f t="shared" si="81"/>
        <v>124698.38143205602</v>
      </c>
      <c r="I262" s="16"/>
      <c r="J262" s="1"/>
      <c r="K262" s="1"/>
      <c r="L262" s="1"/>
      <c r="M262" s="1"/>
      <c r="O262" s="14">
        <f t="shared" si="85"/>
        <v>330.66666666666669</v>
      </c>
      <c r="P262" s="14">
        <f t="shared" si="86"/>
        <v>150</v>
      </c>
      <c r="Q262" s="14">
        <f t="shared" si="87"/>
        <v>823.39776963391921</v>
      </c>
      <c r="R262" s="14">
        <f t="shared" si="88"/>
        <v>771.75489311261242</v>
      </c>
      <c r="S262" s="26">
        <f t="shared" si="89"/>
        <v>2075.8193294131984</v>
      </c>
      <c r="T262" s="10">
        <f t="shared" si="90"/>
        <v>136551.61856794383</v>
      </c>
      <c r="U262" s="14">
        <f t="shared" si="93"/>
        <v>156.38231103845257</v>
      </c>
      <c r="V262" s="14">
        <f t="shared" si="91"/>
        <v>146.57413244371824</v>
      </c>
      <c r="W262" s="10"/>
      <c r="X262" s="14">
        <f t="shared" si="92"/>
        <v>0</v>
      </c>
      <c r="Y262" s="10">
        <f t="shared" si="82"/>
        <v>2075.8193294131984</v>
      </c>
      <c r="Z262" s="14">
        <f t="shared" si="92"/>
        <v>394.24617846153842</v>
      </c>
      <c r="AA262" s="14">
        <f t="shared" si="94"/>
        <v>239556.0216636023</v>
      </c>
    </row>
    <row r="263" spans="1:27" x14ac:dyDescent="0.2">
      <c r="B263" s="8">
        <f t="shared" si="83"/>
        <v>251</v>
      </c>
      <c r="C263" s="16">
        <f t="shared" si="78"/>
        <v>7.8750000000000001E-2</v>
      </c>
      <c r="D263" s="1">
        <f t="shared" si="79"/>
        <v>818.33312814786768</v>
      </c>
      <c r="E263" s="1">
        <f t="shared" si="80"/>
        <v>776.81953459866395</v>
      </c>
      <c r="F263" s="1">
        <f t="shared" si="84"/>
        <v>1595.1526627465316</v>
      </c>
      <c r="G263" s="1">
        <f t="shared" si="81"/>
        <v>123921.56189745736</v>
      </c>
      <c r="I263" s="16"/>
      <c r="J263" s="1"/>
      <c r="K263" s="1"/>
      <c r="L263" s="1"/>
      <c r="M263" s="1"/>
      <c r="O263" s="14">
        <f t="shared" si="85"/>
        <v>330.66666666666669</v>
      </c>
      <c r="P263" s="14">
        <f t="shared" si="86"/>
        <v>150</v>
      </c>
      <c r="Q263" s="14">
        <f t="shared" si="87"/>
        <v>818.33312814786768</v>
      </c>
      <c r="R263" s="14">
        <f t="shared" si="88"/>
        <v>776.81953459866395</v>
      </c>
      <c r="S263" s="26">
        <f t="shared" si="89"/>
        <v>2075.8193294131984</v>
      </c>
      <c r="T263" s="10">
        <f t="shared" si="90"/>
        <v>137328.43810254251</v>
      </c>
      <c r="U263" s="14">
        <f t="shared" si="93"/>
        <v>154.39114400095102</v>
      </c>
      <c r="V263" s="14">
        <f t="shared" si="91"/>
        <v>146.55896541842398</v>
      </c>
      <c r="W263" s="10"/>
      <c r="X263" s="14">
        <f t="shared" si="92"/>
        <v>0</v>
      </c>
      <c r="Y263" s="10">
        <f t="shared" si="82"/>
        <v>2075.8193294131984</v>
      </c>
      <c r="Z263" s="14">
        <f t="shared" si="92"/>
        <v>391.63527661742233</v>
      </c>
      <c r="AA263" s="14">
        <f t="shared" si="94"/>
        <v>239856.97177302168</v>
      </c>
    </row>
    <row r="264" spans="1:27" x14ac:dyDescent="0.2">
      <c r="B264" s="8">
        <f t="shared" si="83"/>
        <v>252</v>
      </c>
      <c r="C264" s="16">
        <f t="shared" si="78"/>
        <v>7.8750000000000001E-2</v>
      </c>
      <c r="D264" s="1">
        <f t="shared" si="79"/>
        <v>813.2352499520639</v>
      </c>
      <c r="E264" s="1">
        <f t="shared" si="80"/>
        <v>781.91741279446774</v>
      </c>
      <c r="F264" s="1">
        <f t="shared" si="84"/>
        <v>1595.1526627465316</v>
      </c>
      <c r="G264" s="1">
        <f t="shared" si="81"/>
        <v>123139.64448466289</v>
      </c>
      <c r="I264" s="16"/>
      <c r="J264" s="1"/>
      <c r="K264" s="1"/>
      <c r="L264" s="1"/>
      <c r="M264" s="1"/>
      <c r="O264" s="14">
        <f t="shared" si="85"/>
        <v>330.66666666666669</v>
      </c>
      <c r="P264" s="14">
        <f t="shared" si="86"/>
        <v>150</v>
      </c>
      <c r="Q264" s="14">
        <f t="shared" si="87"/>
        <v>813.2352499520639</v>
      </c>
      <c r="R264" s="14">
        <f t="shared" si="88"/>
        <v>781.91741279446774</v>
      </c>
      <c r="S264" s="26">
        <f t="shared" si="89"/>
        <v>2075.8193294131984</v>
      </c>
      <c r="T264" s="10">
        <f t="shared" si="90"/>
        <v>138110.35551533697</v>
      </c>
      <c r="U264" s="14">
        <f t="shared" si="93"/>
        <v>152.41326237456218</v>
      </c>
      <c r="V264" s="14">
        <f t="shared" si="91"/>
        <v>146.54379996256532</v>
      </c>
      <c r="W264" s="21">
        <f>(SUM(O253:O264)+SUM(Q253:Q264))*0.35</f>
        <v>4919.6269630201332</v>
      </c>
      <c r="X264" s="14">
        <f t="shared" si="92"/>
        <v>922.0165937764699</v>
      </c>
      <c r="Y264" s="10">
        <f t="shared" si="82"/>
        <v>-2843.8076336069348</v>
      </c>
      <c r="Z264" s="14">
        <f t="shared" si="92"/>
        <v>-532.97492826247424</v>
      </c>
      <c r="AA264" s="14">
        <f t="shared" si="94"/>
        <v>240155.92883535882</v>
      </c>
    </row>
    <row r="265" spans="1:27" x14ac:dyDescent="0.2">
      <c r="A265" t="s">
        <v>32</v>
      </c>
      <c r="B265" s="8">
        <f t="shared" si="83"/>
        <v>253</v>
      </c>
      <c r="C265" s="16">
        <f t="shared" si="78"/>
        <v>7.8750000000000001E-2</v>
      </c>
      <c r="D265" s="1">
        <f t="shared" si="79"/>
        <v>808.10391693060012</v>
      </c>
      <c r="E265" s="1">
        <f t="shared" si="80"/>
        <v>787.04874581593151</v>
      </c>
      <c r="F265" s="1">
        <f t="shared" si="84"/>
        <v>1595.1526627465316</v>
      </c>
      <c r="G265" s="1">
        <f t="shared" si="81"/>
        <v>122352.59573884695</v>
      </c>
      <c r="I265" s="16"/>
      <c r="J265" s="1"/>
      <c r="K265" s="1"/>
      <c r="L265" s="1"/>
      <c r="M265" s="1"/>
      <c r="O265" s="14">
        <f t="shared" si="85"/>
        <v>330.66666666666669</v>
      </c>
      <c r="P265" s="14">
        <f t="shared" si="86"/>
        <v>150</v>
      </c>
      <c r="Q265" s="14">
        <f t="shared" si="87"/>
        <v>808.10391693060012</v>
      </c>
      <c r="R265" s="14">
        <f t="shared" si="88"/>
        <v>787.04874581593151</v>
      </c>
      <c r="S265" s="26">
        <f t="shared" si="89"/>
        <v>2075.8193294131984</v>
      </c>
      <c r="T265" s="10">
        <f t="shared" si="90"/>
        <v>138897.4042611529</v>
      </c>
      <c r="U265" s="14">
        <f t="shared" si="93"/>
        <v>150.44857816619984</v>
      </c>
      <c r="V265" s="14">
        <f t="shared" si="91"/>
        <v>146.52863607597979</v>
      </c>
      <c r="W265" s="10"/>
      <c r="X265" s="14">
        <f t="shared" si="92"/>
        <v>0</v>
      </c>
      <c r="Y265" s="10">
        <f t="shared" si="82"/>
        <v>2075.8193294131984</v>
      </c>
      <c r="Z265" s="14">
        <f t="shared" si="92"/>
        <v>386.46523064304205</v>
      </c>
      <c r="AA265" s="14">
        <f t="shared" si="94"/>
        <v>240452.90604960101</v>
      </c>
    </row>
    <row r="266" spans="1:27" x14ac:dyDescent="0.2">
      <c r="B266" s="8">
        <f t="shared" si="83"/>
        <v>254</v>
      </c>
      <c r="C266" s="16">
        <f t="shared" si="78"/>
        <v>7.8750000000000001E-2</v>
      </c>
      <c r="D266" s="1">
        <f t="shared" si="79"/>
        <v>802.93890953618313</v>
      </c>
      <c r="E266" s="1">
        <f t="shared" si="80"/>
        <v>792.2137532103485</v>
      </c>
      <c r="F266" s="1">
        <f t="shared" si="84"/>
        <v>1595.1526627465316</v>
      </c>
      <c r="G266" s="1">
        <f t="shared" si="81"/>
        <v>121560.3819856366</v>
      </c>
      <c r="I266" s="16"/>
      <c r="J266" s="1"/>
      <c r="K266" s="1"/>
      <c r="L266" s="1"/>
      <c r="M266" s="1"/>
      <c r="O266" s="14">
        <f t="shared" si="85"/>
        <v>330.66666666666669</v>
      </c>
      <c r="P266" s="14">
        <f t="shared" si="86"/>
        <v>150</v>
      </c>
      <c r="Q266" s="14">
        <f t="shared" si="87"/>
        <v>802.93890953618313</v>
      </c>
      <c r="R266" s="14">
        <f t="shared" si="88"/>
        <v>792.2137532103485</v>
      </c>
      <c r="S266" s="26">
        <f t="shared" si="89"/>
        <v>2075.8193294131984</v>
      </c>
      <c r="T266" s="10">
        <f t="shared" si="90"/>
        <v>139689.61801436325</v>
      </c>
      <c r="U266" s="14">
        <f t="shared" si="93"/>
        <v>148.49700396551449</v>
      </c>
      <c r="V266" s="14">
        <f t="shared" si="91"/>
        <v>146.51347375850506</v>
      </c>
      <c r="W266" s="10"/>
      <c r="X266" s="14">
        <f t="shared" si="92"/>
        <v>0</v>
      </c>
      <c r="Y266" s="10">
        <f t="shared" si="82"/>
        <v>2075.8193294131984</v>
      </c>
      <c r="Z266" s="14">
        <f t="shared" si="92"/>
        <v>383.90585825467764</v>
      </c>
      <c r="AA266" s="14">
        <f t="shared" si="94"/>
        <v>240747.91652732503</v>
      </c>
    </row>
    <row r="267" spans="1:27" x14ac:dyDescent="0.2">
      <c r="B267" s="8">
        <f t="shared" si="83"/>
        <v>255</v>
      </c>
      <c r="C267" s="16">
        <f t="shared" si="78"/>
        <v>7.8750000000000001E-2</v>
      </c>
      <c r="D267" s="1">
        <f t="shared" si="79"/>
        <v>797.74000678074026</v>
      </c>
      <c r="E267" s="1">
        <f t="shared" si="80"/>
        <v>797.41265596579137</v>
      </c>
      <c r="F267" s="1">
        <f t="shared" si="84"/>
        <v>1595.1526627465316</v>
      </c>
      <c r="G267" s="1">
        <f t="shared" si="81"/>
        <v>120762.96932967081</v>
      </c>
      <c r="I267" s="16"/>
      <c r="J267" s="1"/>
      <c r="K267" s="1"/>
      <c r="L267" s="1"/>
      <c r="M267" s="1"/>
      <c r="O267" s="14">
        <f t="shared" si="85"/>
        <v>330.66666666666669</v>
      </c>
      <c r="P267" s="14">
        <f t="shared" si="86"/>
        <v>150</v>
      </c>
      <c r="Q267" s="14">
        <f t="shared" si="87"/>
        <v>797.74000678074026</v>
      </c>
      <c r="R267" s="14">
        <f t="shared" si="88"/>
        <v>797.41265596579137</v>
      </c>
      <c r="S267" s="26">
        <f t="shared" si="89"/>
        <v>2075.8193294131984</v>
      </c>
      <c r="T267" s="10">
        <f t="shared" si="90"/>
        <v>140487.03067032906</v>
      </c>
      <c r="U267" s="14">
        <f t="shared" si="93"/>
        <v>146.55845294103412</v>
      </c>
      <c r="V267" s="14">
        <f t="shared" si="91"/>
        <v>146.49831300997877</v>
      </c>
      <c r="W267" s="10"/>
      <c r="X267" s="14">
        <f t="shared" si="92"/>
        <v>0</v>
      </c>
      <c r="Y267" s="10">
        <f t="shared" si="82"/>
        <v>2075.8193294131984</v>
      </c>
      <c r="Z267" s="14">
        <f t="shared" si="92"/>
        <v>381.36343535232891</v>
      </c>
      <c r="AA267" s="14">
        <f t="shared" si="94"/>
        <v>241040.97329327604</v>
      </c>
    </row>
    <row r="268" spans="1:27" x14ac:dyDescent="0.2">
      <c r="B268" s="8">
        <f t="shared" si="83"/>
        <v>256</v>
      </c>
      <c r="C268" s="16">
        <f t="shared" si="78"/>
        <v>7.8750000000000001E-2</v>
      </c>
      <c r="D268" s="1">
        <f t="shared" si="79"/>
        <v>792.50698622596474</v>
      </c>
      <c r="E268" s="1">
        <f t="shared" si="80"/>
        <v>802.64567652056689</v>
      </c>
      <c r="F268" s="1">
        <f t="shared" si="84"/>
        <v>1595.1526627465316</v>
      </c>
      <c r="G268" s="1">
        <f t="shared" si="81"/>
        <v>119960.32365315025</v>
      </c>
      <c r="I268" s="16"/>
      <c r="J268" s="1"/>
      <c r="K268" s="1"/>
      <c r="L268" s="1"/>
      <c r="M268" s="1"/>
      <c r="O268" s="14">
        <f t="shared" si="85"/>
        <v>330.66666666666669</v>
      </c>
      <c r="P268" s="14">
        <f t="shared" si="86"/>
        <v>150</v>
      </c>
      <c r="Q268" s="14">
        <f t="shared" si="87"/>
        <v>792.50698622596474</v>
      </c>
      <c r="R268" s="14">
        <f t="shared" si="88"/>
        <v>802.64567652056689</v>
      </c>
      <c r="S268" s="26">
        <f t="shared" si="89"/>
        <v>2075.8193294131984</v>
      </c>
      <c r="T268" s="10">
        <f t="shared" si="90"/>
        <v>141289.67634684962</v>
      </c>
      <c r="U268" s="14">
        <f t="shared" si="93"/>
        <v>144.63283883633059</v>
      </c>
      <c r="V268" s="14">
        <f t="shared" si="91"/>
        <v>146.48315383023848</v>
      </c>
      <c r="W268" s="10"/>
      <c r="X268" s="14">
        <f t="shared" si="92"/>
        <v>0</v>
      </c>
      <c r="Y268" s="10">
        <f t="shared" si="82"/>
        <v>2075.8193294131984</v>
      </c>
      <c r="Z268" s="14">
        <f t="shared" si="92"/>
        <v>378.83784968774393</v>
      </c>
      <c r="AA268" s="14">
        <f t="shared" si="94"/>
        <v>241332.08928594261</v>
      </c>
    </row>
    <row r="269" spans="1:27" x14ac:dyDescent="0.2">
      <c r="B269" s="8">
        <f t="shared" si="83"/>
        <v>257</v>
      </c>
      <c r="C269" s="16">
        <f t="shared" ref="C269:C332" si="95">$C$3</f>
        <v>7.8750000000000001E-2</v>
      </c>
      <c r="D269" s="1">
        <f t="shared" ref="D269:D332" si="96">G268*C269/12</f>
        <v>787.23962397379853</v>
      </c>
      <c r="E269" s="1">
        <f t="shared" ref="E269:E332" si="97">F269-D269</f>
        <v>807.9130387727331</v>
      </c>
      <c r="F269" s="1">
        <f t="shared" si="84"/>
        <v>1595.1526627465316</v>
      </c>
      <c r="G269" s="1">
        <f t="shared" ref="G269:G332" si="98">G268-E269</f>
        <v>119152.41061437751</v>
      </c>
      <c r="I269" s="16"/>
      <c r="J269" s="1"/>
      <c r="K269" s="1"/>
      <c r="L269" s="1"/>
      <c r="M269" s="1"/>
      <c r="O269" s="14">
        <f t="shared" si="85"/>
        <v>330.66666666666669</v>
      </c>
      <c r="P269" s="14">
        <f t="shared" si="86"/>
        <v>150</v>
      </c>
      <c r="Q269" s="14">
        <f t="shared" si="87"/>
        <v>787.23962397379853</v>
      </c>
      <c r="R269" s="14">
        <f t="shared" si="88"/>
        <v>807.9130387727331</v>
      </c>
      <c r="S269" s="26">
        <f t="shared" si="89"/>
        <v>2075.8193294131984</v>
      </c>
      <c r="T269" s="10">
        <f t="shared" si="90"/>
        <v>142097.58938562236</v>
      </c>
      <c r="U269" s="14">
        <f t="shared" si="93"/>
        <v>142.72007596621157</v>
      </c>
      <c r="V269" s="14">
        <f t="shared" si="91"/>
        <v>146.46799621912194</v>
      </c>
      <c r="W269" s="10"/>
      <c r="X269" s="14">
        <f t="shared" si="92"/>
        <v>0</v>
      </c>
      <c r="Y269" s="10">
        <f t="shared" ref="Y269:Y332" si="99">S269-W269</f>
        <v>2075.8193294131984</v>
      </c>
      <c r="Z269" s="14">
        <f t="shared" si="92"/>
        <v>376.328989756037</v>
      </c>
      <c r="AA269" s="14">
        <f t="shared" si="94"/>
        <v>241621.27735812793</v>
      </c>
    </row>
    <row r="270" spans="1:27" x14ac:dyDescent="0.2">
      <c r="B270" s="8">
        <f t="shared" ref="B270:B333" si="100">+B269+1</f>
        <v>258</v>
      </c>
      <c r="C270" s="16">
        <f t="shared" si="95"/>
        <v>7.8750000000000001E-2</v>
      </c>
      <c r="D270" s="1">
        <f t="shared" si="96"/>
        <v>781.93769465685239</v>
      </c>
      <c r="E270" s="1">
        <f t="shared" si="97"/>
        <v>813.21496808967925</v>
      </c>
      <c r="F270" s="1">
        <f t="shared" ref="F270:F333" si="101">F269</f>
        <v>1595.1526627465316</v>
      </c>
      <c r="G270" s="1">
        <f t="shared" si="98"/>
        <v>118339.19564628783</v>
      </c>
      <c r="I270" s="16"/>
      <c r="J270" s="1"/>
      <c r="K270" s="1"/>
      <c r="L270" s="1"/>
      <c r="M270" s="1"/>
      <c r="O270" s="14">
        <f t="shared" ref="O270:O333" si="102">O269</f>
        <v>330.66666666666669</v>
      </c>
      <c r="P270" s="14">
        <f t="shared" ref="P270:P333" si="103">P269</f>
        <v>150</v>
      </c>
      <c r="Q270" s="14">
        <f t="shared" ref="Q270:Q333" si="104">D270+J270</f>
        <v>781.93769465685239</v>
      </c>
      <c r="R270" s="14">
        <f t="shared" ref="R270:R333" si="105">+K270+E270</f>
        <v>813.21496808967925</v>
      </c>
      <c r="S270" s="26">
        <f t="shared" ref="S270:S333" si="106">+O270+P270+Q270+R270</f>
        <v>2075.8193294131984</v>
      </c>
      <c r="T270" s="10">
        <f t="shared" ref="T270:T333" si="107">+T269+E270+K270</f>
        <v>142910.80435371204</v>
      </c>
      <c r="U270" s="14">
        <f t="shared" si="93"/>
        <v>140.82007921293734</v>
      </c>
      <c r="V270" s="14">
        <f t="shared" ref="V270:V333" si="108">R270/(1+$C$4/12)^B270</f>
        <v>146.45284017646685</v>
      </c>
      <c r="W270" s="10"/>
      <c r="X270" s="14">
        <f t="shared" ref="X270:Z333" si="109">W270/(1+$C$4/12)^$B270</f>
        <v>0</v>
      </c>
      <c r="Y270" s="10">
        <f t="shared" si="99"/>
        <v>2075.8193294131984</v>
      </c>
      <c r="Z270" s="14">
        <f t="shared" si="109"/>
        <v>373.83674479076524</v>
      </c>
      <c r="AA270" s="14">
        <f t="shared" si="94"/>
        <v>241908.55027751732</v>
      </c>
    </row>
    <row r="271" spans="1:27" x14ac:dyDescent="0.2">
      <c r="B271" s="8">
        <f t="shared" si="100"/>
        <v>259</v>
      </c>
      <c r="C271" s="16">
        <f t="shared" si="95"/>
        <v>7.8750000000000001E-2</v>
      </c>
      <c r="D271" s="1">
        <f t="shared" si="96"/>
        <v>776.60097142876384</v>
      </c>
      <c r="E271" s="1">
        <f t="shared" si="97"/>
        <v>818.55169131776779</v>
      </c>
      <c r="F271" s="1">
        <f t="shared" si="101"/>
        <v>1595.1526627465316</v>
      </c>
      <c r="G271" s="1">
        <f t="shared" si="98"/>
        <v>117520.64395497006</v>
      </c>
      <c r="I271" s="16"/>
      <c r="J271" s="1"/>
      <c r="K271" s="1"/>
      <c r="L271" s="1"/>
      <c r="M271" s="1"/>
      <c r="O271" s="14">
        <f t="shared" si="102"/>
        <v>330.66666666666669</v>
      </c>
      <c r="P271" s="14">
        <f t="shared" si="103"/>
        <v>150</v>
      </c>
      <c r="Q271" s="14">
        <f t="shared" si="104"/>
        <v>776.60097142876384</v>
      </c>
      <c r="R271" s="14">
        <f t="shared" si="105"/>
        <v>818.55169131776779</v>
      </c>
      <c r="S271" s="26">
        <f t="shared" si="106"/>
        <v>2075.8193294131984</v>
      </c>
      <c r="T271" s="10">
        <f t="shared" si="107"/>
        <v>143729.3560450298</v>
      </c>
      <c r="U271" s="14">
        <f t="shared" ref="U271:U334" si="110">Q271/(1+$C$4/12)^B271</f>
        <v>138.93276402246283</v>
      </c>
      <c r="V271" s="14">
        <f t="shared" si="108"/>
        <v>146.43768570211085</v>
      </c>
      <c r="W271" s="10"/>
      <c r="X271" s="14">
        <f t="shared" si="109"/>
        <v>0</v>
      </c>
      <c r="Y271" s="10">
        <f t="shared" si="99"/>
        <v>2075.8193294131984</v>
      </c>
      <c r="Z271" s="14">
        <f t="shared" si="109"/>
        <v>371.36100475903834</v>
      </c>
      <c r="AA271" s="14">
        <f t="shared" ref="AA271:AA334" si="111">+U271+V271+AA270</f>
        <v>242193.9207272419</v>
      </c>
    </row>
    <row r="272" spans="1:27" x14ac:dyDescent="0.2">
      <c r="B272" s="8">
        <f t="shared" si="100"/>
        <v>260</v>
      </c>
      <c r="C272" s="16">
        <f t="shared" si="95"/>
        <v>7.8750000000000001E-2</v>
      </c>
      <c r="D272" s="1">
        <f t="shared" si="96"/>
        <v>771.22922595449108</v>
      </c>
      <c r="E272" s="1">
        <f t="shared" si="97"/>
        <v>823.92343679204055</v>
      </c>
      <c r="F272" s="1">
        <f t="shared" si="101"/>
        <v>1595.1526627465316</v>
      </c>
      <c r="G272" s="1">
        <f t="shared" si="98"/>
        <v>116696.72051817802</v>
      </c>
      <c r="I272" s="16"/>
      <c r="J272" s="1"/>
      <c r="K272" s="1"/>
      <c r="L272" s="1"/>
      <c r="M272" s="1"/>
      <c r="O272" s="14">
        <f t="shared" si="102"/>
        <v>330.66666666666669</v>
      </c>
      <c r="P272" s="14">
        <f t="shared" si="103"/>
        <v>150</v>
      </c>
      <c r="Q272" s="14">
        <f t="shared" si="104"/>
        <v>771.22922595449108</v>
      </c>
      <c r="R272" s="14">
        <f t="shared" si="105"/>
        <v>823.92343679204055</v>
      </c>
      <c r="S272" s="26">
        <f t="shared" si="106"/>
        <v>2075.8193294131984</v>
      </c>
      <c r="T272" s="10">
        <f t="shared" si="107"/>
        <v>144553.27948182184</v>
      </c>
      <c r="U272" s="14">
        <f t="shared" si="110"/>
        <v>137.05804640070477</v>
      </c>
      <c r="V272" s="14">
        <f t="shared" si="108"/>
        <v>146.42253279589167</v>
      </c>
      <c r="W272" s="10"/>
      <c r="X272" s="14">
        <f t="shared" si="109"/>
        <v>0</v>
      </c>
      <c r="Y272" s="10">
        <f t="shared" si="99"/>
        <v>2075.8193294131984</v>
      </c>
      <c r="Z272" s="14">
        <f t="shared" si="109"/>
        <v>368.90166035666067</v>
      </c>
      <c r="AA272" s="14">
        <f t="shared" si="111"/>
        <v>242477.40130643849</v>
      </c>
    </row>
    <row r="273" spans="1:27" x14ac:dyDescent="0.2">
      <c r="B273" s="8">
        <f t="shared" si="100"/>
        <v>261</v>
      </c>
      <c r="C273" s="16">
        <f t="shared" si="95"/>
        <v>7.8750000000000001E-2</v>
      </c>
      <c r="D273" s="1">
        <f t="shared" si="96"/>
        <v>765.82222840054328</v>
      </c>
      <c r="E273" s="1">
        <f t="shared" si="97"/>
        <v>829.33043434598835</v>
      </c>
      <c r="F273" s="1">
        <f t="shared" si="101"/>
        <v>1595.1526627465316</v>
      </c>
      <c r="G273" s="1">
        <f t="shared" si="98"/>
        <v>115867.39008383203</v>
      </c>
      <c r="I273" s="16"/>
      <c r="J273" s="1"/>
      <c r="K273" s="1"/>
      <c r="L273" s="1"/>
      <c r="M273" s="1"/>
      <c r="O273" s="14">
        <f t="shared" si="102"/>
        <v>330.66666666666669</v>
      </c>
      <c r="P273" s="14">
        <f t="shared" si="103"/>
        <v>150</v>
      </c>
      <c r="Q273" s="14">
        <f t="shared" si="104"/>
        <v>765.82222840054328</v>
      </c>
      <c r="R273" s="14">
        <f t="shared" si="105"/>
        <v>829.33043434598835</v>
      </c>
      <c r="S273" s="26">
        <f t="shared" si="106"/>
        <v>2075.8193294131984</v>
      </c>
      <c r="T273" s="10">
        <f t="shared" si="107"/>
        <v>145382.60991616783</v>
      </c>
      <c r="U273" s="14">
        <f t="shared" si="110"/>
        <v>135.19584290983283</v>
      </c>
      <c r="V273" s="14">
        <f t="shared" si="108"/>
        <v>146.40738145764706</v>
      </c>
      <c r="W273" s="10"/>
      <c r="X273" s="14">
        <f t="shared" si="109"/>
        <v>0</v>
      </c>
      <c r="Y273" s="10">
        <f t="shared" si="99"/>
        <v>2075.8193294131984</v>
      </c>
      <c r="Z273" s="14">
        <f t="shared" si="109"/>
        <v>366.45860300330531</v>
      </c>
      <c r="AA273" s="14">
        <f t="shared" si="111"/>
        <v>242759.00453080598</v>
      </c>
    </row>
    <row r="274" spans="1:27" x14ac:dyDescent="0.2">
      <c r="B274" s="8">
        <f t="shared" si="100"/>
        <v>262</v>
      </c>
      <c r="C274" s="16">
        <f t="shared" si="95"/>
        <v>7.8750000000000001E-2</v>
      </c>
      <c r="D274" s="1">
        <f t="shared" si="96"/>
        <v>760.37974742514768</v>
      </c>
      <c r="E274" s="1">
        <f t="shared" si="97"/>
        <v>834.77291532138395</v>
      </c>
      <c r="F274" s="1">
        <f t="shared" si="101"/>
        <v>1595.1526627465316</v>
      </c>
      <c r="G274" s="1">
        <f t="shared" si="98"/>
        <v>115032.61716851064</v>
      </c>
      <c r="I274" s="16"/>
      <c r="J274" s="1"/>
      <c r="K274" s="1"/>
      <c r="L274" s="1"/>
      <c r="M274" s="1"/>
      <c r="O274" s="14">
        <f t="shared" si="102"/>
        <v>330.66666666666669</v>
      </c>
      <c r="P274" s="14">
        <f t="shared" si="103"/>
        <v>150</v>
      </c>
      <c r="Q274" s="14">
        <f t="shared" si="104"/>
        <v>760.37974742514768</v>
      </c>
      <c r="R274" s="14">
        <f t="shared" si="105"/>
        <v>834.77291532138395</v>
      </c>
      <c r="S274" s="26">
        <f t="shared" si="106"/>
        <v>2075.8193294131984</v>
      </c>
      <c r="T274" s="10">
        <f t="shared" si="107"/>
        <v>146217.3828314892</v>
      </c>
      <c r="U274" s="14">
        <f t="shared" si="110"/>
        <v>133.34607066458645</v>
      </c>
      <c r="V274" s="14">
        <f t="shared" si="108"/>
        <v>146.3922316872148</v>
      </c>
      <c r="W274" s="10"/>
      <c r="X274" s="14">
        <f t="shared" si="109"/>
        <v>0</v>
      </c>
      <c r="Y274" s="10">
        <f t="shared" si="99"/>
        <v>2075.8193294131984</v>
      </c>
      <c r="Z274" s="14">
        <f t="shared" si="109"/>
        <v>364.0317248377205</v>
      </c>
      <c r="AA274" s="14">
        <f t="shared" si="111"/>
        <v>243038.74283315777</v>
      </c>
    </row>
    <row r="275" spans="1:27" x14ac:dyDescent="0.2">
      <c r="B275" s="8">
        <f t="shared" si="100"/>
        <v>263</v>
      </c>
      <c r="C275" s="16">
        <f t="shared" si="95"/>
        <v>7.8750000000000001E-2</v>
      </c>
      <c r="D275" s="1">
        <f t="shared" si="96"/>
        <v>754.90155016835104</v>
      </c>
      <c r="E275" s="1">
        <f t="shared" si="97"/>
        <v>840.2511125781806</v>
      </c>
      <c r="F275" s="1">
        <f t="shared" si="101"/>
        <v>1595.1526627465316</v>
      </c>
      <c r="G275" s="1">
        <f t="shared" si="98"/>
        <v>114192.36605593246</v>
      </c>
      <c r="I275" s="16"/>
      <c r="J275" s="1"/>
      <c r="K275" s="1"/>
      <c r="L275" s="1"/>
      <c r="M275" s="1"/>
      <c r="O275" s="14">
        <f t="shared" si="102"/>
        <v>330.66666666666669</v>
      </c>
      <c r="P275" s="14">
        <f t="shared" si="103"/>
        <v>150</v>
      </c>
      <c r="Q275" s="14">
        <f t="shared" si="104"/>
        <v>754.90155016835104</v>
      </c>
      <c r="R275" s="14">
        <f t="shared" si="105"/>
        <v>840.2511125781806</v>
      </c>
      <c r="S275" s="26">
        <f t="shared" si="106"/>
        <v>2075.8193294131984</v>
      </c>
      <c r="T275" s="10">
        <f t="shared" si="107"/>
        <v>147057.63394406738</v>
      </c>
      <c r="U275" s="14">
        <f t="shared" si="110"/>
        <v>131.50864732861498</v>
      </c>
      <c r="V275" s="14">
        <f t="shared" si="108"/>
        <v>146.37708348443263</v>
      </c>
      <c r="W275" s="10"/>
      <c r="X275" s="14">
        <f t="shared" si="109"/>
        <v>0</v>
      </c>
      <c r="Y275" s="10">
        <f t="shared" si="99"/>
        <v>2075.8193294131984</v>
      </c>
      <c r="Z275" s="14">
        <f t="shared" si="109"/>
        <v>361.62091871296741</v>
      </c>
      <c r="AA275" s="14">
        <f t="shared" si="111"/>
        <v>243316.62856397082</v>
      </c>
    </row>
    <row r="276" spans="1:27" x14ac:dyDescent="0.2">
      <c r="B276" s="8">
        <f t="shared" si="100"/>
        <v>264</v>
      </c>
      <c r="C276" s="16">
        <f t="shared" si="95"/>
        <v>7.8750000000000001E-2</v>
      </c>
      <c r="D276" s="1">
        <f t="shared" si="96"/>
        <v>749.38740224205685</v>
      </c>
      <c r="E276" s="1">
        <f t="shared" si="97"/>
        <v>845.76526050447478</v>
      </c>
      <c r="F276" s="1">
        <f t="shared" si="101"/>
        <v>1595.1526627465316</v>
      </c>
      <c r="G276" s="1">
        <f t="shared" si="98"/>
        <v>113346.60079542799</v>
      </c>
      <c r="I276" s="16"/>
      <c r="J276" s="1"/>
      <c r="K276" s="1"/>
      <c r="L276" s="1"/>
      <c r="M276" s="1"/>
      <c r="O276" s="14">
        <f t="shared" si="102"/>
        <v>330.66666666666669</v>
      </c>
      <c r="P276" s="14">
        <f t="shared" si="103"/>
        <v>150</v>
      </c>
      <c r="Q276" s="14">
        <f t="shared" si="104"/>
        <v>749.38740224205685</v>
      </c>
      <c r="R276" s="14">
        <f t="shared" si="105"/>
        <v>845.76526050447478</v>
      </c>
      <c r="S276" s="26">
        <f t="shared" si="106"/>
        <v>2075.8193294131984</v>
      </c>
      <c r="T276" s="10">
        <f t="shared" si="107"/>
        <v>147903.39920457185</v>
      </c>
      <c r="U276" s="14">
        <f t="shared" si="110"/>
        <v>129.68349111084279</v>
      </c>
      <c r="V276" s="14">
        <f t="shared" si="108"/>
        <v>146.36193684913829</v>
      </c>
      <c r="W276" s="21">
        <f>(SUM(O265:O276)+SUM(Q265:Q276))*0.35</f>
        <v>4660.8758923032228</v>
      </c>
      <c r="X276" s="14">
        <f t="shared" si="109"/>
        <v>806.57701949599766</v>
      </c>
      <c r="Y276" s="10">
        <f t="shared" si="99"/>
        <v>-2585.0565628900245</v>
      </c>
      <c r="Z276" s="14">
        <f t="shared" si="109"/>
        <v>-447.35094130430815</v>
      </c>
      <c r="AA276" s="14">
        <f t="shared" si="111"/>
        <v>243592.67399193082</v>
      </c>
    </row>
    <row r="277" spans="1:27" x14ac:dyDescent="0.2">
      <c r="A277" t="s">
        <v>33</v>
      </c>
      <c r="B277" s="8">
        <f t="shared" si="100"/>
        <v>265</v>
      </c>
      <c r="C277" s="16">
        <f t="shared" si="95"/>
        <v>7.8750000000000001E-2</v>
      </c>
      <c r="D277" s="1">
        <f t="shared" si="96"/>
        <v>743.8370677199963</v>
      </c>
      <c r="E277" s="1">
        <f t="shared" si="97"/>
        <v>851.31559502653533</v>
      </c>
      <c r="F277" s="1">
        <f t="shared" si="101"/>
        <v>1595.1526627465316</v>
      </c>
      <c r="G277" s="1">
        <f t="shared" si="98"/>
        <v>112495.28520040146</v>
      </c>
      <c r="I277" s="16"/>
      <c r="J277" s="1"/>
      <c r="K277" s="1"/>
      <c r="L277" s="1"/>
      <c r="M277" s="1"/>
      <c r="O277" s="14">
        <f t="shared" si="102"/>
        <v>330.66666666666669</v>
      </c>
      <c r="P277" s="14">
        <f t="shared" si="103"/>
        <v>150</v>
      </c>
      <c r="Q277" s="14">
        <f t="shared" si="104"/>
        <v>743.8370677199963</v>
      </c>
      <c r="R277" s="14">
        <f t="shared" si="105"/>
        <v>851.31559502653533</v>
      </c>
      <c r="S277" s="26">
        <f t="shared" si="106"/>
        <v>2075.8193294131984</v>
      </c>
      <c r="T277" s="10">
        <f t="shared" si="107"/>
        <v>148754.71479959838</v>
      </c>
      <c r="U277" s="14">
        <f t="shared" si="110"/>
        <v>127.87052076185799</v>
      </c>
      <c r="V277" s="14">
        <f t="shared" si="108"/>
        <v>146.34679178116963</v>
      </c>
      <c r="W277" s="10"/>
      <c r="X277" s="14">
        <f t="shared" si="109"/>
        <v>0</v>
      </c>
      <c r="Y277" s="10">
        <f t="shared" si="99"/>
        <v>2075.8193294131984</v>
      </c>
      <c r="Z277" s="14">
        <f t="shared" si="109"/>
        <v>356.84709754141346</v>
      </c>
      <c r="AA277" s="14">
        <f t="shared" si="111"/>
        <v>243866.89130447386</v>
      </c>
    </row>
    <row r="278" spans="1:27" x14ac:dyDescent="0.2">
      <c r="B278" s="8">
        <f t="shared" si="100"/>
        <v>266</v>
      </c>
      <c r="C278" s="16">
        <f t="shared" si="95"/>
        <v>7.8750000000000001E-2</v>
      </c>
      <c r="D278" s="1">
        <f t="shared" si="96"/>
        <v>738.25030912763452</v>
      </c>
      <c r="E278" s="1">
        <f t="shared" si="97"/>
        <v>856.90235361889711</v>
      </c>
      <c r="F278" s="1">
        <f t="shared" si="101"/>
        <v>1595.1526627465316</v>
      </c>
      <c r="G278" s="1">
        <f t="shared" si="98"/>
        <v>111638.38284678257</v>
      </c>
      <c r="I278" s="16"/>
      <c r="J278" s="1"/>
      <c r="K278" s="1"/>
      <c r="L278" s="1"/>
      <c r="M278" s="1"/>
      <c r="O278" s="14">
        <f t="shared" si="102"/>
        <v>330.66666666666669</v>
      </c>
      <c r="P278" s="14">
        <f t="shared" si="103"/>
        <v>150</v>
      </c>
      <c r="Q278" s="14">
        <f t="shared" si="104"/>
        <v>738.25030912763452</v>
      </c>
      <c r="R278" s="14">
        <f t="shared" si="105"/>
        <v>856.90235361889711</v>
      </c>
      <c r="S278" s="26">
        <f t="shared" si="106"/>
        <v>2075.8193294131984</v>
      </c>
      <c r="T278" s="10">
        <f t="shared" si="107"/>
        <v>149611.61715321729</v>
      </c>
      <c r="U278" s="14">
        <f t="shared" si="110"/>
        <v>126.06965557032518</v>
      </c>
      <c r="V278" s="14">
        <f t="shared" si="108"/>
        <v>146.33164828036448</v>
      </c>
      <c r="W278" s="10"/>
      <c r="X278" s="14">
        <f t="shared" si="109"/>
        <v>0</v>
      </c>
      <c r="Y278" s="10">
        <f t="shared" si="99"/>
        <v>2075.8193294131984</v>
      </c>
      <c r="Z278" s="14">
        <f t="shared" si="109"/>
        <v>354.48387172988089</v>
      </c>
      <c r="AA278" s="14">
        <f t="shared" si="111"/>
        <v>244139.29260832455</v>
      </c>
    </row>
    <row r="279" spans="1:27" x14ac:dyDescent="0.2">
      <c r="B279" s="8">
        <f t="shared" si="100"/>
        <v>267</v>
      </c>
      <c r="C279" s="16">
        <f t="shared" si="95"/>
        <v>7.8750000000000001E-2</v>
      </c>
      <c r="D279" s="1">
        <f t="shared" si="96"/>
        <v>732.62688743201068</v>
      </c>
      <c r="E279" s="1">
        <f t="shared" si="97"/>
        <v>862.52577531452096</v>
      </c>
      <c r="F279" s="1">
        <f t="shared" si="101"/>
        <v>1595.1526627465316</v>
      </c>
      <c r="G279" s="1">
        <f t="shared" si="98"/>
        <v>110775.85707146804</v>
      </c>
      <c r="I279" s="16"/>
      <c r="J279" s="1"/>
      <c r="K279" s="1"/>
      <c r="L279" s="1"/>
      <c r="M279" s="1"/>
      <c r="O279" s="14">
        <f t="shared" si="102"/>
        <v>330.66666666666669</v>
      </c>
      <c r="P279" s="14">
        <f t="shared" si="103"/>
        <v>150</v>
      </c>
      <c r="Q279" s="14">
        <f t="shared" si="104"/>
        <v>732.62688743201068</v>
      </c>
      <c r="R279" s="14">
        <f t="shared" si="105"/>
        <v>862.52577531452096</v>
      </c>
      <c r="S279" s="26">
        <f t="shared" si="106"/>
        <v>2075.8193294131984</v>
      </c>
      <c r="T279" s="10">
        <f t="shared" si="107"/>
        <v>150474.1429285318</v>
      </c>
      <c r="U279" s="14">
        <f t="shared" si="110"/>
        <v>124.28081535942252</v>
      </c>
      <c r="V279" s="14">
        <f t="shared" si="108"/>
        <v>146.3165063465606</v>
      </c>
      <c r="W279" s="10"/>
      <c r="X279" s="14">
        <f t="shared" si="109"/>
        <v>0</v>
      </c>
      <c r="Y279" s="10">
        <f t="shared" si="99"/>
        <v>2075.8193294131984</v>
      </c>
      <c r="Z279" s="14">
        <f t="shared" si="109"/>
        <v>352.1362964204115</v>
      </c>
      <c r="AA279" s="14">
        <f t="shared" si="111"/>
        <v>244409.88993003053</v>
      </c>
    </row>
    <row r="280" spans="1:27" x14ac:dyDescent="0.2">
      <c r="B280" s="8">
        <f t="shared" si="100"/>
        <v>268</v>
      </c>
      <c r="C280" s="16">
        <f t="shared" si="95"/>
        <v>7.8750000000000001E-2</v>
      </c>
      <c r="D280" s="1">
        <f t="shared" si="96"/>
        <v>726.96656203150906</v>
      </c>
      <c r="E280" s="1">
        <f t="shared" si="97"/>
        <v>868.18610071502258</v>
      </c>
      <c r="F280" s="1">
        <f t="shared" si="101"/>
        <v>1595.1526627465316</v>
      </c>
      <c r="G280" s="1">
        <f t="shared" si="98"/>
        <v>109907.67097075301</v>
      </c>
      <c r="I280" s="16"/>
      <c r="J280" s="1"/>
      <c r="K280" s="1"/>
      <c r="L280" s="1"/>
      <c r="M280" s="1"/>
      <c r="O280" s="14">
        <f t="shared" si="102"/>
        <v>330.66666666666669</v>
      </c>
      <c r="P280" s="14">
        <f t="shared" si="103"/>
        <v>150</v>
      </c>
      <c r="Q280" s="14">
        <f t="shared" si="104"/>
        <v>726.96656203150906</v>
      </c>
      <c r="R280" s="14">
        <f t="shared" si="105"/>
        <v>868.18610071502258</v>
      </c>
      <c r="S280" s="26">
        <f t="shared" si="106"/>
        <v>2075.8193294131984</v>
      </c>
      <c r="T280" s="10">
        <f t="shared" si="107"/>
        <v>151342.32902924682</v>
      </c>
      <c r="U280" s="14">
        <f t="shared" si="110"/>
        <v>122.50392048330121</v>
      </c>
      <c r="V280" s="14">
        <f t="shared" si="108"/>
        <v>146.30136597959597</v>
      </c>
      <c r="W280" s="10"/>
      <c r="X280" s="14">
        <f t="shared" si="109"/>
        <v>0</v>
      </c>
      <c r="Y280" s="10">
        <f t="shared" si="99"/>
        <v>2075.8193294131984</v>
      </c>
      <c r="Z280" s="14">
        <f t="shared" si="109"/>
        <v>349.80426796729625</v>
      </c>
      <c r="AA280" s="14">
        <f t="shared" si="111"/>
        <v>244678.69521649342</v>
      </c>
    </row>
    <row r="281" spans="1:27" x14ac:dyDescent="0.2">
      <c r="B281" s="8">
        <f t="shared" si="100"/>
        <v>269</v>
      </c>
      <c r="C281" s="16">
        <f t="shared" si="95"/>
        <v>7.8750000000000001E-2</v>
      </c>
      <c r="D281" s="1">
        <f t="shared" si="96"/>
        <v>721.2690907455667</v>
      </c>
      <c r="E281" s="1">
        <f t="shared" si="97"/>
        <v>873.88357200096493</v>
      </c>
      <c r="F281" s="1">
        <f t="shared" si="101"/>
        <v>1595.1526627465316</v>
      </c>
      <c r="G281" s="1">
        <f t="shared" si="98"/>
        <v>109033.78739875204</v>
      </c>
      <c r="I281" s="16"/>
      <c r="J281" s="1"/>
      <c r="K281" s="1"/>
      <c r="L281" s="1"/>
      <c r="M281" s="1"/>
      <c r="O281" s="14">
        <f t="shared" si="102"/>
        <v>330.66666666666669</v>
      </c>
      <c r="P281" s="14">
        <f t="shared" si="103"/>
        <v>150</v>
      </c>
      <c r="Q281" s="14">
        <f t="shared" si="104"/>
        <v>721.2690907455667</v>
      </c>
      <c r="R281" s="14">
        <f t="shared" si="105"/>
        <v>873.88357200096493</v>
      </c>
      <c r="S281" s="26">
        <f t="shared" si="106"/>
        <v>2075.8193294131984</v>
      </c>
      <c r="T281" s="10">
        <f t="shared" si="107"/>
        <v>152216.21260124777</v>
      </c>
      <c r="U281" s="14">
        <f t="shared" si="110"/>
        <v>120.73889182356965</v>
      </c>
      <c r="V281" s="14">
        <f t="shared" si="108"/>
        <v>146.28622717930836</v>
      </c>
      <c r="W281" s="10"/>
      <c r="X281" s="14">
        <f t="shared" si="109"/>
        <v>0</v>
      </c>
      <c r="Y281" s="10">
        <f t="shared" si="99"/>
        <v>2075.8193294131984</v>
      </c>
      <c r="Z281" s="14">
        <f t="shared" si="109"/>
        <v>347.48768341122144</v>
      </c>
      <c r="AA281" s="14">
        <f t="shared" si="111"/>
        <v>244945.7203354963</v>
      </c>
    </row>
    <row r="282" spans="1:27" x14ac:dyDescent="0.2">
      <c r="B282" s="8">
        <f t="shared" si="100"/>
        <v>270</v>
      </c>
      <c r="C282" s="16">
        <f t="shared" si="95"/>
        <v>7.8750000000000001E-2</v>
      </c>
      <c r="D282" s="1">
        <f t="shared" si="96"/>
        <v>715.53422980431026</v>
      </c>
      <c r="E282" s="1">
        <f t="shared" si="97"/>
        <v>879.61843294222138</v>
      </c>
      <c r="F282" s="1">
        <f t="shared" si="101"/>
        <v>1595.1526627465316</v>
      </c>
      <c r="G282" s="1">
        <f t="shared" si="98"/>
        <v>108154.16896580982</v>
      </c>
      <c r="I282" s="16"/>
      <c r="J282" s="1"/>
      <c r="K282" s="1"/>
      <c r="L282" s="1"/>
      <c r="M282" s="1"/>
      <c r="O282" s="14">
        <f t="shared" si="102"/>
        <v>330.66666666666669</v>
      </c>
      <c r="P282" s="14">
        <f t="shared" si="103"/>
        <v>150</v>
      </c>
      <c r="Q282" s="14">
        <f t="shared" si="104"/>
        <v>715.53422980431026</v>
      </c>
      <c r="R282" s="14">
        <f t="shared" si="105"/>
        <v>879.61843294222138</v>
      </c>
      <c r="S282" s="26">
        <f t="shared" si="106"/>
        <v>2075.8193294131984</v>
      </c>
      <c r="T282" s="10">
        <f t="shared" si="107"/>
        <v>153095.83103418999</v>
      </c>
      <c r="U282" s="14">
        <f t="shared" si="110"/>
        <v>118.98565078580009</v>
      </c>
      <c r="V282" s="14">
        <f t="shared" si="108"/>
        <v>146.27108994553566</v>
      </c>
      <c r="W282" s="10"/>
      <c r="X282" s="14">
        <f t="shared" si="109"/>
        <v>0</v>
      </c>
      <c r="Y282" s="10">
        <f t="shared" si="99"/>
        <v>2075.8193294131984</v>
      </c>
      <c r="Z282" s="14">
        <f t="shared" si="109"/>
        <v>345.18644047472333</v>
      </c>
      <c r="AA282" s="14">
        <f t="shared" si="111"/>
        <v>245210.97707622763</v>
      </c>
    </row>
    <row r="283" spans="1:27" x14ac:dyDescent="0.2">
      <c r="B283" s="8">
        <f t="shared" si="100"/>
        <v>271</v>
      </c>
      <c r="C283" s="16">
        <f t="shared" si="95"/>
        <v>7.8750000000000001E-2</v>
      </c>
      <c r="D283" s="1">
        <f t="shared" si="96"/>
        <v>709.76173383812693</v>
      </c>
      <c r="E283" s="1">
        <f t="shared" si="97"/>
        <v>885.3909289084047</v>
      </c>
      <c r="F283" s="1">
        <f t="shared" si="101"/>
        <v>1595.1526627465316</v>
      </c>
      <c r="G283" s="1">
        <f t="shared" si="98"/>
        <v>107268.77803690141</v>
      </c>
      <c r="I283" s="16"/>
      <c r="J283" s="1"/>
      <c r="K283" s="1"/>
      <c r="L283" s="1"/>
      <c r="M283" s="1"/>
      <c r="O283" s="14">
        <f t="shared" si="102"/>
        <v>330.66666666666669</v>
      </c>
      <c r="P283" s="14">
        <f t="shared" si="103"/>
        <v>150</v>
      </c>
      <c r="Q283" s="14">
        <f t="shared" si="104"/>
        <v>709.76173383812693</v>
      </c>
      <c r="R283" s="14">
        <f t="shared" si="105"/>
        <v>885.3909289084047</v>
      </c>
      <c r="S283" s="26">
        <f t="shared" si="106"/>
        <v>2075.8193294131984</v>
      </c>
      <c r="T283" s="10">
        <f t="shared" si="107"/>
        <v>153981.22196309839</v>
      </c>
      <c r="U283" s="14">
        <f t="shared" si="110"/>
        <v>117.24411929605878</v>
      </c>
      <c r="V283" s="14">
        <f t="shared" si="108"/>
        <v>146.25595427811584</v>
      </c>
      <c r="W283" s="10"/>
      <c r="X283" s="14">
        <f t="shared" si="109"/>
        <v>0</v>
      </c>
      <c r="Y283" s="10">
        <f t="shared" si="99"/>
        <v>2075.8193294131984</v>
      </c>
      <c r="Z283" s="14">
        <f t="shared" si="109"/>
        <v>342.90043755767221</v>
      </c>
      <c r="AA283" s="14">
        <f t="shared" si="111"/>
        <v>245474.47714980179</v>
      </c>
    </row>
    <row r="284" spans="1:27" x14ac:dyDescent="0.2">
      <c r="B284" s="8">
        <f t="shared" si="100"/>
        <v>272</v>
      </c>
      <c r="C284" s="16">
        <f t="shared" si="95"/>
        <v>7.8750000000000001E-2</v>
      </c>
      <c r="D284" s="1">
        <f t="shared" si="96"/>
        <v>703.95135586716549</v>
      </c>
      <c r="E284" s="1">
        <f t="shared" si="97"/>
        <v>891.20130687936614</v>
      </c>
      <c r="F284" s="1">
        <f t="shared" si="101"/>
        <v>1595.1526627465316</v>
      </c>
      <c r="G284" s="1">
        <f t="shared" si="98"/>
        <v>106377.57673002205</v>
      </c>
      <c r="I284" s="16"/>
      <c r="J284" s="1"/>
      <c r="K284" s="1"/>
      <c r="L284" s="1"/>
      <c r="M284" s="1"/>
      <c r="O284" s="14">
        <f t="shared" si="102"/>
        <v>330.66666666666669</v>
      </c>
      <c r="P284" s="14">
        <f t="shared" si="103"/>
        <v>150</v>
      </c>
      <c r="Q284" s="14">
        <f t="shared" si="104"/>
        <v>703.95135586716549</v>
      </c>
      <c r="R284" s="14">
        <f t="shared" si="105"/>
        <v>891.20130687936614</v>
      </c>
      <c r="S284" s="26">
        <f t="shared" si="106"/>
        <v>2075.8193294131984</v>
      </c>
      <c r="T284" s="10">
        <f t="shared" si="107"/>
        <v>154872.42326997776</v>
      </c>
      <c r="U284" s="14">
        <f t="shared" si="110"/>
        <v>115.51421979745892</v>
      </c>
      <c r="V284" s="14">
        <f t="shared" si="108"/>
        <v>146.24082017688673</v>
      </c>
      <c r="W284" s="10"/>
      <c r="X284" s="14">
        <f t="shared" si="109"/>
        <v>0</v>
      </c>
      <c r="Y284" s="10">
        <f t="shared" si="99"/>
        <v>2075.8193294131984</v>
      </c>
      <c r="Z284" s="14">
        <f t="shared" si="109"/>
        <v>340.62957373278692</v>
      </c>
      <c r="AA284" s="14">
        <f t="shared" si="111"/>
        <v>245736.23218977614</v>
      </c>
    </row>
    <row r="285" spans="1:27" x14ac:dyDescent="0.2">
      <c r="B285" s="8">
        <f t="shared" si="100"/>
        <v>273</v>
      </c>
      <c r="C285" s="16">
        <f t="shared" si="95"/>
        <v>7.8750000000000001E-2</v>
      </c>
      <c r="D285" s="1">
        <f t="shared" si="96"/>
        <v>698.10284729076966</v>
      </c>
      <c r="E285" s="1">
        <f t="shared" si="97"/>
        <v>897.04981545576197</v>
      </c>
      <c r="F285" s="1">
        <f t="shared" si="101"/>
        <v>1595.1526627465316</v>
      </c>
      <c r="G285" s="1">
        <f t="shared" si="98"/>
        <v>105480.52691456629</v>
      </c>
      <c r="I285" s="16"/>
      <c r="J285" s="1"/>
      <c r="K285" s="1"/>
      <c r="L285" s="1"/>
      <c r="M285" s="1"/>
      <c r="O285" s="14">
        <f t="shared" si="102"/>
        <v>330.66666666666669</v>
      </c>
      <c r="P285" s="14">
        <f t="shared" si="103"/>
        <v>150</v>
      </c>
      <c r="Q285" s="14">
        <f t="shared" si="104"/>
        <v>698.10284729076966</v>
      </c>
      <c r="R285" s="14">
        <f t="shared" si="105"/>
        <v>897.04981545576197</v>
      </c>
      <c r="S285" s="26">
        <f t="shared" si="106"/>
        <v>2075.8193294131984</v>
      </c>
      <c r="T285" s="10">
        <f t="shared" si="107"/>
        <v>155769.47308543354</v>
      </c>
      <c r="U285" s="14">
        <f t="shared" si="110"/>
        <v>113.79587524673653</v>
      </c>
      <c r="V285" s="14">
        <f t="shared" si="108"/>
        <v>146.22568764168631</v>
      </c>
      <c r="W285" s="10"/>
      <c r="X285" s="14">
        <f t="shared" si="109"/>
        <v>0</v>
      </c>
      <c r="Y285" s="10">
        <f t="shared" si="99"/>
        <v>2075.8193294131984</v>
      </c>
      <c r="Z285" s="14">
        <f t="shared" si="109"/>
        <v>338.3737487411791</v>
      </c>
      <c r="AA285" s="14">
        <f t="shared" si="111"/>
        <v>245996.25375266458</v>
      </c>
    </row>
    <row r="286" spans="1:27" x14ac:dyDescent="0.2">
      <c r="B286" s="8">
        <f t="shared" si="100"/>
        <v>274</v>
      </c>
      <c r="C286" s="16">
        <f t="shared" si="95"/>
        <v>7.8750000000000001E-2</v>
      </c>
      <c r="D286" s="1">
        <f t="shared" si="96"/>
        <v>692.21595787684134</v>
      </c>
      <c r="E286" s="1">
        <f t="shared" si="97"/>
        <v>902.93670486969029</v>
      </c>
      <c r="F286" s="1">
        <f t="shared" si="101"/>
        <v>1595.1526627465316</v>
      </c>
      <c r="G286" s="1">
        <f t="shared" si="98"/>
        <v>104577.5902096966</v>
      </c>
      <c r="I286" s="16"/>
      <c r="J286" s="1"/>
      <c r="K286" s="1"/>
      <c r="L286" s="1"/>
      <c r="M286" s="1"/>
      <c r="O286" s="14">
        <f t="shared" si="102"/>
        <v>330.66666666666669</v>
      </c>
      <c r="P286" s="14">
        <f t="shared" si="103"/>
        <v>150</v>
      </c>
      <c r="Q286" s="14">
        <f t="shared" si="104"/>
        <v>692.21595787684134</v>
      </c>
      <c r="R286" s="14">
        <f t="shared" si="105"/>
        <v>902.93670486969029</v>
      </c>
      <c r="S286" s="26">
        <f t="shared" si="106"/>
        <v>2075.8193294131984</v>
      </c>
      <c r="T286" s="10">
        <f t="shared" si="107"/>
        <v>156672.40979030324</v>
      </c>
      <c r="U286" s="14">
        <f t="shared" si="110"/>
        <v>112.08900911084899</v>
      </c>
      <c r="V286" s="14">
        <f t="shared" si="108"/>
        <v>146.21055667235251</v>
      </c>
      <c r="W286" s="10"/>
      <c r="X286" s="14">
        <f t="shared" si="109"/>
        <v>0</v>
      </c>
      <c r="Y286" s="10">
        <f t="shared" si="99"/>
        <v>2075.8193294131984</v>
      </c>
      <c r="Z286" s="14">
        <f t="shared" si="109"/>
        <v>336.13286298792622</v>
      </c>
      <c r="AA286" s="14">
        <f t="shared" si="111"/>
        <v>246254.55331844778</v>
      </c>
    </row>
    <row r="287" spans="1:27" x14ac:dyDescent="0.2">
      <c r="B287" s="8">
        <f t="shared" si="100"/>
        <v>275</v>
      </c>
      <c r="C287" s="16">
        <f t="shared" si="95"/>
        <v>7.8750000000000001E-2</v>
      </c>
      <c r="D287" s="1">
        <f t="shared" si="96"/>
        <v>686.29043575113394</v>
      </c>
      <c r="E287" s="1">
        <f t="shared" si="97"/>
        <v>908.86222699539769</v>
      </c>
      <c r="F287" s="1">
        <f t="shared" si="101"/>
        <v>1595.1526627465316</v>
      </c>
      <c r="G287" s="1">
        <f t="shared" si="98"/>
        <v>103668.72798270121</v>
      </c>
      <c r="I287" s="16"/>
      <c r="J287" s="1"/>
      <c r="K287" s="1"/>
      <c r="L287" s="1"/>
      <c r="M287" s="1"/>
      <c r="O287" s="14">
        <f t="shared" si="102"/>
        <v>330.66666666666669</v>
      </c>
      <c r="P287" s="14">
        <f t="shared" si="103"/>
        <v>150</v>
      </c>
      <c r="Q287" s="14">
        <f t="shared" si="104"/>
        <v>686.29043575113394</v>
      </c>
      <c r="R287" s="14">
        <f t="shared" si="105"/>
        <v>908.86222699539769</v>
      </c>
      <c r="S287" s="26">
        <f t="shared" si="106"/>
        <v>2075.8193294131984</v>
      </c>
      <c r="T287" s="10">
        <f t="shared" si="107"/>
        <v>157581.27201729864</v>
      </c>
      <c r="U287" s="14">
        <f t="shared" si="110"/>
        <v>110.39354536359603</v>
      </c>
      <c r="V287" s="14">
        <f t="shared" si="108"/>
        <v>146.19542726872334</v>
      </c>
      <c r="W287" s="10"/>
      <c r="X287" s="14">
        <f t="shared" si="109"/>
        <v>0</v>
      </c>
      <c r="Y287" s="10">
        <f t="shared" si="99"/>
        <v>2075.8193294131984</v>
      </c>
      <c r="Z287" s="14">
        <f t="shared" si="109"/>
        <v>333.90681753767507</v>
      </c>
      <c r="AA287" s="14">
        <f t="shared" si="111"/>
        <v>246511.14229108009</v>
      </c>
    </row>
    <row r="288" spans="1:27" x14ac:dyDescent="0.2">
      <c r="B288" s="8">
        <f t="shared" si="100"/>
        <v>276</v>
      </c>
      <c r="C288" s="16">
        <f t="shared" si="95"/>
        <v>7.8750000000000001E-2</v>
      </c>
      <c r="D288" s="1">
        <f t="shared" si="96"/>
        <v>680.32602738647677</v>
      </c>
      <c r="E288" s="1">
        <f t="shared" si="97"/>
        <v>914.82663536005487</v>
      </c>
      <c r="F288" s="1">
        <f t="shared" si="101"/>
        <v>1595.1526627465316</v>
      </c>
      <c r="G288" s="1">
        <f t="shared" si="98"/>
        <v>102753.90134734116</v>
      </c>
      <c r="I288" s="16"/>
      <c r="J288" s="1"/>
      <c r="K288" s="1"/>
      <c r="L288" s="1"/>
      <c r="M288" s="1"/>
      <c r="O288" s="14">
        <f t="shared" si="102"/>
        <v>330.66666666666669</v>
      </c>
      <c r="P288" s="14">
        <f t="shared" si="103"/>
        <v>150</v>
      </c>
      <c r="Q288" s="14">
        <f t="shared" si="104"/>
        <v>680.32602738647677</v>
      </c>
      <c r="R288" s="14">
        <f t="shared" si="105"/>
        <v>914.82663536005487</v>
      </c>
      <c r="S288" s="26">
        <f t="shared" si="106"/>
        <v>2075.8193294131984</v>
      </c>
      <c r="T288" s="10">
        <f t="shared" si="107"/>
        <v>158496.09865265869</v>
      </c>
      <c r="U288" s="14">
        <f t="shared" si="110"/>
        <v>108.70940848226333</v>
      </c>
      <c r="V288" s="14">
        <f t="shared" si="108"/>
        <v>146.18029943063678</v>
      </c>
      <c r="W288" s="21">
        <f>(SUM(O277:O288)+SUM(Q277:Q288))*0.35</f>
        <v>4380.9963767050394</v>
      </c>
      <c r="X288" s="14">
        <f t="shared" si="109"/>
        <v>700.04013590971203</v>
      </c>
      <c r="Y288" s="10">
        <f t="shared" si="99"/>
        <v>-2305.1770472918411</v>
      </c>
      <c r="Z288" s="14">
        <f t="shared" si="109"/>
        <v>-368.34462179943876</v>
      </c>
      <c r="AA288" s="14">
        <f t="shared" si="111"/>
        <v>246766.03199899298</v>
      </c>
    </row>
    <row r="289" spans="1:27" x14ac:dyDescent="0.2">
      <c r="A289" t="s">
        <v>34</v>
      </c>
      <c r="B289" s="8">
        <f t="shared" si="100"/>
        <v>277</v>
      </c>
      <c r="C289" s="16">
        <f t="shared" si="95"/>
        <v>7.8750000000000001E-2</v>
      </c>
      <c r="D289" s="1">
        <f t="shared" si="96"/>
        <v>674.32247759192637</v>
      </c>
      <c r="E289" s="1">
        <f t="shared" si="97"/>
        <v>920.83018515460526</v>
      </c>
      <c r="F289" s="1">
        <f t="shared" si="101"/>
        <v>1595.1526627465316</v>
      </c>
      <c r="G289" s="1">
        <f t="shared" si="98"/>
        <v>101833.07116218656</v>
      </c>
      <c r="I289" s="16"/>
      <c r="J289" s="1"/>
      <c r="K289" s="1"/>
      <c r="L289" s="1"/>
      <c r="M289" s="1"/>
      <c r="O289" s="14">
        <f t="shared" si="102"/>
        <v>330.66666666666669</v>
      </c>
      <c r="P289" s="14">
        <f t="shared" si="103"/>
        <v>150</v>
      </c>
      <c r="Q289" s="14">
        <f t="shared" si="104"/>
        <v>674.32247759192637</v>
      </c>
      <c r="R289" s="14">
        <f t="shared" si="105"/>
        <v>920.83018515460526</v>
      </c>
      <c r="S289" s="26">
        <f t="shared" si="106"/>
        <v>2075.8193294131984</v>
      </c>
      <c r="T289" s="10">
        <f t="shared" si="107"/>
        <v>159416.92883781329</v>
      </c>
      <c r="U289" s="14">
        <f t="shared" si="110"/>
        <v>107.03652344428784</v>
      </c>
      <c r="V289" s="14">
        <f t="shared" si="108"/>
        <v>146.16517315793078</v>
      </c>
      <c r="W289" s="10"/>
      <c r="X289" s="14">
        <f t="shared" si="109"/>
        <v>0</v>
      </c>
      <c r="Y289" s="10">
        <f t="shared" si="99"/>
        <v>2075.8193294131984</v>
      </c>
      <c r="Z289" s="14">
        <f t="shared" si="109"/>
        <v>329.49885507643046</v>
      </c>
      <c r="AA289" s="14">
        <f t="shared" si="111"/>
        <v>247019.23369559521</v>
      </c>
    </row>
    <row r="290" spans="1:27" x14ac:dyDescent="0.2">
      <c r="B290" s="8">
        <f t="shared" si="100"/>
        <v>278</v>
      </c>
      <c r="C290" s="16">
        <f t="shared" si="95"/>
        <v>7.8750000000000001E-2</v>
      </c>
      <c r="D290" s="1">
        <f t="shared" si="96"/>
        <v>668.27952950184931</v>
      </c>
      <c r="E290" s="1">
        <f t="shared" si="97"/>
        <v>926.87313324468232</v>
      </c>
      <c r="F290" s="1">
        <f t="shared" si="101"/>
        <v>1595.1526627465316</v>
      </c>
      <c r="G290" s="1">
        <f t="shared" si="98"/>
        <v>100906.19802894189</v>
      </c>
      <c r="I290" s="16"/>
      <c r="J290" s="1"/>
      <c r="K290" s="1"/>
      <c r="L290" s="1"/>
      <c r="M290" s="1"/>
      <c r="O290" s="14">
        <f t="shared" si="102"/>
        <v>330.66666666666669</v>
      </c>
      <c r="P290" s="14">
        <f t="shared" si="103"/>
        <v>150</v>
      </c>
      <c r="Q290" s="14">
        <f t="shared" si="104"/>
        <v>668.27952950184931</v>
      </c>
      <c r="R290" s="14">
        <f t="shared" si="105"/>
        <v>926.87313324468232</v>
      </c>
      <c r="S290" s="26">
        <f t="shared" si="106"/>
        <v>2075.8193294131984</v>
      </c>
      <c r="T290" s="10">
        <f t="shared" si="107"/>
        <v>160343.80197105798</v>
      </c>
      <c r="U290" s="14">
        <f t="shared" si="110"/>
        <v>105.37481572394596</v>
      </c>
      <c r="V290" s="14">
        <f t="shared" si="108"/>
        <v>146.15004845044342</v>
      </c>
      <c r="W290" s="10"/>
      <c r="X290" s="14">
        <f t="shared" si="109"/>
        <v>0</v>
      </c>
      <c r="Y290" s="10">
        <f t="shared" si="99"/>
        <v>2075.8193294131984</v>
      </c>
      <c r="Z290" s="14">
        <f t="shared" si="109"/>
        <v>327.31674345340775</v>
      </c>
      <c r="AA290" s="14">
        <f t="shared" si="111"/>
        <v>247270.7585597696</v>
      </c>
    </row>
    <row r="291" spans="1:27" x14ac:dyDescent="0.2">
      <c r="B291" s="8">
        <f t="shared" si="100"/>
        <v>279</v>
      </c>
      <c r="C291" s="16">
        <f t="shared" si="95"/>
        <v>7.8750000000000001E-2</v>
      </c>
      <c r="D291" s="1">
        <f t="shared" si="96"/>
        <v>662.19692456493112</v>
      </c>
      <c r="E291" s="1">
        <f t="shared" si="97"/>
        <v>932.95573818160051</v>
      </c>
      <c r="F291" s="1">
        <f t="shared" si="101"/>
        <v>1595.1526627465316</v>
      </c>
      <c r="G291" s="1">
        <f t="shared" si="98"/>
        <v>99973.242290760289</v>
      </c>
      <c r="I291" s="16"/>
      <c r="J291" s="1"/>
      <c r="K291" s="1"/>
      <c r="L291" s="1"/>
      <c r="M291" s="1"/>
      <c r="O291" s="14">
        <f t="shared" si="102"/>
        <v>330.66666666666669</v>
      </c>
      <c r="P291" s="14">
        <f t="shared" si="103"/>
        <v>150</v>
      </c>
      <c r="Q291" s="14">
        <f t="shared" si="104"/>
        <v>662.19692456493112</v>
      </c>
      <c r="R291" s="14">
        <f t="shared" si="105"/>
        <v>932.95573818160051</v>
      </c>
      <c r="S291" s="26">
        <f t="shared" si="106"/>
        <v>2075.8193294131984</v>
      </c>
      <c r="T291" s="10">
        <f t="shared" si="107"/>
        <v>161276.75770923958</v>
      </c>
      <c r="U291" s="14">
        <f t="shared" si="110"/>
        <v>103.72421128906285</v>
      </c>
      <c r="V291" s="14">
        <f t="shared" si="108"/>
        <v>146.1349253080127</v>
      </c>
      <c r="W291" s="10"/>
      <c r="X291" s="14">
        <f t="shared" si="109"/>
        <v>0</v>
      </c>
      <c r="Y291" s="10">
        <f t="shared" si="99"/>
        <v>2075.8193294131984</v>
      </c>
      <c r="Z291" s="14">
        <f t="shared" si="109"/>
        <v>325.14908290073618</v>
      </c>
      <c r="AA291" s="14">
        <f t="shared" si="111"/>
        <v>247520.61769636668</v>
      </c>
    </row>
    <row r="292" spans="1:27" x14ac:dyDescent="0.2">
      <c r="B292" s="8">
        <f t="shared" si="100"/>
        <v>280</v>
      </c>
      <c r="C292" s="16">
        <f t="shared" si="95"/>
        <v>7.8750000000000001E-2</v>
      </c>
      <c r="D292" s="1">
        <f t="shared" si="96"/>
        <v>656.07440253311438</v>
      </c>
      <c r="E292" s="1">
        <f t="shared" si="97"/>
        <v>939.07826021341725</v>
      </c>
      <c r="F292" s="1">
        <f t="shared" si="101"/>
        <v>1595.1526627465316</v>
      </c>
      <c r="G292" s="1">
        <f t="shared" si="98"/>
        <v>99034.164030546875</v>
      </c>
      <c r="I292" s="16"/>
      <c r="J292" s="1"/>
      <c r="K292" s="1"/>
      <c r="L292" s="1"/>
      <c r="M292" s="1"/>
      <c r="O292" s="14">
        <f t="shared" si="102"/>
        <v>330.66666666666669</v>
      </c>
      <c r="P292" s="14">
        <f t="shared" si="103"/>
        <v>150</v>
      </c>
      <c r="Q292" s="14">
        <f t="shared" si="104"/>
        <v>656.07440253311438</v>
      </c>
      <c r="R292" s="14">
        <f t="shared" si="105"/>
        <v>939.07826021341725</v>
      </c>
      <c r="S292" s="26">
        <f t="shared" si="106"/>
        <v>2075.8193294131984</v>
      </c>
      <c r="T292" s="10">
        <f t="shared" si="107"/>
        <v>162215.83596945301</v>
      </c>
      <c r="U292" s="14">
        <f t="shared" si="110"/>
        <v>102.08463659774407</v>
      </c>
      <c r="V292" s="14">
        <f t="shared" si="108"/>
        <v>146.11980373047672</v>
      </c>
      <c r="W292" s="10"/>
      <c r="X292" s="14">
        <f t="shared" si="109"/>
        <v>0</v>
      </c>
      <c r="Y292" s="10">
        <f t="shared" si="99"/>
        <v>2075.8193294131984</v>
      </c>
      <c r="Z292" s="14">
        <f t="shared" si="109"/>
        <v>322.99577771596313</v>
      </c>
      <c r="AA292" s="14">
        <f t="shared" si="111"/>
        <v>247768.82213669491</v>
      </c>
    </row>
    <row r="293" spans="1:27" x14ac:dyDescent="0.2">
      <c r="B293" s="8">
        <f t="shared" si="100"/>
        <v>281</v>
      </c>
      <c r="C293" s="16">
        <f t="shared" si="95"/>
        <v>7.8750000000000001E-2</v>
      </c>
      <c r="D293" s="1">
        <f t="shared" si="96"/>
        <v>649.91170145046385</v>
      </c>
      <c r="E293" s="1">
        <f t="shared" si="97"/>
        <v>945.24096129606778</v>
      </c>
      <c r="F293" s="1">
        <f t="shared" si="101"/>
        <v>1595.1526627465316</v>
      </c>
      <c r="G293" s="1">
        <f t="shared" si="98"/>
        <v>98088.923069250814</v>
      </c>
      <c r="I293" s="16"/>
      <c r="J293" s="1"/>
      <c r="K293" s="1"/>
      <c r="L293" s="1"/>
      <c r="M293" s="1"/>
      <c r="O293" s="14">
        <f t="shared" si="102"/>
        <v>330.66666666666669</v>
      </c>
      <c r="P293" s="14">
        <f t="shared" si="103"/>
        <v>150</v>
      </c>
      <c r="Q293" s="14">
        <f t="shared" si="104"/>
        <v>649.91170145046385</v>
      </c>
      <c r="R293" s="14">
        <f t="shared" si="105"/>
        <v>945.24096129606778</v>
      </c>
      <c r="S293" s="26">
        <f t="shared" si="106"/>
        <v>2075.8193294131984</v>
      </c>
      <c r="T293" s="10">
        <f t="shared" si="107"/>
        <v>163161.07693074908</v>
      </c>
      <c r="U293" s="14">
        <f t="shared" si="110"/>
        <v>100.45601859512864</v>
      </c>
      <c r="V293" s="14">
        <f t="shared" si="108"/>
        <v>146.10468371767348</v>
      </c>
      <c r="W293" s="10"/>
      <c r="X293" s="14">
        <f t="shared" si="109"/>
        <v>0</v>
      </c>
      <c r="Y293" s="10">
        <f t="shared" si="99"/>
        <v>2075.8193294131984</v>
      </c>
      <c r="Z293" s="14">
        <f t="shared" si="109"/>
        <v>320.85673283042701</v>
      </c>
      <c r="AA293" s="14">
        <f t="shared" si="111"/>
        <v>248015.38283900771</v>
      </c>
    </row>
    <row r="294" spans="1:27" x14ac:dyDescent="0.2">
      <c r="B294" s="8">
        <f t="shared" si="100"/>
        <v>282</v>
      </c>
      <c r="C294" s="16">
        <f t="shared" si="95"/>
        <v>7.8750000000000001E-2</v>
      </c>
      <c r="D294" s="1">
        <f t="shared" si="96"/>
        <v>643.70855764195846</v>
      </c>
      <c r="E294" s="1">
        <f t="shared" si="97"/>
        <v>951.44410510457317</v>
      </c>
      <c r="F294" s="1">
        <f t="shared" si="101"/>
        <v>1595.1526627465316</v>
      </c>
      <c r="G294" s="1">
        <f t="shared" si="98"/>
        <v>97137.478964146241</v>
      </c>
      <c r="I294" s="16"/>
      <c r="J294" s="1"/>
      <c r="K294" s="1"/>
      <c r="L294" s="1"/>
      <c r="M294" s="1"/>
      <c r="O294" s="14">
        <f t="shared" si="102"/>
        <v>330.66666666666669</v>
      </c>
      <c r="P294" s="14">
        <f t="shared" si="103"/>
        <v>150</v>
      </c>
      <c r="Q294" s="14">
        <f t="shared" si="104"/>
        <v>643.70855764195846</v>
      </c>
      <c r="R294" s="14">
        <f t="shared" si="105"/>
        <v>951.44410510457317</v>
      </c>
      <c r="S294" s="26">
        <f t="shared" si="106"/>
        <v>2075.8193294131984</v>
      </c>
      <c r="T294" s="10">
        <f t="shared" si="107"/>
        <v>164112.52103585366</v>
      </c>
      <c r="U294" s="14">
        <f t="shared" si="110"/>
        <v>98.838284710163649</v>
      </c>
      <c r="V294" s="14">
        <f t="shared" si="108"/>
        <v>146.0895652694411</v>
      </c>
      <c r="W294" s="10"/>
      <c r="X294" s="14">
        <f t="shared" si="109"/>
        <v>0</v>
      </c>
      <c r="Y294" s="10">
        <f t="shared" si="99"/>
        <v>2075.8193294131984</v>
      </c>
      <c r="Z294" s="14">
        <f t="shared" si="109"/>
        <v>318.73185380505993</v>
      </c>
      <c r="AA294" s="14">
        <f t="shared" si="111"/>
        <v>248260.31068898732</v>
      </c>
    </row>
    <row r="295" spans="1:27" x14ac:dyDescent="0.2">
      <c r="B295" s="8">
        <f t="shared" si="100"/>
        <v>283</v>
      </c>
      <c r="C295" s="16">
        <f t="shared" si="95"/>
        <v>7.8750000000000001E-2</v>
      </c>
      <c r="D295" s="1">
        <f t="shared" si="96"/>
        <v>637.4647057022097</v>
      </c>
      <c r="E295" s="1">
        <f t="shared" si="97"/>
        <v>957.68795704432193</v>
      </c>
      <c r="F295" s="1">
        <f t="shared" si="101"/>
        <v>1595.1526627465316</v>
      </c>
      <c r="G295" s="1">
        <f t="shared" si="98"/>
        <v>96179.791007101914</v>
      </c>
      <c r="I295" s="16"/>
      <c r="J295" s="1"/>
      <c r="K295" s="1"/>
      <c r="L295" s="1"/>
      <c r="M295" s="1"/>
      <c r="O295" s="14">
        <f t="shared" si="102"/>
        <v>330.66666666666669</v>
      </c>
      <c r="P295" s="14">
        <f t="shared" si="103"/>
        <v>150</v>
      </c>
      <c r="Q295" s="14">
        <f t="shared" si="104"/>
        <v>637.4647057022097</v>
      </c>
      <c r="R295" s="14">
        <f t="shared" si="105"/>
        <v>957.68795704432193</v>
      </c>
      <c r="S295" s="26">
        <f t="shared" si="106"/>
        <v>2075.8193294131984</v>
      </c>
      <c r="T295" s="10">
        <f t="shared" si="107"/>
        <v>165070.20899289797</v>
      </c>
      <c r="U295" s="14">
        <f t="shared" si="110"/>
        <v>97.231362852400295</v>
      </c>
      <c r="V295" s="14">
        <f t="shared" si="108"/>
        <v>146.0744483856177</v>
      </c>
      <c r="W295" s="10"/>
      <c r="X295" s="14">
        <f t="shared" si="109"/>
        <v>0</v>
      </c>
      <c r="Y295" s="10">
        <f t="shared" si="99"/>
        <v>2075.8193294131984</v>
      </c>
      <c r="Z295" s="14">
        <f t="shared" si="109"/>
        <v>316.6210468262185</v>
      </c>
      <c r="AA295" s="14">
        <f t="shared" si="111"/>
        <v>248503.61650022533</v>
      </c>
    </row>
    <row r="296" spans="1:27" x14ac:dyDescent="0.2">
      <c r="B296" s="8">
        <f t="shared" si="100"/>
        <v>284</v>
      </c>
      <c r="C296" s="16">
        <f t="shared" si="95"/>
        <v>7.8750000000000001E-2</v>
      </c>
      <c r="D296" s="1">
        <f t="shared" si="96"/>
        <v>631.17987848410633</v>
      </c>
      <c r="E296" s="1">
        <f t="shared" si="97"/>
        <v>963.97278426242531</v>
      </c>
      <c r="F296" s="1">
        <f t="shared" si="101"/>
        <v>1595.1526627465316</v>
      </c>
      <c r="G296" s="1">
        <f t="shared" si="98"/>
        <v>95215.818222839487</v>
      </c>
      <c r="I296" s="16"/>
      <c r="J296" s="1"/>
      <c r="K296" s="1"/>
      <c r="L296" s="1"/>
      <c r="M296" s="1"/>
      <c r="O296" s="14">
        <f t="shared" si="102"/>
        <v>330.66666666666669</v>
      </c>
      <c r="P296" s="14">
        <f t="shared" si="103"/>
        <v>150</v>
      </c>
      <c r="Q296" s="14">
        <f t="shared" si="104"/>
        <v>631.17987848410633</v>
      </c>
      <c r="R296" s="14">
        <f t="shared" si="105"/>
        <v>963.97278426242531</v>
      </c>
      <c r="S296" s="26">
        <f t="shared" si="106"/>
        <v>2075.8193294131984</v>
      </c>
      <c r="T296" s="10">
        <f t="shared" si="107"/>
        <v>166034.18177716038</v>
      </c>
      <c r="U296" s="14">
        <f t="shared" si="110"/>
        <v>95.635181408810951</v>
      </c>
      <c r="V296" s="14">
        <f t="shared" si="108"/>
        <v>146.0593330660414</v>
      </c>
      <c r="W296" s="10"/>
      <c r="X296" s="14">
        <f t="shared" si="109"/>
        <v>0</v>
      </c>
      <c r="Y296" s="10">
        <f t="shared" si="99"/>
        <v>2075.8193294131984</v>
      </c>
      <c r="Z296" s="14">
        <f t="shared" si="109"/>
        <v>314.5242187015416</v>
      </c>
      <c r="AA296" s="14">
        <f t="shared" si="111"/>
        <v>248745.31101470019</v>
      </c>
    </row>
    <row r="297" spans="1:27" x14ac:dyDescent="0.2">
      <c r="B297" s="8">
        <f t="shared" si="100"/>
        <v>285</v>
      </c>
      <c r="C297" s="16">
        <f t="shared" si="95"/>
        <v>7.8750000000000001E-2</v>
      </c>
      <c r="D297" s="1">
        <f t="shared" si="96"/>
        <v>624.8538070873841</v>
      </c>
      <c r="E297" s="1">
        <f t="shared" si="97"/>
        <v>970.29885565914753</v>
      </c>
      <c r="F297" s="1">
        <f t="shared" si="101"/>
        <v>1595.1526627465316</v>
      </c>
      <c r="G297" s="1">
        <f t="shared" si="98"/>
        <v>94245.519367180343</v>
      </c>
      <c r="I297" s="16"/>
      <c r="J297" s="1"/>
      <c r="K297" s="1"/>
      <c r="L297" s="1"/>
      <c r="M297" s="1"/>
      <c r="O297" s="14">
        <f t="shared" si="102"/>
        <v>330.66666666666669</v>
      </c>
      <c r="P297" s="14">
        <f t="shared" si="103"/>
        <v>150</v>
      </c>
      <c r="Q297" s="14">
        <f t="shared" si="104"/>
        <v>624.8538070873841</v>
      </c>
      <c r="R297" s="14">
        <f t="shared" si="105"/>
        <v>970.29885565914753</v>
      </c>
      <c r="S297" s="26">
        <f t="shared" si="106"/>
        <v>2075.8193294131984</v>
      </c>
      <c r="T297" s="10">
        <f t="shared" si="107"/>
        <v>167004.48063281953</v>
      </c>
      <c r="U297" s="14">
        <f t="shared" si="110"/>
        <v>94.049669240627523</v>
      </c>
      <c r="V297" s="14">
        <f t="shared" si="108"/>
        <v>146.04421931055029</v>
      </c>
      <c r="W297" s="10"/>
      <c r="X297" s="14">
        <f t="shared" si="109"/>
        <v>0</v>
      </c>
      <c r="Y297" s="10">
        <f t="shared" si="99"/>
        <v>2075.8193294131984</v>
      </c>
      <c r="Z297" s="14">
        <f t="shared" si="109"/>
        <v>312.44127685583601</v>
      </c>
      <c r="AA297" s="14">
        <f t="shared" si="111"/>
        <v>248985.40490325136</v>
      </c>
    </row>
    <row r="298" spans="1:27" x14ac:dyDescent="0.2">
      <c r="B298" s="8">
        <f t="shared" si="100"/>
        <v>286</v>
      </c>
      <c r="C298" s="16">
        <f t="shared" si="95"/>
        <v>7.8750000000000001E-2</v>
      </c>
      <c r="D298" s="1">
        <f t="shared" si="96"/>
        <v>618.48622084712099</v>
      </c>
      <c r="E298" s="1">
        <f t="shared" si="97"/>
        <v>976.66644189941064</v>
      </c>
      <c r="F298" s="1">
        <f t="shared" si="101"/>
        <v>1595.1526627465316</v>
      </c>
      <c r="G298" s="1">
        <f t="shared" si="98"/>
        <v>93268.852925280939</v>
      </c>
      <c r="I298" s="16"/>
      <c r="J298" s="1"/>
      <c r="K298" s="1"/>
      <c r="L298" s="1"/>
      <c r="M298" s="1"/>
      <c r="O298" s="14">
        <f t="shared" si="102"/>
        <v>330.66666666666669</v>
      </c>
      <c r="P298" s="14">
        <f t="shared" si="103"/>
        <v>150</v>
      </c>
      <c r="Q298" s="14">
        <f t="shared" si="104"/>
        <v>618.48622084712099</v>
      </c>
      <c r="R298" s="14">
        <f t="shared" si="105"/>
        <v>976.66644189941064</v>
      </c>
      <c r="S298" s="26">
        <f t="shared" si="106"/>
        <v>2075.8193294131984</v>
      </c>
      <c r="T298" s="10">
        <f t="shared" si="107"/>
        <v>167981.14707471893</v>
      </c>
      <c r="U298" s="14">
        <f t="shared" si="110"/>
        <v>92.474755680200715</v>
      </c>
      <c r="V298" s="14">
        <f t="shared" si="108"/>
        <v>146.02910711898258</v>
      </c>
      <c r="W298" s="10"/>
      <c r="X298" s="14">
        <f t="shared" si="109"/>
        <v>0</v>
      </c>
      <c r="Y298" s="10">
        <f t="shared" si="99"/>
        <v>2075.8193294131984</v>
      </c>
      <c r="Z298" s="14">
        <f t="shared" si="109"/>
        <v>310.37212932698947</v>
      </c>
      <c r="AA298" s="14">
        <f t="shared" si="111"/>
        <v>249223.90876605053</v>
      </c>
    </row>
    <row r="299" spans="1:27" x14ac:dyDescent="0.2">
      <c r="B299" s="8">
        <f t="shared" si="100"/>
        <v>287</v>
      </c>
      <c r="C299" s="16">
        <f t="shared" si="95"/>
        <v>7.8750000000000001E-2</v>
      </c>
      <c r="D299" s="1">
        <f t="shared" si="96"/>
        <v>612.07684732215614</v>
      </c>
      <c r="E299" s="1">
        <f t="shared" si="97"/>
        <v>983.07581542437549</v>
      </c>
      <c r="F299" s="1">
        <f t="shared" si="101"/>
        <v>1595.1526627465316</v>
      </c>
      <c r="G299" s="1">
        <f t="shared" si="98"/>
        <v>92285.777109856557</v>
      </c>
      <c r="I299" s="16"/>
      <c r="J299" s="1"/>
      <c r="K299" s="1"/>
      <c r="L299" s="1"/>
      <c r="M299" s="1"/>
      <c r="O299" s="14">
        <f t="shared" si="102"/>
        <v>330.66666666666669</v>
      </c>
      <c r="P299" s="14">
        <f t="shared" si="103"/>
        <v>150</v>
      </c>
      <c r="Q299" s="14">
        <f t="shared" si="104"/>
        <v>612.07684732215614</v>
      </c>
      <c r="R299" s="14">
        <f t="shared" si="105"/>
        <v>983.07581542437549</v>
      </c>
      <c r="S299" s="26">
        <f t="shared" si="106"/>
        <v>2075.8193294131984</v>
      </c>
      <c r="T299" s="10">
        <f t="shared" si="107"/>
        <v>168964.22289014331</v>
      </c>
      <c r="U299" s="14">
        <f t="shared" si="110"/>
        <v>90.910370527879863</v>
      </c>
      <c r="V299" s="14">
        <f t="shared" si="108"/>
        <v>146.01399649117639</v>
      </c>
      <c r="W299" s="10"/>
      <c r="X299" s="14">
        <f t="shared" si="109"/>
        <v>0</v>
      </c>
      <c r="Y299" s="10">
        <f t="shared" si="99"/>
        <v>2075.8193294131984</v>
      </c>
      <c r="Z299" s="14">
        <f t="shared" si="109"/>
        <v>308.3166847619101</v>
      </c>
      <c r="AA299" s="14">
        <f t="shared" si="111"/>
        <v>249460.83313306959</v>
      </c>
    </row>
    <row r="300" spans="1:27" x14ac:dyDescent="0.2">
      <c r="B300" s="8">
        <f t="shared" si="100"/>
        <v>288</v>
      </c>
      <c r="C300" s="16">
        <f t="shared" si="95"/>
        <v>7.8750000000000001E-2</v>
      </c>
      <c r="D300" s="1">
        <f t="shared" si="96"/>
        <v>605.62541228343366</v>
      </c>
      <c r="E300" s="1">
        <f t="shared" si="97"/>
        <v>989.52725046309797</v>
      </c>
      <c r="F300" s="1">
        <f t="shared" si="101"/>
        <v>1595.1526627465316</v>
      </c>
      <c r="G300" s="1">
        <f t="shared" si="98"/>
        <v>91296.249859393458</v>
      </c>
      <c r="I300" s="16"/>
      <c r="J300" s="1"/>
      <c r="K300" s="1"/>
      <c r="L300" s="1"/>
      <c r="M300" s="1"/>
      <c r="O300" s="14">
        <f t="shared" si="102"/>
        <v>330.66666666666669</v>
      </c>
      <c r="P300" s="14">
        <f t="shared" si="103"/>
        <v>150</v>
      </c>
      <c r="Q300" s="14">
        <f t="shared" si="104"/>
        <v>605.62541228343366</v>
      </c>
      <c r="R300" s="14">
        <f t="shared" si="105"/>
        <v>989.52725046309797</v>
      </c>
      <c r="S300" s="26">
        <f t="shared" si="106"/>
        <v>2075.8193294131984</v>
      </c>
      <c r="T300" s="10">
        <f t="shared" si="107"/>
        <v>169953.7501406064</v>
      </c>
      <c r="U300" s="14">
        <f t="shared" si="110"/>
        <v>89.356444048913758</v>
      </c>
      <c r="V300" s="14">
        <f t="shared" si="108"/>
        <v>145.99888742696993</v>
      </c>
      <c r="W300" s="21">
        <f>(SUM(O289:O300)+SUM(Q289:Q300))*0.35</f>
        <v>4078.2631627537285</v>
      </c>
      <c r="X300" s="14">
        <f t="shared" si="109"/>
        <v>601.72358479039656</v>
      </c>
      <c r="Y300" s="10">
        <f t="shared" si="99"/>
        <v>-2002.4438333405301</v>
      </c>
      <c r="Z300" s="14">
        <f t="shared" si="109"/>
        <v>-295.44873237790318</v>
      </c>
      <c r="AA300" s="14">
        <f t="shared" si="111"/>
        <v>249696.18846454547</v>
      </c>
    </row>
    <row r="301" spans="1:27" x14ac:dyDescent="0.2">
      <c r="A301" t="s">
        <v>35</v>
      </c>
      <c r="B301" s="8">
        <f t="shared" si="100"/>
        <v>289</v>
      </c>
      <c r="C301" s="16">
        <f t="shared" si="95"/>
        <v>7.8750000000000001E-2</v>
      </c>
      <c r="D301" s="1">
        <f t="shared" si="96"/>
        <v>599.13163970226958</v>
      </c>
      <c r="E301" s="1">
        <f t="shared" si="97"/>
        <v>996.02102304426205</v>
      </c>
      <c r="F301" s="1">
        <f t="shared" si="101"/>
        <v>1595.1526627465316</v>
      </c>
      <c r="G301" s="1">
        <f t="shared" si="98"/>
        <v>90300.228836349197</v>
      </c>
      <c r="I301" s="16"/>
      <c r="J301" s="1"/>
      <c r="K301" s="1"/>
      <c r="L301" s="1"/>
      <c r="M301" s="1"/>
      <c r="O301" s="14">
        <f t="shared" si="102"/>
        <v>330.66666666666669</v>
      </c>
      <c r="P301" s="14">
        <f t="shared" si="103"/>
        <v>150</v>
      </c>
      <c r="Q301" s="14">
        <f t="shared" si="104"/>
        <v>599.13163970226958</v>
      </c>
      <c r="R301" s="14">
        <f t="shared" si="105"/>
        <v>996.02102304426205</v>
      </c>
      <c r="S301" s="26">
        <f t="shared" si="106"/>
        <v>2075.8193294131984</v>
      </c>
      <c r="T301" s="10">
        <f t="shared" si="107"/>
        <v>170949.77116365067</v>
      </c>
      <c r="U301" s="14">
        <f t="shared" si="110"/>
        <v>87.812906970371799</v>
      </c>
      <c r="V301" s="14">
        <f t="shared" si="108"/>
        <v>145.98377992620144</v>
      </c>
      <c r="W301" s="10"/>
      <c r="X301" s="14">
        <f t="shared" si="109"/>
        <v>0</v>
      </c>
      <c r="Y301" s="10">
        <f t="shared" si="99"/>
        <v>2075.8193294131984</v>
      </c>
      <c r="Z301" s="14">
        <f t="shared" si="109"/>
        <v>304.24654213161602</v>
      </c>
      <c r="AA301" s="14">
        <f t="shared" si="111"/>
        <v>249929.98515144203</v>
      </c>
    </row>
    <row r="302" spans="1:27" x14ac:dyDescent="0.2">
      <c r="B302" s="8">
        <f t="shared" si="100"/>
        <v>290</v>
      </c>
      <c r="C302" s="16">
        <f t="shared" si="95"/>
        <v>7.8750000000000001E-2</v>
      </c>
      <c r="D302" s="1">
        <f t="shared" si="96"/>
        <v>592.59525173854161</v>
      </c>
      <c r="E302" s="1">
        <f t="shared" si="97"/>
        <v>1002.55741100799</v>
      </c>
      <c r="F302" s="1">
        <f t="shared" si="101"/>
        <v>1595.1526627465316</v>
      </c>
      <c r="G302" s="1">
        <f t="shared" si="98"/>
        <v>89297.671425341206</v>
      </c>
      <c r="I302" s="16"/>
      <c r="J302" s="1"/>
      <c r="K302" s="1"/>
      <c r="L302" s="1"/>
      <c r="M302" s="1"/>
      <c r="O302" s="14">
        <f t="shared" si="102"/>
        <v>330.66666666666669</v>
      </c>
      <c r="P302" s="14">
        <f t="shared" si="103"/>
        <v>150</v>
      </c>
      <c r="Q302" s="14">
        <f t="shared" si="104"/>
        <v>592.59525173854161</v>
      </c>
      <c r="R302" s="14">
        <f t="shared" si="105"/>
        <v>1002.55741100799</v>
      </c>
      <c r="S302" s="26">
        <f t="shared" si="106"/>
        <v>2075.8193294131984</v>
      </c>
      <c r="T302" s="10">
        <f t="shared" si="107"/>
        <v>171952.32857465866</v>
      </c>
      <c r="U302" s="14">
        <f t="shared" si="110"/>
        <v>86.279690478085527</v>
      </c>
      <c r="V302" s="14">
        <f t="shared" si="108"/>
        <v>145.96867398870907</v>
      </c>
      <c r="W302" s="10"/>
      <c r="X302" s="14">
        <f t="shared" si="109"/>
        <v>0</v>
      </c>
      <c r="Y302" s="10">
        <f t="shared" si="99"/>
        <v>2075.8193294131984</v>
      </c>
      <c r="Z302" s="14">
        <f t="shared" si="109"/>
        <v>302.231664369155</v>
      </c>
      <c r="AA302" s="14">
        <f t="shared" si="111"/>
        <v>250162.23351590883</v>
      </c>
    </row>
    <row r="303" spans="1:27" x14ac:dyDescent="0.2">
      <c r="B303" s="8">
        <f t="shared" si="100"/>
        <v>291</v>
      </c>
      <c r="C303" s="16">
        <f t="shared" si="95"/>
        <v>7.8750000000000001E-2</v>
      </c>
      <c r="D303" s="1">
        <f t="shared" si="96"/>
        <v>586.01596872880168</v>
      </c>
      <c r="E303" s="1">
        <f t="shared" si="97"/>
        <v>1009.13669401773</v>
      </c>
      <c r="F303" s="1">
        <f t="shared" si="101"/>
        <v>1595.1526627465316</v>
      </c>
      <c r="G303" s="1">
        <f t="shared" si="98"/>
        <v>88288.534731323482</v>
      </c>
      <c r="I303" s="16"/>
      <c r="J303" s="1"/>
      <c r="K303" s="1"/>
      <c r="L303" s="1"/>
      <c r="M303" s="1"/>
      <c r="O303" s="14">
        <f t="shared" si="102"/>
        <v>330.66666666666669</v>
      </c>
      <c r="P303" s="14">
        <f t="shared" si="103"/>
        <v>150</v>
      </c>
      <c r="Q303" s="14">
        <f t="shared" si="104"/>
        <v>586.01596872880168</v>
      </c>
      <c r="R303" s="14">
        <f t="shared" si="105"/>
        <v>1009.13669401773</v>
      </c>
      <c r="S303" s="26">
        <f t="shared" si="106"/>
        <v>2075.8193294131984</v>
      </c>
      <c r="T303" s="10">
        <f t="shared" si="107"/>
        <v>172961.4652686764</v>
      </c>
      <c r="U303" s="14">
        <f t="shared" si="110"/>
        <v>84.756726213610577</v>
      </c>
      <c r="V303" s="14">
        <f t="shared" si="108"/>
        <v>145.95356961433112</v>
      </c>
      <c r="W303" s="10"/>
      <c r="X303" s="14">
        <f t="shared" si="109"/>
        <v>0</v>
      </c>
      <c r="Y303" s="10">
        <f t="shared" si="99"/>
        <v>2075.8193294131984</v>
      </c>
      <c r="Z303" s="14">
        <f t="shared" si="109"/>
        <v>300.2301301680348</v>
      </c>
      <c r="AA303" s="14">
        <f t="shared" si="111"/>
        <v>250392.94381173677</v>
      </c>
    </row>
    <row r="304" spans="1:27" x14ac:dyDescent="0.2">
      <c r="B304" s="8">
        <f t="shared" si="100"/>
        <v>292</v>
      </c>
      <c r="C304" s="16">
        <f t="shared" si="95"/>
        <v>7.8750000000000001E-2</v>
      </c>
      <c r="D304" s="1">
        <f t="shared" si="96"/>
        <v>579.39350917431034</v>
      </c>
      <c r="E304" s="1">
        <f t="shared" si="97"/>
        <v>1015.7591535722213</v>
      </c>
      <c r="F304" s="1">
        <f t="shared" si="101"/>
        <v>1595.1526627465316</v>
      </c>
      <c r="G304" s="1">
        <f t="shared" si="98"/>
        <v>87272.775577751265</v>
      </c>
      <c r="I304" s="16"/>
      <c r="J304" s="1"/>
      <c r="K304" s="1"/>
      <c r="L304" s="1"/>
      <c r="M304" s="1"/>
      <c r="O304" s="14">
        <f t="shared" si="102"/>
        <v>330.66666666666669</v>
      </c>
      <c r="P304" s="14">
        <f t="shared" si="103"/>
        <v>150</v>
      </c>
      <c r="Q304" s="14">
        <f t="shared" si="104"/>
        <v>579.39350917431034</v>
      </c>
      <c r="R304" s="14">
        <f t="shared" si="105"/>
        <v>1015.7591535722213</v>
      </c>
      <c r="S304" s="26">
        <f t="shared" si="106"/>
        <v>2075.8193294131984</v>
      </c>
      <c r="T304" s="10">
        <f t="shared" si="107"/>
        <v>173977.22442224863</v>
      </c>
      <c r="U304" s="14">
        <f t="shared" si="110"/>
        <v>83.243946271208472</v>
      </c>
      <c r="V304" s="14">
        <f t="shared" si="108"/>
        <v>145.93846680290579</v>
      </c>
      <c r="W304" s="10"/>
      <c r="X304" s="14">
        <f t="shared" si="109"/>
        <v>0</v>
      </c>
      <c r="Y304" s="10">
        <f t="shared" si="99"/>
        <v>2075.8193294131984</v>
      </c>
      <c r="Z304" s="14">
        <f t="shared" si="109"/>
        <v>298.24185116029946</v>
      </c>
      <c r="AA304" s="14">
        <f t="shared" si="111"/>
        <v>250622.12622481087</v>
      </c>
    </row>
    <row r="305" spans="1:27" x14ac:dyDescent="0.2">
      <c r="B305" s="8">
        <f t="shared" si="100"/>
        <v>293</v>
      </c>
      <c r="C305" s="16">
        <f t="shared" si="95"/>
        <v>7.8750000000000001E-2</v>
      </c>
      <c r="D305" s="1">
        <f t="shared" si="96"/>
        <v>572.72758972899271</v>
      </c>
      <c r="E305" s="1">
        <f t="shared" si="97"/>
        <v>1022.4250730175389</v>
      </c>
      <c r="F305" s="1">
        <f t="shared" si="101"/>
        <v>1595.1526627465316</v>
      </c>
      <c r="G305" s="1">
        <f t="shared" si="98"/>
        <v>86250.350504733724</v>
      </c>
      <c r="I305" s="16"/>
      <c r="J305" s="1"/>
      <c r="K305" s="1"/>
      <c r="L305" s="1"/>
      <c r="M305" s="1"/>
      <c r="O305" s="14">
        <f t="shared" si="102"/>
        <v>330.66666666666669</v>
      </c>
      <c r="P305" s="14">
        <f t="shared" si="103"/>
        <v>150</v>
      </c>
      <c r="Q305" s="14">
        <f t="shared" si="104"/>
        <v>572.72758972899271</v>
      </c>
      <c r="R305" s="14">
        <f t="shared" si="105"/>
        <v>1022.4250730175389</v>
      </c>
      <c r="S305" s="26">
        <f t="shared" si="106"/>
        <v>2075.8193294131984</v>
      </c>
      <c r="T305" s="10">
        <f t="shared" si="107"/>
        <v>174999.64949526617</v>
      </c>
      <c r="U305" s="14">
        <f t="shared" si="110"/>
        <v>81.741283194848748</v>
      </c>
      <c r="V305" s="14">
        <f t="shared" si="108"/>
        <v>145.92336555427136</v>
      </c>
      <c r="W305" s="10"/>
      <c r="X305" s="14">
        <f t="shared" si="109"/>
        <v>0</v>
      </c>
      <c r="Y305" s="10">
        <f t="shared" si="99"/>
        <v>2075.8193294131984</v>
      </c>
      <c r="Z305" s="14">
        <f t="shared" si="109"/>
        <v>296.26673956321139</v>
      </c>
      <c r="AA305" s="14">
        <f t="shared" si="111"/>
        <v>250849.79087355998</v>
      </c>
    </row>
    <row r="306" spans="1:27" x14ac:dyDescent="0.2">
      <c r="B306" s="8">
        <f t="shared" si="100"/>
        <v>294</v>
      </c>
      <c r="C306" s="16">
        <f t="shared" si="95"/>
        <v>7.8750000000000001E-2</v>
      </c>
      <c r="D306" s="1">
        <f t="shared" si="96"/>
        <v>566.01792518731509</v>
      </c>
      <c r="E306" s="1">
        <f t="shared" si="97"/>
        <v>1029.1347375592165</v>
      </c>
      <c r="F306" s="1">
        <f t="shared" si="101"/>
        <v>1595.1526627465316</v>
      </c>
      <c r="G306" s="1">
        <f t="shared" si="98"/>
        <v>85221.215767174508</v>
      </c>
      <c r="I306" s="16"/>
      <c r="J306" s="1"/>
      <c r="K306" s="1"/>
      <c r="L306" s="1"/>
      <c r="M306" s="1"/>
      <c r="O306" s="14">
        <f t="shared" si="102"/>
        <v>330.66666666666669</v>
      </c>
      <c r="P306" s="14">
        <f t="shared" si="103"/>
        <v>150</v>
      </c>
      <c r="Q306" s="14">
        <f t="shared" si="104"/>
        <v>566.01792518731509</v>
      </c>
      <c r="R306" s="14">
        <f t="shared" si="105"/>
        <v>1029.1347375592165</v>
      </c>
      <c r="S306" s="26">
        <f t="shared" si="106"/>
        <v>2075.8193294131984</v>
      </c>
      <c r="T306" s="10">
        <f t="shared" si="107"/>
        <v>176028.78423282539</v>
      </c>
      <c r="U306" s="14">
        <f t="shared" si="110"/>
        <v>80.248669975230641</v>
      </c>
      <c r="V306" s="14">
        <f t="shared" si="108"/>
        <v>145.90826586826617</v>
      </c>
      <c r="W306" s="10"/>
      <c r="X306" s="14">
        <f t="shared" si="109"/>
        <v>0</v>
      </c>
      <c r="Y306" s="10">
        <f t="shared" si="99"/>
        <v>2075.8193294131984</v>
      </c>
      <c r="Z306" s="14">
        <f t="shared" si="109"/>
        <v>294.30470817537559</v>
      </c>
      <c r="AA306" s="14">
        <f t="shared" si="111"/>
        <v>251075.94780940347</v>
      </c>
    </row>
    <row r="307" spans="1:27" x14ac:dyDescent="0.2">
      <c r="B307" s="8">
        <f t="shared" si="100"/>
        <v>295</v>
      </c>
      <c r="C307" s="16">
        <f t="shared" si="95"/>
        <v>7.8750000000000001E-2</v>
      </c>
      <c r="D307" s="1">
        <f t="shared" si="96"/>
        <v>559.26422847208266</v>
      </c>
      <c r="E307" s="1">
        <f t="shared" si="97"/>
        <v>1035.8884342744491</v>
      </c>
      <c r="F307" s="1">
        <f t="shared" si="101"/>
        <v>1595.1526627465316</v>
      </c>
      <c r="G307" s="1">
        <f t="shared" si="98"/>
        <v>84185.327332900066</v>
      </c>
      <c r="I307" s="16"/>
      <c r="J307" s="1"/>
      <c r="K307" s="1"/>
      <c r="L307" s="1"/>
      <c r="M307" s="1"/>
      <c r="O307" s="14">
        <f t="shared" si="102"/>
        <v>330.66666666666669</v>
      </c>
      <c r="P307" s="14">
        <f t="shared" si="103"/>
        <v>150</v>
      </c>
      <c r="Q307" s="14">
        <f t="shared" si="104"/>
        <v>559.26422847208266</v>
      </c>
      <c r="R307" s="14">
        <f t="shared" si="105"/>
        <v>1035.8884342744491</v>
      </c>
      <c r="S307" s="26">
        <f t="shared" si="106"/>
        <v>2075.8193294131984</v>
      </c>
      <c r="T307" s="10">
        <f t="shared" si="107"/>
        <v>177064.67266709983</v>
      </c>
      <c r="U307" s="14">
        <f t="shared" si="110"/>
        <v>78.766040046824656</v>
      </c>
      <c r="V307" s="14">
        <f t="shared" si="108"/>
        <v>145.89316774472854</v>
      </c>
      <c r="W307" s="10"/>
      <c r="X307" s="14">
        <f t="shared" si="109"/>
        <v>0</v>
      </c>
      <c r="Y307" s="10">
        <f t="shared" si="99"/>
        <v>2075.8193294131984</v>
      </c>
      <c r="Z307" s="14">
        <f t="shared" si="109"/>
        <v>292.35567037288968</v>
      </c>
      <c r="AA307" s="14">
        <f t="shared" si="111"/>
        <v>251300.60701719503</v>
      </c>
    </row>
    <row r="308" spans="1:27" x14ac:dyDescent="0.2">
      <c r="B308" s="8">
        <f t="shared" si="100"/>
        <v>296</v>
      </c>
      <c r="C308" s="16">
        <f t="shared" si="95"/>
        <v>7.8750000000000001E-2</v>
      </c>
      <c r="D308" s="1">
        <f t="shared" si="96"/>
        <v>552.46621062215672</v>
      </c>
      <c r="E308" s="1">
        <f t="shared" si="97"/>
        <v>1042.6864521243749</v>
      </c>
      <c r="F308" s="1">
        <f t="shared" si="101"/>
        <v>1595.1526627465316</v>
      </c>
      <c r="G308" s="1">
        <f t="shared" si="98"/>
        <v>83142.640880775696</v>
      </c>
      <c r="I308" s="16"/>
      <c r="J308" s="1"/>
      <c r="K308" s="1"/>
      <c r="L308" s="1"/>
      <c r="M308" s="1"/>
      <c r="O308" s="14">
        <f t="shared" si="102"/>
        <v>330.66666666666669</v>
      </c>
      <c r="P308" s="14">
        <f t="shared" si="103"/>
        <v>150</v>
      </c>
      <c r="Q308" s="14">
        <f t="shared" si="104"/>
        <v>552.46621062215672</v>
      </c>
      <c r="R308" s="14">
        <f t="shared" si="105"/>
        <v>1042.6864521243749</v>
      </c>
      <c r="S308" s="26">
        <f t="shared" si="106"/>
        <v>2075.8193294131984</v>
      </c>
      <c r="T308" s="10">
        <f t="shared" si="107"/>
        <v>178107.35911922422</v>
      </c>
      <c r="U308" s="14">
        <f t="shared" si="110"/>
        <v>77.293327284933667</v>
      </c>
      <c r="V308" s="14">
        <f t="shared" si="108"/>
        <v>145.87807118349664</v>
      </c>
      <c r="W308" s="10"/>
      <c r="X308" s="14">
        <f t="shared" si="109"/>
        <v>0</v>
      </c>
      <c r="Y308" s="10">
        <f t="shared" si="99"/>
        <v>2075.8193294131984</v>
      </c>
      <c r="Z308" s="14">
        <f t="shared" si="109"/>
        <v>290.41954010551962</v>
      </c>
      <c r="AA308" s="14">
        <f t="shared" si="111"/>
        <v>251523.77841566346</v>
      </c>
    </row>
    <row r="309" spans="1:27" x14ac:dyDescent="0.2">
      <c r="B309" s="8">
        <f t="shared" si="100"/>
        <v>297</v>
      </c>
      <c r="C309" s="16">
        <f t="shared" si="95"/>
        <v>7.8750000000000001E-2</v>
      </c>
      <c r="D309" s="1">
        <f t="shared" si="96"/>
        <v>545.62358078009049</v>
      </c>
      <c r="E309" s="1">
        <f t="shared" si="97"/>
        <v>1049.529081966441</v>
      </c>
      <c r="F309" s="1">
        <f t="shared" si="101"/>
        <v>1595.1526627465316</v>
      </c>
      <c r="G309" s="1">
        <f t="shared" si="98"/>
        <v>82093.111798809259</v>
      </c>
      <c r="I309" s="16"/>
      <c r="J309" s="1"/>
      <c r="K309" s="1"/>
      <c r="L309" s="1"/>
      <c r="M309" s="1"/>
      <c r="O309" s="14">
        <f t="shared" si="102"/>
        <v>330.66666666666669</v>
      </c>
      <c r="P309" s="14">
        <f t="shared" si="103"/>
        <v>150</v>
      </c>
      <c r="Q309" s="14">
        <f t="shared" si="104"/>
        <v>545.62358078009049</v>
      </c>
      <c r="R309" s="14">
        <f t="shared" si="105"/>
        <v>1049.529081966441</v>
      </c>
      <c r="S309" s="26">
        <f t="shared" si="106"/>
        <v>2075.8193294131979</v>
      </c>
      <c r="T309" s="10">
        <f t="shared" si="107"/>
        <v>179156.88820119065</v>
      </c>
      <c r="U309" s="14">
        <f t="shared" si="110"/>
        <v>75.830466002773491</v>
      </c>
      <c r="V309" s="14">
        <f t="shared" si="108"/>
        <v>145.86297618440895</v>
      </c>
      <c r="W309" s="10"/>
      <c r="X309" s="14">
        <f t="shared" si="109"/>
        <v>0</v>
      </c>
      <c r="Y309" s="10">
        <f t="shared" si="99"/>
        <v>2075.8193294131979</v>
      </c>
      <c r="Z309" s="14">
        <f t="shared" si="109"/>
        <v>288.4962318929002</v>
      </c>
      <c r="AA309" s="14">
        <f t="shared" si="111"/>
        <v>251745.47185785064</v>
      </c>
    </row>
    <row r="310" spans="1:27" x14ac:dyDescent="0.2">
      <c r="B310" s="8">
        <f t="shared" si="100"/>
        <v>298</v>
      </c>
      <c r="C310" s="16">
        <f t="shared" si="95"/>
        <v>7.8750000000000001E-2</v>
      </c>
      <c r="D310" s="1">
        <f t="shared" si="96"/>
        <v>538.73604617968579</v>
      </c>
      <c r="E310" s="1">
        <f t="shared" si="97"/>
        <v>1056.4166165668457</v>
      </c>
      <c r="F310" s="1">
        <f t="shared" si="101"/>
        <v>1595.1526627465316</v>
      </c>
      <c r="G310" s="1">
        <f t="shared" si="98"/>
        <v>81036.695182242416</v>
      </c>
      <c r="I310" s="16"/>
      <c r="J310" s="1"/>
      <c r="K310" s="1"/>
      <c r="L310" s="1"/>
      <c r="M310" s="1"/>
      <c r="O310" s="14">
        <f t="shared" si="102"/>
        <v>330.66666666666669</v>
      </c>
      <c r="P310" s="14">
        <f t="shared" si="103"/>
        <v>150</v>
      </c>
      <c r="Q310" s="14">
        <f t="shared" si="104"/>
        <v>538.73604617968579</v>
      </c>
      <c r="R310" s="14">
        <f t="shared" si="105"/>
        <v>1056.4166165668457</v>
      </c>
      <c r="S310" s="26">
        <f t="shared" si="106"/>
        <v>2075.8193294131979</v>
      </c>
      <c r="T310" s="10">
        <f t="shared" si="107"/>
        <v>180213.30481775751</v>
      </c>
      <c r="U310" s="14">
        <f t="shared" si="110"/>
        <v>74.377390948572824</v>
      </c>
      <c r="V310" s="14">
        <f t="shared" si="108"/>
        <v>145.84788274730377</v>
      </c>
      <c r="W310" s="10"/>
      <c r="X310" s="14">
        <f t="shared" si="109"/>
        <v>0</v>
      </c>
      <c r="Y310" s="10">
        <f t="shared" si="99"/>
        <v>2075.8193294131979</v>
      </c>
      <c r="Z310" s="14">
        <f t="shared" si="109"/>
        <v>286.5856608207618</v>
      </c>
      <c r="AA310" s="14">
        <f t="shared" si="111"/>
        <v>251965.69713154653</v>
      </c>
    </row>
    <row r="311" spans="1:27" x14ac:dyDescent="0.2">
      <c r="B311" s="8">
        <f t="shared" si="100"/>
        <v>299</v>
      </c>
      <c r="C311" s="16">
        <f t="shared" si="95"/>
        <v>7.8750000000000001E-2</v>
      </c>
      <c r="D311" s="1">
        <f t="shared" si="96"/>
        <v>531.80331213346585</v>
      </c>
      <c r="E311" s="1">
        <f t="shared" si="97"/>
        <v>1063.3493506130658</v>
      </c>
      <c r="F311" s="1">
        <f t="shared" si="101"/>
        <v>1595.1526627465316</v>
      </c>
      <c r="G311" s="1">
        <f t="shared" si="98"/>
        <v>79973.345831629355</v>
      </c>
      <c r="I311" s="16"/>
      <c r="J311" s="1"/>
      <c r="K311" s="1"/>
      <c r="L311" s="1"/>
      <c r="M311" s="1"/>
      <c r="O311" s="14">
        <f t="shared" si="102"/>
        <v>330.66666666666669</v>
      </c>
      <c r="P311" s="14">
        <f t="shared" si="103"/>
        <v>150</v>
      </c>
      <c r="Q311" s="14">
        <f t="shared" si="104"/>
        <v>531.80331213346585</v>
      </c>
      <c r="R311" s="14">
        <f t="shared" si="105"/>
        <v>1063.3493506130658</v>
      </c>
      <c r="S311" s="26">
        <f t="shared" si="106"/>
        <v>2075.8193294131984</v>
      </c>
      <c r="T311" s="10">
        <f t="shared" si="107"/>
        <v>181276.65416837059</v>
      </c>
      <c r="U311" s="14">
        <f t="shared" si="110"/>
        <v>72.93403730269236</v>
      </c>
      <c r="V311" s="14">
        <f t="shared" si="108"/>
        <v>145.8327908720195</v>
      </c>
      <c r="W311" s="10"/>
      <c r="X311" s="14">
        <f t="shared" si="109"/>
        <v>0</v>
      </c>
      <c r="Y311" s="10">
        <f t="shared" si="99"/>
        <v>2075.8193294131984</v>
      </c>
      <c r="Z311" s="14">
        <f t="shared" si="109"/>
        <v>284.68774253718067</v>
      </c>
      <c r="AA311" s="14">
        <f t="shared" si="111"/>
        <v>252184.46395972124</v>
      </c>
    </row>
    <row r="312" spans="1:27" x14ac:dyDescent="0.2">
      <c r="B312" s="8">
        <f t="shared" si="100"/>
        <v>300</v>
      </c>
      <c r="C312" s="16">
        <f t="shared" si="95"/>
        <v>7.8750000000000001E-2</v>
      </c>
      <c r="D312" s="1">
        <f t="shared" si="96"/>
        <v>524.82508202006761</v>
      </c>
      <c r="E312" s="1">
        <f t="shared" si="97"/>
        <v>1070.327580726464</v>
      </c>
      <c r="F312" s="1">
        <f t="shared" si="101"/>
        <v>1595.1526627465316</v>
      </c>
      <c r="G312" s="1">
        <f t="shared" si="98"/>
        <v>78903.018250902896</v>
      </c>
      <c r="I312" s="16"/>
      <c r="J312" s="1"/>
      <c r="K312" s="1"/>
      <c r="L312" s="1"/>
      <c r="M312" s="1"/>
      <c r="O312" s="14">
        <f t="shared" si="102"/>
        <v>330.66666666666669</v>
      </c>
      <c r="P312" s="14">
        <f t="shared" si="103"/>
        <v>150</v>
      </c>
      <c r="Q312" s="14">
        <f t="shared" si="104"/>
        <v>524.82508202006761</v>
      </c>
      <c r="R312" s="14">
        <f t="shared" si="105"/>
        <v>1070.327580726464</v>
      </c>
      <c r="S312" s="26">
        <f t="shared" si="106"/>
        <v>2075.8193294131984</v>
      </c>
      <c r="T312" s="10">
        <f t="shared" si="107"/>
        <v>182346.98174909706</v>
      </c>
      <c r="U312" s="14">
        <f t="shared" si="110"/>
        <v>71.500340674762995</v>
      </c>
      <c r="V312" s="14">
        <f t="shared" si="108"/>
        <v>145.81770055839453</v>
      </c>
      <c r="W312" s="21">
        <f>(SUM(O301:O312)+SUM(Q301:Q312))*0.35</f>
        <v>3750.8101205637231</v>
      </c>
      <c r="X312" s="14">
        <f t="shared" si="109"/>
        <v>510.99730293835415</v>
      </c>
      <c r="Y312" s="10">
        <f t="shared" si="99"/>
        <v>-1674.9907911505247</v>
      </c>
      <c r="Z312" s="14">
        <f t="shared" si="109"/>
        <v>-228.19490968949913</v>
      </c>
      <c r="AA312" s="14">
        <f t="shared" si="111"/>
        <v>252401.78200095441</v>
      </c>
    </row>
    <row r="313" spans="1:27" x14ac:dyDescent="0.2">
      <c r="A313" t="s">
        <v>36</v>
      </c>
      <c r="B313" s="8">
        <f t="shared" si="100"/>
        <v>301</v>
      </c>
      <c r="C313" s="16">
        <f t="shared" si="95"/>
        <v>7.8750000000000001E-2</v>
      </c>
      <c r="D313" s="1">
        <f t="shared" si="96"/>
        <v>517.80105727155023</v>
      </c>
      <c r="E313" s="1">
        <f t="shared" si="97"/>
        <v>1077.3516054749814</v>
      </c>
      <c r="F313" s="1">
        <f t="shared" si="101"/>
        <v>1595.1526627465316</v>
      </c>
      <c r="G313" s="1">
        <f t="shared" si="98"/>
        <v>77825.666645427918</v>
      </c>
      <c r="I313" s="16"/>
      <c r="J313" s="1"/>
      <c r="K313" s="1"/>
      <c r="L313" s="1"/>
      <c r="M313" s="1"/>
      <c r="O313" s="14">
        <f t="shared" si="102"/>
        <v>330.66666666666669</v>
      </c>
      <c r="P313" s="14">
        <f t="shared" si="103"/>
        <v>150</v>
      </c>
      <c r="Q313" s="14">
        <f t="shared" si="104"/>
        <v>517.80105727155023</v>
      </c>
      <c r="R313" s="14">
        <f t="shared" si="105"/>
        <v>1077.3516054749814</v>
      </c>
      <c r="S313" s="26">
        <f t="shared" si="106"/>
        <v>2075.8193294131984</v>
      </c>
      <c r="T313" s="10">
        <f t="shared" si="107"/>
        <v>183424.33335457204</v>
      </c>
      <c r="U313" s="14">
        <f t="shared" si="110"/>
        <v>70.076237100842903</v>
      </c>
      <c r="V313" s="14">
        <f t="shared" si="108"/>
        <v>145.80261180626718</v>
      </c>
      <c r="W313" s="10"/>
      <c r="X313" s="14">
        <f t="shared" si="109"/>
        <v>0</v>
      </c>
      <c r="Y313" s="10">
        <f t="shared" si="99"/>
        <v>2075.8193294131984</v>
      </c>
      <c r="Z313" s="14">
        <f t="shared" si="109"/>
        <v>280.92952971740561</v>
      </c>
      <c r="AA313" s="14">
        <f t="shared" si="111"/>
        <v>252617.66084986151</v>
      </c>
    </row>
    <row r="314" spans="1:27" x14ac:dyDescent="0.2">
      <c r="B314" s="8">
        <f t="shared" si="100"/>
        <v>302</v>
      </c>
      <c r="C314" s="16">
        <f t="shared" si="95"/>
        <v>7.8750000000000001E-2</v>
      </c>
      <c r="D314" s="1">
        <f t="shared" si="96"/>
        <v>510.73093736062077</v>
      </c>
      <c r="E314" s="1">
        <f t="shared" si="97"/>
        <v>1084.4217253859108</v>
      </c>
      <c r="F314" s="1">
        <f t="shared" si="101"/>
        <v>1595.1526627465316</v>
      </c>
      <c r="G314" s="1">
        <f t="shared" si="98"/>
        <v>76741.244920042009</v>
      </c>
      <c r="I314" s="16"/>
      <c r="J314" s="1"/>
      <c r="K314" s="1"/>
      <c r="L314" s="1"/>
      <c r="M314" s="1"/>
      <c r="O314" s="14">
        <f t="shared" si="102"/>
        <v>330.66666666666669</v>
      </c>
      <c r="P314" s="14">
        <f t="shared" si="103"/>
        <v>150</v>
      </c>
      <c r="Q314" s="14">
        <f t="shared" si="104"/>
        <v>510.73093736062077</v>
      </c>
      <c r="R314" s="14">
        <f t="shared" si="105"/>
        <v>1084.4217253859108</v>
      </c>
      <c r="S314" s="26">
        <f t="shared" si="106"/>
        <v>2075.8193294131984</v>
      </c>
      <c r="T314" s="10">
        <f t="shared" si="107"/>
        <v>184508.75507995795</v>
      </c>
      <c r="U314" s="14">
        <f t="shared" si="110"/>
        <v>68.66166304059368</v>
      </c>
      <c r="V314" s="14">
        <f t="shared" si="108"/>
        <v>145.78752461547597</v>
      </c>
      <c r="W314" s="10"/>
      <c r="X314" s="14">
        <f t="shared" si="109"/>
        <v>0</v>
      </c>
      <c r="Y314" s="10">
        <f t="shared" si="99"/>
        <v>2075.8193294131984</v>
      </c>
      <c r="Z314" s="14">
        <f t="shared" si="109"/>
        <v>279.06906925570098</v>
      </c>
      <c r="AA314" s="14">
        <f t="shared" si="111"/>
        <v>252832.11003751759</v>
      </c>
    </row>
    <row r="315" spans="1:27" x14ac:dyDescent="0.2">
      <c r="B315" s="8">
        <f t="shared" si="100"/>
        <v>303</v>
      </c>
      <c r="C315" s="16">
        <f t="shared" si="95"/>
        <v>7.8750000000000001E-2</v>
      </c>
      <c r="D315" s="1">
        <f t="shared" si="96"/>
        <v>503.61441978777566</v>
      </c>
      <c r="E315" s="1">
        <f t="shared" si="97"/>
        <v>1091.538242958756</v>
      </c>
      <c r="F315" s="1">
        <f t="shared" si="101"/>
        <v>1595.1526627465316</v>
      </c>
      <c r="G315" s="1">
        <f t="shared" si="98"/>
        <v>75649.706677083246</v>
      </c>
      <c r="I315" s="16"/>
      <c r="J315" s="1"/>
      <c r="K315" s="1"/>
      <c r="L315" s="1"/>
      <c r="M315" s="1"/>
      <c r="O315" s="14">
        <f t="shared" si="102"/>
        <v>330.66666666666669</v>
      </c>
      <c r="P315" s="14">
        <f t="shared" si="103"/>
        <v>150</v>
      </c>
      <c r="Q315" s="14">
        <f t="shared" si="104"/>
        <v>503.61441978777566</v>
      </c>
      <c r="R315" s="14">
        <f t="shared" si="105"/>
        <v>1091.538242958756</v>
      </c>
      <c r="S315" s="26">
        <f t="shared" si="106"/>
        <v>2075.8193294131984</v>
      </c>
      <c r="T315" s="10">
        <f t="shared" si="107"/>
        <v>185600.2933229167</v>
      </c>
      <c r="U315" s="14">
        <f t="shared" si="110"/>
        <v>67.256555374474786</v>
      </c>
      <c r="V315" s="14">
        <f t="shared" si="108"/>
        <v>145.77243898585934</v>
      </c>
      <c r="W315" s="10"/>
      <c r="X315" s="14">
        <f t="shared" si="109"/>
        <v>0</v>
      </c>
      <c r="Y315" s="10">
        <f t="shared" si="99"/>
        <v>2075.8193294131984</v>
      </c>
      <c r="Z315" s="14">
        <f t="shared" si="109"/>
        <v>277.22092972420631</v>
      </c>
      <c r="AA315" s="14">
        <f t="shared" si="111"/>
        <v>253045.13903187792</v>
      </c>
    </row>
    <row r="316" spans="1:27" x14ac:dyDescent="0.2">
      <c r="B316" s="8">
        <f t="shared" si="100"/>
        <v>304</v>
      </c>
      <c r="C316" s="16">
        <f t="shared" si="95"/>
        <v>7.8750000000000001E-2</v>
      </c>
      <c r="D316" s="1">
        <f t="shared" si="96"/>
        <v>496.45120006835879</v>
      </c>
      <c r="E316" s="1">
        <f t="shared" si="97"/>
        <v>1098.7014626781729</v>
      </c>
      <c r="F316" s="1">
        <f t="shared" si="101"/>
        <v>1595.1526627465316</v>
      </c>
      <c r="G316" s="1">
        <f t="shared" si="98"/>
        <v>74551.005214405071</v>
      </c>
      <c r="I316" s="16"/>
      <c r="J316" s="1"/>
      <c r="K316" s="1"/>
      <c r="L316" s="1"/>
      <c r="M316" s="1"/>
      <c r="O316" s="14">
        <f t="shared" si="102"/>
        <v>330.66666666666669</v>
      </c>
      <c r="P316" s="14">
        <f t="shared" si="103"/>
        <v>150</v>
      </c>
      <c r="Q316" s="14">
        <f t="shared" si="104"/>
        <v>496.45120006835879</v>
      </c>
      <c r="R316" s="14">
        <f t="shared" si="105"/>
        <v>1098.7014626781729</v>
      </c>
      <c r="S316" s="26">
        <f t="shared" si="106"/>
        <v>2075.8193294131984</v>
      </c>
      <c r="T316" s="10">
        <f t="shared" si="107"/>
        <v>186698.99478559487</v>
      </c>
      <c r="U316" s="14">
        <f t="shared" si="110"/>
        <v>65.860851400957031</v>
      </c>
      <c r="V316" s="14">
        <f t="shared" si="108"/>
        <v>145.7573549172557</v>
      </c>
      <c r="W316" s="10"/>
      <c r="X316" s="14">
        <f t="shared" si="109"/>
        <v>0</v>
      </c>
      <c r="Y316" s="10">
        <f t="shared" si="99"/>
        <v>2075.8193294131984</v>
      </c>
      <c r="Z316" s="14">
        <f t="shared" si="109"/>
        <v>275.38502952735723</v>
      </c>
      <c r="AA316" s="14">
        <f t="shared" si="111"/>
        <v>253256.75723819612</v>
      </c>
    </row>
    <row r="317" spans="1:27" x14ac:dyDescent="0.2">
      <c r="B317" s="8">
        <f t="shared" si="100"/>
        <v>305</v>
      </c>
      <c r="C317" s="16">
        <f t="shared" si="95"/>
        <v>7.8750000000000001E-2</v>
      </c>
      <c r="D317" s="1">
        <f t="shared" si="96"/>
        <v>489.24097171953326</v>
      </c>
      <c r="E317" s="1">
        <f t="shared" si="97"/>
        <v>1105.9116910269984</v>
      </c>
      <c r="F317" s="1">
        <f t="shared" si="101"/>
        <v>1595.1526627465316</v>
      </c>
      <c r="G317" s="1">
        <f t="shared" si="98"/>
        <v>73445.093523378076</v>
      </c>
      <c r="I317" s="16"/>
      <c r="J317" s="1"/>
      <c r="K317" s="1"/>
      <c r="L317" s="1"/>
      <c r="M317" s="1"/>
      <c r="O317" s="14">
        <f t="shared" si="102"/>
        <v>330.66666666666669</v>
      </c>
      <c r="P317" s="14">
        <f t="shared" si="103"/>
        <v>150</v>
      </c>
      <c r="Q317" s="14">
        <f t="shared" si="104"/>
        <v>489.24097171953326</v>
      </c>
      <c r="R317" s="14">
        <f t="shared" si="105"/>
        <v>1105.9116910269984</v>
      </c>
      <c r="S317" s="26">
        <f t="shared" si="106"/>
        <v>2075.8193294131984</v>
      </c>
      <c r="T317" s="10">
        <f t="shared" si="107"/>
        <v>187804.90647662187</v>
      </c>
      <c r="U317" s="14">
        <f t="shared" si="110"/>
        <v>64.474488833754179</v>
      </c>
      <c r="V317" s="14">
        <f t="shared" si="108"/>
        <v>145.74227240950347</v>
      </c>
      <c r="W317" s="10"/>
      <c r="X317" s="14">
        <f t="shared" si="109"/>
        <v>0</v>
      </c>
      <c r="Y317" s="10">
        <f t="shared" si="99"/>
        <v>2075.8193294131984</v>
      </c>
      <c r="Z317" s="14">
        <f t="shared" si="109"/>
        <v>273.56128760995756</v>
      </c>
      <c r="AA317" s="14">
        <f t="shared" si="111"/>
        <v>253466.97399943939</v>
      </c>
    </row>
    <row r="318" spans="1:27" x14ac:dyDescent="0.2">
      <c r="B318" s="8">
        <f t="shared" si="100"/>
        <v>306</v>
      </c>
      <c r="C318" s="16">
        <f t="shared" si="95"/>
        <v>7.8750000000000001E-2</v>
      </c>
      <c r="D318" s="1">
        <f t="shared" si="96"/>
        <v>481.98342624716861</v>
      </c>
      <c r="E318" s="1">
        <f t="shared" si="97"/>
        <v>1113.169236499363</v>
      </c>
      <c r="F318" s="1">
        <f t="shared" si="101"/>
        <v>1595.1526627465316</v>
      </c>
      <c r="G318" s="1">
        <f t="shared" si="98"/>
        <v>72331.924286878711</v>
      </c>
      <c r="I318" s="16"/>
      <c r="J318" s="1"/>
      <c r="K318" s="1"/>
      <c r="L318" s="1"/>
      <c r="M318" s="1"/>
      <c r="O318" s="14">
        <f t="shared" si="102"/>
        <v>330.66666666666669</v>
      </c>
      <c r="P318" s="14">
        <f t="shared" si="103"/>
        <v>150</v>
      </c>
      <c r="Q318" s="14">
        <f t="shared" si="104"/>
        <v>481.98342624716861</v>
      </c>
      <c r="R318" s="14">
        <f t="shared" si="105"/>
        <v>1113.169236499363</v>
      </c>
      <c r="S318" s="26">
        <f t="shared" si="106"/>
        <v>2075.8193294131984</v>
      </c>
      <c r="T318" s="10">
        <f t="shared" si="107"/>
        <v>188918.07571312122</v>
      </c>
      <c r="U318" s="14">
        <f t="shared" si="110"/>
        <v>63.097405799072995</v>
      </c>
      <c r="V318" s="14">
        <f t="shared" si="108"/>
        <v>145.72719146244123</v>
      </c>
      <c r="W318" s="10"/>
      <c r="X318" s="14">
        <f t="shared" si="109"/>
        <v>0</v>
      </c>
      <c r="Y318" s="10">
        <f t="shared" si="99"/>
        <v>2075.8193294131984</v>
      </c>
      <c r="Z318" s="14">
        <f t="shared" si="109"/>
        <v>271.74962345360018</v>
      </c>
      <c r="AA318" s="14">
        <f t="shared" si="111"/>
        <v>253675.79859670092</v>
      </c>
    </row>
    <row r="319" spans="1:27" x14ac:dyDescent="0.2">
      <c r="B319" s="8">
        <f t="shared" si="100"/>
        <v>307</v>
      </c>
      <c r="C319" s="16">
        <f t="shared" si="95"/>
        <v>7.8750000000000001E-2</v>
      </c>
      <c r="D319" s="1">
        <f t="shared" si="96"/>
        <v>474.6782531326416</v>
      </c>
      <c r="E319" s="1">
        <f t="shared" si="97"/>
        <v>1120.47440961389</v>
      </c>
      <c r="F319" s="1">
        <f t="shared" si="101"/>
        <v>1595.1526627465316</v>
      </c>
      <c r="G319" s="1">
        <f t="shared" si="98"/>
        <v>71211.449877264822</v>
      </c>
      <c r="I319" s="16"/>
      <c r="J319" s="1"/>
      <c r="K319" s="1"/>
      <c r="L319" s="1"/>
      <c r="M319" s="1"/>
      <c r="O319" s="14">
        <f t="shared" si="102"/>
        <v>330.66666666666669</v>
      </c>
      <c r="P319" s="14">
        <f t="shared" si="103"/>
        <v>150</v>
      </c>
      <c r="Q319" s="14">
        <f t="shared" si="104"/>
        <v>474.6782531326416</v>
      </c>
      <c r="R319" s="14">
        <f t="shared" si="105"/>
        <v>1120.47440961389</v>
      </c>
      <c r="S319" s="26">
        <f t="shared" si="106"/>
        <v>2075.8193294131984</v>
      </c>
      <c r="T319" s="10">
        <f t="shared" si="107"/>
        <v>190038.55012273512</v>
      </c>
      <c r="U319" s="14">
        <f t="shared" si="110"/>
        <v>61.729540832881518</v>
      </c>
      <c r="V319" s="14">
        <f t="shared" si="108"/>
        <v>145.71211207590744</v>
      </c>
      <c r="W319" s="10"/>
      <c r="X319" s="14">
        <f t="shared" si="109"/>
        <v>0</v>
      </c>
      <c r="Y319" s="10">
        <f t="shared" si="99"/>
        <v>2075.8193294131984</v>
      </c>
      <c r="Z319" s="14">
        <f t="shared" si="109"/>
        <v>269.94995707311278</v>
      </c>
      <c r="AA319" s="14">
        <f t="shared" si="111"/>
        <v>253883.24024960969</v>
      </c>
    </row>
    <row r="320" spans="1:27" x14ac:dyDescent="0.2">
      <c r="B320" s="8">
        <f t="shared" si="100"/>
        <v>308</v>
      </c>
      <c r="C320" s="16">
        <f t="shared" si="95"/>
        <v>7.8750000000000001E-2</v>
      </c>
      <c r="D320" s="1">
        <f t="shared" si="96"/>
        <v>467.32513981955043</v>
      </c>
      <c r="E320" s="1">
        <f t="shared" si="97"/>
        <v>1127.8275229269811</v>
      </c>
      <c r="F320" s="1">
        <f t="shared" si="101"/>
        <v>1595.1526627465316</v>
      </c>
      <c r="G320" s="1">
        <f t="shared" si="98"/>
        <v>70083.622354337844</v>
      </c>
      <c r="I320" s="16"/>
      <c r="J320" s="1"/>
      <c r="K320" s="1"/>
      <c r="L320" s="1"/>
      <c r="M320" s="1"/>
      <c r="O320" s="14">
        <f t="shared" si="102"/>
        <v>330.66666666666669</v>
      </c>
      <c r="P320" s="14">
        <f t="shared" si="103"/>
        <v>150</v>
      </c>
      <c r="Q320" s="14">
        <f t="shared" si="104"/>
        <v>467.32513981955043</v>
      </c>
      <c r="R320" s="14">
        <f t="shared" si="105"/>
        <v>1127.8275229269811</v>
      </c>
      <c r="S320" s="26">
        <f t="shared" si="106"/>
        <v>2075.8193294131984</v>
      </c>
      <c r="T320" s="10">
        <f t="shared" si="107"/>
        <v>191166.37764566211</v>
      </c>
      <c r="U320" s="14">
        <f t="shared" si="110"/>
        <v>60.370832878195422</v>
      </c>
      <c r="V320" s="14">
        <f t="shared" si="108"/>
        <v>145.69703424974068</v>
      </c>
      <c r="W320" s="10"/>
      <c r="X320" s="14">
        <f t="shared" si="109"/>
        <v>0</v>
      </c>
      <c r="Y320" s="10">
        <f t="shared" si="99"/>
        <v>2075.8193294131984</v>
      </c>
      <c r="Z320" s="14">
        <f t="shared" si="109"/>
        <v>268.16220901302603</v>
      </c>
      <c r="AA320" s="14">
        <f t="shared" si="111"/>
        <v>254089.30811673764</v>
      </c>
    </row>
    <row r="321" spans="1:27" x14ac:dyDescent="0.2">
      <c r="B321" s="8">
        <f t="shared" si="100"/>
        <v>309</v>
      </c>
      <c r="C321" s="16">
        <f t="shared" si="95"/>
        <v>7.8750000000000001E-2</v>
      </c>
      <c r="D321" s="1">
        <f t="shared" si="96"/>
        <v>459.92377170034212</v>
      </c>
      <c r="E321" s="1">
        <f t="shared" si="97"/>
        <v>1135.2288910461896</v>
      </c>
      <c r="F321" s="1">
        <f t="shared" si="101"/>
        <v>1595.1526627465316</v>
      </c>
      <c r="G321" s="1">
        <f t="shared" si="98"/>
        <v>68948.39346329165</v>
      </c>
      <c r="I321" s="16"/>
      <c r="J321" s="1"/>
      <c r="K321" s="1"/>
      <c r="L321" s="1"/>
      <c r="M321" s="1"/>
      <c r="O321" s="14">
        <f t="shared" si="102"/>
        <v>330.66666666666669</v>
      </c>
      <c r="P321" s="14">
        <f t="shared" si="103"/>
        <v>150</v>
      </c>
      <c r="Q321" s="14">
        <f t="shared" si="104"/>
        <v>459.92377170034212</v>
      </c>
      <c r="R321" s="14">
        <f t="shared" si="105"/>
        <v>1135.2288910461896</v>
      </c>
      <c r="S321" s="26">
        <f t="shared" si="106"/>
        <v>2075.8193294131984</v>
      </c>
      <c r="T321" s="10">
        <f t="shared" si="107"/>
        <v>192301.60653670831</v>
      </c>
      <c r="U321" s="14">
        <f t="shared" si="110"/>
        <v>59.021221282382278</v>
      </c>
      <c r="V321" s="14">
        <f t="shared" si="108"/>
        <v>145.68195798377943</v>
      </c>
      <c r="W321" s="10"/>
      <c r="X321" s="14">
        <f t="shared" si="109"/>
        <v>0</v>
      </c>
      <c r="Y321" s="10">
        <f t="shared" si="99"/>
        <v>2075.8193294131984</v>
      </c>
      <c r="Z321" s="14">
        <f t="shared" si="109"/>
        <v>266.38630034406555</v>
      </c>
      <c r="AA321" s="14">
        <f t="shared" si="111"/>
        <v>254294.01129600379</v>
      </c>
    </row>
    <row r="322" spans="1:27" x14ac:dyDescent="0.2">
      <c r="B322" s="8">
        <f t="shared" si="100"/>
        <v>310</v>
      </c>
      <c r="C322" s="16">
        <f t="shared" si="95"/>
        <v>7.8750000000000001E-2</v>
      </c>
      <c r="D322" s="1">
        <f t="shared" si="96"/>
        <v>452.47383210285147</v>
      </c>
      <c r="E322" s="1">
        <f t="shared" si="97"/>
        <v>1142.6788306436802</v>
      </c>
      <c r="F322" s="1">
        <f t="shared" si="101"/>
        <v>1595.1526627465316</v>
      </c>
      <c r="G322" s="1">
        <f t="shared" si="98"/>
        <v>67805.714632647971</v>
      </c>
      <c r="I322" s="16"/>
      <c r="J322" s="1"/>
      <c r="K322" s="1"/>
      <c r="L322" s="1"/>
      <c r="M322" s="1"/>
      <c r="O322" s="14">
        <f t="shared" si="102"/>
        <v>330.66666666666669</v>
      </c>
      <c r="P322" s="14">
        <f t="shared" si="103"/>
        <v>150</v>
      </c>
      <c r="Q322" s="14">
        <f t="shared" si="104"/>
        <v>452.47383210285147</v>
      </c>
      <c r="R322" s="14">
        <f t="shared" si="105"/>
        <v>1142.6788306436802</v>
      </c>
      <c r="S322" s="26">
        <f t="shared" si="106"/>
        <v>2075.8193294131984</v>
      </c>
      <c r="T322" s="10">
        <f t="shared" si="107"/>
        <v>193444.28536735199</v>
      </c>
      <c r="U322" s="14">
        <f t="shared" si="110"/>
        <v>57.68064579448383</v>
      </c>
      <c r="V322" s="14">
        <f t="shared" si="108"/>
        <v>145.66688327786221</v>
      </c>
      <c r="W322" s="10"/>
      <c r="X322" s="14">
        <f t="shared" si="109"/>
        <v>0</v>
      </c>
      <c r="Y322" s="10">
        <f t="shared" si="99"/>
        <v>2075.8193294131984</v>
      </c>
      <c r="Z322" s="14">
        <f t="shared" si="109"/>
        <v>264.62215265966779</v>
      </c>
      <c r="AA322" s="14">
        <f t="shared" si="111"/>
        <v>254497.35882507614</v>
      </c>
    </row>
    <row r="323" spans="1:27" x14ac:dyDescent="0.2">
      <c r="B323" s="8">
        <f t="shared" si="100"/>
        <v>311</v>
      </c>
      <c r="C323" s="16">
        <f t="shared" si="95"/>
        <v>7.8750000000000001E-2</v>
      </c>
      <c r="D323" s="1">
        <f t="shared" si="96"/>
        <v>444.97500227675232</v>
      </c>
      <c r="E323" s="1">
        <f t="shared" si="97"/>
        <v>1150.1776604697793</v>
      </c>
      <c r="F323" s="1">
        <f t="shared" si="101"/>
        <v>1595.1526627465316</v>
      </c>
      <c r="G323" s="1">
        <f t="shared" si="98"/>
        <v>66655.53697217819</v>
      </c>
      <c r="I323" s="16"/>
      <c r="J323" s="1"/>
      <c r="K323" s="1"/>
      <c r="L323" s="1"/>
      <c r="M323" s="1"/>
      <c r="O323" s="14">
        <f t="shared" si="102"/>
        <v>330.66666666666669</v>
      </c>
      <c r="P323" s="14">
        <f t="shared" si="103"/>
        <v>150</v>
      </c>
      <c r="Q323" s="14">
        <f t="shared" si="104"/>
        <v>444.97500227675232</v>
      </c>
      <c r="R323" s="14">
        <f t="shared" si="105"/>
        <v>1150.1776604697793</v>
      </c>
      <c r="S323" s="26">
        <f t="shared" si="106"/>
        <v>2075.8193294131984</v>
      </c>
      <c r="T323" s="10">
        <f t="shared" si="107"/>
        <v>194594.46302782177</v>
      </c>
      <c r="U323" s="14">
        <f t="shared" si="110"/>
        <v>56.349046562555827</v>
      </c>
      <c r="V323" s="14">
        <f t="shared" si="108"/>
        <v>145.65181013182769</v>
      </c>
      <c r="W323" s="10"/>
      <c r="X323" s="14">
        <f t="shared" si="109"/>
        <v>0</v>
      </c>
      <c r="Y323" s="10">
        <f t="shared" si="99"/>
        <v>2075.8193294131984</v>
      </c>
      <c r="Z323" s="14">
        <f t="shared" si="109"/>
        <v>262.8696880725177</v>
      </c>
      <c r="AA323" s="14">
        <f t="shared" si="111"/>
        <v>254699.35968177053</v>
      </c>
    </row>
    <row r="324" spans="1:27" x14ac:dyDescent="0.2">
      <c r="B324" s="8">
        <f t="shared" si="100"/>
        <v>312</v>
      </c>
      <c r="C324" s="16">
        <f t="shared" si="95"/>
        <v>7.8750000000000001E-2</v>
      </c>
      <c r="D324" s="1">
        <f t="shared" si="96"/>
        <v>437.42696137991942</v>
      </c>
      <c r="E324" s="1">
        <f t="shared" si="97"/>
        <v>1157.7257013666122</v>
      </c>
      <c r="F324" s="1">
        <f t="shared" si="101"/>
        <v>1595.1526627465316</v>
      </c>
      <c r="G324" s="1">
        <f t="shared" si="98"/>
        <v>65497.81127081158</v>
      </c>
      <c r="I324" s="16"/>
      <c r="J324" s="1"/>
      <c r="K324" s="1"/>
      <c r="L324" s="1"/>
      <c r="M324" s="1"/>
      <c r="O324" s="14">
        <f t="shared" si="102"/>
        <v>330.66666666666669</v>
      </c>
      <c r="P324" s="14">
        <f t="shared" si="103"/>
        <v>150</v>
      </c>
      <c r="Q324" s="14">
        <f t="shared" si="104"/>
        <v>437.42696137991942</v>
      </c>
      <c r="R324" s="14">
        <f t="shared" si="105"/>
        <v>1157.7257013666122</v>
      </c>
      <c r="S324" s="26">
        <f t="shared" si="106"/>
        <v>2075.8193294131984</v>
      </c>
      <c r="T324" s="10">
        <f t="shared" si="107"/>
        <v>195752.18872918838</v>
      </c>
      <c r="U324" s="14">
        <f t="shared" si="110"/>
        <v>55.026364131025545</v>
      </c>
      <c r="V324" s="14">
        <f t="shared" si="108"/>
        <v>145.63673854551439</v>
      </c>
      <c r="W324" s="21">
        <f>(SUM(O313:O324)+SUM(Q313:Q324))*0.35</f>
        <v>3396.6187405034725</v>
      </c>
      <c r="X324" s="14">
        <f t="shared" si="109"/>
        <v>427.27951436646282</v>
      </c>
      <c r="Y324" s="10">
        <f t="shared" si="99"/>
        <v>-1320.7994110902741</v>
      </c>
      <c r="Z324" s="14">
        <f t="shared" si="109"/>
        <v>-166.15068515535248</v>
      </c>
      <c r="AA324" s="14">
        <f t="shared" si="111"/>
        <v>254900.02278444706</v>
      </c>
    </row>
    <row r="325" spans="1:27" x14ac:dyDescent="0.2">
      <c r="A325" t="s">
        <v>37</v>
      </c>
      <c r="B325" s="8">
        <f t="shared" si="100"/>
        <v>313</v>
      </c>
      <c r="C325" s="16">
        <f t="shared" si="95"/>
        <v>7.8750000000000001E-2</v>
      </c>
      <c r="D325" s="1">
        <f t="shared" si="96"/>
        <v>429.82938646470097</v>
      </c>
      <c r="E325" s="1">
        <f t="shared" si="97"/>
        <v>1165.3232762818307</v>
      </c>
      <c r="F325" s="1">
        <f t="shared" si="101"/>
        <v>1595.1526627465316</v>
      </c>
      <c r="G325" s="1">
        <f t="shared" si="98"/>
        <v>64332.487994529751</v>
      </c>
      <c r="I325" s="16"/>
      <c r="J325" s="1"/>
      <c r="K325" s="1"/>
      <c r="L325" s="1"/>
      <c r="M325" s="1"/>
      <c r="O325" s="14">
        <f t="shared" si="102"/>
        <v>330.66666666666669</v>
      </c>
      <c r="P325" s="14">
        <f t="shared" si="103"/>
        <v>150</v>
      </c>
      <c r="Q325" s="14">
        <f t="shared" si="104"/>
        <v>429.82938646470097</v>
      </c>
      <c r="R325" s="14">
        <f t="shared" si="105"/>
        <v>1165.3232762818307</v>
      </c>
      <c r="S325" s="26">
        <f t="shared" si="106"/>
        <v>2075.8193294131984</v>
      </c>
      <c r="T325" s="10">
        <f t="shared" si="107"/>
        <v>196917.5120054702</v>
      </c>
      <c r="U325" s="14">
        <f t="shared" si="110"/>
        <v>53.712539438066827</v>
      </c>
      <c r="V325" s="14">
        <f t="shared" si="108"/>
        <v>145.62166851876094</v>
      </c>
      <c r="W325" s="10"/>
      <c r="X325" s="14">
        <f t="shared" si="109"/>
        <v>0</v>
      </c>
      <c r="Y325" s="10">
        <f t="shared" si="99"/>
        <v>2075.8193294131984</v>
      </c>
      <c r="Z325" s="14">
        <f t="shared" si="109"/>
        <v>259.39949921633479</v>
      </c>
      <c r="AA325" s="14">
        <f t="shared" si="111"/>
        <v>255099.35699240389</v>
      </c>
    </row>
    <row r="326" spans="1:27" x14ac:dyDescent="0.2">
      <c r="B326" s="8">
        <f t="shared" si="100"/>
        <v>314</v>
      </c>
      <c r="C326" s="16">
        <f t="shared" si="95"/>
        <v>7.8750000000000001E-2</v>
      </c>
      <c r="D326" s="1">
        <f t="shared" si="96"/>
        <v>422.18195246410147</v>
      </c>
      <c r="E326" s="1">
        <f t="shared" si="97"/>
        <v>1172.9707102824302</v>
      </c>
      <c r="F326" s="1">
        <f t="shared" si="101"/>
        <v>1595.1526627465316</v>
      </c>
      <c r="G326" s="1">
        <f t="shared" si="98"/>
        <v>63159.517284247318</v>
      </c>
      <c r="I326" s="16"/>
      <c r="J326" s="1"/>
      <c r="K326" s="1"/>
      <c r="L326" s="1"/>
      <c r="M326" s="1"/>
      <c r="O326" s="14">
        <f t="shared" si="102"/>
        <v>330.66666666666669</v>
      </c>
      <c r="P326" s="14">
        <f t="shared" si="103"/>
        <v>150</v>
      </c>
      <c r="Q326" s="14">
        <f t="shared" si="104"/>
        <v>422.18195246410147</v>
      </c>
      <c r="R326" s="14">
        <f t="shared" si="105"/>
        <v>1172.9707102824302</v>
      </c>
      <c r="S326" s="26">
        <f t="shared" si="106"/>
        <v>2075.8193294131984</v>
      </c>
      <c r="T326" s="10">
        <f t="shared" si="107"/>
        <v>198090.48271575262</v>
      </c>
      <c r="U326" s="14">
        <f t="shared" si="110"/>
        <v>52.407513812992505</v>
      </c>
      <c r="V326" s="14">
        <f t="shared" si="108"/>
        <v>145.60660005140593</v>
      </c>
      <c r="W326" s="10"/>
      <c r="X326" s="14">
        <f t="shared" si="109"/>
        <v>0</v>
      </c>
      <c r="Y326" s="10">
        <f t="shared" si="99"/>
        <v>2075.8193294131984</v>
      </c>
      <c r="Z326" s="14">
        <f t="shared" si="109"/>
        <v>257.68162173808088</v>
      </c>
      <c r="AA326" s="14">
        <f t="shared" si="111"/>
        <v>255297.37110626829</v>
      </c>
    </row>
    <row r="327" spans="1:27" x14ac:dyDescent="0.2">
      <c r="B327" s="8">
        <f t="shared" si="100"/>
        <v>315</v>
      </c>
      <c r="C327" s="16">
        <f t="shared" si="95"/>
        <v>7.8750000000000001E-2</v>
      </c>
      <c r="D327" s="1">
        <f t="shared" si="96"/>
        <v>414.48433217787306</v>
      </c>
      <c r="E327" s="1">
        <f t="shared" si="97"/>
        <v>1180.6683305686586</v>
      </c>
      <c r="F327" s="1">
        <f t="shared" si="101"/>
        <v>1595.1526627465316</v>
      </c>
      <c r="G327" s="1">
        <f t="shared" si="98"/>
        <v>61978.848953678658</v>
      </c>
      <c r="I327" s="16"/>
      <c r="J327" s="1"/>
      <c r="K327" s="1"/>
      <c r="L327" s="1"/>
      <c r="M327" s="1"/>
      <c r="O327" s="14">
        <f t="shared" si="102"/>
        <v>330.66666666666669</v>
      </c>
      <c r="P327" s="14">
        <f t="shared" si="103"/>
        <v>150</v>
      </c>
      <c r="Q327" s="14">
        <f t="shared" si="104"/>
        <v>414.48433217787306</v>
      </c>
      <c r="R327" s="14">
        <f t="shared" si="105"/>
        <v>1180.6683305686586</v>
      </c>
      <c r="S327" s="26">
        <f t="shared" si="106"/>
        <v>2075.8193294131984</v>
      </c>
      <c r="T327" s="10">
        <f t="shared" si="107"/>
        <v>199271.15104632126</v>
      </c>
      <c r="U327" s="14">
        <f t="shared" si="110"/>
        <v>51.111228973664076</v>
      </c>
      <c r="V327" s="14">
        <f t="shared" si="108"/>
        <v>145.59153314328805</v>
      </c>
      <c r="W327" s="10"/>
      <c r="X327" s="14">
        <f t="shared" si="109"/>
        <v>0</v>
      </c>
      <c r="Y327" s="10">
        <f t="shared" si="99"/>
        <v>2075.8193294131984</v>
      </c>
      <c r="Z327" s="14">
        <f t="shared" si="109"/>
        <v>255.97512093186847</v>
      </c>
      <c r="AA327" s="14">
        <f t="shared" si="111"/>
        <v>255494.07386838523</v>
      </c>
    </row>
    <row r="328" spans="1:27" x14ac:dyDescent="0.2">
      <c r="B328" s="8">
        <f t="shared" si="100"/>
        <v>316</v>
      </c>
      <c r="C328" s="16">
        <f t="shared" si="95"/>
        <v>7.8750000000000001E-2</v>
      </c>
      <c r="D328" s="1">
        <f t="shared" si="96"/>
        <v>406.7361962585162</v>
      </c>
      <c r="E328" s="1">
        <f t="shared" si="97"/>
        <v>1188.4164664880154</v>
      </c>
      <c r="F328" s="1">
        <f t="shared" si="101"/>
        <v>1595.1526627465316</v>
      </c>
      <c r="G328" s="1">
        <f t="shared" si="98"/>
        <v>60790.432487190643</v>
      </c>
      <c r="I328" s="16"/>
      <c r="J328" s="1"/>
      <c r="K328" s="1"/>
      <c r="L328" s="1"/>
      <c r="M328" s="1"/>
      <c r="O328" s="14">
        <f t="shared" si="102"/>
        <v>330.66666666666669</v>
      </c>
      <c r="P328" s="14">
        <f t="shared" si="103"/>
        <v>150</v>
      </c>
      <c r="Q328" s="14">
        <f t="shared" si="104"/>
        <v>406.7361962585162</v>
      </c>
      <c r="R328" s="14">
        <f t="shared" si="105"/>
        <v>1188.4164664880154</v>
      </c>
      <c r="S328" s="26">
        <f t="shared" si="106"/>
        <v>2075.8193294131984</v>
      </c>
      <c r="T328" s="10">
        <f t="shared" si="107"/>
        <v>200459.56751280927</v>
      </c>
      <c r="U328" s="14">
        <f t="shared" si="110"/>
        <v>49.823627023918448</v>
      </c>
      <c r="V328" s="14">
        <f t="shared" si="108"/>
        <v>145.5764677942459</v>
      </c>
      <c r="W328" s="10"/>
      <c r="X328" s="14">
        <f t="shared" si="109"/>
        <v>0</v>
      </c>
      <c r="Y328" s="10">
        <f t="shared" si="99"/>
        <v>2075.8193294131984</v>
      </c>
      <c r="Z328" s="14">
        <f t="shared" si="109"/>
        <v>254.27992145549845</v>
      </c>
      <c r="AA328" s="14">
        <f t="shared" si="111"/>
        <v>255689.4739632034</v>
      </c>
    </row>
    <row r="329" spans="1:27" x14ac:dyDescent="0.2">
      <c r="B329" s="8">
        <f t="shared" si="100"/>
        <v>317</v>
      </c>
      <c r="C329" s="16">
        <f t="shared" si="95"/>
        <v>7.8750000000000001E-2</v>
      </c>
      <c r="D329" s="1">
        <f t="shared" si="96"/>
        <v>398.93721319718861</v>
      </c>
      <c r="E329" s="1">
        <f t="shared" si="97"/>
        <v>1196.215449549343</v>
      </c>
      <c r="F329" s="1">
        <f t="shared" si="101"/>
        <v>1595.1526627465316</v>
      </c>
      <c r="G329" s="1">
        <f t="shared" si="98"/>
        <v>59594.217037641298</v>
      </c>
      <c r="I329" s="16"/>
      <c r="J329" s="1"/>
      <c r="K329" s="1"/>
      <c r="L329" s="1"/>
      <c r="M329" s="1"/>
      <c r="O329" s="14">
        <f t="shared" si="102"/>
        <v>330.66666666666669</v>
      </c>
      <c r="P329" s="14">
        <f t="shared" si="103"/>
        <v>150</v>
      </c>
      <c r="Q329" s="14">
        <f t="shared" si="104"/>
        <v>398.93721319718861</v>
      </c>
      <c r="R329" s="14">
        <f t="shared" si="105"/>
        <v>1196.215449549343</v>
      </c>
      <c r="S329" s="26">
        <f t="shared" si="106"/>
        <v>2075.8193294131984</v>
      </c>
      <c r="T329" s="10">
        <f t="shared" si="107"/>
        <v>201655.78296235861</v>
      </c>
      <c r="U329" s="14">
        <f t="shared" si="110"/>
        <v>48.544650451011968</v>
      </c>
      <c r="V329" s="14">
        <f t="shared" si="108"/>
        <v>145.5614040041182</v>
      </c>
      <c r="W329" s="10"/>
      <c r="X329" s="14">
        <f t="shared" si="109"/>
        <v>0</v>
      </c>
      <c r="Y329" s="10">
        <f t="shared" si="99"/>
        <v>2075.8193294131984</v>
      </c>
      <c r="Z329" s="14">
        <f t="shared" si="109"/>
        <v>252.59594846572696</v>
      </c>
      <c r="AA329" s="14">
        <f t="shared" si="111"/>
        <v>255883.58001765853</v>
      </c>
    </row>
    <row r="330" spans="1:27" x14ac:dyDescent="0.2">
      <c r="B330" s="8">
        <f t="shared" si="100"/>
        <v>318</v>
      </c>
      <c r="C330" s="16">
        <f t="shared" si="95"/>
        <v>7.8750000000000001E-2</v>
      </c>
      <c r="D330" s="1">
        <f t="shared" si="96"/>
        <v>391.08704930952103</v>
      </c>
      <c r="E330" s="1">
        <f t="shared" si="97"/>
        <v>1204.0656134370106</v>
      </c>
      <c r="F330" s="1">
        <f t="shared" si="101"/>
        <v>1595.1526627465316</v>
      </c>
      <c r="G330" s="1">
        <f t="shared" si="98"/>
        <v>58390.15142420429</v>
      </c>
      <c r="I330" s="16"/>
      <c r="J330" s="1"/>
      <c r="K330" s="1"/>
      <c r="L330" s="1"/>
      <c r="M330" s="1"/>
      <c r="O330" s="14">
        <f t="shared" si="102"/>
        <v>330.66666666666669</v>
      </c>
      <c r="P330" s="14">
        <f t="shared" si="103"/>
        <v>150</v>
      </c>
      <c r="Q330" s="14">
        <f t="shared" si="104"/>
        <v>391.08704930952103</v>
      </c>
      <c r="R330" s="14">
        <f t="shared" si="105"/>
        <v>1204.0656134370106</v>
      </c>
      <c r="S330" s="26">
        <f t="shared" si="106"/>
        <v>2075.8193294131984</v>
      </c>
      <c r="T330" s="10">
        <f t="shared" si="107"/>
        <v>202859.84857579562</v>
      </c>
      <c r="U330" s="14">
        <f t="shared" si="110"/>
        <v>47.274242123081081</v>
      </c>
      <c r="V330" s="14">
        <f t="shared" si="108"/>
        <v>145.54634177274363</v>
      </c>
      <c r="W330" s="10"/>
      <c r="X330" s="14">
        <f t="shared" si="109"/>
        <v>0</v>
      </c>
      <c r="Y330" s="10">
        <f t="shared" si="99"/>
        <v>2075.8193294131984</v>
      </c>
      <c r="Z330" s="14">
        <f t="shared" si="109"/>
        <v>250.92312761496063</v>
      </c>
      <c r="AA330" s="14">
        <f t="shared" si="111"/>
        <v>256076.40060155437</v>
      </c>
    </row>
    <row r="331" spans="1:27" x14ac:dyDescent="0.2">
      <c r="B331" s="8">
        <f t="shared" si="100"/>
        <v>319</v>
      </c>
      <c r="C331" s="16">
        <f t="shared" si="95"/>
        <v>7.8750000000000001E-2</v>
      </c>
      <c r="D331" s="1">
        <f t="shared" si="96"/>
        <v>383.18536872134064</v>
      </c>
      <c r="E331" s="1">
        <f t="shared" si="97"/>
        <v>1211.967294025191</v>
      </c>
      <c r="F331" s="1">
        <f t="shared" si="101"/>
        <v>1595.1526627465316</v>
      </c>
      <c r="G331" s="1">
        <f t="shared" si="98"/>
        <v>57178.184130179099</v>
      </c>
      <c r="I331" s="16"/>
      <c r="J331" s="1"/>
      <c r="K331" s="1"/>
      <c r="L331" s="1"/>
      <c r="M331" s="1"/>
      <c r="O331" s="14">
        <f t="shared" si="102"/>
        <v>330.66666666666669</v>
      </c>
      <c r="P331" s="14">
        <f t="shared" si="103"/>
        <v>150</v>
      </c>
      <c r="Q331" s="14">
        <f t="shared" si="104"/>
        <v>383.18536872134064</v>
      </c>
      <c r="R331" s="14">
        <f t="shared" si="105"/>
        <v>1211.967294025191</v>
      </c>
      <c r="S331" s="26">
        <f t="shared" si="106"/>
        <v>2075.8193294131984</v>
      </c>
      <c r="T331" s="10">
        <f t="shared" si="107"/>
        <v>204071.8158698208</v>
      </c>
      <c r="U331" s="14">
        <f t="shared" si="110"/>
        <v>46.01234528661999</v>
      </c>
      <c r="V331" s="14">
        <f t="shared" si="108"/>
        <v>145.53128109996086</v>
      </c>
      <c r="W331" s="10"/>
      <c r="X331" s="14">
        <f t="shared" si="109"/>
        <v>0</v>
      </c>
      <c r="Y331" s="10">
        <f t="shared" si="99"/>
        <v>2075.8193294131984</v>
      </c>
      <c r="Z331" s="14">
        <f t="shared" si="109"/>
        <v>249.26138504797416</v>
      </c>
      <c r="AA331" s="14">
        <f t="shared" si="111"/>
        <v>256267.94422794096</v>
      </c>
    </row>
    <row r="332" spans="1:27" x14ac:dyDescent="0.2">
      <c r="B332" s="8">
        <f t="shared" si="100"/>
        <v>320</v>
      </c>
      <c r="C332" s="16">
        <f t="shared" si="95"/>
        <v>7.8750000000000001E-2</v>
      </c>
      <c r="D332" s="1">
        <f t="shared" si="96"/>
        <v>375.23183335430031</v>
      </c>
      <c r="E332" s="1">
        <f t="shared" si="97"/>
        <v>1219.9208293922313</v>
      </c>
      <c r="F332" s="1">
        <f t="shared" si="101"/>
        <v>1595.1526627465316</v>
      </c>
      <c r="G332" s="1">
        <f t="shared" si="98"/>
        <v>55958.263300786864</v>
      </c>
      <c r="I332" s="16"/>
      <c r="J332" s="1"/>
      <c r="K332" s="1"/>
      <c r="L332" s="1"/>
      <c r="M332" s="1"/>
      <c r="O332" s="14">
        <f t="shared" si="102"/>
        <v>330.66666666666669</v>
      </c>
      <c r="P332" s="14">
        <f t="shared" si="103"/>
        <v>150</v>
      </c>
      <c r="Q332" s="14">
        <f t="shared" si="104"/>
        <v>375.23183335430031</v>
      </c>
      <c r="R332" s="14">
        <f t="shared" si="105"/>
        <v>1219.9208293922313</v>
      </c>
      <c r="S332" s="26">
        <f t="shared" si="106"/>
        <v>2075.8193294131984</v>
      </c>
      <c r="T332" s="10">
        <f t="shared" si="107"/>
        <v>205291.73669921304</v>
      </c>
      <c r="U332" s="14">
        <f t="shared" si="110"/>
        <v>44.758903563974989</v>
      </c>
      <c r="V332" s="14">
        <f t="shared" si="108"/>
        <v>145.51622198560864</v>
      </c>
      <c r="W332" s="10"/>
      <c r="X332" s="14">
        <f t="shared" si="109"/>
        <v>0</v>
      </c>
      <c r="Y332" s="10">
        <f t="shared" si="99"/>
        <v>2075.8193294131984</v>
      </c>
      <c r="Z332" s="14">
        <f t="shared" si="109"/>
        <v>247.61064739864983</v>
      </c>
      <c r="AA332" s="14">
        <f t="shared" si="111"/>
        <v>256458.21935349054</v>
      </c>
    </row>
    <row r="333" spans="1:27" x14ac:dyDescent="0.2">
      <c r="B333" s="8">
        <f t="shared" si="100"/>
        <v>321</v>
      </c>
      <c r="C333" s="16">
        <f t="shared" ref="C333:C372" si="112">$C$3</f>
        <v>7.8750000000000001E-2</v>
      </c>
      <c r="D333" s="1">
        <f t="shared" ref="D333:D372" si="113">G332*C333/12</f>
        <v>367.22610291141382</v>
      </c>
      <c r="E333" s="1">
        <f t="shared" ref="E333:E372" si="114">F333-D333</f>
        <v>1227.9265598351178</v>
      </c>
      <c r="F333" s="1">
        <f t="shared" si="101"/>
        <v>1595.1526627465316</v>
      </c>
      <c r="G333" s="1">
        <f t="shared" ref="G333:G372" si="115">G332-E333</f>
        <v>54730.336740951745</v>
      </c>
      <c r="I333" s="16"/>
      <c r="J333" s="1"/>
      <c r="K333" s="1"/>
      <c r="L333" s="1"/>
      <c r="M333" s="1"/>
      <c r="O333" s="14">
        <f t="shared" si="102"/>
        <v>330.66666666666669</v>
      </c>
      <c r="P333" s="14">
        <f t="shared" si="103"/>
        <v>150</v>
      </c>
      <c r="Q333" s="14">
        <f t="shared" si="104"/>
        <v>367.22610291141382</v>
      </c>
      <c r="R333" s="14">
        <f t="shared" si="105"/>
        <v>1227.9265598351178</v>
      </c>
      <c r="S333" s="26">
        <f t="shared" si="106"/>
        <v>2075.8193294131984</v>
      </c>
      <c r="T333" s="10">
        <f t="shared" si="107"/>
        <v>206519.66325904816</v>
      </c>
      <c r="U333" s="14">
        <f t="shared" si="110"/>
        <v>43.513860950855396</v>
      </c>
      <c r="V333" s="14">
        <f t="shared" si="108"/>
        <v>145.50116442952566</v>
      </c>
      <c r="W333" s="10"/>
      <c r="X333" s="14">
        <f t="shared" si="109"/>
        <v>0</v>
      </c>
      <c r="Y333" s="10">
        <f t="shared" ref="Y333:Y372" si="116">S333-W333</f>
        <v>2075.8193294131984</v>
      </c>
      <c r="Z333" s="14">
        <f t="shared" si="109"/>
        <v>245.97084178673819</v>
      </c>
      <c r="AA333" s="14">
        <f t="shared" si="111"/>
        <v>256647.23437887093</v>
      </c>
    </row>
    <row r="334" spans="1:27" x14ac:dyDescent="0.2">
      <c r="B334" s="8">
        <f t="shared" ref="B334:B372" si="117">+B333+1</f>
        <v>322</v>
      </c>
      <c r="C334" s="16">
        <f t="shared" si="112"/>
        <v>7.8750000000000001E-2</v>
      </c>
      <c r="D334" s="1">
        <f t="shared" si="113"/>
        <v>359.16783486249579</v>
      </c>
      <c r="E334" s="1">
        <f t="shared" si="114"/>
        <v>1235.9848278840359</v>
      </c>
      <c r="F334" s="1">
        <f t="shared" ref="F334:F372" si="118">F333</f>
        <v>1595.1526627465316</v>
      </c>
      <c r="G334" s="1">
        <f t="shared" si="115"/>
        <v>53494.351913067709</v>
      </c>
      <c r="I334" s="16"/>
      <c r="J334" s="1"/>
      <c r="K334" s="1"/>
      <c r="L334" s="1"/>
      <c r="M334" s="1"/>
      <c r="O334" s="14">
        <f t="shared" ref="O334:O372" si="119">O333</f>
        <v>330.66666666666669</v>
      </c>
      <c r="P334" s="14">
        <f t="shared" ref="P334:P372" si="120">P333</f>
        <v>150</v>
      </c>
      <c r="Q334" s="14">
        <f t="shared" ref="Q334:Q372" si="121">D334+J334</f>
        <v>359.16783486249579</v>
      </c>
      <c r="R334" s="14">
        <f t="shared" ref="R334:R372" si="122">+K334+E334</f>
        <v>1235.9848278840359</v>
      </c>
      <c r="S334" s="26">
        <f t="shared" ref="S334:S372" si="123">+O334+P334+Q334+R334</f>
        <v>2075.8193294131984</v>
      </c>
      <c r="T334" s="10">
        <f t="shared" ref="T334:T372" si="124">+T333+E334+K334</f>
        <v>207755.6480869322</v>
      </c>
      <c r="U334" s="14">
        <f t="shared" si="110"/>
        <v>42.277161813860893</v>
      </c>
      <c r="V334" s="14">
        <f t="shared" ref="V334:V372" si="125">R334/(1+$C$4/12)^B334</f>
        <v>145.4861084315508</v>
      </c>
      <c r="W334" s="10"/>
      <c r="X334" s="14">
        <f t="shared" ref="X334:Z372" si="126">W334/(1+$C$4/12)^$B334</f>
        <v>0</v>
      </c>
      <c r="Y334" s="10">
        <f t="shared" si="116"/>
        <v>2075.8193294131984</v>
      </c>
      <c r="Z334" s="14">
        <f t="shared" si="126"/>
        <v>244.34189581464062</v>
      </c>
      <c r="AA334" s="14">
        <f t="shared" si="111"/>
        <v>256834.99764911633</v>
      </c>
    </row>
    <row r="335" spans="1:27" x14ac:dyDescent="0.2">
      <c r="B335" s="8">
        <f t="shared" si="117"/>
        <v>323</v>
      </c>
      <c r="C335" s="16">
        <f t="shared" si="112"/>
        <v>7.8750000000000001E-2</v>
      </c>
      <c r="D335" s="1">
        <f t="shared" si="113"/>
        <v>351.05668442950679</v>
      </c>
      <c r="E335" s="1">
        <f t="shared" si="114"/>
        <v>1244.0959783170249</v>
      </c>
      <c r="F335" s="1">
        <f t="shared" si="118"/>
        <v>1595.1526627465316</v>
      </c>
      <c r="G335" s="1">
        <f t="shared" si="115"/>
        <v>52250.255934750683</v>
      </c>
      <c r="I335" s="16"/>
      <c r="J335" s="1"/>
      <c r="K335" s="1"/>
      <c r="L335" s="1"/>
      <c r="M335" s="1"/>
      <c r="O335" s="14">
        <f t="shared" si="119"/>
        <v>330.66666666666669</v>
      </c>
      <c r="P335" s="14">
        <f t="shared" si="120"/>
        <v>150</v>
      </c>
      <c r="Q335" s="14">
        <f t="shared" si="121"/>
        <v>351.05668442950679</v>
      </c>
      <c r="R335" s="14">
        <f t="shared" si="122"/>
        <v>1244.0959783170249</v>
      </c>
      <c r="S335" s="26">
        <f t="shared" si="123"/>
        <v>2075.8193294131984</v>
      </c>
      <c r="T335" s="10">
        <f t="shared" si="124"/>
        <v>208999.74406524922</v>
      </c>
      <c r="U335" s="14">
        <f t="shared" ref="U335:U372" si="127">Q335/(1+$C$4/12)^B335</f>
        <v>41.048750888025339</v>
      </c>
      <c r="V335" s="14">
        <f t="shared" si="125"/>
        <v>145.47105399152269</v>
      </c>
      <c r="W335" s="10"/>
      <c r="X335" s="14">
        <f t="shared" si="126"/>
        <v>0</v>
      </c>
      <c r="Y335" s="10">
        <f t="shared" si="116"/>
        <v>2075.8193294131984</v>
      </c>
      <c r="Z335" s="14">
        <f t="shared" si="126"/>
        <v>242.72373756421257</v>
      </c>
      <c r="AA335" s="14">
        <f t="shared" ref="AA335:AA372" si="128">+U335+V335+AA334</f>
        <v>257021.51745399588</v>
      </c>
    </row>
    <row r="336" spans="1:27" x14ac:dyDescent="0.2">
      <c r="B336" s="8">
        <f t="shared" si="117"/>
        <v>324</v>
      </c>
      <c r="C336" s="16">
        <f t="shared" si="112"/>
        <v>7.8750000000000001E-2</v>
      </c>
      <c r="D336" s="1">
        <f t="shared" si="113"/>
        <v>342.89230457180133</v>
      </c>
      <c r="E336" s="1">
        <f t="shared" si="114"/>
        <v>1252.2603581747303</v>
      </c>
      <c r="F336" s="1">
        <f t="shared" si="118"/>
        <v>1595.1526627465316</v>
      </c>
      <c r="G336" s="1">
        <f t="shared" si="115"/>
        <v>50997.995576575951</v>
      </c>
      <c r="I336" s="16"/>
      <c r="J336" s="1"/>
      <c r="K336" s="1"/>
      <c r="L336" s="1"/>
      <c r="M336" s="1"/>
      <c r="O336" s="14">
        <f t="shared" si="119"/>
        <v>330.66666666666669</v>
      </c>
      <c r="P336" s="14">
        <f t="shared" si="120"/>
        <v>150</v>
      </c>
      <c r="Q336" s="14">
        <f t="shared" si="121"/>
        <v>342.89230457180133</v>
      </c>
      <c r="R336" s="14">
        <f t="shared" si="122"/>
        <v>1252.2603581747303</v>
      </c>
      <c r="S336" s="26">
        <f t="shared" si="123"/>
        <v>2075.8193294131984</v>
      </c>
      <c r="T336" s="10">
        <f t="shared" si="124"/>
        <v>210252.00442342396</v>
      </c>
      <c r="U336" s="14">
        <f t="shared" si="127"/>
        <v>39.828573274376801</v>
      </c>
      <c r="V336" s="14">
        <f t="shared" si="125"/>
        <v>145.45600110928021</v>
      </c>
      <c r="W336" s="21">
        <f>(SUM(O325:O336)+SUM(Q325:Q336))*0.35</f>
        <v>3013.5056905529655</v>
      </c>
      <c r="X336" s="14">
        <f t="shared" si="126"/>
        <v>350.03302963834057</v>
      </c>
      <c r="Y336" s="10">
        <f t="shared" si="116"/>
        <v>-937.68636113976709</v>
      </c>
      <c r="Z336" s="14">
        <f t="shared" si="126"/>
        <v>-108.91673404475192</v>
      </c>
      <c r="AA336" s="14">
        <f t="shared" si="128"/>
        <v>257206.80202837955</v>
      </c>
    </row>
    <row r="337" spans="1:27" x14ac:dyDescent="0.2">
      <c r="A337" t="s">
        <v>38</v>
      </c>
      <c r="B337" s="8">
        <f t="shared" si="117"/>
        <v>325</v>
      </c>
      <c r="C337" s="16">
        <f t="shared" si="112"/>
        <v>7.8750000000000001E-2</v>
      </c>
      <c r="D337" s="1">
        <f t="shared" si="113"/>
        <v>334.67434597127971</v>
      </c>
      <c r="E337" s="1">
        <f t="shared" si="114"/>
        <v>1260.4783167752519</v>
      </c>
      <c r="F337" s="1">
        <f t="shared" si="118"/>
        <v>1595.1526627465316</v>
      </c>
      <c r="G337" s="1">
        <f t="shared" si="115"/>
        <v>49737.517259800698</v>
      </c>
      <c r="I337" s="16"/>
      <c r="J337" s="1"/>
      <c r="K337" s="1"/>
      <c r="L337" s="1"/>
      <c r="M337" s="1"/>
      <c r="O337" s="14">
        <f t="shared" si="119"/>
        <v>330.66666666666669</v>
      </c>
      <c r="P337" s="14">
        <f t="shared" si="120"/>
        <v>150</v>
      </c>
      <c r="Q337" s="14">
        <f t="shared" si="121"/>
        <v>334.67434597127971</v>
      </c>
      <c r="R337" s="14">
        <f t="shared" si="122"/>
        <v>1260.4783167752519</v>
      </c>
      <c r="S337" s="26">
        <f t="shared" si="123"/>
        <v>2075.8193294131984</v>
      </c>
      <c r="T337" s="10">
        <f t="shared" si="124"/>
        <v>211512.48274019922</v>
      </c>
      <c r="U337" s="14">
        <f t="shared" si="127"/>
        <v>38.616574437513727</v>
      </c>
      <c r="V337" s="14">
        <f t="shared" si="125"/>
        <v>145.44094978466211</v>
      </c>
      <c r="W337" s="10"/>
      <c r="X337" s="14">
        <f t="shared" si="126"/>
        <v>0</v>
      </c>
      <c r="Y337" s="10">
        <f t="shared" si="116"/>
        <v>2075.8193294131984</v>
      </c>
      <c r="Z337" s="14">
        <f t="shared" si="126"/>
        <v>239.51949893402846</v>
      </c>
      <c r="AA337" s="14">
        <f t="shared" si="128"/>
        <v>257390.85955260173</v>
      </c>
    </row>
    <row r="338" spans="1:27" x14ac:dyDescent="0.2">
      <c r="B338" s="8">
        <f t="shared" si="117"/>
        <v>326</v>
      </c>
      <c r="C338" s="16">
        <f t="shared" si="112"/>
        <v>7.8750000000000001E-2</v>
      </c>
      <c r="D338" s="1">
        <f t="shared" si="113"/>
        <v>326.40245701744209</v>
      </c>
      <c r="E338" s="1">
        <f t="shared" si="114"/>
        <v>1268.7502057290894</v>
      </c>
      <c r="F338" s="1">
        <f t="shared" si="118"/>
        <v>1595.1526627465316</v>
      </c>
      <c r="G338" s="1">
        <f t="shared" si="115"/>
        <v>48468.767054071606</v>
      </c>
      <c r="I338" s="16"/>
      <c r="J338" s="1"/>
      <c r="K338" s="1"/>
      <c r="L338" s="1"/>
      <c r="M338" s="1"/>
      <c r="O338" s="14">
        <f t="shared" si="119"/>
        <v>330.66666666666669</v>
      </c>
      <c r="P338" s="14">
        <f t="shared" si="120"/>
        <v>150</v>
      </c>
      <c r="Q338" s="14">
        <f t="shared" si="121"/>
        <v>326.40245701744209</v>
      </c>
      <c r="R338" s="14">
        <f t="shared" si="122"/>
        <v>1268.7502057290894</v>
      </c>
      <c r="S338" s="26">
        <f t="shared" si="123"/>
        <v>2075.8193294131979</v>
      </c>
      <c r="T338" s="10">
        <f t="shared" si="124"/>
        <v>212781.23294592832</v>
      </c>
      <c r="U338" s="14">
        <f t="shared" si="127"/>
        <v>37.412700203197225</v>
      </c>
      <c r="V338" s="14">
        <f t="shared" si="125"/>
        <v>145.42590001750722</v>
      </c>
      <c r="W338" s="10"/>
      <c r="X338" s="14">
        <f t="shared" si="126"/>
        <v>0</v>
      </c>
      <c r="Y338" s="10">
        <f t="shared" si="116"/>
        <v>2075.8193294131979</v>
      </c>
      <c r="Z338" s="14">
        <f t="shared" si="126"/>
        <v>237.93327708678316</v>
      </c>
      <c r="AA338" s="14">
        <f t="shared" si="128"/>
        <v>257573.69815282244</v>
      </c>
    </row>
    <row r="339" spans="1:27" x14ac:dyDescent="0.2">
      <c r="B339" s="8">
        <f t="shared" si="117"/>
        <v>327</v>
      </c>
      <c r="C339" s="16">
        <f t="shared" si="112"/>
        <v>7.8750000000000001E-2</v>
      </c>
      <c r="D339" s="1">
        <f t="shared" si="113"/>
        <v>318.0762837923449</v>
      </c>
      <c r="E339" s="1">
        <f t="shared" si="114"/>
        <v>1277.0763789541868</v>
      </c>
      <c r="F339" s="1">
        <f t="shared" si="118"/>
        <v>1595.1526627465316</v>
      </c>
      <c r="G339" s="1">
        <f t="shared" si="115"/>
        <v>47191.690675117417</v>
      </c>
      <c r="I339" s="16"/>
      <c r="J339" s="1"/>
      <c r="K339" s="1"/>
      <c r="L339" s="1"/>
      <c r="M339" s="1"/>
      <c r="O339" s="14">
        <f t="shared" si="119"/>
        <v>330.66666666666669</v>
      </c>
      <c r="P339" s="14">
        <f t="shared" si="120"/>
        <v>150</v>
      </c>
      <c r="Q339" s="14">
        <f t="shared" si="121"/>
        <v>318.0762837923449</v>
      </c>
      <c r="R339" s="14">
        <f t="shared" si="122"/>
        <v>1277.0763789541868</v>
      </c>
      <c r="S339" s="26">
        <f t="shared" si="123"/>
        <v>2075.8193294131984</v>
      </c>
      <c r="T339" s="10">
        <f t="shared" si="124"/>
        <v>214058.30932488252</v>
      </c>
      <c r="U339" s="14">
        <f t="shared" si="127"/>
        <v>36.216896755959276</v>
      </c>
      <c r="V339" s="14">
        <f t="shared" si="125"/>
        <v>145.41085180765447</v>
      </c>
      <c r="W339" s="10"/>
      <c r="X339" s="14">
        <f t="shared" si="126"/>
        <v>0</v>
      </c>
      <c r="Y339" s="10">
        <f t="shared" si="116"/>
        <v>2075.8193294131984</v>
      </c>
      <c r="Z339" s="14">
        <f t="shared" si="126"/>
        <v>236.3575600199834</v>
      </c>
      <c r="AA339" s="14">
        <f t="shared" si="128"/>
        <v>257755.32590138607</v>
      </c>
    </row>
    <row r="340" spans="1:27" x14ac:dyDescent="0.2">
      <c r="B340" s="8">
        <f t="shared" si="117"/>
        <v>328</v>
      </c>
      <c r="C340" s="16">
        <f t="shared" si="112"/>
        <v>7.8750000000000001E-2</v>
      </c>
      <c r="D340" s="1">
        <f t="shared" si="113"/>
        <v>309.69547005545809</v>
      </c>
      <c r="E340" s="1">
        <f t="shared" si="114"/>
        <v>1285.4571926910735</v>
      </c>
      <c r="F340" s="1">
        <f t="shared" si="118"/>
        <v>1595.1526627465316</v>
      </c>
      <c r="G340" s="1">
        <f t="shared" si="115"/>
        <v>45906.233482426345</v>
      </c>
      <c r="I340" s="16"/>
      <c r="J340" s="1"/>
      <c r="K340" s="1"/>
      <c r="L340" s="1"/>
      <c r="M340" s="1"/>
      <c r="O340" s="14">
        <f t="shared" si="119"/>
        <v>330.66666666666669</v>
      </c>
      <c r="P340" s="14">
        <f t="shared" si="120"/>
        <v>150</v>
      </c>
      <c r="Q340" s="14">
        <f t="shared" si="121"/>
        <v>309.69547005545809</v>
      </c>
      <c r="R340" s="14">
        <f t="shared" si="122"/>
        <v>1285.4571926910735</v>
      </c>
      <c r="S340" s="26">
        <f t="shared" si="123"/>
        <v>2075.8193294131984</v>
      </c>
      <c r="T340" s="10">
        <f t="shared" si="124"/>
        <v>215343.76651757359</v>
      </c>
      <c r="U340" s="14">
        <f t="shared" si="127"/>
        <v>35.029110636726713</v>
      </c>
      <c r="V340" s="14">
        <f t="shared" si="125"/>
        <v>145.39580515494259</v>
      </c>
      <c r="W340" s="10"/>
      <c r="X340" s="14">
        <f t="shared" si="126"/>
        <v>0</v>
      </c>
      <c r="Y340" s="10">
        <f t="shared" si="116"/>
        <v>2075.8193294131984</v>
      </c>
      <c r="Z340" s="14">
        <f t="shared" si="126"/>
        <v>234.79227816554646</v>
      </c>
      <c r="AA340" s="14">
        <f t="shared" si="128"/>
        <v>257935.75081717773</v>
      </c>
    </row>
    <row r="341" spans="1:27" x14ac:dyDescent="0.2">
      <c r="B341" s="8">
        <f t="shared" si="117"/>
        <v>329</v>
      </c>
      <c r="C341" s="16">
        <f t="shared" si="112"/>
        <v>7.8750000000000001E-2</v>
      </c>
      <c r="D341" s="1">
        <f t="shared" si="113"/>
        <v>301.2596572284229</v>
      </c>
      <c r="E341" s="1">
        <f t="shared" si="114"/>
        <v>1293.8930055181088</v>
      </c>
      <c r="F341" s="1">
        <f t="shared" si="118"/>
        <v>1595.1526627465316</v>
      </c>
      <c r="G341" s="1">
        <f t="shared" si="115"/>
        <v>44612.340476908234</v>
      </c>
      <c r="I341" s="16"/>
      <c r="J341" s="1"/>
      <c r="K341" s="1"/>
      <c r="L341" s="1"/>
      <c r="M341" s="1"/>
      <c r="O341" s="14">
        <f t="shared" si="119"/>
        <v>330.66666666666669</v>
      </c>
      <c r="P341" s="14">
        <f t="shared" si="120"/>
        <v>150</v>
      </c>
      <c r="Q341" s="14">
        <f t="shared" si="121"/>
        <v>301.2596572284229</v>
      </c>
      <c r="R341" s="14">
        <f t="shared" si="122"/>
        <v>1293.8930055181088</v>
      </c>
      <c r="S341" s="26">
        <f t="shared" si="123"/>
        <v>2075.8193294131984</v>
      </c>
      <c r="T341" s="10">
        <f t="shared" si="124"/>
        <v>216637.65952309169</v>
      </c>
      <c r="U341" s="14">
        <f t="shared" si="127"/>
        <v>33.849288740460992</v>
      </c>
      <c r="V341" s="14">
        <f t="shared" si="125"/>
        <v>145.38076005921053</v>
      </c>
      <c r="W341" s="10"/>
      <c r="X341" s="14">
        <f t="shared" si="126"/>
        <v>0</v>
      </c>
      <c r="Y341" s="10">
        <f t="shared" si="116"/>
        <v>2075.8193294131984</v>
      </c>
      <c r="Z341" s="14">
        <f t="shared" si="126"/>
        <v>233.23736241610575</v>
      </c>
      <c r="AA341" s="14">
        <f t="shared" si="128"/>
        <v>258114.98086597741</v>
      </c>
    </row>
    <row r="342" spans="1:27" x14ac:dyDescent="0.2">
      <c r="B342" s="8">
        <f t="shared" si="117"/>
        <v>330</v>
      </c>
      <c r="C342" s="16">
        <f t="shared" si="112"/>
        <v>7.8750000000000001E-2</v>
      </c>
      <c r="D342" s="1">
        <f t="shared" si="113"/>
        <v>292.76848437971029</v>
      </c>
      <c r="E342" s="1">
        <f t="shared" si="114"/>
        <v>1302.3841783668213</v>
      </c>
      <c r="F342" s="1">
        <f t="shared" si="118"/>
        <v>1595.1526627465316</v>
      </c>
      <c r="G342" s="1">
        <f t="shared" si="115"/>
        <v>43309.956298541409</v>
      </c>
      <c r="I342" s="16"/>
      <c r="J342" s="1"/>
      <c r="K342" s="1"/>
      <c r="L342" s="1"/>
      <c r="M342" s="1"/>
      <c r="O342" s="14">
        <f t="shared" si="119"/>
        <v>330.66666666666669</v>
      </c>
      <c r="P342" s="14">
        <f t="shared" si="120"/>
        <v>150</v>
      </c>
      <c r="Q342" s="14">
        <f t="shared" si="121"/>
        <v>292.76848437971029</v>
      </c>
      <c r="R342" s="14">
        <f t="shared" si="122"/>
        <v>1302.3841783668213</v>
      </c>
      <c r="S342" s="26">
        <f t="shared" si="123"/>
        <v>2075.8193294131984</v>
      </c>
      <c r="T342" s="10">
        <f t="shared" si="124"/>
        <v>217940.04370145852</v>
      </c>
      <c r="U342" s="14">
        <f t="shared" si="127"/>
        <v>32.677378313813669</v>
      </c>
      <c r="V342" s="14">
        <f t="shared" si="125"/>
        <v>145.3657165202971</v>
      </c>
      <c r="W342" s="10"/>
      <c r="X342" s="14">
        <f t="shared" si="126"/>
        <v>0</v>
      </c>
      <c r="Y342" s="10">
        <f t="shared" si="116"/>
        <v>2075.8193294131984</v>
      </c>
      <c r="Z342" s="14">
        <f t="shared" si="126"/>
        <v>231.69274412195938</v>
      </c>
      <c r="AA342" s="14">
        <f t="shared" si="128"/>
        <v>258293.02396081152</v>
      </c>
    </row>
    <row r="343" spans="1:27" x14ac:dyDescent="0.2">
      <c r="B343" s="8">
        <f t="shared" si="117"/>
        <v>331</v>
      </c>
      <c r="C343" s="16">
        <f t="shared" si="112"/>
        <v>7.8750000000000001E-2</v>
      </c>
      <c r="D343" s="1">
        <f t="shared" si="113"/>
        <v>284.22158820917798</v>
      </c>
      <c r="E343" s="1">
        <f t="shared" si="114"/>
        <v>1310.9310745373537</v>
      </c>
      <c r="F343" s="1">
        <f t="shared" si="118"/>
        <v>1595.1526627465316</v>
      </c>
      <c r="G343" s="1">
        <f t="shared" si="115"/>
        <v>41999.025224004057</v>
      </c>
      <c r="I343" s="16"/>
      <c r="J343" s="1"/>
      <c r="K343" s="1"/>
      <c r="L343" s="1"/>
      <c r="M343" s="1"/>
      <c r="O343" s="14">
        <f t="shared" si="119"/>
        <v>330.66666666666669</v>
      </c>
      <c r="P343" s="14">
        <f t="shared" si="120"/>
        <v>150</v>
      </c>
      <c r="Q343" s="14">
        <f t="shared" si="121"/>
        <v>284.22158820917798</v>
      </c>
      <c r="R343" s="14">
        <f t="shared" si="122"/>
        <v>1310.9310745373537</v>
      </c>
      <c r="S343" s="26">
        <f t="shared" si="123"/>
        <v>2075.8193294131984</v>
      </c>
      <c r="T343" s="10">
        <f t="shared" si="124"/>
        <v>219250.97477599588</v>
      </c>
      <c r="U343" s="14">
        <f t="shared" si="127"/>
        <v>31.513326952797232</v>
      </c>
      <c r="V343" s="14">
        <f t="shared" si="125"/>
        <v>145.35067453804129</v>
      </c>
      <c r="W343" s="10"/>
      <c r="X343" s="14">
        <f t="shared" si="126"/>
        <v>0</v>
      </c>
      <c r="Y343" s="10">
        <f t="shared" si="116"/>
        <v>2075.8193294131984</v>
      </c>
      <c r="Z343" s="14">
        <f t="shared" si="126"/>
        <v>230.15835508803914</v>
      </c>
      <c r="AA343" s="14">
        <f t="shared" si="128"/>
        <v>258469.88796230237</v>
      </c>
    </row>
    <row r="344" spans="1:27" x14ac:dyDescent="0.2">
      <c r="B344" s="8">
        <f t="shared" si="117"/>
        <v>332</v>
      </c>
      <c r="C344" s="16">
        <f t="shared" si="112"/>
        <v>7.8750000000000001E-2</v>
      </c>
      <c r="D344" s="1">
        <f t="shared" si="113"/>
        <v>275.61860303252666</v>
      </c>
      <c r="E344" s="1">
        <f t="shared" si="114"/>
        <v>1319.534059714005</v>
      </c>
      <c r="F344" s="1">
        <f t="shared" si="118"/>
        <v>1595.1526627465316</v>
      </c>
      <c r="G344" s="1">
        <f t="shared" si="115"/>
        <v>40679.491164290055</v>
      </c>
      <c r="I344" s="16"/>
      <c r="J344" s="1"/>
      <c r="K344" s="1"/>
      <c r="L344" s="1"/>
      <c r="M344" s="1"/>
      <c r="O344" s="14">
        <f t="shared" si="119"/>
        <v>330.66666666666669</v>
      </c>
      <c r="P344" s="14">
        <f t="shared" si="120"/>
        <v>150</v>
      </c>
      <c r="Q344" s="14">
        <f t="shared" si="121"/>
        <v>275.61860303252666</v>
      </c>
      <c r="R344" s="14">
        <f t="shared" si="122"/>
        <v>1319.534059714005</v>
      </c>
      <c r="S344" s="26">
        <f t="shared" si="123"/>
        <v>2075.8193294131984</v>
      </c>
      <c r="T344" s="10">
        <f t="shared" si="124"/>
        <v>220570.50883570989</v>
      </c>
      <c r="U344" s="14">
        <f t="shared" si="127"/>
        <v>30.357082600471532</v>
      </c>
      <c r="V344" s="14">
        <f t="shared" si="125"/>
        <v>145.33563411228198</v>
      </c>
      <c r="W344" s="10"/>
      <c r="X344" s="14">
        <f t="shared" si="126"/>
        <v>0</v>
      </c>
      <c r="Y344" s="10">
        <f t="shared" si="116"/>
        <v>2075.8193294131984</v>
      </c>
      <c r="Z344" s="14">
        <f t="shared" si="126"/>
        <v>228.63412757089978</v>
      </c>
      <c r="AA344" s="14">
        <f t="shared" si="128"/>
        <v>258645.58067901511</v>
      </c>
    </row>
    <row r="345" spans="1:27" x14ac:dyDescent="0.2">
      <c r="B345" s="8">
        <f t="shared" si="117"/>
        <v>333</v>
      </c>
      <c r="C345" s="16">
        <f t="shared" si="112"/>
        <v>7.8750000000000001E-2</v>
      </c>
      <c r="D345" s="1">
        <f t="shared" si="113"/>
        <v>266.95916076565351</v>
      </c>
      <c r="E345" s="1">
        <f t="shared" si="114"/>
        <v>1328.1935019808782</v>
      </c>
      <c r="F345" s="1">
        <f t="shared" si="118"/>
        <v>1595.1526627465316</v>
      </c>
      <c r="G345" s="1">
        <f t="shared" si="115"/>
        <v>39351.297662309174</v>
      </c>
      <c r="I345" s="16"/>
      <c r="J345" s="1"/>
      <c r="K345" s="1"/>
      <c r="L345" s="1"/>
      <c r="M345" s="1"/>
      <c r="O345" s="14">
        <f t="shared" si="119"/>
        <v>330.66666666666669</v>
      </c>
      <c r="P345" s="14">
        <f t="shared" si="120"/>
        <v>150</v>
      </c>
      <c r="Q345" s="14">
        <f t="shared" si="121"/>
        <v>266.95916076565351</v>
      </c>
      <c r="R345" s="14">
        <f t="shared" si="122"/>
        <v>1328.1935019808782</v>
      </c>
      <c r="S345" s="26">
        <f t="shared" si="123"/>
        <v>2075.8193294131984</v>
      </c>
      <c r="T345" s="10">
        <f t="shared" si="124"/>
        <v>221898.70233769077</v>
      </c>
      <c r="U345" s="14">
        <f t="shared" si="127"/>
        <v>29.208593544645382</v>
      </c>
      <c r="V345" s="14">
        <f t="shared" si="125"/>
        <v>145.3205952428581</v>
      </c>
      <c r="W345" s="10"/>
      <c r="X345" s="14">
        <f t="shared" si="126"/>
        <v>0</v>
      </c>
      <c r="Y345" s="10">
        <f t="shared" si="116"/>
        <v>2075.8193294131984</v>
      </c>
      <c r="Z345" s="14">
        <f t="shared" si="126"/>
        <v>227.11999427572829</v>
      </c>
      <c r="AA345" s="14">
        <f t="shared" si="128"/>
        <v>258820.10986780262</v>
      </c>
    </row>
    <row r="346" spans="1:27" x14ac:dyDescent="0.2">
      <c r="B346" s="8">
        <f t="shared" si="117"/>
        <v>334</v>
      </c>
      <c r="C346" s="16">
        <f t="shared" si="112"/>
        <v>7.8750000000000001E-2</v>
      </c>
      <c r="D346" s="1">
        <f t="shared" si="113"/>
        <v>258.24289090890397</v>
      </c>
      <c r="E346" s="1">
        <f t="shared" si="114"/>
        <v>1336.9097718376277</v>
      </c>
      <c r="F346" s="1">
        <f t="shared" si="118"/>
        <v>1595.1526627465316</v>
      </c>
      <c r="G346" s="1">
        <f t="shared" si="115"/>
        <v>38014.387890471546</v>
      </c>
      <c r="I346" s="16"/>
      <c r="J346" s="1"/>
      <c r="K346" s="1"/>
      <c r="L346" s="1"/>
      <c r="M346" s="1"/>
      <c r="O346" s="14">
        <f t="shared" si="119"/>
        <v>330.66666666666669</v>
      </c>
      <c r="P346" s="14">
        <f t="shared" si="120"/>
        <v>150</v>
      </c>
      <c r="Q346" s="14">
        <f t="shared" si="121"/>
        <v>258.24289090890397</v>
      </c>
      <c r="R346" s="14">
        <f t="shared" si="122"/>
        <v>1336.9097718376277</v>
      </c>
      <c r="S346" s="26">
        <f t="shared" si="123"/>
        <v>2075.8193294131984</v>
      </c>
      <c r="T346" s="10">
        <f t="shared" si="124"/>
        <v>223235.61210952839</v>
      </c>
      <c r="U346" s="14">
        <f t="shared" si="127"/>
        <v>28.0678084155935</v>
      </c>
      <c r="V346" s="14">
        <f t="shared" si="125"/>
        <v>145.30555792960865</v>
      </c>
      <c r="W346" s="10"/>
      <c r="X346" s="14">
        <f t="shared" si="126"/>
        <v>0</v>
      </c>
      <c r="Y346" s="10">
        <f t="shared" si="116"/>
        <v>2075.8193294131984</v>
      </c>
      <c r="Z346" s="14">
        <f t="shared" si="126"/>
        <v>225.6158883533725</v>
      </c>
      <c r="AA346" s="14">
        <f t="shared" si="128"/>
        <v>258993.48323414783</v>
      </c>
    </row>
    <row r="347" spans="1:27" x14ac:dyDescent="0.2">
      <c r="B347" s="8">
        <f t="shared" si="117"/>
        <v>335</v>
      </c>
      <c r="C347" s="16">
        <f t="shared" si="112"/>
        <v>7.8750000000000001E-2</v>
      </c>
      <c r="D347" s="1">
        <f t="shared" si="113"/>
        <v>249.46942053121953</v>
      </c>
      <c r="E347" s="1">
        <f t="shared" si="114"/>
        <v>1345.683242215312</v>
      </c>
      <c r="F347" s="1">
        <f t="shared" si="118"/>
        <v>1595.1526627465316</v>
      </c>
      <c r="G347" s="1">
        <f t="shared" si="115"/>
        <v>36668.704648256236</v>
      </c>
      <c r="I347" s="16"/>
      <c r="J347" s="1"/>
      <c r="K347" s="1"/>
      <c r="L347" s="1"/>
      <c r="M347" s="1"/>
      <c r="O347" s="14">
        <f t="shared" si="119"/>
        <v>330.66666666666669</v>
      </c>
      <c r="P347" s="14">
        <f t="shared" si="120"/>
        <v>150</v>
      </c>
      <c r="Q347" s="14">
        <f t="shared" si="121"/>
        <v>249.46942053121953</v>
      </c>
      <c r="R347" s="14">
        <f t="shared" si="122"/>
        <v>1345.683242215312</v>
      </c>
      <c r="S347" s="26">
        <f t="shared" si="123"/>
        <v>2075.8193294131984</v>
      </c>
      <c r="T347" s="10">
        <f t="shared" si="124"/>
        <v>224581.2953517437</v>
      </c>
      <c r="U347" s="14">
        <f t="shared" si="127"/>
        <v>26.934676183788525</v>
      </c>
      <c r="V347" s="14">
        <f t="shared" si="125"/>
        <v>145.29052217237256</v>
      </c>
      <c r="W347" s="10"/>
      <c r="X347" s="14">
        <f t="shared" si="126"/>
        <v>0</v>
      </c>
      <c r="Y347" s="10">
        <f t="shared" si="116"/>
        <v>2075.8193294131984</v>
      </c>
      <c r="Z347" s="14">
        <f t="shared" si="126"/>
        <v>224.12174339738991</v>
      </c>
      <c r="AA347" s="14">
        <f t="shared" si="128"/>
        <v>259165.70843250401</v>
      </c>
    </row>
    <row r="348" spans="1:27" x14ac:dyDescent="0.2">
      <c r="B348" s="8">
        <f t="shared" si="117"/>
        <v>336</v>
      </c>
      <c r="C348" s="16">
        <f t="shared" si="112"/>
        <v>7.8750000000000001E-2</v>
      </c>
      <c r="D348" s="1">
        <f t="shared" si="113"/>
        <v>240.63837425418157</v>
      </c>
      <c r="E348" s="1">
        <f t="shared" si="114"/>
        <v>1354.51428849235</v>
      </c>
      <c r="F348" s="1">
        <f t="shared" si="118"/>
        <v>1595.1526627465316</v>
      </c>
      <c r="G348" s="1">
        <f t="shared" si="115"/>
        <v>35314.190359763888</v>
      </c>
      <c r="I348" s="16"/>
      <c r="J348" s="1"/>
      <c r="K348" s="1"/>
      <c r="L348" s="1"/>
      <c r="M348" s="1"/>
      <c r="O348" s="14">
        <f t="shared" si="119"/>
        <v>330.66666666666669</v>
      </c>
      <c r="P348" s="14">
        <f t="shared" si="120"/>
        <v>150</v>
      </c>
      <c r="Q348" s="14">
        <f t="shared" si="121"/>
        <v>240.63837425418157</v>
      </c>
      <c r="R348" s="14">
        <f t="shared" si="122"/>
        <v>1354.51428849235</v>
      </c>
      <c r="S348" s="26">
        <f t="shared" si="123"/>
        <v>2075.8193294131984</v>
      </c>
      <c r="T348" s="10">
        <f t="shared" si="124"/>
        <v>225935.80964023605</v>
      </c>
      <c r="U348" s="14">
        <f t="shared" si="127"/>
        <v>25.809146157648009</v>
      </c>
      <c r="V348" s="14">
        <f t="shared" si="125"/>
        <v>145.27548797098882</v>
      </c>
      <c r="W348" s="21">
        <f>(SUM(O337:O348)+SUM(Q337:Q348))*0.35</f>
        <v>2599.1093576512121</v>
      </c>
      <c r="X348" s="14">
        <f t="shared" si="126"/>
        <v>278.76182881984835</v>
      </c>
      <c r="Y348" s="10">
        <f t="shared" si="116"/>
        <v>-523.29002823801375</v>
      </c>
      <c r="Z348" s="14">
        <f t="shared" si="126"/>
        <v>-56.12433537873256</v>
      </c>
      <c r="AA348" s="14">
        <f t="shared" si="128"/>
        <v>259336.79306663264</v>
      </c>
    </row>
    <row r="349" spans="1:27" x14ac:dyDescent="0.2">
      <c r="A349" t="s">
        <v>39</v>
      </c>
      <c r="B349" s="8">
        <f t="shared" si="117"/>
        <v>337</v>
      </c>
      <c r="C349" s="16">
        <f t="shared" si="112"/>
        <v>7.8750000000000001E-2</v>
      </c>
      <c r="D349" s="1">
        <f t="shared" si="113"/>
        <v>231.74937423595051</v>
      </c>
      <c r="E349" s="1">
        <f t="shared" si="114"/>
        <v>1363.4032885105812</v>
      </c>
      <c r="F349" s="1">
        <f t="shared" si="118"/>
        <v>1595.1526627465316</v>
      </c>
      <c r="G349" s="1">
        <f t="shared" si="115"/>
        <v>33950.787071253304</v>
      </c>
      <c r="I349" s="16"/>
      <c r="J349" s="1"/>
      <c r="K349" s="1"/>
      <c r="L349" s="1"/>
      <c r="M349" s="1"/>
      <c r="O349" s="14">
        <f t="shared" si="119"/>
        <v>330.66666666666669</v>
      </c>
      <c r="P349" s="14">
        <f t="shared" si="120"/>
        <v>150</v>
      </c>
      <c r="Q349" s="14">
        <f t="shared" si="121"/>
        <v>231.74937423595051</v>
      </c>
      <c r="R349" s="14">
        <f t="shared" si="122"/>
        <v>1363.4032885105812</v>
      </c>
      <c r="S349" s="26">
        <f t="shared" si="123"/>
        <v>2075.8193294131984</v>
      </c>
      <c r="T349" s="10">
        <f t="shared" si="124"/>
        <v>227299.21292874662</v>
      </c>
      <c r="U349" s="14">
        <f t="shared" si="127"/>
        <v>24.691167981296413</v>
      </c>
      <c r="V349" s="14">
        <f t="shared" si="125"/>
        <v>145.26045532529645</v>
      </c>
      <c r="W349" s="10"/>
      <c r="X349" s="14">
        <f t="shared" si="126"/>
        <v>0</v>
      </c>
      <c r="Y349" s="10">
        <f t="shared" si="116"/>
        <v>2075.8193294131984</v>
      </c>
      <c r="Z349" s="14">
        <f t="shared" si="126"/>
        <v>221.16307295475076</v>
      </c>
      <c r="AA349" s="14">
        <f t="shared" si="128"/>
        <v>259506.74468993922</v>
      </c>
    </row>
    <row r="350" spans="1:27" x14ac:dyDescent="0.2">
      <c r="B350" s="8">
        <f t="shared" si="117"/>
        <v>338</v>
      </c>
      <c r="C350" s="16">
        <f t="shared" si="112"/>
        <v>7.8750000000000001E-2</v>
      </c>
      <c r="D350" s="1">
        <f t="shared" si="113"/>
        <v>222.8020401550998</v>
      </c>
      <c r="E350" s="1">
        <f t="shared" si="114"/>
        <v>1372.3506225914318</v>
      </c>
      <c r="F350" s="1">
        <f t="shared" si="118"/>
        <v>1595.1526627465316</v>
      </c>
      <c r="G350" s="1">
        <f t="shared" si="115"/>
        <v>32578.436448661872</v>
      </c>
      <c r="I350" s="16"/>
      <c r="J350" s="1"/>
      <c r="K350" s="1"/>
      <c r="L350" s="1"/>
      <c r="M350" s="1"/>
      <c r="O350" s="14">
        <f t="shared" si="119"/>
        <v>330.66666666666669</v>
      </c>
      <c r="P350" s="14">
        <f t="shared" si="120"/>
        <v>150</v>
      </c>
      <c r="Q350" s="14">
        <f t="shared" si="121"/>
        <v>222.8020401550998</v>
      </c>
      <c r="R350" s="14">
        <f t="shared" si="122"/>
        <v>1372.3506225914318</v>
      </c>
      <c r="S350" s="26">
        <f t="shared" si="123"/>
        <v>2075.8193294131984</v>
      </c>
      <c r="T350" s="10">
        <f t="shared" si="124"/>
        <v>228671.56355133807</v>
      </c>
      <c r="U350" s="14">
        <f t="shared" si="127"/>
        <v>23.580691632341875</v>
      </c>
      <c r="V350" s="14">
        <f t="shared" si="125"/>
        <v>145.24542423513449</v>
      </c>
      <c r="W350" s="10"/>
      <c r="X350" s="14">
        <f t="shared" si="126"/>
        <v>0</v>
      </c>
      <c r="Y350" s="10">
        <f t="shared" si="116"/>
        <v>2075.8193294131984</v>
      </c>
      <c r="Z350" s="14">
        <f t="shared" si="126"/>
        <v>219.69841684246765</v>
      </c>
      <c r="AA350" s="14">
        <f t="shared" si="128"/>
        <v>259675.5708058067</v>
      </c>
    </row>
    <row r="351" spans="1:27" x14ac:dyDescent="0.2">
      <c r="B351" s="8">
        <f t="shared" si="117"/>
        <v>339</v>
      </c>
      <c r="C351" s="16">
        <f t="shared" si="112"/>
        <v>7.8750000000000001E-2</v>
      </c>
      <c r="D351" s="1">
        <f t="shared" si="113"/>
        <v>213.79598919434355</v>
      </c>
      <c r="E351" s="1">
        <f t="shared" si="114"/>
        <v>1381.3566735521881</v>
      </c>
      <c r="F351" s="1">
        <f t="shared" si="118"/>
        <v>1595.1526627465316</v>
      </c>
      <c r="G351" s="1">
        <f t="shared" si="115"/>
        <v>31197.079775109683</v>
      </c>
      <c r="I351" s="16"/>
      <c r="J351" s="1"/>
      <c r="K351" s="1"/>
      <c r="L351" s="1"/>
      <c r="M351" s="1"/>
      <c r="O351" s="14">
        <f t="shared" si="119"/>
        <v>330.66666666666669</v>
      </c>
      <c r="P351" s="14">
        <f t="shared" si="120"/>
        <v>150</v>
      </c>
      <c r="Q351" s="14">
        <f t="shared" si="121"/>
        <v>213.79598919434355</v>
      </c>
      <c r="R351" s="14">
        <f t="shared" si="122"/>
        <v>1381.3566735521881</v>
      </c>
      <c r="S351" s="26">
        <f t="shared" si="123"/>
        <v>2075.8193294131984</v>
      </c>
      <c r="T351" s="10">
        <f t="shared" si="124"/>
        <v>230052.92022489026</v>
      </c>
      <c r="U351" s="14">
        <f t="shared" si="127"/>
        <v>22.477667419667693</v>
      </c>
      <c r="V351" s="14">
        <f t="shared" si="125"/>
        <v>145.23039470034198</v>
      </c>
      <c r="W351" s="10"/>
      <c r="X351" s="14">
        <f t="shared" si="126"/>
        <v>0</v>
      </c>
      <c r="Y351" s="10">
        <f t="shared" si="116"/>
        <v>2075.8193294131984</v>
      </c>
      <c r="Z351" s="14">
        <f t="shared" si="126"/>
        <v>218.24346043953744</v>
      </c>
      <c r="AA351" s="14">
        <f t="shared" si="128"/>
        <v>259843.27886792671</v>
      </c>
    </row>
    <row r="352" spans="1:27" x14ac:dyDescent="0.2">
      <c r="B352" s="8">
        <f t="shared" si="117"/>
        <v>340</v>
      </c>
      <c r="C352" s="16">
        <f t="shared" si="112"/>
        <v>7.8750000000000001E-2</v>
      </c>
      <c r="D352" s="1">
        <f t="shared" si="113"/>
        <v>204.7308360241573</v>
      </c>
      <c r="E352" s="1">
        <f t="shared" si="114"/>
        <v>1390.4218267223744</v>
      </c>
      <c r="F352" s="1">
        <f t="shared" si="118"/>
        <v>1595.1526627465316</v>
      </c>
      <c r="G352" s="1">
        <f t="shared" si="115"/>
        <v>29806.65794838731</v>
      </c>
      <c r="I352" s="16"/>
      <c r="J352" s="1"/>
      <c r="K352" s="1"/>
      <c r="L352" s="1"/>
      <c r="M352" s="1"/>
      <c r="O352" s="14">
        <f t="shared" si="119"/>
        <v>330.66666666666669</v>
      </c>
      <c r="P352" s="14">
        <f t="shared" si="120"/>
        <v>150</v>
      </c>
      <c r="Q352" s="14">
        <f t="shared" si="121"/>
        <v>204.7308360241573</v>
      </c>
      <c r="R352" s="14">
        <f t="shared" si="122"/>
        <v>1390.4218267223744</v>
      </c>
      <c r="S352" s="26">
        <f t="shared" si="123"/>
        <v>2075.8193294131984</v>
      </c>
      <c r="T352" s="10">
        <f t="shared" si="124"/>
        <v>231443.34205161262</v>
      </c>
      <c r="U352" s="14">
        <f t="shared" si="127"/>
        <v>21.382045981238448</v>
      </c>
      <c r="V352" s="14">
        <f t="shared" si="125"/>
        <v>145.21536672075794</v>
      </c>
      <c r="W352" s="10"/>
      <c r="X352" s="14">
        <f t="shared" si="126"/>
        <v>0</v>
      </c>
      <c r="Y352" s="10">
        <f t="shared" si="116"/>
        <v>2075.8193294131984</v>
      </c>
      <c r="Z352" s="14">
        <f t="shared" si="126"/>
        <v>216.79813950947434</v>
      </c>
      <c r="AA352" s="14">
        <f t="shared" si="128"/>
        <v>260009.8762806287</v>
      </c>
    </row>
    <row r="353" spans="1:27" x14ac:dyDescent="0.2">
      <c r="B353" s="8">
        <f t="shared" si="117"/>
        <v>341</v>
      </c>
      <c r="C353" s="16">
        <f t="shared" si="112"/>
        <v>7.8750000000000001E-2</v>
      </c>
      <c r="D353" s="1">
        <f t="shared" si="113"/>
        <v>195.6061927862917</v>
      </c>
      <c r="E353" s="1">
        <f t="shared" si="114"/>
        <v>1399.5464699602398</v>
      </c>
      <c r="F353" s="1">
        <f t="shared" si="118"/>
        <v>1595.1526627465316</v>
      </c>
      <c r="G353" s="1">
        <f t="shared" si="115"/>
        <v>28407.111478427069</v>
      </c>
      <c r="I353" s="16"/>
      <c r="J353" s="1"/>
      <c r="K353" s="1"/>
      <c r="L353" s="1"/>
      <c r="M353" s="1"/>
      <c r="O353" s="14">
        <f t="shared" si="119"/>
        <v>330.66666666666669</v>
      </c>
      <c r="P353" s="14">
        <f t="shared" si="120"/>
        <v>150</v>
      </c>
      <c r="Q353" s="14">
        <f t="shared" si="121"/>
        <v>195.6061927862917</v>
      </c>
      <c r="R353" s="14">
        <f t="shared" si="122"/>
        <v>1399.5464699602398</v>
      </c>
      <c r="S353" s="26">
        <f t="shared" si="123"/>
        <v>2075.8193294131984</v>
      </c>
      <c r="T353" s="10">
        <f t="shared" si="124"/>
        <v>232842.88852157287</v>
      </c>
      <c r="U353" s="14">
        <f t="shared" si="127"/>
        <v>20.293778281920666</v>
      </c>
      <c r="V353" s="14">
        <f t="shared" si="125"/>
        <v>145.20034029622141</v>
      </c>
      <c r="W353" s="10"/>
      <c r="X353" s="14">
        <f t="shared" si="126"/>
        <v>0</v>
      </c>
      <c r="Y353" s="10">
        <f t="shared" si="116"/>
        <v>2075.8193294131984</v>
      </c>
      <c r="Z353" s="14">
        <f t="shared" si="126"/>
        <v>215.36239024119965</v>
      </c>
      <c r="AA353" s="14">
        <f t="shared" si="128"/>
        <v>260175.37039920685</v>
      </c>
    </row>
    <row r="354" spans="1:27" x14ac:dyDescent="0.2">
      <c r="B354" s="8">
        <f t="shared" si="117"/>
        <v>342</v>
      </c>
      <c r="C354" s="16">
        <f t="shared" si="112"/>
        <v>7.8750000000000001E-2</v>
      </c>
      <c r="D354" s="1">
        <f t="shared" si="113"/>
        <v>186.42166907717763</v>
      </c>
      <c r="E354" s="1">
        <f t="shared" si="114"/>
        <v>1408.7309936693541</v>
      </c>
      <c r="F354" s="1">
        <f t="shared" si="118"/>
        <v>1595.1526627465316</v>
      </c>
      <c r="G354" s="1">
        <f t="shared" si="115"/>
        <v>26998.380484757716</v>
      </c>
      <c r="I354" s="16"/>
      <c r="J354" s="1"/>
      <c r="K354" s="1"/>
      <c r="L354" s="1"/>
      <c r="M354" s="1"/>
      <c r="O354" s="14">
        <f t="shared" si="119"/>
        <v>330.66666666666669</v>
      </c>
      <c r="P354" s="14">
        <f t="shared" si="120"/>
        <v>150</v>
      </c>
      <c r="Q354" s="14">
        <f t="shared" si="121"/>
        <v>186.42166907717763</v>
      </c>
      <c r="R354" s="14">
        <f t="shared" si="122"/>
        <v>1408.7309936693541</v>
      </c>
      <c r="S354" s="26">
        <f t="shared" si="123"/>
        <v>2075.8193294131984</v>
      </c>
      <c r="T354" s="10">
        <f t="shared" si="124"/>
        <v>234251.61951524223</v>
      </c>
      <c r="U354" s="14">
        <f t="shared" si="127"/>
        <v>19.212815611317929</v>
      </c>
      <c r="V354" s="14">
        <f t="shared" si="125"/>
        <v>145.18531542657161</v>
      </c>
      <c r="W354" s="10"/>
      <c r="X354" s="14">
        <f t="shared" si="126"/>
        <v>0</v>
      </c>
      <c r="Y354" s="10">
        <f t="shared" si="116"/>
        <v>2075.8193294131984</v>
      </c>
      <c r="Z354" s="14">
        <f t="shared" si="126"/>
        <v>213.93614924622483</v>
      </c>
      <c r="AA354" s="14">
        <f t="shared" si="128"/>
        <v>260339.76853024474</v>
      </c>
    </row>
    <row r="355" spans="1:27" x14ac:dyDescent="0.2">
      <c r="B355" s="8">
        <f t="shared" si="117"/>
        <v>343</v>
      </c>
      <c r="C355" s="16">
        <f t="shared" si="112"/>
        <v>7.8750000000000001E-2</v>
      </c>
      <c r="D355" s="1">
        <f t="shared" si="113"/>
        <v>177.17687193122251</v>
      </c>
      <c r="E355" s="1">
        <f t="shared" si="114"/>
        <v>1417.9757908153092</v>
      </c>
      <c r="F355" s="1">
        <f t="shared" si="118"/>
        <v>1595.1526627465316</v>
      </c>
      <c r="G355" s="1">
        <f t="shared" si="115"/>
        <v>25580.404693942408</v>
      </c>
      <c r="I355" s="16"/>
      <c r="J355" s="1"/>
      <c r="K355" s="1"/>
      <c r="L355" s="1"/>
      <c r="M355" s="1"/>
      <c r="O355" s="14">
        <f t="shared" si="119"/>
        <v>330.66666666666669</v>
      </c>
      <c r="P355" s="14">
        <f t="shared" si="120"/>
        <v>150</v>
      </c>
      <c r="Q355" s="14">
        <f t="shared" si="121"/>
        <v>177.17687193122251</v>
      </c>
      <c r="R355" s="14">
        <f t="shared" si="122"/>
        <v>1417.9757908153092</v>
      </c>
      <c r="S355" s="26">
        <f t="shared" si="123"/>
        <v>2075.8193294131984</v>
      </c>
      <c r="T355" s="10">
        <f t="shared" si="124"/>
        <v>235669.59530605754</v>
      </c>
      <c r="U355" s="14">
        <f t="shared" si="127"/>
        <v>18.139109581620254</v>
      </c>
      <c r="V355" s="14">
        <f t="shared" si="125"/>
        <v>145.17029211164751</v>
      </c>
      <c r="W355" s="10"/>
      <c r="X355" s="14">
        <f t="shared" si="126"/>
        <v>0</v>
      </c>
      <c r="Y355" s="10">
        <f t="shared" si="116"/>
        <v>2075.8193294131984</v>
      </c>
      <c r="Z355" s="14">
        <f t="shared" si="126"/>
        <v>212.51935355585252</v>
      </c>
      <c r="AA355" s="14">
        <f t="shared" si="128"/>
        <v>260503.07793193799</v>
      </c>
    </row>
    <row r="356" spans="1:27" x14ac:dyDescent="0.2">
      <c r="B356" s="8">
        <f t="shared" si="117"/>
        <v>344</v>
      </c>
      <c r="C356" s="16">
        <f t="shared" si="112"/>
        <v>7.8750000000000001E-2</v>
      </c>
      <c r="D356" s="1">
        <f t="shared" si="113"/>
        <v>167.87140580399705</v>
      </c>
      <c r="E356" s="1">
        <f t="shared" si="114"/>
        <v>1427.2812569425346</v>
      </c>
      <c r="F356" s="1">
        <f t="shared" si="118"/>
        <v>1595.1526627465316</v>
      </c>
      <c r="G356" s="1">
        <f t="shared" si="115"/>
        <v>24153.123436999875</v>
      </c>
      <c r="I356" s="16"/>
      <c r="J356" s="1"/>
      <c r="K356" s="1"/>
      <c r="L356" s="1"/>
      <c r="M356" s="1"/>
      <c r="O356" s="14">
        <f t="shared" si="119"/>
        <v>330.66666666666669</v>
      </c>
      <c r="P356" s="14">
        <f t="shared" si="120"/>
        <v>150</v>
      </c>
      <c r="Q356" s="14">
        <f t="shared" si="121"/>
        <v>167.87140580399705</v>
      </c>
      <c r="R356" s="14">
        <f t="shared" si="122"/>
        <v>1427.2812569425346</v>
      </c>
      <c r="S356" s="26">
        <f t="shared" si="123"/>
        <v>2075.8193294131984</v>
      </c>
      <c r="T356" s="10">
        <f t="shared" si="124"/>
        <v>237096.87656300009</v>
      </c>
      <c r="U356" s="14">
        <f t="shared" si="127"/>
        <v>17.072612125467781</v>
      </c>
      <c r="V356" s="14">
        <f t="shared" si="125"/>
        <v>145.15527035128824</v>
      </c>
      <c r="W356" s="10"/>
      <c r="X356" s="14">
        <f t="shared" si="126"/>
        <v>0</v>
      </c>
      <c r="Y356" s="10">
        <f t="shared" si="116"/>
        <v>2075.8193294131984</v>
      </c>
      <c r="Z356" s="14">
        <f t="shared" si="126"/>
        <v>211.11194061839652</v>
      </c>
      <c r="AA356" s="14">
        <f t="shared" si="128"/>
        <v>260665.30581441475</v>
      </c>
    </row>
    <row r="357" spans="1:27" x14ac:dyDescent="0.2">
      <c r="B357" s="8">
        <f t="shared" si="117"/>
        <v>345</v>
      </c>
      <c r="C357" s="16">
        <f t="shared" si="112"/>
        <v>7.8750000000000001E-2</v>
      </c>
      <c r="D357" s="1">
        <f t="shared" si="113"/>
        <v>158.50487255531166</v>
      </c>
      <c r="E357" s="1">
        <f t="shared" si="114"/>
        <v>1436.6477901912199</v>
      </c>
      <c r="F357" s="1">
        <f t="shared" si="118"/>
        <v>1595.1526627465316</v>
      </c>
      <c r="G357" s="1">
        <f t="shared" si="115"/>
        <v>22716.475646808656</v>
      </c>
      <c r="I357" s="16"/>
      <c r="J357" s="1"/>
      <c r="K357" s="1"/>
      <c r="L357" s="1"/>
      <c r="M357" s="1"/>
      <c r="O357" s="14">
        <f t="shared" si="119"/>
        <v>330.66666666666669</v>
      </c>
      <c r="P357" s="14">
        <f t="shared" si="120"/>
        <v>150</v>
      </c>
      <c r="Q357" s="14">
        <f t="shared" si="121"/>
        <v>158.50487255531166</v>
      </c>
      <c r="R357" s="14">
        <f t="shared" si="122"/>
        <v>1436.6477901912199</v>
      </c>
      <c r="S357" s="26">
        <f t="shared" si="123"/>
        <v>2075.8193294131984</v>
      </c>
      <c r="T357" s="10">
        <f t="shared" si="124"/>
        <v>238533.52435319131</v>
      </c>
      <c r="U357" s="14">
        <f t="shared" si="127"/>
        <v>16.013275493828598</v>
      </c>
      <c r="V357" s="14">
        <f t="shared" si="125"/>
        <v>145.14025014533306</v>
      </c>
      <c r="W357" s="10"/>
      <c r="X357" s="14">
        <f t="shared" si="126"/>
        <v>0</v>
      </c>
      <c r="Y357" s="10">
        <f t="shared" si="116"/>
        <v>2075.8193294131984</v>
      </c>
      <c r="Z357" s="14">
        <f t="shared" si="126"/>
        <v>209.71384829642042</v>
      </c>
      <c r="AA357" s="14">
        <f t="shared" si="128"/>
        <v>260826.4593400539</v>
      </c>
    </row>
    <row r="358" spans="1:27" x14ac:dyDescent="0.2">
      <c r="B358" s="8">
        <f t="shared" si="117"/>
        <v>346</v>
      </c>
      <c r="C358" s="16">
        <f t="shared" si="112"/>
        <v>7.8750000000000001E-2</v>
      </c>
      <c r="D358" s="1">
        <f t="shared" si="113"/>
        <v>149.0768714321818</v>
      </c>
      <c r="E358" s="1">
        <f t="shared" si="114"/>
        <v>1446.0757913143498</v>
      </c>
      <c r="F358" s="1">
        <f t="shared" si="118"/>
        <v>1595.1526627465316</v>
      </c>
      <c r="G358" s="1">
        <f t="shared" si="115"/>
        <v>21270.399855494306</v>
      </c>
      <c r="I358" s="16"/>
      <c r="J358" s="1"/>
      <c r="K358" s="1"/>
      <c r="L358" s="1"/>
      <c r="M358" s="1"/>
      <c r="O358" s="14">
        <f t="shared" si="119"/>
        <v>330.66666666666669</v>
      </c>
      <c r="P358" s="14">
        <f t="shared" si="120"/>
        <v>150</v>
      </c>
      <c r="Q358" s="14">
        <f t="shared" si="121"/>
        <v>149.0768714321818</v>
      </c>
      <c r="R358" s="14">
        <f t="shared" si="122"/>
        <v>1446.0757913143498</v>
      </c>
      <c r="S358" s="26">
        <f t="shared" si="123"/>
        <v>2075.8193294131984</v>
      </c>
      <c r="T358" s="10">
        <f t="shared" si="124"/>
        <v>239979.60014450568</v>
      </c>
      <c r="U358" s="14">
        <f t="shared" si="127"/>
        <v>14.961052253890578</v>
      </c>
      <c r="V358" s="14">
        <f t="shared" si="125"/>
        <v>145.12523149362096</v>
      </c>
      <c r="W358" s="10"/>
      <c r="X358" s="14">
        <f t="shared" si="126"/>
        <v>0</v>
      </c>
      <c r="Y358" s="10">
        <f t="shared" si="116"/>
        <v>2075.8193294131984</v>
      </c>
      <c r="Z358" s="14">
        <f t="shared" si="126"/>
        <v>208.32501486399374</v>
      </c>
      <c r="AA358" s="14">
        <f t="shared" si="128"/>
        <v>260986.54562380142</v>
      </c>
    </row>
    <row r="359" spans="1:27" x14ac:dyDescent="0.2">
      <c r="B359" s="8">
        <f t="shared" si="117"/>
        <v>347</v>
      </c>
      <c r="C359" s="16">
        <f t="shared" si="112"/>
        <v>7.8750000000000001E-2</v>
      </c>
      <c r="D359" s="1">
        <f t="shared" si="113"/>
        <v>139.58699905168137</v>
      </c>
      <c r="E359" s="1">
        <f t="shared" si="114"/>
        <v>1455.5656636948502</v>
      </c>
      <c r="F359" s="1">
        <f t="shared" si="118"/>
        <v>1595.1526627465316</v>
      </c>
      <c r="G359" s="1">
        <f t="shared" si="115"/>
        <v>19814.834191799455</v>
      </c>
      <c r="I359" s="16"/>
      <c r="J359" s="1"/>
      <c r="K359" s="1"/>
      <c r="L359" s="1"/>
      <c r="M359" s="1"/>
      <c r="O359" s="14">
        <f t="shared" si="119"/>
        <v>330.66666666666669</v>
      </c>
      <c r="P359" s="14">
        <f t="shared" si="120"/>
        <v>150</v>
      </c>
      <c r="Q359" s="14">
        <f t="shared" si="121"/>
        <v>139.58699905168137</v>
      </c>
      <c r="R359" s="14">
        <f t="shared" si="122"/>
        <v>1455.5656636948502</v>
      </c>
      <c r="S359" s="26">
        <f t="shared" si="123"/>
        <v>2075.8193294131984</v>
      </c>
      <c r="T359" s="10">
        <f t="shared" si="124"/>
        <v>241435.16580820052</v>
      </c>
      <c r="U359" s="14">
        <f t="shared" si="127"/>
        <v>13.915895286967242</v>
      </c>
      <c r="V359" s="14">
        <f t="shared" si="125"/>
        <v>145.11021439599125</v>
      </c>
      <c r="W359" s="10"/>
      <c r="X359" s="14">
        <f t="shared" si="126"/>
        <v>0</v>
      </c>
      <c r="Y359" s="10">
        <f t="shared" si="116"/>
        <v>2075.8193294131984</v>
      </c>
      <c r="Z359" s="14">
        <f t="shared" si="126"/>
        <v>206.94537900396733</v>
      </c>
      <c r="AA359" s="14">
        <f t="shared" si="128"/>
        <v>261145.57173348436</v>
      </c>
    </row>
    <row r="360" spans="1:27" x14ac:dyDescent="0.2">
      <c r="B360" s="8">
        <f t="shared" si="117"/>
        <v>348</v>
      </c>
      <c r="C360" s="16">
        <f t="shared" si="112"/>
        <v>7.8750000000000001E-2</v>
      </c>
      <c r="D360" s="1">
        <f t="shared" si="113"/>
        <v>130.03484938368391</v>
      </c>
      <c r="E360" s="1">
        <f t="shared" si="114"/>
        <v>1465.1178133628478</v>
      </c>
      <c r="F360" s="1">
        <f t="shared" si="118"/>
        <v>1595.1526627465316</v>
      </c>
      <c r="G360" s="1">
        <f t="shared" si="115"/>
        <v>18349.716378436606</v>
      </c>
      <c r="I360" s="16"/>
      <c r="J360" s="1"/>
      <c r="K360" s="1"/>
      <c r="L360" s="1"/>
      <c r="M360" s="1"/>
      <c r="O360" s="14">
        <f t="shared" si="119"/>
        <v>330.66666666666669</v>
      </c>
      <c r="P360" s="14">
        <f t="shared" si="120"/>
        <v>150</v>
      </c>
      <c r="Q360" s="14">
        <f t="shared" si="121"/>
        <v>130.03484938368391</v>
      </c>
      <c r="R360" s="14">
        <f t="shared" si="122"/>
        <v>1465.1178133628478</v>
      </c>
      <c r="S360" s="26">
        <f t="shared" si="123"/>
        <v>2075.8193294131984</v>
      </c>
      <c r="T360" s="10">
        <f t="shared" si="124"/>
        <v>242900.28362156337</v>
      </c>
      <c r="U360" s="14">
        <f t="shared" si="127"/>
        <v>12.877757786417435</v>
      </c>
      <c r="V360" s="14">
        <f t="shared" si="125"/>
        <v>145.09519885228312</v>
      </c>
      <c r="W360" s="21">
        <f>(SUM(O349:O360)+SUM(Q349:Q360))*0.35</f>
        <v>2150.8752900708841</v>
      </c>
      <c r="X360" s="14">
        <f t="shared" si="126"/>
        <v>213.00790630821962</v>
      </c>
      <c r="Y360" s="10">
        <f t="shared" si="116"/>
        <v>-75.055960657685773</v>
      </c>
      <c r="Z360" s="14">
        <f t="shared" si="126"/>
        <v>-7.4330265029539966</v>
      </c>
      <c r="AA360" s="14">
        <f t="shared" si="128"/>
        <v>261303.54469012306</v>
      </c>
    </row>
    <row r="361" spans="1:27" x14ac:dyDescent="0.2">
      <c r="A361" t="s">
        <v>40</v>
      </c>
      <c r="B361" s="8">
        <f t="shared" si="117"/>
        <v>349</v>
      </c>
      <c r="C361" s="16">
        <f t="shared" si="112"/>
        <v>7.8750000000000001E-2</v>
      </c>
      <c r="D361" s="1">
        <f t="shared" si="113"/>
        <v>120.42001373349022</v>
      </c>
      <c r="E361" s="1">
        <f t="shared" si="114"/>
        <v>1474.7326490130415</v>
      </c>
      <c r="F361" s="1">
        <f t="shared" si="118"/>
        <v>1595.1526627465316</v>
      </c>
      <c r="G361" s="1">
        <f t="shared" si="115"/>
        <v>16874.983729423566</v>
      </c>
      <c r="I361" s="16"/>
      <c r="J361" s="1"/>
      <c r="K361" s="1"/>
      <c r="L361" s="1"/>
      <c r="M361" s="1"/>
      <c r="O361" s="14">
        <f t="shared" si="119"/>
        <v>330.66666666666669</v>
      </c>
      <c r="P361" s="14">
        <f t="shared" si="120"/>
        <v>150</v>
      </c>
      <c r="Q361" s="14">
        <f t="shared" si="121"/>
        <v>120.42001373349022</v>
      </c>
      <c r="R361" s="14">
        <f t="shared" si="122"/>
        <v>1474.7326490130415</v>
      </c>
      <c r="S361" s="26">
        <f t="shared" si="123"/>
        <v>2075.8193294131984</v>
      </c>
      <c r="T361" s="10">
        <f t="shared" si="124"/>
        <v>244375.01627057642</v>
      </c>
      <c r="U361" s="14">
        <f t="shared" si="127"/>
        <v>11.846593255578801</v>
      </c>
      <c r="V361" s="14">
        <f t="shared" si="125"/>
        <v>145.08018486233564</v>
      </c>
      <c r="W361" s="10"/>
      <c r="X361" s="14">
        <f t="shared" si="126"/>
        <v>0</v>
      </c>
      <c r="Y361" s="10">
        <f t="shared" si="116"/>
        <v>2075.8193294131984</v>
      </c>
      <c r="Z361" s="14">
        <f t="shared" si="126"/>
        <v>204.2134567601976</v>
      </c>
      <c r="AA361" s="14">
        <f t="shared" si="128"/>
        <v>261460.47146824098</v>
      </c>
    </row>
    <row r="362" spans="1:27" x14ac:dyDescent="0.2">
      <c r="B362" s="8">
        <f t="shared" si="117"/>
        <v>350</v>
      </c>
      <c r="C362" s="16">
        <f t="shared" si="112"/>
        <v>7.8750000000000001E-2</v>
      </c>
      <c r="D362" s="1">
        <f t="shared" si="113"/>
        <v>110.74208072434215</v>
      </c>
      <c r="E362" s="1">
        <f t="shared" si="114"/>
        <v>1484.4105820221894</v>
      </c>
      <c r="F362" s="1">
        <f t="shared" si="118"/>
        <v>1595.1526627465316</v>
      </c>
      <c r="G362" s="1">
        <f t="shared" si="115"/>
        <v>15390.573147401377</v>
      </c>
      <c r="I362" s="16"/>
      <c r="J362" s="1"/>
      <c r="K362" s="1"/>
      <c r="L362" s="1"/>
      <c r="M362" s="1"/>
      <c r="O362" s="14">
        <f t="shared" si="119"/>
        <v>330.66666666666669</v>
      </c>
      <c r="P362" s="14">
        <f t="shared" si="120"/>
        <v>150</v>
      </c>
      <c r="Q362" s="14">
        <f t="shared" si="121"/>
        <v>110.74208072434215</v>
      </c>
      <c r="R362" s="14">
        <f t="shared" si="122"/>
        <v>1484.4105820221894</v>
      </c>
      <c r="S362" s="26">
        <f t="shared" si="123"/>
        <v>2075.8193294131979</v>
      </c>
      <c r="T362" s="10">
        <f t="shared" si="124"/>
        <v>245859.42685259861</v>
      </c>
      <c r="U362" s="14">
        <f t="shared" si="127"/>
        <v>10.82235550571496</v>
      </c>
      <c r="V362" s="14">
        <f t="shared" si="125"/>
        <v>145.06517242598812</v>
      </c>
      <c r="W362" s="10"/>
      <c r="X362" s="14">
        <f t="shared" si="126"/>
        <v>0</v>
      </c>
      <c r="Y362" s="10">
        <f t="shared" si="116"/>
        <v>2075.8193294131979</v>
      </c>
      <c r="Z362" s="14">
        <f t="shared" si="126"/>
        <v>202.86104976178569</v>
      </c>
      <c r="AA362" s="14">
        <f t="shared" si="128"/>
        <v>261616.3589961727</v>
      </c>
    </row>
    <row r="363" spans="1:27" x14ac:dyDescent="0.2">
      <c r="B363" s="8">
        <f t="shared" si="117"/>
        <v>351</v>
      </c>
      <c r="C363" s="16">
        <f t="shared" si="112"/>
        <v>7.8750000000000001E-2</v>
      </c>
      <c r="D363" s="1">
        <f t="shared" si="113"/>
        <v>101.00063627982153</v>
      </c>
      <c r="E363" s="1">
        <f t="shared" si="114"/>
        <v>1494.1520264667101</v>
      </c>
      <c r="F363" s="1">
        <f t="shared" si="118"/>
        <v>1595.1526627465316</v>
      </c>
      <c r="G363" s="1">
        <f t="shared" si="115"/>
        <v>13896.421120934667</v>
      </c>
      <c r="I363" s="16"/>
      <c r="J363" s="1"/>
      <c r="K363" s="1"/>
      <c r="L363" s="1"/>
      <c r="M363" s="1"/>
      <c r="O363" s="14">
        <f t="shared" si="119"/>
        <v>330.66666666666669</v>
      </c>
      <c r="P363" s="14">
        <f t="shared" si="120"/>
        <v>150</v>
      </c>
      <c r="Q363" s="14">
        <f t="shared" si="121"/>
        <v>101.00063627982153</v>
      </c>
      <c r="R363" s="14">
        <f t="shared" si="122"/>
        <v>1494.1520264667101</v>
      </c>
      <c r="S363" s="26">
        <f t="shared" si="123"/>
        <v>2075.8193294131984</v>
      </c>
      <c r="T363" s="10">
        <f t="shared" si="124"/>
        <v>247353.57887906532</v>
      </c>
      <c r="U363" s="14">
        <f t="shared" si="127"/>
        <v>9.8049986539762397</v>
      </c>
      <c r="V363" s="14">
        <f t="shared" si="125"/>
        <v>145.05016154307984</v>
      </c>
      <c r="W363" s="10"/>
      <c r="X363" s="14">
        <f t="shared" si="126"/>
        <v>0</v>
      </c>
      <c r="Y363" s="10">
        <f t="shared" si="116"/>
        <v>2075.8193294131984</v>
      </c>
      <c r="Z363" s="14">
        <f t="shared" si="126"/>
        <v>201.51759910111167</v>
      </c>
      <c r="AA363" s="14">
        <f t="shared" si="128"/>
        <v>261771.21415636977</v>
      </c>
    </row>
    <row r="364" spans="1:27" x14ac:dyDescent="0.2">
      <c r="B364" s="8">
        <f t="shared" si="117"/>
        <v>352</v>
      </c>
      <c r="C364" s="16">
        <f t="shared" si="112"/>
        <v>7.8750000000000001E-2</v>
      </c>
      <c r="D364" s="1">
        <f t="shared" si="113"/>
        <v>91.195263606133764</v>
      </c>
      <c r="E364" s="1">
        <f t="shared" si="114"/>
        <v>1503.9573991403979</v>
      </c>
      <c r="F364" s="1">
        <f t="shared" si="118"/>
        <v>1595.1526627465316</v>
      </c>
      <c r="G364" s="1">
        <f t="shared" si="115"/>
        <v>12392.463721794269</v>
      </c>
      <c r="I364" s="16"/>
      <c r="J364" s="1"/>
      <c r="K364" s="1"/>
      <c r="L364" s="1"/>
      <c r="M364" s="1"/>
      <c r="O364" s="14">
        <f t="shared" si="119"/>
        <v>330.66666666666669</v>
      </c>
      <c r="P364" s="14">
        <f t="shared" si="120"/>
        <v>150</v>
      </c>
      <c r="Q364" s="14">
        <f t="shared" si="121"/>
        <v>91.195263606133764</v>
      </c>
      <c r="R364" s="14">
        <f t="shared" si="122"/>
        <v>1503.9573991403979</v>
      </c>
      <c r="S364" s="26">
        <f t="shared" si="123"/>
        <v>2075.8193294131984</v>
      </c>
      <c r="T364" s="10">
        <f t="shared" si="124"/>
        <v>248857.53627820572</v>
      </c>
      <c r="U364" s="14">
        <f t="shared" si="127"/>
        <v>8.7944771213739532</v>
      </c>
      <c r="V364" s="14">
        <f t="shared" si="125"/>
        <v>145.03515221344998</v>
      </c>
      <c r="W364" s="10"/>
      <c r="X364" s="14">
        <f t="shared" si="126"/>
        <v>0</v>
      </c>
      <c r="Y364" s="10">
        <f t="shared" si="116"/>
        <v>2075.8193294131984</v>
      </c>
      <c r="Z364" s="14">
        <f t="shared" si="126"/>
        <v>200.18304546468048</v>
      </c>
      <c r="AA364" s="14">
        <f t="shared" si="128"/>
        <v>261925.04378570459</v>
      </c>
    </row>
    <row r="365" spans="1:27" x14ac:dyDescent="0.2">
      <c r="B365" s="8">
        <f t="shared" si="117"/>
        <v>353</v>
      </c>
      <c r="C365" s="16">
        <f t="shared" si="112"/>
        <v>7.8750000000000001E-2</v>
      </c>
      <c r="D365" s="1">
        <f t="shared" si="113"/>
        <v>81.325543174274898</v>
      </c>
      <c r="E365" s="1">
        <f t="shared" si="114"/>
        <v>1513.8271195722568</v>
      </c>
      <c r="F365" s="1">
        <f t="shared" si="118"/>
        <v>1595.1526627465316</v>
      </c>
      <c r="G365" s="1">
        <f t="shared" si="115"/>
        <v>10878.636602222012</v>
      </c>
      <c r="I365" s="16"/>
      <c r="J365" s="1"/>
      <c r="K365" s="1"/>
      <c r="L365" s="1"/>
      <c r="M365" s="1"/>
      <c r="O365" s="14">
        <f t="shared" si="119"/>
        <v>330.66666666666669</v>
      </c>
      <c r="P365" s="14">
        <f t="shared" si="120"/>
        <v>150</v>
      </c>
      <c r="Q365" s="14">
        <f t="shared" si="121"/>
        <v>81.325543174274898</v>
      </c>
      <c r="R365" s="14">
        <f t="shared" si="122"/>
        <v>1513.8271195722568</v>
      </c>
      <c r="S365" s="26">
        <f t="shared" si="123"/>
        <v>2075.8193294131984</v>
      </c>
      <c r="T365" s="10">
        <f t="shared" si="124"/>
        <v>250371.36339777798</v>
      </c>
      <c r="U365" s="14">
        <f t="shared" si="127"/>
        <v>7.7907456307680683</v>
      </c>
      <c r="V365" s="14">
        <f t="shared" si="125"/>
        <v>145.02014443693784</v>
      </c>
      <c r="W365" s="10"/>
      <c r="X365" s="14">
        <f t="shared" si="126"/>
        <v>0</v>
      </c>
      <c r="Y365" s="10">
        <f t="shared" si="116"/>
        <v>2075.8193294131984</v>
      </c>
      <c r="Z365" s="14">
        <f t="shared" si="126"/>
        <v>198.85732993180181</v>
      </c>
      <c r="AA365" s="14">
        <f t="shared" si="128"/>
        <v>262077.85467577231</v>
      </c>
    </row>
    <row r="366" spans="1:27" x14ac:dyDescent="0.2">
      <c r="B366" s="8">
        <f t="shared" si="117"/>
        <v>354</v>
      </c>
      <c r="C366" s="16">
        <f t="shared" si="112"/>
        <v>7.8750000000000001E-2</v>
      </c>
      <c r="D366" s="1">
        <f t="shared" si="113"/>
        <v>71.39105270208195</v>
      </c>
      <c r="E366" s="1">
        <f t="shared" si="114"/>
        <v>1523.7616100444498</v>
      </c>
      <c r="F366" s="1">
        <f t="shared" si="118"/>
        <v>1595.1526627465316</v>
      </c>
      <c r="G366" s="1">
        <f t="shared" si="115"/>
        <v>9354.8749921775616</v>
      </c>
      <c r="I366" s="16"/>
      <c r="J366" s="1"/>
      <c r="K366" s="1"/>
      <c r="L366" s="1"/>
      <c r="M366" s="1"/>
      <c r="O366" s="14">
        <f t="shared" si="119"/>
        <v>330.66666666666669</v>
      </c>
      <c r="P366" s="14">
        <f t="shared" si="120"/>
        <v>150</v>
      </c>
      <c r="Q366" s="14">
        <f t="shared" si="121"/>
        <v>71.39105270208195</v>
      </c>
      <c r="R366" s="14">
        <f t="shared" si="122"/>
        <v>1523.7616100444498</v>
      </c>
      <c r="S366" s="26">
        <f t="shared" si="123"/>
        <v>2075.8193294131984</v>
      </c>
      <c r="T366" s="10">
        <f t="shared" si="124"/>
        <v>251895.12500782244</v>
      </c>
      <c r="U366" s="14">
        <f t="shared" si="127"/>
        <v>6.7937592048682074</v>
      </c>
      <c r="V366" s="14">
        <f t="shared" si="125"/>
        <v>145.00513821338268</v>
      </c>
      <c r="W366" s="10"/>
      <c r="X366" s="14">
        <f t="shared" si="126"/>
        <v>0</v>
      </c>
      <c r="Y366" s="10">
        <f t="shared" si="116"/>
        <v>2075.8193294131984</v>
      </c>
      <c r="Z366" s="14">
        <f t="shared" si="126"/>
        <v>197.54039397198855</v>
      </c>
      <c r="AA366" s="14">
        <f t="shared" si="128"/>
        <v>262229.65357319056</v>
      </c>
    </row>
    <row r="367" spans="1:27" x14ac:dyDescent="0.2">
      <c r="B367" s="8">
        <f t="shared" si="117"/>
        <v>355</v>
      </c>
      <c r="C367" s="16">
        <f t="shared" si="112"/>
        <v>7.8750000000000001E-2</v>
      </c>
      <c r="D367" s="1">
        <f t="shared" si="113"/>
        <v>61.39136713616525</v>
      </c>
      <c r="E367" s="1">
        <f t="shared" si="114"/>
        <v>1533.7612956103665</v>
      </c>
      <c r="F367" s="1">
        <f t="shared" si="118"/>
        <v>1595.1526627465316</v>
      </c>
      <c r="G367" s="1">
        <f t="shared" si="115"/>
        <v>7821.1136965671949</v>
      </c>
      <c r="I367" s="16"/>
      <c r="J367" s="1"/>
      <c r="K367" s="1"/>
      <c r="L367" s="1"/>
      <c r="M367" s="1"/>
      <c r="O367" s="14">
        <f t="shared" si="119"/>
        <v>330.66666666666669</v>
      </c>
      <c r="P367" s="14">
        <f t="shared" si="120"/>
        <v>150</v>
      </c>
      <c r="Q367" s="14">
        <f t="shared" si="121"/>
        <v>61.39136713616525</v>
      </c>
      <c r="R367" s="14">
        <f t="shared" si="122"/>
        <v>1533.7612956103665</v>
      </c>
      <c r="S367" s="26">
        <f t="shared" si="123"/>
        <v>2075.8193294131984</v>
      </c>
      <c r="T367" s="10">
        <f t="shared" si="124"/>
        <v>253428.88630343281</v>
      </c>
      <c r="U367" s="14">
        <f t="shared" si="127"/>
        <v>5.8034731642478992</v>
      </c>
      <c r="V367" s="14">
        <f t="shared" si="125"/>
        <v>144.99013354262388</v>
      </c>
      <c r="W367" s="10"/>
      <c r="X367" s="14">
        <f t="shared" si="126"/>
        <v>0</v>
      </c>
      <c r="Y367" s="10">
        <f t="shared" si="116"/>
        <v>2075.8193294131984</v>
      </c>
      <c r="Z367" s="14">
        <f t="shared" si="126"/>
        <v>196.23217944237277</v>
      </c>
      <c r="AA367" s="14">
        <f t="shared" si="128"/>
        <v>262380.44717989746</v>
      </c>
    </row>
    <row r="368" spans="1:27" x14ac:dyDescent="0.2">
      <c r="B368" s="8">
        <f t="shared" si="117"/>
        <v>356</v>
      </c>
      <c r="C368" s="16">
        <f t="shared" si="112"/>
        <v>7.8750000000000001E-2</v>
      </c>
      <c r="D368" s="1">
        <f t="shared" si="113"/>
        <v>51.326058633722219</v>
      </c>
      <c r="E368" s="1">
        <f t="shared" si="114"/>
        <v>1543.8266041128095</v>
      </c>
      <c r="F368" s="1">
        <f t="shared" si="118"/>
        <v>1595.1526627465316</v>
      </c>
      <c r="G368" s="1">
        <f t="shared" si="115"/>
        <v>6277.2870924543859</v>
      </c>
      <c r="I368" s="16"/>
      <c r="J368" s="1"/>
      <c r="K368" s="1"/>
      <c r="L368" s="1"/>
      <c r="M368" s="1"/>
      <c r="O368" s="14">
        <f t="shared" si="119"/>
        <v>330.66666666666669</v>
      </c>
      <c r="P368" s="14">
        <f t="shared" si="120"/>
        <v>150</v>
      </c>
      <c r="Q368" s="14">
        <f t="shared" si="121"/>
        <v>51.326058633722219</v>
      </c>
      <c r="R368" s="14">
        <f t="shared" si="122"/>
        <v>1543.8266041128095</v>
      </c>
      <c r="S368" s="26">
        <f t="shared" si="123"/>
        <v>2075.8193294131984</v>
      </c>
      <c r="T368" s="10">
        <f t="shared" si="124"/>
        <v>254972.71290754562</v>
      </c>
      <c r="U368" s="14">
        <f t="shared" si="127"/>
        <v>4.8198431253719498</v>
      </c>
      <c r="V368" s="14">
        <f t="shared" si="125"/>
        <v>144.97513042450069</v>
      </c>
      <c r="W368" s="10"/>
      <c r="X368" s="14">
        <f t="shared" si="126"/>
        <v>0</v>
      </c>
      <c r="Y368" s="10">
        <f t="shared" si="116"/>
        <v>2075.8193294131984</v>
      </c>
      <c r="Z368" s="14">
        <f t="shared" si="126"/>
        <v>194.93262858513853</v>
      </c>
      <c r="AA368" s="14">
        <f t="shared" si="128"/>
        <v>262530.24215344735</v>
      </c>
    </row>
    <row r="369" spans="1:27" x14ac:dyDescent="0.2">
      <c r="B369" s="8">
        <f t="shared" si="117"/>
        <v>357</v>
      </c>
      <c r="C369" s="16">
        <f t="shared" si="112"/>
        <v>7.8750000000000001E-2</v>
      </c>
      <c r="D369" s="1">
        <f t="shared" si="113"/>
        <v>41.19469654423191</v>
      </c>
      <c r="E369" s="1">
        <f t="shared" si="114"/>
        <v>1553.9579662022998</v>
      </c>
      <c r="F369" s="1">
        <f t="shared" si="118"/>
        <v>1595.1526627465316</v>
      </c>
      <c r="G369" s="1">
        <f t="shared" si="115"/>
        <v>4723.3291262520861</v>
      </c>
      <c r="I369" s="16"/>
      <c r="J369" s="1"/>
      <c r="K369" s="1"/>
      <c r="L369" s="1"/>
      <c r="M369" s="1"/>
      <c r="O369" s="14">
        <f t="shared" si="119"/>
        <v>330.66666666666669</v>
      </c>
      <c r="P369" s="14">
        <f t="shared" si="120"/>
        <v>150</v>
      </c>
      <c r="Q369" s="14">
        <f t="shared" si="121"/>
        <v>41.19469654423191</v>
      </c>
      <c r="R369" s="14">
        <f t="shared" si="122"/>
        <v>1553.9579662022998</v>
      </c>
      <c r="S369" s="26">
        <f t="shared" si="123"/>
        <v>2075.8193294131984</v>
      </c>
      <c r="T369" s="10">
        <f t="shared" si="124"/>
        <v>256526.67087374791</v>
      </c>
      <c r="U369" s="14">
        <f t="shared" si="127"/>
        <v>3.8428249986369183</v>
      </c>
      <c r="V369" s="14">
        <f t="shared" si="125"/>
        <v>144.96012885885244</v>
      </c>
      <c r="W369" s="10"/>
      <c r="X369" s="14">
        <f t="shared" si="126"/>
        <v>0</v>
      </c>
      <c r="Y369" s="10">
        <f t="shared" si="116"/>
        <v>2075.8193294131984</v>
      </c>
      <c r="Z369" s="14">
        <f t="shared" si="126"/>
        <v>193.64168402497202</v>
      </c>
      <c r="AA369" s="14">
        <f t="shared" si="128"/>
        <v>262679.04510730482</v>
      </c>
    </row>
    <row r="370" spans="1:27" x14ac:dyDescent="0.2">
      <c r="B370" s="8">
        <f t="shared" si="117"/>
        <v>358</v>
      </c>
      <c r="C370" s="16">
        <f t="shared" si="112"/>
        <v>7.8750000000000001E-2</v>
      </c>
      <c r="D370" s="1">
        <f t="shared" si="113"/>
        <v>30.996847391029316</v>
      </c>
      <c r="E370" s="1">
        <f t="shared" si="114"/>
        <v>1564.1558153555022</v>
      </c>
      <c r="F370" s="1">
        <f t="shared" si="118"/>
        <v>1595.1526627465316</v>
      </c>
      <c r="G370" s="1">
        <f t="shared" si="115"/>
        <v>3159.1733108965836</v>
      </c>
      <c r="I370" s="16"/>
      <c r="J370" s="1"/>
      <c r="K370" s="1"/>
      <c r="L370" s="1"/>
      <c r="M370" s="1"/>
      <c r="O370" s="14">
        <f t="shared" si="119"/>
        <v>330.66666666666669</v>
      </c>
      <c r="P370" s="14">
        <f t="shared" si="120"/>
        <v>150</v>
      </c>
      <c r="Q370" s="14">
        <f t="shared" si="121"/>
        <v>30.996847391029316</v>
      </c>
      <c r="R370" s="14">
        <f t="shared" si="122"/>
        <v>1564.1558153555022</v>
      </c>
      <c r="S370" s="26">
        <f t="shared" si="123"/>
        <v>2075.8193294131984</v>
      </c>
      <c r="T370" s="10">
        <f t="shared" si="124"/>
        <v>258090.82668910341</v>
      </c>
      <c r="U370" s="14">
        <f t="shared" si="127"/>
        <v>2.8723749864245351</v>
      </c>
      <c r="V370" s="14">
        <f t="shared" si="125"/>
        <v>144.94512884551852</v>
      </c>
      <c r="W370" s="10"/>
      <c r="X370" s="14">
        <f t="shared" si="126"/>
        <v>0</v>
      </c>
      <c r="Y370" s="10">
        <f t="shared" si="116"/>
        <v>2075.8193294131984</v>
      </c>
      <c r="Z370" s="14">
        <f t="shared" si="126"/>
        <v>192.35928876652849</v>
      </c>
      <c r="AA370" s="14">
        <f t="shared" si="128"/>
        <v>262826.86261113675</v>
      </c>
    </row>
    <row r="371" spans="1:27" x14ac:dyDescent="0.2">
      <c r="B371" s="8">
        <f t="shared" si="117"/>
        <v>359</v>
      </c>
      <c r="C371" s="16">
        <f t="shared" si="112"/>
        <v>7.8750000000000001E-2</v>
      </c>
      <c r="D371" s="1">
        <f t="shared" si="113"/>
        <v>20.732074852758831</v>
      </c>
      <c r="E371" s="1">
        <f t="shared" si="114"/>
        <v>1574.4205878937728</v>
      </c>
      <c r="F371" s="1">
        <f t="shared" si="118"/>
        <v>1595.1526627465316</v>
      </c>
      <c r="G371" s="1">
        <f t="shared" si="115"/>
        <v>1584.7527230028109</v>
      </c>
      <c r="I371" s="16"/>
      <c r="J371" s="1"/>
      <c r="K371" s="1"/>
      <c r="L371" s="1"/>
      <c r="M371" s="1"/>
      <c r="O371" s="14">
        <f t="shared" si="119"/>
        <v>330.66666666666669</v>
      </c>
      <c r="P371" s="14">
        <f t="shared" si="120"/>
        <v>150</v>
      </c>
      <c r="Q371" s="14">
        <f t="shared" si="121"/>
        <v>20.732074852758831</v>
      </c>
      <c r="R371" s="14">
        <f t="shared" si="122"/>
        <v>1574.4205878937728</v>
      </c>
      <c r="S371" s="26">
        <f t="shared" si="123"/>
        <v>2075.8193294131984</v>
      </c>
      <c r="T371" s="10">
        <f t="shared" si="124"/>
        <v>259665.24727699719</v>
      </c>
      <c r="U371" s="14">
        <f t="shared" si="127"/>
        <v>1.9084495811680333</v>
      </c>
      <c r="V371" s="14">
        <f t="shared" si="125"/>
        <v>144.93013038433833</v>
      </c>
      <c r="W371" s="10"/>
      <c r="X371" s="14">
        <f t="shared" si="126"/>
        <v>0</v>
      </c>
      <c r="Y371" s="10">
        <f t="shared" si="116"/>
        <v>2075.8193294131984</v>
      </c>
      <c r="Z371" s="14">
        <f t="shared" si="126"/>
        <v>191.08538619191575</v>
      </c>
      <c r="AA371" s="14">
        <f t="shared" si="128"/>
        <v>262973.70119110227</v>
      </c>
    </row>
    <row r="372" spans="1:27" x14ac:dyDescent="0.2">
      <c r="B372" s="8">
        <f t="shared" si="117"/>
        <v>360</v>
      </c>
      <c r="C372" s="16">
        <f t="shared" si="112"/>
        <v>7.8750000000000001E-2</v>
      </c>
      <c r="D372" s="1">
        <f t="shared" si="113"/>
        <v>10.399939744705947</v>
      </c>
      <c r="E372" s="1">
        <f t="shared" si="114"/>
        <v>1584.7527230018256</v>
      </c>
      <c r="F372" s="1">
        <f t="shared" si="118"/>
        <v>1595.1526627465316</v>
      </c>
      <c r="G372" s="1">
        <f t="shared" si="115"/>
        <v>9.8521013569552451E-10</v>
      </c>
      <c r="I372" s="16"/>
      <c r="J372" s="1"/>
      <c r="K372" s="1"/>
      <c r="L372" s="1"/>
      <c r="M372" s="1"/>
      <c r="N372" s="1"/>
      <c r="O372" s="14">
        <f t="shared" si="119"/>
        <v>330.66666666666669</v>
      </c>
      <c r="P372" s="14">
        <f t="shared" si="120"/>
        <v>150</v>
      </c>
      <c r="Q372" s="14">
        <f t="shared" si="121"/>
        <v>10.399939744705947</v>
      </c>
      <c r="R372" s="14">
        <f t="shared" si="122"/>
        <v>1584.7527230018256</v>
      </c>
      <c r="S372" s="26">
        <f t="shared" si="123"/>
        <v>2075.8193294131984</v>
      </c>
      <c r="T372" s="10">
        <f t="shared" si="124"/>
        <v>261249.99999999901</v>
      </c>
      <c r="U372" s="14">
        <f t="shared" si="127"/>
        <v>0.95100556343127118</v>
      </c>
      <c r="V372" s="14">
        <f t="shared" si="125"/>
        <v>144.91513347515124</v>
      </c>
      <c r="W372" s="21">
        <f>(SUM(O361:O372)+SUM(Q361:Q372))*0.35</f>
        <v>1666.0404510829651</v>
      </c>
      <c r="X372" s="14">
        <f t="shared" si="126"/>
        <v>152.34835746889638</v>
      </c>
      <c r="Y372" s="10">
        <f t="shared" si="116"/>
        <v>409.77887833023328</v>
      </c>
      <c r="Z372" s="14">
        <f t="shared" si="126"/>
        <v>37.471562589298102</v>
      </c>
      <c r="AA372" s="14">
        <f t="shared" si="128"/>
        <v>263119.56733014085</v>
      </c>
    </row>
    <row r="373" spans="1:27" x14ac:dyDescent="0.2">
      <c r="A373" t="s">
        <v>41</v>
      </c>
      <c r="B373" s="3"/>
      <c r="C373" s="3"/>
      <c r="D373" s="1"/>
      <c r="E373" s="1"/>
      <c r="F373" s="1"/>
      <c r="G373" s="1"/>
      <c r="I373" s="3"/>
      <c r="J373" s="1"/>
      <c r="K373" s="1"/>
      <c r="L373" s="1"/>
      <c r="M373" s="1"/>
    </row>
    <row r="374" spans="1:27" x14ac:dyDescent="0.2">
      <c r="B374" s="3"/>
      <c r="C374" s="3"/>
      <c r="D374" s="1"/>
      <c r="E374" s="1"/>
      <c r="F374" s="1"/>
      <c r="G374" s="1"/>
      <c r="I374" s="3"/>
      <c r="J374" s="1"/>
      <c r="K374" s="1"/>
      <c r="L374" s="1"/>
      <c r="M374" s="1"/>
    </row>
    <row r="375" spans="1:27" x14ac:dyDescent="0.2">
      <c r="B375" s="3"/>
      <c r="C375" s="3"/>
      <c r="D375" s="1"/>
      <c r="E375" s="1"/>
      <c r="F375" s="1"/>
      <c r="G375" s="1"/>
      <c r="I375" s="3"/>
      <c r="J375" s="1"/>
      <c r="K375" s="1"/>
      <c r="L375" s="1"/>
      <c r="M375" s="1"/>
    </row>
    <row r="376" spans="1:27" x14ac:dyDescent="0.2">
      <c r="B376" s="3"/>
      <c r="C376" s="3"/>
      <c r="D376" s="1"/>
      <c r="E376" s="1"/>
      <c r="F376" s="1"/>
      <c r="G376" s="1"/>
      <c r="I376" s="3"/>
      <c r="J376" s="1"/>
      <c r="K376" s="1"/>
      <c r="L376" s="1"/>
      <c r="M376" s="1"/>
    </row>
    <row r="377" spans="1:27" x14ac:dyDescent="0.2">
      <c r="B377" s="3"/>
      <c r="C377" s="3"/>
      <c r="D377" s="1"/>
      <c r="E377" s="1"/>
      <c r="F377" s="1"/>
      <c r="G377" s="1"/>
      <c r="I377" s="3"/>
      <c r="J377" s="1"/>
      <c r="K377" s="1"/>
      <c r="L377" s="1"/>
      <c r="M377" s="1"/>
    </row>
    <row r="378" spans="1:27" x14ac:dyDescent="0.2">
      <c r="B378" s="3"/>
      <c r="C378" s="3"/>
      <c r="D378" s="1"/>
      <c r="E378" s="1"/>
      <c r="F378" s="1"/>
      <c r="G378" s="1"/>
      <c r="I378" s="3"/>
      <c r="J378" s="1"/>
      <c r="K378" s="1"/>
      <c r="L378" s="1"/>
      <c r="M378" s="1"/>
    </row>
    <row r="379" spans="1:27" x14ac:dyDescent="0.2">
      <c r="B379" s="3"/>
      <c r="C379" s="3"/>
      <c r="D379" s="1"/>
      <c r="E379" s="1"/>
      <c r="F379" s="1"/>
      <c r="G379" s="1"/>
      <c r="I379" s="3"/>
      <c r="J379" s="1"/>
      <c r="K379" s="1"/>
      <c r="L379" s="1"/>
      <c r="M379" s="1"/>
    </row>
    <row r="380" spans="1:27" x14ac:dyDescent="0.2">
      <c r="B380" s="3"/>
      <c r="C380" s="3"/>
      <c r="D380" s="1"/>
      <c r="E380" s="1"/>
      <c r="F380" s="1"/>
      <c r="G380" s="1"/>
      <c r="I380" s="3"/>
      <c r="J380" s="1"/>
      <c r="K380" s="1"/>
      <c r="L380" s="1"/>
      <c r="M380" s="1"/>
    </row>
    <row r="381" spans="1:27" x14ac:dyDescent="0.2">
      <c r="B381" s="3"/>
      <c r="C381" s="3"/>
      <c r="D381" s="1"/>
      <c r="E381" s="1"/>
      <c r="F381" s="1"/>
      <c r="G381" s="1"/>
      <c r="I381" s="3"/>
      <c r="J381" s="1"/>
      <c r="K381" s="1"/>
      <c r="L381" s="1"/>
      <c r="M381" s="1"/>
    </row>
    <row r="382" spans="1:27" x14ac:dyDescent="0.2">
      <c r="B382" s="3"/>
      <c r="C382" s="3"/>
      <c r="D382" s="1"/>
      <c r="E382" s="1"/>
      <c r="F382" s="1"/>
      <c r="G382" s="1"/>
      <c r="I382" s="3"/>
      <c r="J382" s="1"/>
      <c r="K382" s="1"/>
      <c r="L382" s="1"/>
      <c r="M382" s="1"/>
    </row>
    <row r="383" spans="1:27" x14ac:dyDescent="0.2">
      <c r="B383" s="3"/>
      <c r="C383" s="3"/>
      <c r="D383" s="1"/>
      <c r="E383" s="1"/>
      <c r="F383" s="1"/>
      <c r="G383" s="1"/>
      <c r="I383" s="3"/>
      <c r="J383" s="1"/>
      <c r="K383" s="1"/>
      <c r="L383" s="1"/>
      <c r="M383" s="1"/>
    </row>
    <row r="384" spans="1:27" x14ac:dyDescent="0.2">
      <c r="B384" s="3"/>
      <c r="C384" s="3"/>
      <c r="D384" s="1"/>
      <c r="E384" s="1"/>
      <c r="F384" s="1"/>
      <c r="G384" s="1"/>
      <c r="I384" s="3"/>
      <c r="J384" s="1"/>
      <c r="K384" s="1"/>
      <c r="L384" s="1"/>
      <c r="M384" s="1"/>
    </row>
    <row r="385" spans="2:13" x14ac:dyDescent="0.2">
      <c r="B385" s="3"/>
      <c r="C385" s="3"/>
      <c r="D385" s="1"/>
      <c r="E385" s="1"/>
      <c r="F385" s="1"/>
      <c r="G385" s="1"/>
      <c r="I385" s="3"/>
      <c r="J385" s="1"/>
      <c r="K385" s="1"/>
      <c r="L385" s="1"/>
      <c r="M385" s="1"/>
    </row>
    <row r="386" spans="2:13" x14ac:dyDescent="0.2">
      <c r="B386" s="3"/>
      <c r="C386" s="3"/>
      <c r="D386" s="1"/>
      <c r="E386" s="1"/>
      <c r="F386" s="1"/>
      <c r="G386" s="1"/>
      <c r="I386" s="3"/>
      <c r="J386" s="1"/>
      <c r="K386" s="1"/>
      <c r="L386" s="1"/>
      <c r="M386" s="1"/>
    </row>
    <row r="387" spans="2:13" x14ac:dyDescent="0.2">
      <c r="B387" s="3"/>
      <c r="C387" s="3"/>
      <c r="D387" s="1"/>
      <c r="E387" s="1"/>
      <c r="F387" s="1"/>
      <c r="G387" s="1"/>
      <c r="I387" s="3"/>
      <c r="J387" s="1"/>
      <c r="K387" s="1"/>
      <c r="L387" s="1"/>
      <c r="M387" s="1"/>
    </row>
    <row r="388" spans="2:13" x14ac:dyDescent="0.2">
      <c r="B388" s="3"/>
      <c r="C388" s="3"/>
      <c r="D388" s="1"/>
      <c r="E388" s="1"/>
      <c r="F388" s="1"/>
      <c r="G388" s="1"/>
      <c r="I388" s="3"/>
      <c r="J388" s="1"/>
      <c r="K388" s="1"/>
      <c r="L388" s="1"/>
      <c r="M388" s="1"/>
    </row>
    <row r="389" spans="2:13" x14ac:dyDescent="0.2">
      <c r="B389" s="3"/>
      <c r="C389" s="3"/>
      <c r="D389" s="1"/>
      <c r="E389" s="1"/>
      <c r="F389" s="1"/>
      <c r="G389" s="1"/>
      <c r="I389" s="3"/>
      <c r="J389" s="1"/>
      <c r="K389" s="1"/>
      <c r="L389" s="1"/>
      <c r="M389" s="1"/>
    </row>
    <row r="390" spans="2:13" x14ac:dyDescent="0.2">
      <c r="B390" s="3"/>
      <c r="C390" s="3"/>
      <c r="D390" s="1"/>
      <c r="E390" s="1"/>
      <c r="F390" s="1"/>
      <c r="G390" s="1"/>
      <c r="I390" s="3"/>
      <c r="J390" s="1"/>
      <c r="K390" s="1"/>
      <c r="L390" s="1"/>
      <c r="M390" s="1"/>
    </row>
    <row r="391" spans="2:13" x14ac:dyDescent="0.2">
      <c r="B391" s="3"/>
      <c r="C391" s="3"/>
      <c r="D391" s="1"/>
      <c r="E391" s="1"/>
      <c r="F391" s="1"/>
      <c r="G391" s="1"/>
      <c r="I391" s="3"/>
      <c r="J391" s="1"/>
      <c r="K391" s="1"/>
      <c r="L391" s="1"/>
      <c r="M391" s="1"/>
    </row>
    <row r="392" spans="2:13" x14ac:dyDescent="0.2">
      <c r="B392" s="3"/>
      <c r="C392" s="3"/>
      <c r="D392" s="1"/>
      <c r="E392" s="1"/>
      <c r="F392" s="1"/>
      <c r="G392" s="1"/>
      <c r="I392" s="3"/>
      <c r="J392" s="1"/>
      <c r="K392" s="1"/>
      <c r="L392" s="1"/>
      <c r="M392" s="1"/>
    </row>
    <row r="393" spans="2:13" x14ac:dyDescent="0.2">
      <c r="B393" s="3"/>
      <c r="C393" s="3"/>
      <c r="D393" s="1"/>
      <c r="E393" s="1"/>
      <c r="F393" s="1"/>
      <c r="G393" s="1"/>
      <c r="I393" s="3"/>
      <c r="J393" s="1"/>
      <c r="K393" s="1"/>
      <c r="L393" s="1"/>
      <c r="M393" s="1"/>
    </row>
    <row r="394" spans="2:13" x14ac:dyDescent="0.2">
      <c r="B394" s="3"/>
      <c r="C394" s="3"/>
      <c r="D394" s="1"/>
      <c r="E394" s="1"/>
      <c r="F394" s="1"/>
      <c r="G394" s="1"/>
      <c r="I394" s="3"/>
      <c r="J394" s="1"/>
      <c r="K394" s="1"/>
      <c r="L394" s="1"/>
      <c r="M394" s="1"/>
    </row>
    <row r="395" spans="2:13" x14ac:dyDescent="0.2">
      <c r="B395" s="3"/>
      <c r="C395" s="3"/>
      <c r="D395" s="1"/>
      <c r="E395" s="1"/>
      <c r="F395" s="1"/>
      <c r="G395" s="1"/>
      <c r="I395" s="3"/>
      <c r="J395" s="1"/>
      <c r="K395" s="1"/>
      <c r="L395" s="1"/>
      <c r="M395" s="1"/>
    </row>
    <row r="396" spans="2:13" x14ac:dyDescent="0.2">
      <c r="B396" s="3"/>
      <c r="C396" s="3"/>
      <c r="D396" s="1"/>
      <c r="E396" s="1"/>
      <c r="F396" s="1"/>
      <c r="G396" s="1"/>
      <c r="I396" s="3"/>
      <c r="J396" s="1"/>
      <c r="K396" s="1"/>
      <c r="L396" s="1"/>
      <c r="M396" s="1"/>
    </row>
    <row r="397" spans="2:13" x14ac:dyDescent="0.2">
      <c r="B397" s="3"/>
      <c r="C397" s="3"/>
      <c r="D397" s="1"/>
      <c r="E397" s="1"/>
      <c r="F397" s="1"/>
      <c r="G397" s="1"/>
      <c r="I397" s="3"/>
      <c r="J397" s="1"/>
      <c r="K397" s="1"/>
      <c r="L397" s="1"/>
      <c r="M397" s="1"/>
    </row>
    <row r="398" spans="2:13" x14ac:dyDescent="0.2">
      <c r="B398" s="3"/>
      <c r="C398" s="3"/>
      <c r="D398" s="1"/>
      <c r="E398" s="1"/>
      <c r="F398" s="1"/>
      <c r="G398" s="1"/>
      <c r="I398" s="3"/>
      <c r="J398" s="1"/>
      <c r="K398" s="1"/>
      <c r="L398" s="1"/>
      <c r="M398" s="1"/>
    </row>
    <row r="399" spans="2:13" x14ac:dyDescent="0.2">
      <c r="B399" s="3"/>
      <c r="C399" s="3"/>
      <c r="D399" s="1"/>
      <c r="E399" s="1"/>
      <c r="F399" s="1"/>
      <c r="G399" s="1"/>
      <c r="I399" s="3"/>
      <c r="J399" s="1"/>
      <c r="K399" s="1"/>
      <c r="L399" s="1"/>
      <c r="M399" s="1"/>
    </row>
    <row r="400" spans="2:13" x14ac:dyDescent="0.2">
      <c r="B400" s="3"/>
      <c r="C400" s="3"/>
      <c r="D400" s="1"/>
      <c r="E400" s="1"/>
      <c r="F400" s="1"/>
      <c r="G400" s="1"/>
      <c r="I400" s="3"/>
      <c r="J400" s="1"/>
      <c r="K400" s="1"/>
      <c r="L400" s="1"/>
      <c r="M400" s="1"/>
    </row>
    <row r="401" spans="2:13" x14ac:dyDescent="0.2">
      <c r="B401" s="3"/>
      <c r="C401" s="3"/>
      <c r="D401" s="1"/>
      <c r="E401" s="1"/>
      <c r="F401" s="1"/>
      <c r="G401" s="1"/>
      <c r="I401" s="3"/>
      <c r="J401" s="1"/>
      <c r="K401" s="1"/>
      <c r="L401" s="1"/>
      <c r="M401" s="1"/>
    </row>
    <row r="402" spans="2:13" x14ac:dyDescent="0.2">
      <c r="B402" s="3"/>
      <c r="C402" s="3"/>
      <c r="D402" s="1"/>
      <c r="E402" s="1"/>
      <c r="F402" s="1"/>
      <c r="G402" s="1"/>
      <c r="I402" s="3"/>
      <c r="J402" s="1"/>
      <c r="K402" s="1"/>
      <c r="L402" s="1"/>
      <c r="M402" s="1"/>
    </row>
    <row r="403" spans="2:13" x14ac:dyDescent="0.2">
      <c r="B403" s="3"/>
      <c r="C403" s="3"/>
      <c r="D403" s="1"/>
      <c r="E403" s="1"/>
      <c r="F403" s="1"/>
      <c r="G403" s="1"/>
      <c r="I403" s="3"/>
      <c r="J403" s="1"/>
      <c r="K403" s="1"/>
      <c r="L403" s="1"/>
      <c r="M403" s="1"/>
    </row>
    <row r="404" spans="2:13" x14ac:dyDescent="0.2">
      <c r="B404" s="3"/>
      <c r="C404" s="3"/>
      <c r="D404" s="1"/>
      <c r="E404" s="1"/>
      <c r="F404" s="1"/>
      <c r="G404" s="1"/>
      <c r="I404" s="3"/>
      <c r="J404" s="1"/>
      <c r="K404" s="1"/>
      <c r="L404" s="1"/>
      <c r="M404" s="1"/>
    </row>
    <row r="405" spans="2:13" x14ac:dyDescent="0.2">
      <c r="B405" s="3"/>
      <c r="C405" s="3"/>
      <c r="D405" s="1"/>
      <c r="E405" s="1"/>
      <c r="F405" s="1"/>
      <c r="G405" s="1"/>
      <c r="I405" s="3"/>
      <c r="J405" s="1"/>
      <c r="K405" s="1"/>
      <c r="L405" s="1"/>
      <c r="M405" s="1"/>
    </row>
    <row r="406" spans="2:13" x14ac:dyDescent="0.2">
      <c r="B406" s="3"/>
      <c r="C406" s="3"/>
      <c r="D406" s="1"/>
      <c r="E406" s="1"/>
      <c r="F406" s="1"/>
      <c r="G406" s="1"/>
      <c r="I406" s="3"/>
      <c r="J406" s="1"/>
      <c r="K406" s="1"/>
      <c r="L406" s="1"/>
      <c r="M406" s="1"/>
    </row>
    <row r="407" spans="2:13" x14ac:dyDescent="0.2">
      <c r="B407" s="3"/>
      <c r="C407" s="3"/>
      <c r="D407" s="1"/>
      <c r="E407" s="1"/>
      <c r="F407" s="1"/>
      <c r="G407" s="1"/>
      <c r="I407" s="3"/>
      <c r="J407" s="1"/>
      <c r="K407" s="1"/>
      <c r="L407" s="1"/>
      <c r="M407" s="1"/>
    </row>
    <row r="408" spans="2:13" x14ac:dyDescent="0.2">
      <c r="B408" s="3"/>
      <c r="C408" s="3"/>
      <c r="D408" s="1"/>
      <c r="E408" s="1"/>
      <c r="F408" s="1"/>
      <c r="G408" s="1"/>
      <c r="I408" s="3"/>
      <c r="J408" s="1"/>
      <c r="K408" s="1"/>
      <c r="L408" s="1"/>
      <c r="M408" s="1"/>
    </row>
    <row r="409" spans="2:13" x14ac:dyDescent="0.2">
      <c r="B409" s="3"/>
      <c r="C409" s="3"/>
      <c r="D409" s="1"/>
      <c r="E409" s="1"/>
      <c r="F409" s="1"/>
      <c r="G409" s="1"/>
      <c r="I409" s="3"/>
      <c r="J409" s="1"/>
      <c r="K409" s="1"/>
      <c r="L409" s="1"/>
      <c r="M409" s="1"/>
    </row>
    <row r="410" spans="2:13" x14ac:dyDescent="0.2">
      <c r="B410" s="3"/>
      <c r="C410" s="3"/>
      <c r="D410" s="1"/>
      <c r="E410" s="1"/>
      <c r="F410" s="1"/>
      <c r="G410" s="1"/>
      <c r="I410" s="3"/>
      <c r="J410" s="1"/>
      <c r="K410" s="1"/>
      <c r="L410" s="1"/>
      <c r="M410" s="1"/>
    </row>
    <row r="411" spans="2:13" x14ac:dyDescent="0.2">
      <c r="B411" s="3"/>
      <c r="C411" s="3"/>
      <c r="D411" s="1"/>
      <c r="E411" s="1"/>
      <c r="F411" s="1"/>
      <c r="G411" s="1"/>
      <c r="I411" s="3"/>
      <c r="J411" s="1"/>
      <c r="K411" s="1"/>
      <c r="L411" s="1"/>
      <c r="M411" s="1"/>
    </row>
    <row r="412" spans="2:13" x14ac:dyDescent="0.2">
      <c r="B412" s="3"/>
      <c r="C412" s="3"/>
      <c r="D412" s="1"/>
      <c r="E412" s="1"/>
      <c r="F412" s="1"/>
      <c r="G412" s="1"/>
      <c r="I412" s="3"/>
      <c r="J412" s="1"/>
      <c r="K412" s="1"/>
      <c r="L412" s="1"/>
      <c r="M412" s="1"/>
    </row>
    <row r="413" spans="2:13" x14ac:dyDescent="0.2">
      <c r="B413" s="3"/>
      <c r="C413" s="3"/>
      <c r="D413" s="1"/>
      <c r="E413" s="1"/>
      <c r="F413" s="1"/>
      <c r="G413" s="1"/>
      <c r="I413" s="3"/>
      <c r="J413" s="1"/>
      <c r="K413" s="1"/>
      <c r="L413" s="1"/>
      <c r="M413" s="1"/>
    </row>
    <row r="414" spans="2:13" x14ac:dyDescent="0.2">
      <c r="B414" s="3"/>
      <c r="C414" s="3"/>
      <c r="D414" s="1"/>
      <c r="E414" s="1"/>
      <c r="F414" s="1"/>
      <c r="G414" s="1"/>
      <c r="I414" s="3"/>
      <c r="J414" s="1"/>
      <c r="K414" s="1"/>
      <c r="L414" s="1"/>
      <c r="M414" s="1"/>
    </row>
    <row r="415" spans="2:13" x14ac:dyDescent="0.2">
      <c r="B415" s="3"/>
      <c r="C415" s="3"/>
      <c r="D415" s="1"/>
      <c r="E415" s="1"/>
      <c r="F415" s="1"/>
      <c r="G415" s="1"/>
      <c r="I415" s="3"/>
      <c r="J415" s="1"/>
      <c r="K415" s="1"/>
      <c r="L415" s="1"/>
      <c r="M415" s="1"/>
    </row>
    <row r="416" spans="2:13" x14ac:dyDescent="0.2">
      <c r="B416" s="3"/>
      <c r="C416" s="3"/>
      <c r="D416" s="1"/>
      <c r="E416" s="1"/>
      <c r="F416" s="1"/>
      <c r="G416" s="1"/>
      <c r="I416" s="3"/>
      <c r="J416" s="1"/>
      <c r="K416" s="1"/>
      <c r="L416" s="1"/>
      <c r="M416" s="1"/>
    </row>
    <row r="417" spans="2:13" x14ac:dyDescent="0.2">
      <c r="B417" s="3"/>
      <c r="C417" s="3"/>
      <c r="D417" s="1"/>
      <c r="E417" s="1"/>
      <c r="F417" s="1"/>
      <c r="G417" s="1"/>
      <c r="I417" s="3"/>
      <c r="J417" s="1"/>
      <c r="K417" s="1"/>
      <c r="L417" s="1"/>
      <c r="M417" s="1"/>
    </row>
    <row r="418" spans="2:13" x14ac:dyDescent="0.2">
      <c r="B418" s="3"/>
      <c r="C418" s="3"/>
      <c r="D418" s="1"/>
      <c r="E418" s="1"/>
      <c r="F418" s="1"/>
      <c r="G418" s="1"/>
      <c r="I418" s="3"/>
      <c r="J418" s="1"/>
      <c r="K418" s="1"/>
      <c r="L418" s="1"/>
      <c r="M418" s="1"/>
    </row>
    <row r="419" spans="2:13" x14ac:dyDescent="0.2">
      <c r="B419" s="3"/>
      <c r="C419" s="3"/>
      <c r="D419" s="1"/>
      <c r="E419" s="1"/>
      <c r="F419" s="1"/>
      <c r="G419" s="1"/>
      <c r="I419" s="3"/>
      <c r="J419" s="1"/>
      <c r="K419" s="1"/>
      <c r="L419" s="1"/>
      <c r="M419" s="1"/>
    </row>
    <row r="420" spans="2:13" x14ac:dyDescent="0.2">
      <c r="B420" s="3"/>
      <c r="C420" s="3"/>
      <c r="D420" s="1"/>
      <c r="E420" s="1"/>
      <c r="F420" s="1"/>
      <c r="G420" s="1"/>
      <c r="I420" s="3"/>
      <c r="J420" s="1"/>
      <c r="K420" s="1"/>
      <c r="L420" s="1"/>
      <c r="M420" s="1"/>
    </row>
    <row r="421" spans="2:13" x14ac:dyDescent="0.2">
      <c r="B421" s="3"/>
      <c r="C421" s="3"/>
      <c r="D421" s="1"/>
      <c r="E421" s="1"/>
      <c r="F421" s="1"/>
      <c r="G421" s="1"/>
      <c r="I421" s="3"/>
      <c r="J421" s="1"/>
      <c r="K421" s="1"/>
      <c r="L421" s="1"/>
      <c r="M421" s="1"/>
    </row>
    <row r="422" spans="2:13" x14ac:dyDescent="0.2">
      <c r="B422" s="3"/>
      <c r="C422" s="3"/>
      <c r="D422" s="1"/>
      <c r="E422" s="1"/>
      <c r="F422" s="1"/>
      <c r="G422" s="1"/>
      <c r="I422" s="3"/>
      <c r="J422" s="1"/>
      <c r="K422" s="1"/>
      <c r="L422" s="1"/>
      <c r="M422" s="1"/>
    </row>
    <row r="423" spans="2:13" x14ac:dyDescent="0.2">
      <c r="B423" s="3"/>
      <c r="C423" s="3"/>
      <c r="D423" s="1"/>
      <c r="E423" s="1"/>
      <c r="F423" s="1"/>
      <c r="G423" s="1"/>
      <c r="I423" s="3"/>
      <c r="J423" s="1"/>
      <c r="K423" s="1"/>
      <c r="L423" s="1"/>
      <c r="M423" s="1"/>
    </row>
    <row r="424" spans="2:13" x14ac:dyDescent="0.2">
      <c r="B424" s="3"/>
      <c r="C424" s="3"/>
      <c r="D424" s="1"/>
      <c r="E424" s="1"/>
      <c r="F424" s="1"/>
      <c r="G424" s="1"/>
      <c r="I424" s="3"/>
      <c r="J424" s="1"/>
      <c r="K424" s="1"/>
      <c r="L424" s="1"/>
      <c r="M424" s="1"/>
    </row>
    <row r="425" spans="2:13" x14ac:dyDescent="0.2">
      <c r="B425" s="3"/>
      <c r="C425" s="3"/>
      <c r="D425" s="1"/>
      <c r="E425" s="1"/>
      <c r="F425" s="1"/>
      <c r="G425" s="1"/>
      <c r="I425" s="3"/>
      <c r="J425" s="1"/>
      <c r="K425" s="1"/>
      <c r="L425" s="1"/>
      <c r="M425" s="1"/>
    </row>
    <row r="426" spans="2:13" x14ac:dyDescent="0.2">
      <c r="B426" s="3"/>
      <c r="C426" s="3"/>
      <c r="D426" s="1"/>
      <c r="E426" s="1"/>
      <c r="F426" s="1"/>
      <c r="G426" s="1"/>
      <c r="I426" s="3"/>
      <c r="J426" s="1"/>
      <c r="K426" s="1"/>
      <c r="L426" s="1"/>
      <c r="M426" s="1"/>
    </row>
    <row r="427" spans="2:13" x14ac:dyDescent="0.2">
      <c r="B427" s="3"/>
      <c r="C427" s="3"/>
      <c r="D427" s="1"/>
      <c r="E427" s="1"/>
      <c r="F427" s="1"/>
      <c r="G427" s="1"/>
      <c r="I427" s="3"/>
      <c r="J427" s="1"/>
      <c r="K427" s="1"/>
      <c r="L427" s="1"/>
      <c r="M427" s="1"/>
    </row>
    <row r="428" spans="2:13" x14ac:dyDescent="0.2">
      <c r="B428" s="3"/>
      <c r="C428" s="3"/>
      <c r="D428" s="1"/>
      <c r="E428" s="1"/>
      <c r="F428" s="1"/>
      <c r="G428" s="1"/>
      <c r="I428" s="3"/>
      <c r="J428" s="1"/>
      <c r="K428" s="1"/>
      <c r="L428" s="1"/>
      <c r="M428" s="1"/>
    </row>
    <row r="429" spans="2:13" x14ac:dyDescent="0.2">
      <c r="B429" s="3"/>
      <c r="C429" s="3"/>
      <c r="D429" s="1"/>
      <c r="E429" s="1"/>
      <c r="F429" s="1"/>
      <c r="G429" s="1"/>
      <c r="I429" s="3"/>
      <c r="J429" s="1"/>
      <c r="K429" s="1"/>
      <c r="L429" s="1"/>
      <c r="M429" s="1"/>
    </row>
    <row r="430" spans="2:13" x14ac:dyDescent="0.2">
      <c r="B430" s="3"/>
      <c r="C430" s="3"/>
      <c r="D430" s="1"/>
      <c r="E430" s="1"/>
      <c r="F430" s="1"/>
      <c r="G430" s="1"/>
      <c r="I430" s="3"/>
      <c r="J430" s="1"/>
      <c r="K430" s="1"/>
      <c r="L430" s="1"/>
      <c r="M430" s="1"/>
    </row>
    <row r="431" spans="2:13" x14ac:dyDescent="0.2">
      <c r="B431" s="3"/>
      <c r="C431" s="3"/>
      <c r="D431" s="1"/>
      <c r="E431" s="1"/>
      <c r="F431" s="1"/>
      <c r="G431" s="1"/>
      <c r="I431" s="3"/>
      <c r="J431" s="1"/>
      <c r="K431" s="1"/>
      <c r="L431" s="1"/>
      <c r="M431" s="1"/>
    </row>
    <row r="432" spans="2:13" x14ac:dyDescent="0.2">
      <c r="B432" s="3"/>
      <c r="C432" s="3"/>
      <c r="D432" s="1"/>
      <c r="E432" s="1"/>
      <c r="F432" s="1"/>
      <c r="G432" s="1"/>
      <c r="I432" s="3"/>
      <c r="J432" s="1"/>
      <c r="K432" s="1"/>
      <c r="L432" s="1"/>
      <c r="M432" s="1"/>
    </row>
    <row r="433" spans="2:13" x14ac:dyDescent="0.2">
      <c r="B433" s="3"/>
      <c r="C433" s="3"/>
      <c r="D433" s="1"/>
      <c r="E433" s="1"/>
      <c r="F433" s="1"/>
      <c r="G433" s="1"/>
      <c r="I433" s="3"/>
      <c r="J433" s="1"/>
      <c r="K433" s="1"/>
      <c r="L433" s="1"/>
      <c r="M433" s="1"/>
    </row>
    <row r="434" spans="2:13" x14ac:dyDescent="0.2">
      <c r="B434" s="3"/>
      <c r="C434" s="3"/>
      <c r="D434" s="1"/>
      <c r="E434" s="1"/>
      <c r="F434" s="1"/>
      <c r="G434" s="1"/>
      <c r="I434" s="3"/>
      <c r="J434" s="1"/>
      <c r="K434" s="1"/>
      <c r="L434" s="1"/>
      <c r="M434" s="1"/>
    </row>
    <row r="435" spans="2:13" x14ac:dyDescent="0.2">
      <c r="B435" s="3"/>
      <c r="C435" s="3"/>
      <c r="D435" s="1"/>
      <c r="E435" s="1"/>
      <c r="F435" s="1"/>
      <c r="G435" s="1"/>
      <c r="I435" s="3"/>
      <c r="J435" s="1"/>
      <c r="K435" s="1"/>
      <c r="L435" s="1"/>
      <c r="M435" s="1"/>
    </row>
    <row r="436" spans="2:13" x14ac:dyDescent="0.2">
      <c r="B436" s="3"/>
      <c r="C436" s="3"/>
      <c r="D436" s="1"/>
      <c r="E436" s="1"/>
      <c r="F436" s="1"/>
      <c r="G436" s="1"/>
      <c r="I436" s="3"/>
      <c r="J436" s="1"/>
      <c r="K436" s="1"/>
      <c r="L436" s="1"/>
      <c r="M436" s="1"/>
    </row>
    <row r="437" spans="2:13" x14ac:dyDescent="0.2">
      <c r="B437" s="3"/>
      <c r="C437" s="3"/>
      <c r="D437" s="1"/>
      <c r="E437" s="1"/>
      <c r="F437" s="1"/>
      <c r="G437" s="1"/>
      <c r="I437" s="3"/>
      <c r="J437" s="1"/>
      <c r="K437" s="1"/>
      <c r="L437" s="1"/>
      <c r="M437" s="1"/>
    </row>
    <row r="438" spans="2:13" x14ac:dyDescent="0.2">
      <c r="B438" s="3"/>
      <c r="C438" s="3"/>
      <c r="D438" s="1"/>
      <c r="E438" s="1"/>
      <c r="F438" s="1"/>
      <c r="G438" s="1"/>
      <c r="I438" s="3"/>
      <c r="J438" s="1"/>
      <c r="K438" s="1"/>
      <c r="L438" s="1"/>
      <c r="M438" s="1"/>
    </row>
    <row r="439" spans="2:13" x14ac:dyDescent="0.2">
      <c r="B439" s="3"/>
      <c r="C439" s="3"/>
      <c r="D439" s="1"/>
      <c r="E439" s="1"/>
      <c r="F439" s="1"/>
      <c r="G439" s="1"/>
      <c r="I439" s="3"/>
      <c r="J439" s="1"/>
      <c r="K439" s="1"/>
      <c r="L439" s="1"/>
      <c r="M439" s="1"/>
    </row>
    <row r="440" spans="2:13" x14ac:dyDescent="0.2">
      <c r="B440" s="3"/>
      <c r="C440" s="3"/>
      <c r="D440" s="1"/>
      <c r="E440" s="1"/>
      <c r="F440" s="1"/>
      <c r="G440" s="1"/>
      <c r="I440" s="3"/>
      <c r="J440" s="1"/>
      <c r="K440" s="1"/>
      <c r="L440" s="1"/>
      <c r="M440" s="1"/>
    </row>
    <row r="441" spans="2:13" x14ac:dyDescent="0.2">
      <c r="B441" s="3"/>
      <c r="C441" s="3"/>
      <c r="D441" s="1"/>
      <c r="E441" s="1"/>
      <c r="F441" s="1"/>
      <c r="G441" s="1"/>
      <c r="I441" s="3"/>
      <c r="J441" s="1"/>
      <c r="K441" s="1"/>
      <c r="L441" s="1"/>
      <c r="M441" s="1"/>
    </row>
    <row r="442" spans="2:13" x14ac:dyDescent="0.2">
      <c r="B442" s="3"/>
      <c r="C442" s="3"/>
      <c r="D442" s="1"/>
      <c r="E442" s="1"/>
      <c r="F442" s="1"/>
      <c r="G442" s="1"/>
      <c r="I442" s="3"/>
      <c r="J442" s="1"/>
      <c r="K442" s="1"/>
      <c r="L442" s="1"/>
      <c r="M442" s="1"/>
    </row>
    <row r="443" spans="2:13" x14ac:dyDescent="0.2">
      <c r="B443" s="3"/>
      <c r="C443" s="3"/>
      <c r="D443" s="1"/>
      <c r="E443" s="1"/>
      <c r="F443" s="1"/>
      <c r="G443" s="1"/>
      <c r="I443" s="3"/>
      <c r="J443" s="1"/>
      <c r="K443" s="1"/>
      <c r="L443" s="1"/>
      <c r="M443" s="1"/>
    </row>
    <row r="444" spans="2:13" x14ac:dyDescent="0.2">
      <c r="B444" s="3"/>
      <c r="C444" s="3"/>
      <c r="D444" s="1"/>
      <c r="E444" s="1"/>
      <c r="F444" s="1"/>
      <c r="G444" s="1"/>
      <c r="I444" s="3"/>
      <c r="J444" s="1"/>
      <c r="K444" s="1"/>
      <c r="L444" s="1"/>
      <c r="M444" s="1"/>
    </row>
    <row r="445" spans="2:13" x14ac:dyDescent="0.2">
      <c r="B445" s="3"/>
      <c r="C445" s="3"/>
      <c r="D445" s="1"/>
      <c r="E445" s="1"/>
      <c r="F445" s="1"/>
      <c r="G445" s="1"/>
      <c r="I445" s="3"/>
      <c r="J445" s="1"/>
      <c r="K445" s="1"/>
      <c r="L445" s="1"/>
      <c r="M445" s="1"/>
    </row>
    <row r="446" spans="2:13" x14ac:dyDescent="0.2">
      <c r="B446" s="3"/>
      <c r="C446" s="3"/>
      <c r="D446" s="1"/>
      <c r="E446" s="1"/>
      <c r="F446" s="1"/>
      <c r="G446" s="1"/>
      <c r="I446" s="3"/>
      <c r="J446" s="1"/>
      <c r="K446" s="1"/>
      <c r="L446" s="1"/>
      <c r="M446" s="1"/>
    </row>
    <row r="447" spans="2:13" x14ac:dyDescent="0.2">
      <c r="B447" s="3"/>
      <c r="C447" s="3"/>
      <c r="D447" s="1"/>
      <c r="E447" s="1"/>
      <c r="F447" s="1"/>
      <c r="G447" s="1"/>
      <c r="I447" s="3"/>
      <c r="J447" s="1"/>
      <c r="K447" s="1"/>
      <c r="L447" s="1"/>
      <c r="M447" s="1"/>
    </row>
    <row r="448" spans="2:13" x14ac:dyDescent="0.2">
      <c r="B448" s="3"/>
      <c r="C448" s="3"/>
      <c r="D448" s="1"/>
      <c r="E448" s="1"/>
      <c r="F448" s="1"/>
      <c r="G448" s="1"/>
      <c r="I448" s="3"/>
      <c r="J448" s="1"/>
      <c r="K448" s="1"/>
      <c r="L448" s="1"/>
      <c r="M448" s="1"/>
    </row>
    <row r="449" spans="2:13" x14ac:dyDescent="0.2">
      <c r="B449" s="3"/>
      <c r="C449" s="3"/>
      <c r="D449" s="1"/>
      <c r="E449" s="1"/>
      <c r="F449" s="1"/>
      <c r="G449" s="1"/>
      <c r="I449" s="3"/>
      <c r="J449" s="1"/>
      <c r="K449" s="1"/>
      <c r="L449" s="1"/>
      <c r="M449" s="1"/>
    </row>
    <row r="450" spans="2:13" x14ac:dyDescent="0.2">
      <c r="B450" s="3"/>
      <c r="C450" s="3"/>
      <c r="D450" s="1"/>
      <c r="E450" s="1"/>
      <c r="F450" s="1"/>
      <c r="G450" s="1"/>
      <c r="I450" s="3"/>
      <c r="J450" s="1"/>
      <c r="K450" s="1"/>
      <c r="L450" s="1"/>
      <c r="M450" s="1"/>
    </row>
    <row r="451" spans="2:13" x14ac:dyDescent="0.2">
      <c r="B451" s="3"/>
      <c r="C451" s="3"/>
      <c r="D451" s="1"/>
      <c r="E451" s="1"/>
      <c r="F451" s="1"/>
      <c r="G451" s="1"/>
      <c r="I451" s="3"/>
      <c r="J451" s="1"/>
      <c r="K451" s="1"/>
      <c r="L451" s="1"/>
      <c r="M451" s="1"/>
    </row>
    <row r="452" spans="2:13" x14ac:dyDescent="0.2">
      <c r="B452" s="3"/>
      <c r="C452" s="3"/>
      <c r="D452" s="1"/>
      <c r="E452" s="1"/>
      <c r="F452" s="1"/>
      <c r="G452" s="1"/>
      <c r="I452" s="3"/>
      <c r="J452" s="1"/>
      <c r="K452" s="1"/>
      <c r="L452" s="1"/>
      <c r="M452" s="1"/>
    </row>
    <row r="453" spans="2:13" x14ac:dyDescent="0.2">
      <c r="B453" s="3"/>
      <c r="C453" s="3"/>
      <c r="D453" s="1"/>
      <c r="E453" s="1"/>
      <c r="F453" s="1"/>
      <c r="G453" s="1"/>
    </row>
    <row r="454" spans="2:13" x14ac:dyDescent="0.2">
      <c r="B454" s="3"/>
      <c r="C454" s="3"/>
      <c r="D454" s="1"/>
      <c r="E454" s="1"/>
      <c r="F454" s="1"/>
      <c r="G454" s="1"/>
    </row>
    <row r="455" spans="2:13" x14ac:dyDescent="0.2">
      <c r="B455" s="3"/>
      <c r="C455" s="3"/>
      <c r="D455" s="1"/>
      <c r="E455" s="1"/>
      <c r="F455" s="1"/>
      <c r="G455" s="1"/>
    </row>
    <row r="456" spans="2:13" x14ac:dyDescent="0.2">
      <c r="B456" s="3"/>
      <c r="C456" s="3"/>
      <c r="D456" s="1"/>
      <c r="E456" s="1"/>
      <c r="F456" s="1"/>
      <c r="G456" s="1"/>
    </row>
    <row r="457" spans="2:13" x14ac:dyDescent="0.2">
      <c r="B457" s="3"/>
      <c r="C457" s="3"/>
      <c r="D457" s="1"/>
      <c r="E457" s="1"/>
      <c r="F457" s="1"/>
      <c r="G457" s="1"/>
    </row>
    <row r="458" spans="2:13" x14ac:dyDescent="0.2">
      <c r="B458" s="3"/>
      <c r="C458" s="3"/>
      <c r="D458" s="1"/>
      <c r="E458" s="1"/>
      <c r="F458" s="1"/>
      <c r="G458" s="1"/>
    </row>
    <row r="459" spans="2:13" x14ac:dyDescent="0.2">
      <c r="B459" s="3"/>
      <c r="C459" s="3"/>
      <c r="D459" s="1"/>
      <c r="E459" s="1"/>
      <c r="F459" s="1"/>
      <c r="G459" s="1"/>
    </row>
    <row r="460" spans="2:13" x14ac:dyDescent="0.2">
      <c r="B460" s="3"/>
      <c r="C460" s="3"/>
      <c r="D460" s="1"/>
      <c r="E460" s="1"/>
      <c r="F460" s="1"/>
      <c r="G460" s="1"/>
    </row>
    <row r="461" spans="2:13" x14ac:dyDescent="0.2">
      <c r="B461" s="3"/>
      <c r="C461" s="3"/>
      <c r="D461" s="1"/>
      <c r="E461" s="1"/>
      <c r="F461" s="1"/>
      <c r="G461" s="1"/>
    </row>
    <row r="462" spans="2:13" x14ac:dyDescent="0.2">
      <c r="B462" s="3"/>
      <c r="C462" s="3"/>
      <c r="D462" s="1"/>
      <c r="E462" s="1"/>
      <c r="F462" s="1"/>
      <c r="G462" s="1"/>
    </row>
    <row r="463" spans="2:13" x14ac:dyDescent="0.2">
      <c r="B463" s="3"/>
      <c r="C463" s="3"/>
      <c r="D463" s="1"/>
      <c r="E463" s="1"/>
      <c r="F463" s="1"/>
      <c r="G463" s="1"/>
    </row>
    <row r="464" spans="2:13" x14ac:dyDescent="0.2">
      <c r="B464" s="3"/>
      <c r="C464" s="3"/>
      <c r="D464" s="1"/>
      <c r="E464" s="1"/>
      <c r="F464" s="1"/>
      <c r="G464" s="1"/>
    </row>
    <row r="465" spans="2:7" x14ac:dyDescent="0.2">
      <c r="B465" s="3"/>
      <c r="C465" s="3"/>
      <c r="D465" s="1"/>
      <c r="E465" s="1"/>
      <c r="F465" s="1"/>
      <c r="G465" s="1"/>
    </row>
    <row r="466" spans="2:7" x14ac:dyDescent="0.2">
      <c r="B466" s="3"/>
      <c r="C466" s="3"/>
      <c r="D466" s="1"/>
      <c r="E466" s="1"/>
      <c r="F466" s="1"/>
      <c r="G466" s="1"/>
    </row>
    <row r="467" spans="2:7" x14ac:dyDescent="0.2">
      <c r="B467" s="3"/>
      <c r="C467" s="3"/>
      <c r="D467" s="1"/>
      <c r="E467" s="1"/>
      <c r="F467" s="1"/>
      <c r="G467" s="1"/>
    </row>
    <row r="468" spans="2:7" x14ac:dyDescent="0.2">
      <c r="B468" s="3"/>
      <c r="C468" s="3"/>
      <c r="D468" s="1"/>
      <c r="E468" s="1"/>
      <c r="F468" s="1"/>
      <c r="G468" s="1"/>
    </row>
    <row r="469" spans="2:7" x14ac:dyDescent="0.2">
      <c r="B469" s="3"/>
      <c r="C469" s="3"/>
      <c r="D469" s="1"/>
      <c r="E469" s="1"/>
      <c r="F469" s="1"/>
      <c r="G469" s="1"/>
    </row>
    <row r="470" spans="2:7" x14ac:dyDescent="0.2">
      <c r="B470" s="3"/>
      <c r="C470" s="3"/>
      <c r="D470" s="1"/>
      <c r="E470" s="1"/>
      <c r="F470" s="1"/>
      <c r="G470" s="1"/>
    </row>
    <row r="471" spans="2:7" x14ac:dyDescent="0.2">
      <c r="B471" s="3"/>
      <c r="C471" s="3"/>
    </row>
    <row r="472" spans="2:7" x14ac:dyDescent="0.2">
      <c r="B472" s="3"/>
      <c r="C472" s="3"/>
    </row>
    <row r="473" spans="2:7" x14ac:dyDescent="0.2">
      <c r="B473" s="3"/>
      <c r="C473" s="3"/>
    </row>
    <row r="474" spans="2:7" x14ac:dyDescent="0.2">
      <c r="B474" s="3"/>
      <c r="C474" s="3"/>
    </row>
    <row r="475" spans="2:7" x14ac:dyDescent="0.2">
      <c r="B475" s="3"/>
      <c r="C475" s="3"/>
    </row>
    <row r="476" spans="2:7" x14ac:dyDescent="0.2">
      <c r="B476" s="3"/>
      <c r="C476" s="3"/>
    </row>
    <row r="477" spans="2:7" x14ac:dyDescent="0.2">
      <c r="B477" s="3"/>
      <c r="C477" s="3"/>
    </row>
    <row r="478" spans="2:7" x14ac:dyDescent="0.2">
      <c r="B478" s="3"/>
      <c r="C478" s="3"/>
    </row>
    <row r="479" spans="2:7" x14ac:dyDescent="0.2">
      <c r="B479" s="3"/>
      <c r="C479" s="3"/>
    </row>
    <row r="480" spans="2:7" x14ac:dyDescent="0.2">
      <c r="B480" s="3"/>
      <c r="C480" s="3"/>
    </row>
    <row r="481" spans="2:3" x14ac:dyDescent="0.2">
      <c r="B481" s="3"/>
      <c r="C481" s="3"/>
    </row>
    <row r="482" spans="2:3" x14ac:dyDescent="0.2">
      <c r="B482" s="3"/>
      <c r="C482" s="3"/>
    </row>
    <row r="483" spans="2:3" x14ac:dyDescent="0.2">
      <c r="B483" s="3"/>
      <c r="C483" s="3"/>
    </row>
    <row r="484" spans="2:3" x14ac:dyDescent="0.2">
      <c r="B484" s="3"/>
      <c r="C484" s="3"/>
    </row>
    <row r="485" spans="2:3" x14ac:dyDescent="0.2">
      <c r="B485" s="3"/>
      <c r="C485" s="3"/>
    </row>
    <row r="486" spans="2:3" x14ac:dyDescent="0.2">
      <c r="B486" s="3"/>
      <c r="C486" s="3"/>
    </row>
    <row r="487" spans="2:3" x14ac:dyDescent="0.2">
      <c r="B487" s="3"/>
      <c r="C487" s="3"/>
    </row>
    <row r="488" spans="2:3" x14ac:dyDescent="0.2">
      <c r="B488" s="3"/>
      <c r="C488" s="3"/>
    </row>
    <row r="489" spans="2:3" x14ac:dyDescent="0.2">
      <c r="B489" s="3"/>
      <c r="C489" s="3"/>
    </row>
    <row r="490" spans="2:3" x14ac:dyDescent="0.2">
      <c r="B490" s="3"/>
      <c r="C490" s="3"/>
    </row>
    <row r="491" spans="2:3" x14ac:dyDescent="0.2">
      <c r="B491" s="3"/>
      <c r="C491" s="3"/>
    </row>
    <row r="492" spans="2:3" x14ac:dyDescent="0.2">
      <c r="B492" s="3"/>
      <c r="C492" s="3"/>
    </row>
    <row r="493" spans="2:3" x14ac:dyDescent="0.2">
      <c r="B493" s="3"/>
      <c r="C493" s="3"/>
    </row>
    <row r="494" spans="2:3" x14ac:dyDescent="0.2">
      <c r="B494" s="3"/>
      <c r="C494" s="3"/>
    </row>
    <row r="495" spans="2:3" x14ac:dyDescent="0.2">
      <c r="B495" s="3"/>
      <c r="C495" s="3"/>
    </row>
    <row r="496" spans="2:3" x14ac:dyDescent="0.2">
      <c r="B496" s="3"/>
      <c r="C496" s="3"/>
    </row>
    <row r="497" spans="2:3" x14ac:dyDescent="0.2">
      <c r="B497" s="3"/>
      <c r="C497" s="3"/>
    </row>
    <row r="498" spans="2:3" x14ac:dyDescent="0.2">
      <c r="B498" s="3"/>
      <c r="C498" s="3"/>
    </row>
    <row r="499" spans="2:3" x14ac:dyDescent="0.2">
      <c r="B499" s="3"/>
      <c r="C499" s="3"/>
    </row>
    <row r="500" spans="2:3" x14ac:dyDescent="0.2">
      <c r="B500" s="3"/>
      <c r="C500" s="3"/>
    </row>
    <row r="501" spans="2:3" x14ac:dyDescent="0.2">
      <c r="B501" s="3"/>
      <c r="C501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 80-15-5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Jan Havlíček</cp:lastModifiedBy>
  <dcterms:created xsi:type="dcterms:W3CDTF">1999-11-28T04:16:50Z</dcterms:created>
  <dcterms:modified xsi:type="dcterms:W3CDTF">2023-09-17T13:42:22Z</dcterms:modified>
</cp:coreProperties>
</file>