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289B15-9D73-4B30-9559-05BDE72C7284}" xr6:coauthVersionLast="47" xr6:coauthVersionMax="47" xr10:uidLastSave="{00000000-0000-0000-0000-000000000000}"/>
  <bookViews>
    <workbookView xWindow="-120" yWindow="-120" windowWidth="38640" windowHeight="15720"/>
  </bookViews>
  <sheets>
    <sheet name="Main" sheetId="1" r:id="rId1"/>
    <sheet name="Sort" sheetId="2" r:id="rId2"/>
  </sheets>
  <definedNames>
    <definedName name="_Key1" hidden="1">Sort!$C$8</definedName>
    <definedName name="_Order1" hidden="1">0</definedName>
    <definedName name="_Sort" hidden="1">Sort!$A$8:$F$46</definedName>
    <definedName name="_xlnm.Print_Area" localSheetId="1">Sort!$A$1:$H$28</definedName>
  </definedNames>
  <calcPr calcId="0"/>
</workbook>
</file>

<file path=xl/calcChain.xml><?xml version="1.0" encoding="utf-8"?>
<calcChain xmlns="http://schemas.openxmlformats.org/spreadsheetml/2006/main">
  <c r="A1" i="1" l="1"/>
  <c r="F8" i="1"/>
  <c r="F9" i="1"/>
  <c r="F10" i="1"/>
  <c r="F11" i="1"/>
  <c r="F12" i="1"/>
  <c r="F13" i="1"/>
  <c r="D14" i="1"/>
  <c r="F14" i="1"/>
  <c r="H14" i="1"/>
  <c r="F17" i="1"/>
  <c r="H17" i="1"/>
  <c r="F18" i="1"/>
  <c r="F19" i="1"/>
  <c r="F20" i="1"/>
  <c r="F21" i="1"/>
  <c r="H21" i="1"/>
  <c r="F27" i="1"/>
  <c r="F28" i="1"/>
  <c r="F29" i="1"/>
  <c r="H29" i="1"/>
  <c r="F32" i="1"/>
  <c r="C33" i="1"/>
  <c r="F33" i="1"/>
  <c r="C34" i="1"/>
  <c r="F34" i="1"/>
  <c r="C35" i="1"/>
  <c r="F35" i="1"/>
  <c r="C36" i="1"/>
  <c r="F36" i="1"/>
  <c r="H36" i="1"/>
  <c r="F38" i="1"/>
  <c r="H38" i="1"/>
  <c r="E42" i="1"/>
  <c r="F42" i="1"/>
  <c r="G42" i="1"/>
  <c r="H42" i="1"/>
  <c r="F44" i="1"/>
  <c r="F45" i="1"/>
  <c r="F47" i="1"/>
</calcChain>
</file>

<file path=xl/sharedStrings.xml><?xml version="1.0" encoding="utf-8"?>
<sst xmlns="http://schemas.openxmlformats.org/spreadsheetml/2006/main" count="81" uniqueCount="44">
  <si>
    <t>(IDS)</t>
  </si>
  <si>
    <t>Iva Dell DeStefano</t>
  </si>
  <si>
    <t>Schedule of Investments</t>
  </si>
  <si>
    <t>as of :</t>
  </si>
  <si>
    <t>Institution</t>
  </si>
  <si>
    <t>Acc. #</t>
  </si>
  <si>
    <t>Maturity</t>
  </si>
  <si>
    <t>Yield</t>
  </si>
  <si>
    <t>Amount</t>
  </si>
  <si>
    <t xml:space="preserve">Estimated Annual </t>
  </si>
  <si>
    <t>Merrill Lynch</t>
  </si>
  <si>
    <t>MIT RS 160</t>
  </si>
  <si>
    <t>MIT RS 250</t>
  </si>
  <si>
    <t>MIT RS 523</t>
  </si>
  <si>
    <t>Hi Yield Bond FD</t>
  </si>
  <si>
    <t>Muni Bd Natl PtA</t>
  </si>
  <si>
    <t>ML Sr. Floating Rate Fund</t>
  </si>
  <si>
    <t>ML Ready Asset Trust</t>
  </si>
  <si>
    <t xml:space="preserve"> </t>
  </si>
  <si>
    <t>First Federal</t>
  </si>
  <si>
    <t>352 673</t>
  </si>
  <si>
    <t>107101933Cking</t>
  </si>
  <si>
    <t>Norwest Bank Tx. S/W</t>
  </si>
  <si>
    <t>Guaranty</t>
  </si>
  <si>
    <t>CD 1187020456</t>
  </si>
  <si>
    <t>CD 1187008816</t>
  </si>
  <si>
    <t>US Savings Bonds</t>
  </si>
  <si>
    <t>Delta Life Annuity</t>
  </si>
  <si>
    <t>Pol. 063270</t>
  </si>
  <si>
    <t>Grand Total Investments</t>
  </si>
  <si>
    <t>Social Security</t>
  </si>
  <si>
    <t>per month</t>
  </si>
  <si>
    <t>VA Monthly Benifit</t>
  </si>
  <si>
    <t>Total Estimate Annual Income</t>
  </si>
  <si>
    <t>September 1998</t>
  </si>
  <si>
    <t>Total for Year</t>
  </si>
  <si>
    <t>% for Year</t>
  </si>
  <si>
    <t>CD0111730428</t>
  </si>
  <si>
    <t>CD011730411</t>
  </si>
  <si>
    <t>safe deposit box Norwest Bank</t>
  </si>
  <si>
    <t># 83</t>
  </si>
  <si>
    <t>Safety Deposit Box 84</t>
  </si>
  <si>
    <t>CD 900626</t>
  </si>
  <si>
    <t>CD 1187018674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</si>
</sst>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164" formatCode="dd\-mmm\-yy_)"/>
    <numFmt numFmtId="165" formatCode="mm/dd/yy_)"/>
  </numFmts>
  <fonts count="3" x14ac:knownFonts="1">
    <font>
      <sz val="12"/>
      <name val="Times New Roman"/>
    </font>
    <font>
      <sz val="8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Protection="1"/>
    <xf numFmtId="0" fontId="0" fillId="0" borderId="0" xfId="0" applyProtection="1"/>
    <xf numFmtId="0" fontId="1" fillId="0" borderId="0" xfId="0" applyFont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2" fillId="0" borderId="3" xfId="0" applyFont="1" applyBorder="1" applyProtection="1"/>
    <xf numFmtId="0" fontId="2" fillId="0" borderId="4" xfId="0" applyFont="1" applyBorder="1" applyProtection="1"/>
    <xf numFmtId="0" fontId="2" fillId="0" borderId="0" xfId="0" applyFont="1" applyProtection="1"/>
    <xf numFmtId="0" fontId="2" fillId="0" borderId="5" xfId="0" applyFont="1" applyBorder="1" applyProtection="1"/>
    <xf numFmtId="0" fontId="2" fillId="0" borderId="6" xfId="0" applyFont="1" applyBorder="1" applyProtection="1"/>
    <xf numFmtId="0" fontId="2" fillId="0" borderId="7" xfId="0" applyFont="1" applyBorder="1" applyProtection="1"/>
    <xf numFmtId="0" fontId="0" fillId="0" borderId="8" xfId="0" applyBorder="1" applyProtection="1"/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0" xfId="0" applyFont="1" applyBorder="1" applyProtection="1"/>
    <xf numFmtId="0" fontId="2" fillId="0" borderId="11" xfId="0" applyFont="1" applyBorder="1" applyProtection="1"/>
    <xf numFmtId="10" fontId="0" fillId="0" borderId="0" xfId="0" applyNumberFormat="1" applyProtection="1"/>
    <xf numFmtId="5" fontId="0" fillId="0" borderId="0" xfId="0" applyNumberFormat="1" applyProtection="1"/>
    <xf numFmtId="7" fontId="0" fillId="0" borderId="0" xfId="0" applyNumberFormat="1" applyProtection="1"/>
    <xf numFmtId="10" fontId="0" fillId="0" borderId="0" xfId="0" applyNumberFormat="1" applyAlignment="1" applyProtection="1">
      <alignment horizontal="center"/>
    </xf>
    <xf numFmtId="5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164" fontId="2" fillId="0" borderId="0" xfId="0" applyNumberFormat="1" applyFont="1" applyProtection="1"/>
    <xf numFmtId="0" fontId="2" fillId="0" borderId="0" xfId="0" applyFont="1" applyAlignment="1" applyProtection="1">
      <alignment horizontal="center"/>
    </xf>
    <xf numFmtId="5" fontId="2" fillId="0" borderId="0" xfId="0" applyNumberFormat="1" applyFont="1" applyAlignment="1" applyProtection="1">
      <alignment horizontal="center"/>
    </xf>
    <xf numFmtId="5" fontId="2" fillId="0" borderId="0" xfId="0" applyNumberFormat="1" applyFont="1" applyProtection="1"/>
    <xf numFmtId="10" fontId="2" fillId="0" borderId="0" xfId="0" applyNumberFormat="1" applyFont="1" applyProtection="1"/>
    <xf numFmtId="165" fontId="0" fillId="0" borderId="0" xfId="0" applyNumberFormat="1" applyProtection="1"/>
    <xf numFmtId="0" fontId="0" fillId="2" borderId="0" xfId="0" applyFill="1" applyProtection="1"/>
    <xf numFmtId="164" fontId="0" fillId="2" borderId="0" xfId="0" applyNumberFormat="1" applyFill="1" applyProtection="1"/>
    <xf numFmtId="10" fontId="0" fillId="2" borderId="0" xfId="0" applyNumberFormat="1" applyFill="1" applyAlignment="1" applyProtection="1">
      <alignment horizontal="center"/>
    </xf>
    <xf numFmtId="5" fontId="0" fillId="2" borderId="0" xfId="0" applyNumberFormat="1" applyFill="1" applyAlignment="1" applyProtection="1">
      <alignment horizontal="center"/>
    </xf>
    <xf numFmtId="7" fontId="0" fillId="2" borderId="0" xfId="0" applyNumberFormat="1" applyFill="1" applyProtection="1"/>
    <xf numFmtId="15" fontId="2" fillId="0" borderId="7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64"/>
  <sheetViews>
    <sheetView tabSelected="1" defaultGridColor="0" topLeftCell="A11" colorId="22" zoomScale="87" workbookViewId="0">
      <selection activeCell="D21" sqref="D21"/>
    </sheetView>
  </sheetViews>
  <sheetFormatPr defaultColWidth="9.625" defaultRowHeight="15.75" x14ac:dyDescent="0.25"/>
  <cols>
    <col min="1" max="1" width="13.625" customWidth="1"/>
    <col min="2" max="2" width="20.625" customWidth="1"/>
    <col min="3" max="3" width="11.625" customWidth="1"/>
    <col min="4" max="4" width="9.75" bestFit="1" customWidth="1"/>
    <col min="6" max="6" width="12.875" customWidth="1"/>
  </cols>
  <sheetData>
    <row r="1" spans="1:10" x14ac:dyDescent="0.25">
      <c r="A1" s="1">
        <f ca="1">NOW()</f>
        <v>36998.864681018516</v>
      </c>
    </row>
    <row r="2" spans="1:10" x14ac:dyDescent="0.25">
      <c r="A2" s="3" t="s">
        <v>0</v>
      </c>
    </row>
    <row r="3" spans="1:10" x14ac:dyDescent="0.25">
      <c r="A3" s="2"/>
      <c r="B3" s="2"/>
      <c r="C3" s="4" t="s">
        <v>1</v>
      </c>
      <c r="D3" s="5"/>
      <c r="E3" s="6"/>
    </row>
    <row r="4" spans="1:10" x14ac:dyDescent="0.25">
      <c r="A4" s="2"/>
      <c r="B4" s="2"/>
      <c r="C4" s="7" t="s">
        <v>2</v>
      </c>
      <c r="D4" s="8"/>
      <c r="E4" s="9"/>
    </row>
    <row r="5" spans="1:10" x14ac:dyDescent="0.25">
      <c r="A5" s="2"/>
      <c r="B5" s="2"/>
      <c r="C5" s="10" t="s">
        <v>3</v>
      </c>
      <c r="D5" s="34">
        <v>37256</v>
      </c>
      <c r="E5" s="12"/>
    </row>
    <row r="7" spans="1:10" x14ac:dyDescent="0.25">
      <c r="A7" s="13" t="s">
        <v>4</v>
      </c>
      <c r="B7" s="14" t="s">
        <v>5</v>
      </c>
      <c r="C7" s="14" t="s">
        <v>6</v>
      </c>
      <c r="D7" s="14" t="s">
        <v>7</v>
      </c>
      <c r="E7" s="14" t="s">
        <v>8</v>
      </c>
      <c r="F7" s="15" t="s">
        <v>9</v>
      </c>
      <c r="G7" s="16"/>
    </row>
    <row r="8" spans="1:10" x14ac:dyDescent="0.25">
      <c r="A8" s="2" t="s">
        <v>10</v>
      </c>
      <c r="B8" s="2" t="s">
        <v>11</v>
      </c>
      <c r="C8" s="2"/>
      <c r="D8" s="20">
        <v>7.2499999999999995E-2</v>
      </c>
      <c r="E8" s="21">
        <v>93</v>
      </c>
      <c r="F8" s="19">
        <f t="shared" ref="F8:F14" si="0">D8*E8</f>
        <v>6.7424999999999997</v>
      </c>
    </row>
    <row r="9" spans="1:10" x14ac:dyDescent="0.25">
      <c r="A9" s="2"/>
      <c r="B9" s="2" t="s">
        <v>12</v>
      </c>
      <c r="C9" s="2"/>
      <c r="D9" s="20">
        <v>5.4800000000000001E-2</v>
      </c>
      <c r="E9" s="21">
        <v>1229</v>
      </c>
      <c r="F9" s="19">
        <f t="shared" si="0"/>
        <v>67.349199999999996</v>
      </c>
    </row>
    <row r="10" spans="1:10" x14ac:dyDescent="0.25">
      <c r="A10" s="2"/>
      <c r="B10" s="2" t="s">
        <v>13</v>
      </c>
      <c r="C10" s="2"/>
      <c r="D10" s="20">
        <v>6.0400000000000002E-2</v>
      </c>
      <c r="E10" s="21">
        <v>26510</v>
      </c>
      <c r="F10" s="19">
        <f t="shared" si="0"/>
        <v>1601.204</v>
      </c>
    </row>
    <row r="11" spans="1:10" x14ac:dyDescent="0.25">
      <c r="A11" s="2"/>
      <c r="B11" s="2" t="s">
        <v>14</v>
      </c>
      <c r="C11" s="2"/>
      <c r="D11" s="20">
        <v>5.7000000000000002E-2</v>
      </c>
      <c r="E11" s="21">
        <v>37079</v>
      </c>
      <c r="F11" s="19">
        <f t="shared" si="0"/>
        <v>2113.5030000000002</v>
      </c>
    </row>
    <row r="12" spans="1:10" x14ac:dyDescent="0.25">
      <c r="A12" s="2"/>
      <c r="B12" s="2" t="s">
        <v>15</v>
      </c>
      <c r="C12" s="2"/>
      <c r="D12" s="20">
        <v>5.6000000000000001E-2</v>
      </c>
      <c r="E12" s="21">
        <v>2886</v>
      </c>
      <c r="F12" s="19">
        <f t="shared" si="0"/>
        <v>161.61600000000001</v>
      </c>
    </row>
    <row r="13" spans="1:10" x14ac:dyDescent="0.25">
      <c r="A13" s="2"/>
      <c r="B13" s="2" t="s">
        <v>16</v>
      </c>
      <c r="C13" s="2"/>
      <c r="D13" s="20">
        <v>7.1199999999999999E-2</v>
      </c>
      <c r="E13" s="21">
        <v>10836</v>
      </c>
      <c r="F13" s="19">
        <f t="shared" si="0"/>
        <v>771.52319999999997</v>
      </c>
      <c r="G13" s="2"/>
      <c r="H13" s="18" t="s">
        <v>18</v>
      </c>
    </row>
    <row r="14" spans="1:10" x14ac:dyDescent="0.25">
      <c r="A14" s="2"/>
      <c r="B14" s="2" t="s">
        <v>17</v>
      </c>
      <c r="C14" s="2"/>
      <c r="D14" s="20">
        <f>(56.44/10887)*12</f>
        <v>6.2209975199779555E-2</v>
      </c>
      <c r="E14" s="21">
        <v>12279</v>
      </c>
      <c r="F14" s="19">
        <f t="shared" si="0"/>
        <v>763.87628547809311</v>
      </c>
      <c r="G14" s="2"/>
      <c r="H14" s="18">
        <f>SUM(E8:E14)</f>
        <v>90912</v>
      </c>
      <c r="I14" t="s">
        <v>18</v>
      </c>
      <c r="J14" t="s">
        <v>18</v>
      </c>
    </row>
    <row r="15" spans="1:10" x14ac:dyDescent="0.25">
      <c r="A15" s="2"/>
      <c r="B15" s="2"/>
      <c r="C15" s="2"/>
      <c r="D15" s="20"/>
      <c r="E15" s="21"/>
      <c r="F15" s="19"/>
      <c r="G15" s="2"/>
      <c r="H15" s="18"/>
    </row>
    <row r="16" spans="1:10" x14ac:dyDescent="0.25">
      <c r="A16" s="2" t="s">
        <v>19</v>
      </c>
      <c r="B16" s="2"/>
      <c r="C16" s="2"/>
      <c r="D16" s="20" t="s">
        <v>18</v>
      </c>
      <c r="E16" s="21"/>
      <c r="F16" s="19" t="s">
        <v>18</v>
      </c>
      <c r="G16" s="2"/>
      <c r="H16" s="18"/>
    </row>
    <row r="17" spans="1:9" x14ac:dyDescent="0.25">
      <c r="A17" s="2"/>
      <c r="B17" s="2" t="s">
        <v>21</v>
      </c>
      <c r="C17" s="1" t="s">
        <v>18</v>
      </c>
      <c r="D17" s="20">
        <v>3.0100000000000002E-2</v>
      </c>
      <c r="E17" s="21">
        <v>300</v>
      </c>
      <c r="F17" s="19">
        <f>D17*E17</f>
        <v>9.0300000000000011</v>
      </c>
      <c r="G17" s="2"/>
      <c r="H17" s="18">
        <f>+E17</f>
        <v>300</v>
      </c>
    </row>
    <row r="18" spans="1:9" x14ac:dyDescent="0.25">
      <c r="A18" s="2"/>
      <c r="B18" s="2" t="s">
        <v>37</v>
      </c>
      <c r="C18" s="1">
        <v>37194</v>
      </c>
      <c r="D18" s="20">
        <v>5.6500000000000002E-2</v>
      </c>
      <c r="E18" s="21">
        <v>6400</v>
      </c>
      <c r="F18" s="19">
        <f>D18*E18</f>
        <v>361.6</v>
      </c>
      <c r="G18" s="2" t="s">
        <v>18</v>
      </c>
      <c r="H18" s="18"/>
    </row>
    <row r="19" spans="1:9" x14ac:dyDescent="0.25">
      <c r="A19" s="2"/>
      <c r="B19" s="29" t="s">
        <v>38</v>
      </c>
      <c r="C19" s="30">
        <v>37097</v>
      </c>
      <c r="D19" s="31">
        <v>6.3E-2</v>
      </c>
      <c r="E19" s="32">
        <v>23681</v>
      </c>
      <c r="F19" s="33">
        <f>D19*E19</f>
        <v>1491.903</v>
      </c>
      <c r="G19" s="2"/>
      <c r="H19" s="18"/>
    </row>
    <row r="20" spans="1:9" x14ac:dyDescent="0.25">
      <c r="A20" s="2"/>
      <c r="B20" s="2" t="s">
        <v>20</v>
      </c>
      <c r="C20" s="1">
        <v>37266</v>
      </c>
      <c r="D20" s="20">
        <v>6.2E-2</v>
      </c>
      <c r="E20" s="21">
        <v>48761</v>
      </c>
      <c r="F20" s="19">
        <f>D20*E20</f>
        <v>3023.1819999999998</v>
      </c>
      <c r="G20" s="2"/>
      <c r="H20" s="18" t="s">
        <v>18</v>
      </c>
    </row>
    <row r="21" spans="1:9" x14ac:dyDescent="0.25">
      <c r="A21" s="2"/>
      <c r="B21" s="29" t="s">
        <v>42</v>
      </c>
      <c r="C21" s="30">
        <v>37525</v>
      </c>
      <c r="D21" s="31">
        <v>7.0000000000000007E-2</v>
      </c>
      <c r="E21" s="32">
        <v>26751</v>
      </c>
      <c r="F21" s="33">
        <f>D21*E21</f>
        <v>1872.5700000000002</v>
      </c>
      <c r="G21" s="2"/>
      <c r="H21" s="18">
        <f>SUM(E18:E21)</f>
        <v>105593</v>
      </c>
    </row>
    <row r="22" spans="1:9" x14ac:dyDescent="0.25">
      <c r="A22" s="2"/>
      <c r="B22" s="2"/>
      <c r="C22" s="1"/>
      <c r="D22" s="20"/>
      <c r="E22" s="21"/>
      <c r="F22" s="19"/>
      <c r="G22" s="2"/>
      <c r="H22" s="18"/>
    </row>
    <row r="23" spans="1:9" x14ac:dyDescent="0.25">
      <c r="A23" s="2" t="s">
        <v>22</v>
      </c>
      <c r="B23" s="2"/>
      <c r="C23" s="1"/>
      <c r="D23" s="20"/>
      <c r="E23" s="21"/>
      <c r="F23" s="19" t="s">
        <v>18</v>
      </c>
      <c r="G23" s="2"/>
      <c r="H23" s="18"/>
    </row>
    <row r="24" spans="1:9" x14ac:dyDescent="0.25">
      <c r="A24" s="2"/>
      <c r="B24" s="2" t="s">
        <v>41</v>
      </c>
      <c r="C24" s="1"/>
      <c r="D24" s="20"/>
      <c r="E24" s="21"/>
      <c r="F24" s="19" t="s">
        <v>18</v>
      </c>
      <c r="G24" s="2"/>
      <c r="H24" s="18"/>
    </row>
    <row r="25" spans="1:9" x14ac:dyDescent="0.25">
      <c r="A25" s="2"/>
      <c r="B25" s="2" t="s">
        <v>18</v>
      </c>
      <c r="C25" s="1" t="s">
        <v>18</v>
      </c>
      <c r="D25" s="20" t="s">
        <v>18</v>
      </c>
      <c r="E25" s="21" t="s">
        <v>18</v>
      </c>
      <c r="F25" s="19" t="s">
        <v>18</v>
      </c>
      <c r="G25" s="2"/>
      <c r="H25" s="18"/>
    </row>
    <row r="26" spans="1:9" x14ac:dyDescent="0.25">
      <c r="A26" s="2" t="s">
        <v>23</v>
      </c>
      <c r="B26" s="2"/>
      <c r="C26" s="1"/>
      <c r="D26" s="20"/>
      <c r="E26" s="21"/>
      <c r="F26" s="19" t="s">
        <v>18</v>
      </c>
      <c r="G26" s="2"/>
      <c r="H26" s="18"/>
    </row>
    <row r="27" spans="1:9" x14ac:dyDescent="0.25">
      <c r="A27" s="2"/>
      <c r="B27" s="2" t="s">
        <v>25</v>
      </c>
      <c r="C27" s="1">
        <v>37538</v>
      </c>
      <c r="D27" s="20">
        <v>4.7600000000000003E-2</v>
      </c>
      <c r="E27" s="21">
        <v>24496.57</v>
      </c>
      <c r="F27" s="19">
        <f>D27*E27</f>
        <v>1166.036732</v>
      </c>
      <c r="G27" s="2"/>
      <c r="H27" s="18"/>
    </row>
    <row r="28" spans="1:9" x14ac:dyDescent="0.25">
      <c r="A28" s="2"/>
      <c r="B28" s="29" t="s">
        <v>24</v>
      </c>
      <c r="C28" s="30">
        <v>37127</v>
      </c>
      <c r="D28" s="31">
        <v>7.0000000000000007E-2</v>
      </c>
      <c r="E28" s="32">
        <v>17948.21</v>
      </c>
      <c r="F28" s="33">
        <f>D28*E28</f>
        <v>1256.3747000000001</v>
      </c>
      <c r="G28" s="2" t="s">
        <v>18</v>
      </c>
      <c r="H28" s="18"/>
      <c r="I28" t="s">
        <v>18</v>
      </c>
    </row>
    <row r="29" spans="1:9" x14ac:dyDescent="0.25">
      <c r="A29" s="2"/>
      <c r="B29" s="29" t="s">
        <v>43</v>
      </c>
      <c r="C29" s="30">
        <v>37129</v>
      </c>
      <c r="D29" s="31">
        <v>6.2600000000000003E-2</v>
      </c>
      <c r="E29" s="32">
        <v>7518.62</v>
      </c>
      <c r="F29" s="33">
        <f>D29*E29</f>
        <v>470.66561200000001</v>
      </c>
      <c r="G29" s="2" t="s">
        <v>18</v>
      </c>
      <c r="H29" s="18">
        <f>SUM(E27:E29)</f>
        <v>49963.4</v>
      </c>
    </row>
    <row r="30" spans="1:9" x14ac:dyDescent="0.25">
      <c r="A30" s="2"/>
      <c r="B30" s="2" t="s">
        <v>18</v>
      </c>
      <c r="C30" s="1" t="s">
        <v>18</v>
      </c>
      <c r="D30" s="20" t="s">
        <v>18</v>
      </c>
      <c r="E30" s="21" t="s">
        <v>18</v>
      </c>
      <c r="F30" s="19" t="s">
        <v>18</v>
      </c>
      <c r="G30" s="2" t="s">
        <v>18</v>
      </c>
      <c r="H30" s="18"/>
    </row>
    <row r="31" spans="1:9" x14ac:dyDescent="0.25">
      <c r="A31" s="2" t="s">
        <v>26</v>
      </c>
      <c r="B31" s="2"/>
      <c r="C31" s="1"/>
      <c r="D31" s="20"/>
      <c r="E31" s="21"/>
      <c r="F31" s="19" t="s">
        <v>18</v>
      </c>
      <c r="G31" s="2"/>
      <c r="H31" s="18"/>
    </row>
    <row r="32" spans="1:9" x14ac:dyDescent="0.25">
      <c r="A32" s="2"/>
      <c r="B32" s="2">
        <v>1986</v>
      </c>
      <c r="C32" s="1">
        <v>2006</v>
      </c>
      <c r="D32" s="20">
        <v>0.05</v>
      </c>
      <c r="E32" s="21">
        <v>800</v>
      </c>
      <c r="F32" s="19">
        <f>D32*E32</f>
        <v>40</v>
      </c>
      <c r="G32" s="2"/>
      <c r="H32" s="18"/>
    </row>
    <row r="33" spans="1:8" x14ac:dyDescent="0.25">
      <c r="A33" s="2"/>
      <c r="B33" s="2">
        <v>1991</v>
      </c>
      <c r="C33" s="1">
        <f>B33+10</f>
        <v>2001</v>
      </c>
      <c r="D33" s="20">
        <v>0.05</v>
      </c>
      <c r="E33" s="21">
        <v>50</v>
      </c>
      <c r="F33" s="19">
        <f>D33*E33</f>
        <v>2.5</v>
      </c>
      <c r="G33" s="2"/>
      <c r="H33" s="18"/>
    </row>
    <row r="34" spans="1:8" x14ac:dyDescent="0.25">
      <c r="A34" s="2"/>
      <c r="B34" s="2">
        <v>1992</v>
      </c>
      <c r="C34" s="1">
        <f>B34+10</f>
        <v>2002</v>
      </c>
      <c r="D34" s="20">
        <v>0.05</v>
      </c>
      <c r="E34" s="21">
        <v>7600</v>
      </c>
      <c r="F34" s="19">
        <f>D34*E34</f>
        <v>380</v>
      </c>
      <c r="G34" s="2"/>
      <c r="H34" s="18"/>
    </row>
    <row r="35" spans="1:8" x14ac:dyDescent="0.25">
      <c r="A35" s="2"/>
      <c r="B35" s="2">
        <v>1992</v>
      </c>
      <c r="C35" s="1">
        <f>B35+10</f>
        <v>2002</v>
      </c>
      <c r="D35" s="20">
        <v>0.05</v>
      </c>
      <c r="E35" s="21">
        <v>7400</v>
      </c>
      <c r="F35" s="19">
        <f>D35*E35</f>
        <v>370</v>
      </c>
      <c r="G35" s="2"/>
      <c r="H35" s="18"/>
    </row>
    <row r="36" spans="1:8" x14ac:dyDescent="0.25">
      <c r="A36" s="2"/>
      <c r="B36" s="2">
        <v>1993</v>
      </c>
      <c r="C36" s="1">
        <f>B36+10</f>
        <v>2003</v>
      </c>
      <c r="D36" s="20">
        <v>0.05</v>
      </c>
      <c r="E36" s="21">
        <v>15000</v>
      </c>
      <c r="F36" s="19">
        <f>D36*E36</f>
        <v>750</v>
      </c>
      <c r="G36" s="2"/>
      <c r="H36" s="18">
        <f>SUM(E32:E36)</f>
        <v>30850</v>
      </c>
    </row>
    <row r="37" spans="1:8" x14ac:dyDescent="0.25">
      <c r="A37" s="2" t="s">
        <v>27</v>
      </c>
      <c r="B37" s="2"/>
      <c r="C37" s="1"/>
      <c r="D37" s="20"/>
      <c r="E37" s="21"/>
      <c r="F37" s="19" t="s">
        <v>18</v>
      </c>
      <c r="G37" s="2"/>
      <c r="H37" s="18"/>
    </row>
    <row r="38" spans="1:8" x14ac:dyDescent="0.25">
      <c r="A38" s="2"/>
      <c r="B38" s="2" t="s">
        <v>28</v>
      </c>
      <c r="C38" s="1"/>
      <c r="D38" s="20">
        <v>5.3999999999999999E-2</v>
      </c>
      <c r="E38" s="21">
        <v>20110.93</v>
      </c>
      <c r="F38" s="19">
        <f>D38*E38</f>
        <v>1085.9902199999999</v>
      </c>
      <c r="G38" s="2"/>
      <c r="H38" s="18">
        <f>E38</f>
        <v>20110.93</v>
      </c>
    </row>
    <row r="39" spans="1:8" x14ac:dyDescent="0.25">
      <c r="A39" s="2"/>
      <c r="B39" s="2"/>
      <c r="C39" s="1"/>
      <c r="D39" s="2"/>
      <c r="E39" s="22"/>
      <c r="F39" s="2"/>
      <c r="G39" s="2" t="s">
        <v>18</v>
      </c>
      <c r="H39" s="18"/>
    </row>
    <row r="40" spans="1:8" x14ac:dyDescent="0.25">
      <c r="A40" s="2" t="s">
        <v>18</v>
      </c>
      <c r="B40" s="2" t="s">
        <v>18</v>
      </c>
      <c r="C40" s="1" t="s">
        <v>18</v>
      </c>
      <c r="D40" s="2" t="s">
        <v>18</v>
      </c>
      <c r="E40" s="22"/>
      <c r="F40" s="2"/>
      <c r="G40" s="2"/>
      <c r="H40" s="18"/>
    </row>
    <row r="41" spans="1:8" x14ac:dyDescent="0.25">
      <c r="A41" s="2"/>
      <c r="B41" s="2"/>
      <c r="C41" s="1"/>
      <c r="D41" s="22"/>
      <c r="E41" s="21"/>
      <c r="F41" s="2"/>
      <c r="G41" s="2"/>
      <c r="H41" s="18"/>
    </row>
    <row r="42" spans="1:8" x14ac:dyDescent="0.25">
      <c r="A42" s="8" t="s">
        <v>29</v>
      </c>
      <c r="B42" s="8"/>
      <c r="C42" s="23"/>
      <c r="D42" s="24"/>
      <c r="E42" s="25">
        <f>SUM(E8:E38)</f>
        <v>297729.33</v>
      </c>
      <c r="F42" s="26">
        <f>SUM(F8:F38)</f>
        <v>17765.666449478093</v>
      </c>
      <c r="G42" s="27">
        <f>F42/E42</f>
        <v>5.9670528427542197E-2</v>
      </c>
      <c r="H42" s="25">
        <f>SUM(H8:H38)</f>
        <v>297729.33</v>
      </c>
    </row>
    <row r="43" spans="1:8" x14ac:dyDescent="0.25">
      <c r="A43" s="8"/>
      <c r="B43" s="8"/>
      <c r="C43" s="8"/>
      <c r="D43" s="24"/>
      <c r="E43" s="24"/>
      <c r="F43" s="2"/>
      <c r="G43" s="8"/>
      <c r="H43" s="26"/>
    </row>
    <row r="44" spans="1:8" x14ac:dyDescent="0.25">
      <c r="A44" s="2" t="s">
        <v>30</v>
      </c>
      <c r="B44" s="2"/>
      <c r="C44" s="18">
        <v>1032</v>
      </c>
      <c r="D44" s="20" t="s">
        <v>31</v>
      </c>
      <c r="E44" s="2"/>
      <c r="F44" s="19">
        <f>C44*12</f>
        <v>12384</v>
      </c>
      <c r="G44" s="2"/>
      <c r="H44" s="18"/>
    </row>
    <row r="45" spans="1:8" x14ac:dyDescent="0.25">
      <c r="A45" s="2" t="s">
        <v>32</v>
      </c>
      <c r="B45" s="2"/>
      <c r="C45" s="18">
        <v>49.8</v>
      </c>
      <c r="D45" s="20" t="s">
        <v>31</v>
      </c>
      <c r="E45" s="2"/>
      <c r="F45" s="19">
        <f>C45*12</f>
        <v>597.59999999999991</v>
      </c>
      <c r="G45" s="2"/>
      <c r="H45" s="18"/>
    </row>
    <row r="46" spans="1:8" x14ac:dyDescent="0.25">
      <c r="A46" s="2"/>
      <c r="B46" s="2"/>
      <c r="C46" s="2"/>
      <c r="D46" s="2"/>
      <c r="E46" s="2"/>
      <c r="F46" s="2"/>
      <c r="G46" s="2"/>
      <c r="H46" s="18"/>
    </row>
    <row r="47" spans="1:8" x14ac:dyDescent="0.25">
      <c r="A47" s="8" t="s">
        <v>33</v>
      </c>
      <c r="B47" s="8"/>
      <c r="C47" s="8"/>
      <c r="D47" s="8"/>
      <c r="E47" s="8"/>
      <c r="F47" s="26">
        <f>F42+F44+F45</f>
        <v>30747.266449478091</v>
      </c>
      <c r="G47" s="8"/>
      <c r="H47" s="18" t="s">
        <v>18</v>
      </c>
    </row>
    <row r="48" spans="1:8" x14ac:dyDescent="0.25">
      <c r="A48" s="2"/>
      <c r="B48" s="2"/>
      <c r="C48" s="2"/>
      <c r="D48" s="2"/>
      <c r="E48" s="2"/>
      <c r="F48" s="2"/>
      <c r="G48" s="2"/>
      <c r="H48" s="18"/>
    </row>
    <row r="49" spans="1:8" x14ac:dyDescent="0.25">
      <c r="A49" s="2"/>
      <c r="B49" s="2"/>
      <c r="C49" s="2"/>
      <c r="D49" s="2"/>
      <c r="E49" s="2"/>
      <c r="F49" s="2"/>
      <c r="G49" s="2"/>
      <c r="H49" s="18"/>
    </row>
    <row r="50" spans="1:8" x14ac:dyDescent="0.25">
      <c r="A50" s="2" t="s">
        <v>39</v>
      </c>
      <c r="B50" s="2"/>
      <c r="C50" s="2"/>
      <c r="D50" s="2" t="s">
        <v>40</v>
      </c>
      <c r="E50" s="2"/>
      <c r="F50" s="2"/>
      <c r="G50" s="2"/>
      <c r="H50" s="18"/>
    </row>
    <row r="51" spans="1:8" x14ac:dyDescent="0.25">
      <c r="A51" s="2"/>
      <c r="B51" s="2"/>
      <c r="C51" s="2"/>
      <c r="D51" s="2"/>
      <c r="E51" s="2"/>
      <c r="F51" s="2"/>
      <c r="G51" s="2"/>
      <c r="H51" s="18"/>
    </row>
    <row r="52" spans="1:8" x14ac:dyDescent="0.25">
      <c r="A52" s="2"/>
      <c r="B52" s="2"/>
      <c r="C52" s="2"/>
      <c r="D52" s="2"/>
      <c r="E52" s="2"/>
      <c r="F52" s="2"/>
      <c r="G52" s="2"/>
      <c r="H52" s="18"/>
    </row>
    <row r="53" spans="1:8" x14ac:dyDescent="0.25">
      <c r="A53" s="2"/>
      <c r="B53" s="2"/>
      <c r="C53" s="2"/>
      <c r="D53" s="2"/>
      <c r="E53" s="2"/>
      <c r="F53" s="2"/>
      <c r="G53" s="2"/>
      <c r="H53" s="18"/>
    </row>
    <row r="54" spans="1:8" x14ac:dyDescent="0.25">
      <c r="A54" s="2"/>
      <c r="B54" s="2"/>
      <c r="C54" s="2"/>
      <c r="D54" s="2"/>
      <c r="E54" s="2"/>
      <c r="F54" s="2"/>
      <c r="G54" s="2"/>
      <c r="H54" s="18"/>
    </row>
    <row r="55" spans="1:8" x14ac:dyDescent="0.25">
      <c r="A55" s="2"/>
      <c r="B55" s="2"/>
      <c r="C55" s="2"/>
      <c r="D55" s="2"/>
      <c r="E55" s="2"/>
      <c r="F55" s="2"/>
      <c r="G55" s="2"/>
      <c r="H55" s="18"/>
    </row>
    <row r="56" spans="1:8" x14ac:dyDescent="0.25">
      <c r="A56" s="2"/>
      <c r="B56" s="2"/>
      <c r="C56" s="2"/>
      <c r="D56" s="2"/>
      <c r="E56" s="2"/>
      <c r="F56" s="2"/>
      <c r="G56" s="2"/>
      <c r="H56" s="18"/>
    </row>
    <row r="57" spans="1:8" x14ac:dyDescent="0.25">
      <c r="A57" s="2"/>
      <c r="B57" s="2"/>
      <c r="C57" s="2"/>
      <c r="D57" s="2"/>
      <c r="E57" s="2"/>
      <c r="F57" s="2"/>
      <c r="G57" s="2"/>
      <c r="H57" s="18"/>
    </row>
    <row r="58" spans="1:8" x14ac:dyDescent="0.25">
      <c r="A58" s="2"/>
      <c r="B58" s="2"/>
      <c r="C58" s="2"/>
      <c r="D58" s="2"/>
      <c r="E58" s="2"/>
      <c r="F58" s="2"/>
      <c r="G58" s="2"/>
      <c r="H58" s="18"/>
    </row>
    <row r="59" spans="1:8" x14ac:dyDescent="0.25">
      <c r="A59" s="2"/>
      <c r="B59" s="2"/>
      <c r="C59" s="2"/>
      <c r="D59" s="2"/>
      <c r="E59" s="2"/>
      <c r="F59" s="2"/>
      <c r="G59" s="2"/>
      <c r="H59" s="18"/>
    </row>
    <row r="60" spans="1:8" x14ac:dyDescent="0.25">
      <c r="A60" s="2"/>
      <c r="B60" s="2"/>
      <c r="C60" s="2"/>
      <c r="D60" s="2"/>
      <c r="E60" s="2"/>
      <c r="F60" s="2"/>
      <c r="G60" s="2"/>
      <c r="H60" s="18"/>
    </row>
    <row r="61" spans="1:8" x14ac:dyDescent="0.25">
      <c r="A61" s="2"/>
      <c r="B61" s="2"/>
      <c r="C61" s="2"/>
      <c r="D61" s="2"/>
      <c r="E61" s="2"/>
      <c r="F61" s="2"/>
      <c r="G61" s="2"/>
      <c r="H61" s="18"/>
    </row>
    <row r="62" spans="1:8" x14ac:dyDescent="0.25">
      <c r="A62" s="2"/>
      <c r="B62" s="2"/>
      <c r="C62" s="2"/>
      <c r="D62" s="2"/>
      <c r="E62" s="2"/>
      <c r="F62" s="2"/>
      <c r="G62" s="2"/>
      <c r="H62" s="18"/>
    </row>
    <row r="63" spans="1:8" x14ac:dyDescent="0.25">
      <c r="A63" s="2"/>
      <c r="B63" s="2"/>
      <c r="C63" s="2"/>
      <c r="D63" s="2"/>
      <c r="E63" s="2"/>
      <c r="F63" s="2"/>
      <c r="G63" s="2"/>
      <c r="H63" s="18"/>
    </row>
    <row r="64" spans="1:8" x14ac:dyDescent="0.25">
      <c r="A64" s="2"/>
      <c r="B64" s="2"/>
      <c r="C64" s="2"/>
      <c r="D64" s="2"/>
      <c r="E64" s="2"/>
      <c r="F64" s="2"/>
      <c r="G64" s="2"/>
      <c r="H64" s="18"/>
    </row>
  </sheetData>
  <pageMargins left="0.5" right="0.5" top="0.5" bottom="0.5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54"/>
  <sheetViews>
    <sheetView defaultGridColor="0" topLeftCell="A4" colorId="22" zoomScale="87" workbookViewId="0">
      <selection activeCell="A8" sqref="A8"/>
    </sheetView>
  </sheetViews>
  <sheetFormatPr defaultColWidth="9.625" defaultRowHeight="15.75" x14ac:dyDescent="0.25"/>
  <cols>
    <col min="1" max="1" width="15.625" customWidth="1"/>
    <col min="2" max="2" width="13.625" customWidth="1"/>
  </cols>
  <sheetData>
    <row r="1" spans="1:8" x14ac:dyDescent="0.25">
      <c r="A1" s="3" t="s">
        <v>0</v>
      </c>
    </row>
    <row r="2" spans="1:8" x14ac:dyDescent="0.25">
      <c r="A2" s="2"/>
      <c r="B2" s="2"/>
      <c r="C2" s="4" t="s">
        <v>1</v>
      </c>
      <c r="D2" s="5"/>
      <c r="E2" s="6"/>
    </row>
    <row r="3" spans="1:8" x14ac:dyDescent="0.25">
      <c r="A3" s="2"/>
      <c r="B3" s="2"/>
      <c r="C3" s="7" t="s">
        <v>2</v>
      </c>
      <c r="D3" s="8"/>
      <c r="E3" s="9"/>
    </row>
    <row r="4" spans="1:8" x14ac:dyDescent="0.25">
      <c r="A4" s="2"/>
      <c r="B4" s="2"/>
      <c r="C4" s="10" t="s">
        <v>3</v>
      </c>
      <c r="D4" s="11" t="s">
        <v>34</v>
      </c>
      <c r="E4" s="12"/>
    </row>
    <row r="5" spans="1:8" x14ac:dyDescent="0.25">
      <c r="A5" s="2"/>
      <c r="B5" s="2"/>
      <c r="C5" s="2"/>
      <c r="D5" s="20"/>
      <c r="E5" s="21"/>
      <c r="F5" s="19"/>
    </row>
    <row r="6" spans="1:8" x14ac:dyDescent="0.25">
      <c r="A6" s="2"/>
      <c r="B6" s="2"/>
      <c r="C6" s="2"/>
      <c r="D6" s="20"/>
      <c r="E6" s="21"/>
      <c r="F6" s="19"/>
    </row>
    <row r="7" spans="1:8" x14ac:dyDescent="0.25">
      <c r="A7" s="2"/>
      <c r="B7" s="2"/>
      <c r="C7" s="2"/>
      <c r="D7" s="20"/>
      <c r="E7" s="21"/>
      <c r="F7" s="19"/>
      <c r="G7" t="s">
        <v>35</v>
      </c>
      <c r="H7" t="s">
        <v>36</v>
      </c>
    </row>
    <row r="8" spans="1:8" x14ac:dyDescent="0.25">
      <c r="A8" s="2"/>
      <c r="B8" s="2"/>
      <c r="C8" s="28"/>
      <c r="D8" s="20"/>
      <c r="E8" s="21"/>
      <c r="F8" s="19"/>
    </row>
    <row r="9" spans="1:8" x14ac:dyDescent="0.25">
      <c r="A9" s="2"/>
      <c r="B9" s="2"/>
      <c r="C9" s="28"/>
      <c r="D9" s="20"/>
      <c r="E9" s="21"/>
      <c r="F9" s="19"/>
    </row>
    <row r="10" spans="1:8" x14ac:dyDescent="0.25">
      <c r="A10" s="2"/>
      <c r="B10" s="2"/>
      <c r="C10" s="28"/>
      <c r="D10" s="20"/>
      <c r="E10" s="21"/>
      <c r="F10" s="19"/>
      <c r="G10" s="18"/>
      <c r="H10" s="17"/>
    </row>
    <row r="11" spans="1:8" x14ac:dyDescent="0.25">
      <c r="A11" s="2"/>
      <c r="B11" s="2"/>
      <c r="C11" s="28"/>
      <c r="D11" s="20"/>
      <c r="E11" s="21"/>
      <c r="F11" s="19"/>
      <c r="G11" s="18"/>
      <c r="H11" s="17"/>
    </row>
    <row r="12" spans="1:8" x14ac:dyDescent="0.25">
      <c r="A12" s="2"/>
      <c r="B12" s="2"/>
      <c r="C12" s="28"/>
      <c r="D12" s="20"/>
      <c r="E12" s="21"/>
      <c r="F12" s="19"/>
      <c r="G12" s="18"/>
      <c r="H12" s="17"/>
    </row>
    <row r="13" spans="1:8" x14ac:dyDescent="0.25">
      <c r="A13" s="2"/>
      <c r="B13" s="2"/>
      <c r="C13" s="28"/>
      <c r="D13" s="20"/>
      <c r="E13" s="21"/>
      <c r="F13" s="19"/>
      <c r="G13" s="18"/>
      <c r="H13" s="17"/>
    </row>
    <row r="14" spans="1:8" x14ac:dyDescent="0.25">
      <c r="A14" s="2"/>
      <c r="B14" s="2"/>
      <c r="C14" s="28"/>
      <c r="D14" s="20"/>
      <c r="E14" s="21"/>
      <c r="F14" s="19"/>
      <c r="G14" s="18"/>
      <c r="H14" s="17"/>
    </row>
    <row r="15" spans="1:8" x14ac:dyDescent="0.25">
      <c r="A15" s="2"/>
      <c r="B15" s="2"/>
      <c r="C15" s="28"/>
      <c r="D15" s="20"/>
      <c r="E15" s="21"/>
      <c r="F15" s="19"/>
      <c r="G15" s="18"/>
      <c r="H15" s="17"/>
    </row>
    <row r="16" spans="1:8" x14ac:dyDescent="0.25">
      <c r="A16" s="2"/>
      <c r="B16" s="2"/>
      <c r="C16" s="28"/>
      <c r="D16" s="20"/>
      <c r="E16" s="21"/>
      <c r="F16" s="19"/>
      <c r="G16" s="18"/>
      <c r="H16" s="17"/>
    </row>
    <row r="17" spans="1:8" x14ac:dyDescent="0.25">
      <c r="A17" s="2"/>
      <c r="B17" s="2"/>
      <c r="C17" s="28"/>
      <c r="D17" s="20"/>
      <c r="E17" s="21"/>
      <c r="F17" s="19"/>
      <c r="G17" s="18"/>
      <c r="H17" s="17"/>
    </row>
    <row r="18" spans="1:8" x14ac:dyDescent="0.25">
      <c r="A18" s="2"/>
      <c r="B18" s="2"/>
      <c r="C18" s="2"/>
      <c r="D18" s="20"/>
      <c r="E18" s="21"/>
      <c r="F18" s="19"/>
      <c r="G18" s="18"/>
      <c r="H18" s="17"/>
    </row>
    <row r="19" spans="1:8" x14ac:dyDescent="0.25">
      <c r="A19" s="2"/>
      <c r="B19" s="2"/>
      <c r="C19" s="2"/>
      <c r="D19" s="20"/>
      <c r="E19" s="21"/>
      <c r="F19" s="19"/>
      <c r="G19" s="18"/>
      <c r="H19" s="17"/>
    </row>
    <row r="20" spans="1:8" x14ac:dyDescent="0.25">
      <c r="A20" s="2"/>
      <c r="B20" s="2"/>
      <c r="C20" s="28"/>
      <c r="D20" s="20"/>
      <c r="E20" s="21"/>
      <c r="F20" s="19"/>
      <c r="G20" s="18"/>
      <c r="H20" s="17"/>
    </row>
    <row r="21" spans="1:8" x14ac:dyDescent="0.25">
      <c r="A21" s="2"/>
      <c r="B21" s="2"/>
      <c r="C21" s="2"/>
      <c r="D21" s="20"/>
      <c r="E21" s="21"/>
      <c r="F21" s="19"/>
      <c r="G21" s="18"/>
      <c r="H21" s="17"/>
    </row>
    <row r="22" spans="1:8" x14ac:dyDescent="0.25">
      <c r="A22" s="2"/>
      <c r="B22" s="2"/>
      <c r="C22" s="2"/>
      <c r="D22" s="20"/>
      <c r="E22" s="21"/>
      <c r="F22" s="19"/>
      <c r="G22" s="18"/>
      <c r="H22" s="17"/>
    </row>
    <row r="23" spans="1:8" x14ac:dyDescent="0.25">
      <c r="A23" s="2"/>
      <c r="B23" s="2"/>
      <c r="C23" s="2"/>
      <c r="D23" s="20"/>
      <c r="E23" s="21"/>
      <c r="F23" s="19"/>
      <c r="G23" s="18"/>
      <c r="H23" s="17"/>
    </row>
    <row r="24" spans="1:8" x14ac:dyDescent="0.25">
      <c r="A24" s="2"/>
      <c r="B24" s="2"/>
      <c r="C24" s="2"/>
      <c r="D24" s="20"/>
      <c r="E24" s="21"/>
      <c r="F24" s="19"/>
      <c r="G24" s="18"/>
      <c r="H24" s="17"/>
    </row>
    <row r="25" spans="1:8" x14ac:dyDescent="0.25">
      <c r="A25" s="2"/>
      <c r="B25" s="2"/>
      <c r="C25" s="2"/>
      <c r="D25" s="20"/>
      <c r="E25" s="21"/>
      <c r="F25" s="19"/>
      <c r="G25" s="18"/>
      <c r="H25" s="17"/>
    </row>
    <row r="26" spans="1:8" x14ac:dyDescent="0.25">
      <c r="A26" s="2"/>
      <c r="B26" s="2"/>
      <c r="C26" s="2"/>
      <c r="D26" s="20"/>
      <c r="E26" s="21"/>
      <c r="F26" s="19"/>
      <c r="G26" s="18"/>
      <c r="H26" s="17"/>
    </row>
    <row r="27" spans="1:8" x14ac:dyDescent="0.25">
      <c r="A27" s="2"/>
      <c r="B27" s="2"/>
      <c r="C27" s="2"/>
      <c r="D27" s="20"/>
      <c r="E27" s="21"/>
      <c r="F27" s="19"/>
      <c r="G27" s="18"/>
      <c r="H27" s="17"/>
    </row>
    <row r="28" spans="1:8" x14ac:dyDescent="0.25">
      <c r="A28" s="2"/>
      <c r="B28" s="2"/>
      <c r="C28" s="2"/>
      <c r="D28" s="20"/>
      <c r="E28" s="21"/>
      <c r="F28" s="19"/>
      <c r="G28" s="18"/>
      <c r="H28" s="17"/>
    </row>
    <row r="29" spans="1:8" x14ac:dyDescent="0.25">
      <c r="A29" s="2"/>
      <c r="B29" s="2"/>
      <c r="C29" s="2"/>
      <c r="D29" s="20"/>
      <c r="E29" s="21"/>
      <c r="F29" s="19"/>
      <c r="G29" s="18"/>
      <c r="H29" s="17"/>
    </row>
    <row r="30" spans="1:8" x14ac:dyDescent="0.25">
      <c r="A30" s="2"/>
      <c r="B30" s="2"/>
      <c r="C30" s="2"/>
      <c r="D30" s="20"/>
      <c r="E30" s="21"/>
      <c r="F30" s="19"/>
      <c r="G30" s="18"/>
      <c r="H30" s="17"/>
    </row>
    <row r="31" spans="1:8" x14ac:dyDescent="0.25">
      <c r="A31" s="2"/>
      <c r="B31" s="2"/>
      <c r="C31" s="2"/>
      <c r="D31" s="20"/>
      <c r="E31" s="21"/>
      <c r="F31" s="19"/>
      <c r="G31" s="18"/>
      <c r="H31" s="17"/>
    </row>
    <row r="32" spans="1:8" x14ac:dyDescent="0.25">
      <c r="A32" s="2"/>
      <c r="B32" s="2"/>
      <c r="C32" s="2"/>
      <c r="D32" s="20"/>
      <c r="E32" s="21"/>
      <c r="F32" s="19"/>
      <c r="G32" s="18"/>
      <c r="H32" s="17"/>
    </row>
    <row r="33" spans="1:7" x14ac:dyDescent="0.25">
      <c r="A33" s="2"/>
      <c r="B33" s="2"/>
      <c r="C33" s="2"/>
      <c r="D33" s="20"/>
      <c r="E33" s="21"/>
      <c r="F33" s="19"/>
      <c r="G33" s="18"/>
    </row>
    <row r="34" spans="1:7" x14ac:dyDescent="0.25">
      <c r="A34" s="2"/>
      <c r="B34" s="2"/>
      <c r="C34" s="2"/>
      <c r="D34" s="20"/>
      <c r="E34" s="21"/>
      <c r="F34" s="19"/>
      <c r="G34" s="18"/>
    </row>
    <row r="35" spans="1:7" x14ac:dyDescent="0.25">
      <c r="A35" s="2"/>
      <c r="B35" s="2"/>
      <c r="C35" s="2"/>
      <c r="D35" s="20"/>
      <c r="E35" s="21"/>
      <c r="F35" s="19"/>
      <c r="G35" s="18"/>
    </row>
    <row r="36" spans="1:7" x14ac:dyDescent="0.25">
      <c r="A36" s="2"/>
      <c r="B36" s="2"/>
      <c r="C36" s="2"/>
      <c r="D36" s="20"/>
      <c r="E36" s="21"/>
      <c r="F36" s="19"/>
      <c r="G36" s="18"/>
    </row>
    <row r="37" spans="1:7" x14ac:dyDescent="0.25">
      <c r="A37" s="2"/>
      <c r="B37" s="2"/>
      <c r="C37" s="2"/>
      <c r="D37" s="20"/>
      <c r="E37" s="21"/>
      <c r="F37" s="19"/>
    </row>
    <row r="38" spans="1:7" x14ac:dyDescent="0.25">
      <c r="A38" s="2"/>
      <c r="B38" s="2"/>
      <c r="C38" s="2"/>
      <c r="D38" s="20"/>
      <c r="E38" s="21"/>
      <c r="F38" s="19"/>
    </row>
    <row r="39" spans="1:7" x14ac:dyDescent="0.25">
      <c r="A39" s="2"/>
      <c r="B39" s="2"/>
      <c r="C39" s="2"/>
      <c r="D39" s="20"/>
      <c r="E39" s="21"/>
      <c r="F39" s="19"/>
    </row>
    <row r="40" spans="1:7" x14ac:dyDescent="0.25">
      <c r="A40" s="2"/>
      <c r="B40" s="2"/>
      <c r="C40" s="2"/>
      <c r="D40" s="20"/>
      <c r="E40" s="21"/>
      <c r="F40" s="19"/>
    </row>
    <row r="41" spans="1:7" x14ac:dyDescent="0.25">
      <c r="A41" s="2"/>
      <c r="B41" s="2"/>
      <c r="C41" s="2"/>
      <c r="D41" s="20"/>
      <c r="E41" s="21"/>
      <c r="F41" s="19"/>
    </row>
    <row r="42" spans="1:7" x14ac:dyDescent="0.25">
      <c r="A42" s="2"/>
      <c r="B42" s="2"/>
      <c r="C42" s="2"/>
      <c r="D42" s="20"/>
      <c r="E42" s="21"/>
      <c r="F42" s="19"/>
    </row>
    <row r="43" spans="1:7" x14ac:dyDescent="0.25">
      <c r="A43" s="2"/>
      <c r="B43" s="2"/>
      <c r="C43" s="2"/>
      <c r="D43" s="20"/>
      <c r="E43" s="21"/>
      <c r="F43" s="19"/>
    </row>
    <row r="44" spans="1:7" x14ac:dyDescent="0.25">
      <c r="A44" s="2"/>
      <c r="B44" s="2"/>
      <c r="C44" s="2"/>
      <c r="D44" s="20"/>
      <c r="E44" s="21"/>
      <c r="F44" s="19"/>
    </row>
    <row r="45" spans="1:7" x14ac:dyDescent="0.25">
      <c r="A45" s="2"/>
      <c r="B45" s="2"/>
      <c r="C45" s="2"/>
      <c r="D45" s="20"/>
      <c r="E45" s="21"/>
      <c r="F45" s="19"/>
    </row>
    <row r="46" spans="1:7" x14ac:dyDescent="0.25">
      <c r="A46" s="2"/>
      <c r="B46" s="2"/>
      <c r="C46" s="2"/>
      <c r="D46" s="20"/>
      <c r="E46" s="21"/>
      <c r="F46" s="19"/>
    </row>
    <row r="47" spans="1:7" x14ac:dyDescent="0.25">
      <c r="A47" s="2"/>
      <c r="B47" s="2"/>
      <c r="C47" s="2"/>
      <c r="D47" s="20"/>
      <c r="E47" s="21"/>
      <c r="F47" s="19"/>
    </row>
    <row r="48" spans="1:7" x14ac:dyDescent="0.25">
      <c r="A48" s="2"/>
      <c r="B48" s="2"/>
      <c r="C48" s="2"/>
      <c r="D48" s="20"/>
      <c r="E48" s="21"/>
      <c r="F48" s="19"/>
    </row>
    <row r="49" spans="1:6" x14ac:dyDescent="0.25">
      <c r="A49" s="2"/>
      <c r="B49" s="2"/>
      <c r="C49" s="2"/>
      <c r="D49" s="20"/>
      <c r="E49" s="21"/>
      <c r="F49" s="19"/>
    </row>
    <row r="50" spans="1:6" x14ac:dyDescent="0.25">
      <c r="A50" s="2"/>
      <c r="B50" s="2"/>
      <c r="C50" s="2"/>
      <c r="D50" s="20"/>
      <c r="E50" s="21"/>
      <c r="F50" s="19"/>
    </row>
    <row r="51" spans="1:6" x14ac:dyDescent="0.25">
      <c r="A51" s="2"/>
      <c r="B51" s="2"/>
      <c r="C51" s="2"/>
      <c r="D51" s="20"/>
      <c r="E51" s="21"/>
      <c r="F51" s="19"/>
    </row>
    <row r="52" spans="1:6" x14ac:dyDescent="0.25">
      <c r="A52" s="2"/>
      <c r="B52" s="2"/>
      <c r="C52" s="2"/>
      <c r="D52" s="20"/>
      <c r="E52" s="21"/>
      <c r="F52" s="19"/>
    </row>
    <row r="53" spans="1:6" x14ac:dyDescent="0.25">
      <c r="A53" s="2"/>
      <c r="B53" s="2"/>
      <c r="C53" s="2"/>
      <c r="D53" s="20"/>
      <c r="E53" s="21"/>
      <c r="F53" s="19"/>
    </row>
    <row r="54" spans="1:6" x14ac:dyDescent="0.25">
      <c r="A54" s="8"/>
      <c r="B54" s="8"/>
      <c r="C54" s="8"/>
      <c r="D54" s="8"/>
      <c r="E54" s="8"/>
      <c r="F54" s="26"/>
    </row>
  </sheetData>
  <pageMargins left="0.5" right="0.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Sort</vt:lpstr>
      <vt:lpstr>Sort!Print_Area</vt:lpstr>
    </vt:vector>
  </TitlesOfParts>
  <Company>AN MMC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 INC.</dc:creator>
  <cp:lastModifiedBy>Jan Havlíček</cp:lastModifiedBy>
  <cp:lastPrinted>2001-04-17T23:16:14Z</cp:lastPrinted>
  <dcterms:created xsi:type="dcterms:W3CDTF">2000-05-30T19:48:34Z</dcterms:created>
  <dcterms:modified xsi:type="dcterms:W3CDTF">2023-09-17T13:42:43Z</dcterms:modified>
</cp:coreProperties>
</file>