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FF0DD1-323D-4748-A0A6-7C3792B6D5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D27" i="1"/>
  <c r="I2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D47" i="1"/>
  <c r="I47" i="1"/>
  <c r="D55" i="1"/>
  <c r="D59" i="1"/>
</calcChain>
</file>

<file path=xl/sharedStrings.xml><?xml version="1.0" encoding="utf-8"?>
<sst xmlns="http://schemas.openxmlformats.org/spreadsheetml/2006/main" count="85" uniqueCount="72">
  <si>
    <t>Atkinson Brick</t>
  </si>
  <si>
    <t>Associated Assp</t>
  </si>
  <si>
    <t>Delano Growers</t>
  </si>
  <si>
    <t>Granite Buelton</t>
  </si>
  <si>
    <t>Granite Bakersfield</t>
  </si>
  <si>
    <t>Higgins</t>
  </si>
  <si>
    <t>Golden State</t>
  </si>
  <si>
    <t>ITW CIP Stampings</t>
  </si>
  <si>
    <t>JG Boswell</t>
  </si>
  <si>
    <t>Leprino Foods</t>
  </si>
  <si>
    <t>Luxfer</t>
  </si>
  <si>
    <t>Lindberg heat Treat</t>
  </si>
  <si>
    <t>Morgan Services</t>
  </si>
  <si>
    <t>Real Fresh</t>
  </si>
  <si>
    <t>Styrotek</t>
  </si>
  <si>
    <t>Valley</t>
  </si>
  <si>
    <t>Canan- Cribari</t>
  </si>
  <si>
    <t>Canan- Esc</t>
  </si>
  <si>
    <t>Canan-Gonz</t>
  </si>
  <si>
    <t>Canan-Madera</t>
  </si>
  <si>
    <t>Canan- Paul M</t>
  </si>
  <si>
    <t>Granite Coal</t>
  </si>
  <si>
    <t>Granite French</t>
  </si>
  <si>
    <t>Granite Sacra</t>
  </si>
  <si>
    <t>Granite Tracy</t>
  </si>
  <si>
    <t>Granite Rio Lind</t>
  </si>
  <si>
    <t>Leprino</t>
  </si>
  <si>
    <t>Mitsubishi</t>
  </si>
  <si>
    <t xml:space="preserve">Queen </t>
  </si>
  <si>
    <t>Leprino New Mexico</t>
  </si>
  <si>
    <t>Hexcel</t>
  </si>
  <si>
    <t>AZ Pistachio</t>
  </si>
  <si>
    <t>Total Physical Demand</t>
  </si>
  <si>
    <t>Western Retai Annual Customer Demand</t>
  </si>
  <si>
    <t>Volume in Mmbtu</t>
  </si>
  <si>
    <t>Expected Consumption</t>
  </si>
  <si>
    <t>In 2001</t>
  </si>
  <si>
    <t>Dunn &amp;</t>
  </si>
  <si>
    <t>Bradstreet</t>
  </si>
  <si>
    <t>Number</t>
  </si>
  <si>
    <t>00-831-8057</t>
  </si>
  <si>
    <t>00-848-9569</t>
  </si>
  <si>
    <t>19-607-2334</t>
  </si>
  <si>
    <t>06-760-7572</t>
  </si>
  <si>
    <t xml:space="preserve"> </t>
  </si>
  <si>
    <t>07-294-0307</t>
  </si>
  <si>
    <t>06-772-7313</t>
  </si>
  <si>
    <t>00-913-3950</t>
  </si>
  <si>
    <t>05-662-6922</t>
  </si>
  <si>
    <t>05-733-2017</t>
  </si>
  <si>
    <t>06-448-3704</t>
  </si>
  <si>
    <t>00-707-6664</t>
  </si>
  <si>
    <t>05-563-5593</t>
  </si>
  <si>
    <t>05-965-1117</t>
  </si>
  <si>
    <t>00-691-4642</t>
  </si>
  <si>
    <t>00-828-7450</t>
  </si>
  <si>
    <t>00-848-0584</t>
  </si>
  <si>
    <t>00-910-8671</t>
  </si>
  <si>
    <t>05-079-7679</t>
  </si>
  <si>
    <t>00-823-7505</t>
  </si>
  <si>
    <t>00-911-8563</t>
  </si>
  <si>
    <t>F &amp; A Cheese</t>
  </si>
  <si>
    <t>Columbus Salami</t>
  </si>
  <si>
    <t>17-775-1658</t>
  </si>
  <si>
    <t>SOCAL</t>
  </si>
  <si>
    <t>PGE</t>
  </si>
  <si>
    <t>Granite Watson</t>
  </si>
  <si>
    <t>De Franseco</t>
  </si>
  <si>
    <t>SDG&amp;E</t>
  </si>
  <si>
    <t>Superior Ready Mix</t>
  </si>
  <si>
    <t>07-929-0722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</si>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</sst>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1" applyNumberFormat="1" applyFont="1"/>
    <xf numFmtId="3" fontId="2" fillId="0" borderId="0" xfId="1" applyNumberFormat="1" applyFont="1"/>
    <xf numFmtId="3" fontId="2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3" fontId="0" fillId="0" borderId="1" xfId="1" applyNumberFormat="1" applyFont="1" applyBorder="1"/>
    <xf numFmtId="165" fontId="0" fillId="0" borderId="1" xfId="0" applyNumberFormat="1" applyBorder="1"/>
    <xf numFmtId="0" fontId="0" fillId="2" borderId="0" xfId="0" applyFill="1"/>
    <xf numFmtId="3" fontId="0" fillId="2" borderId="0" xfId="1" applyNumberFormat="1" applyFont="1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9"/>
  <sheetViews>
    <sheetView tabSelected="1" topLeftCell="A16" workbookViewId="0">
      <selection activeCell="M27" sqref="M27"/>
    </sheetView>
  </sheetViews>
  <sheetFormatPr defaultRowHeight="12.75" x14ac:dyDescent="0.2"/>
  <cols>
    <col min="3" max="3" width="10.28515625" style="1" bestFit="1" customWidth="1"/>
    <col min="4" max="4" width="14" style="1" bestFit="1" customWidth="1"/>
    <col min="5" max="5" width="9.140625" style="1"/>
    <col min="9" max="9" width="9.140625" style="6"/>
  </cols>
  <sheetData>
    <row r="2" spans="1:9" x14ac:dyDescent="0.2">
      <c r="D2" s="3" t="s">
        <v>33</v>
      </c>
    </row>
    <row r="3" spans="1:9" x14ac:dyDescent="0.2">
      <c r="D3" s="2" t="s">
        <v>34</v>
      </c>
    </row>
    <row r="8" spans="1:9" x14ac:dyDescent="0.2">
      <c r="D8" s="1" t="s">
        <v>35</v>
      </c>
      <c r="G8" t="s">
        <v>37</v>
      </c>
    </row>
    <row r="9" spans="1:9" x14ac:dyDescent="0.2">
      <c r="D9" s="1" t="s">
        <v>36</v>
      </c>
      <c r="G9" t="s">
        <v>38</v>
      </c>
    </row>
    <row r="10" spans="1:9" x14ac:dyDescent="0.2">
      <c r="A10" s="4" t="s">
        <v>64</v>
      </c>
      <c r="G10" t="s">
        <v>39</v>
      </c>
    </row>
    <row r="11" spans="1:9" x14ac:dyDescent="0.2">
      <c r="A11" t="s">
        <v>0</v>
      </c>
      <c r="D11" s="1">
        <v>119971</v>
      </c>
      <c r="G11" t="s">
        <v>41</v>
      </c>
      <c r="I11" s="6">
        <f>D11/365</f>
        <v>328.68767123287671</v>
      </c>
    </row>
    <row r="12" spans="1:9" x14ac:dyDescent="0.2">
      <c r="A12" t="s">
        <v>1</v>
      </c>
      <c r="D12" s="1">
        <v>44000</v>
      </c>
      <c r="G12" t="s">
        <v>40</v>
      </c>
      <c r="I12" s="6">
        <f>D12/365</f>
        <v>120.54794520547945</v>
      </c>
    </row>
    <row r="13" spans="1:9" s="9" customFormat="1" x14ac:dyDescent="0.2">
      <c r="A13" s="9" t="s">
        <v>2</v>
      </c>
      <c r="C13" s="10"/>
      <c r="D13" s="10">
        <v>226274</v>
      </c>
      <c r="E13" s="10"/>
      <c r="G13" s="9" t="s">
        <v>55</v>
      </c>
      <c r="I13" s="11">
        <f t="shared" ref="I13:I26" si="0">D13/365</f>
        <v>619.92876712328768</v>
      </c>
    </row>
    <row r="14" spans="1:9" x14ac:dyDescent="0.2">
      <c r="A14" t="s">
        <v>3</v>
      </c>
      <c r="D14" s="1">
        <v>110000</v>
      </c>
      <c r="G14" t="s">
        <v>54</v>
      </c>
      <c r="I14" s="6">
        <f t="shared" si="0"/>
        <v>301.36986301369865</v>
      </c>
    </row>
    <row r="15" spans="1:9" x14ac:dyDescent="0.2">
      <c r="A15" t="s">
        <v>4</v>
      </c>
      <c r="D15" s="1">
        <v>44304</v>
      </c>
      <c r="G15" t="s">
        <v>54</v>
      </c>
      <c r="I15" s="6">
        <f t="shared" si="0"/>
        <v>121.38082191780822</v>
      </c>
    </row>
    <row r="16" spans="1:9" x14ac:dyDescent="0.2">
      <c r="A16" t="s">
        <v>5</v>
      </c>
      <c r="D16" s="1">
        <v>137912</v>
      </c>
      <c r="G16" t="s">
        <v>56</v>
      </c>
      <c r="I16" s="6">
        <f t="shared" si="0"/>
        <v>377.84109589041094</v>
      </c>
    </row>
    <row r="17" spans="1:9" x14ac:dyDescent="0.2">
      <c r="A17" t="s">
        <v>6</v>
      </c>
      <c r="D17" s="1">
        <v>95226</v>
      </c>
      <c r="G17" t="s">
        <v>57</v>
      </c>
      <c r="I17" s="6">
        <f t="shared" si="0"/>
        <v>260.89315068493153</v>
      </c>
    </row>
    <row r="18" spans="1:9" x14ac:dyDescent="0.2">
      <c r="A18" t="s">
        <v>7</v>
      </c>
      <c r="D18" s="1">
        <v>142987</v>
      </c>
      <c r="G18" t="s">
        <v>58</v>
      </c>
      <c r="I18" s="6">
        <f t="shared" si="0"/>
        <v>391.74520547945207</v>
      </c>
    </row>
    <row r="19" spans="1:9" s="9" customFormat="1" x14ac:dyDescent="0.2">
      <c r="A19" s="9" t="s">
        <v>8</v>
      </c>
      <c r="C19" s="10"/>
      <c r="D19" s="10">
        <v>294888</v>
      </c>
      <c r="E19" s="10"/>
      <c r="G19" s="9" t="s">
        <v>59</v>
      </c>
      <c r="I19" s="11">
        <f t="shared" si="0"/>
        <v>807.91232876712331</v>
      </c>
    </row>
    <row r="20" spans="1:9" s="9" customFormat="1" x14ac:dyDescent="0.2">
      <c r="A20" s="9" t="s">
        <v>9</v>
      </c>
      <c r="C20" s="10"/>
      <c r="D20" s="10">
        <v>469987</v>
      </c>
      <c r="E20" s="10"/>
      <c r="G20" s="9" t="s">
        <v>51</v>
      </c>
      <c r="I20" s="11">
        <f t="shared" si="0"/>
        <v>1287.6356164383562</v>
      </c>
    </row>
    <row r="21" spans="1:9" x14ac:dyDescent="0.2">
      <c r="A21" t="s">
        <v>10</v>
      </c>
      <c r="D21" s="1">
        <v>68296</v>
      </c>
      <c r="G21" t="s">
        <v>50</v>
      </c>
      <c r="I21" s="6">
        <f t="shared" si="0"/>
        <v>187.1123287671233</v>
      </c>
    </row>
    <row r="22" spans="1:9" x14ac:dyDescent="0.2">
      <c r="A22" t="s">
        <v>11</v>
      </c>
      <c r="D22" s="1">
        <v>67434</v>
      </c>
      <c r="G22" t="s">
        <v>49</v>
      </c>
      <c r="I22" s="6">
        <f t="shared" si="0"/>
        <v>184.75068493150684</v>
      </c>
    </row>
    <row r="23" spans="1:9" x14ac:dyDescent="0.2">
      <c r="A23" t="s">
        <v>12</v>
      </c>
      <c r="D23" s="1">
        <v>24502</v>
      </c>
      <c r="G23" t="s">
        <v>48</v>
      </c>
      <c r="I23" s="6">
        <f t="shared" si="0"/>
        <v>67.128767123287673</v>
      </c>
    </row>
    <row r="24" spans="1:9" x14ac:dyDescent="0.2">
      <c r="A24" t="s">
        <v>13</v>
      </c>
      <c r="D24" s="1">
        <v>108173</v>
      </c>
      <c r="G24" t="s">
        <v>47</v>
      </c>
      <c r="I24" s="6">
        <f t="shared" si="0"/>
        <v>296.36438356164382</v>
      </c>
    </row>
    <row r="25" spans="1:9" s="9" customFormat="1" x14ac:dyDescent="0.2">
      <c r="A25" s="9" t="s">
        <v>14</v>
      </c>
      <c r="C25" s="10"/>
      <c r="D25" s="10">
        <v>364122</v>
      </c>
      <c r="E25" s="10"/>
      <c r="G25" s="9" t="s">
        <v>46</v>
      </c>
      <c r="I25" s="11">
        <f t="shared" si="0"/>
        <v>997.59452054794519</v>
      </c>
    </row>
    <row r="26" spans="1:9" x14ac:dyDescent="0.2">
      <c r="A26" t="s">
        <v>15</v>
      </c>
      <c r="D26" s="1">
        <v>30988</v>
      </c>
      <c r="G26" t="s">
        <v>45</v>
      </c>
      <c r="I26" s="6">
        <f t="shared" si="0"/>
        <v>84.898630136986299</v>
      </c>
    </row>
    <row r="27" spans="1:9" ht="13.5" thickBot="1" x14ac:dyDescent="0.25">
      <c r="C27" s="1" t="s">
        <v>44</v>
      </c>
      <c r="D27" s="7">
        <f>SUM(D11:D26)</f>
        <v>2349064</v>
      </c>
      <c r="I27" s="8">
        <f>SUM(I11:I26)</f>
        <v>6435.7917808219172</v>
      </c>
    </row>
    <row r="28" spans="1:9" ht="13.5" thickTop="1" x14ac:dyDescent="0.2"/>
    <row r="29" spans="1:9" x14ac:dyDescent="0.2">
      <c r="A29" s="4" t="s">
        <v>65</v>
      </c>
    </row>
    <row r="30" spans="1:9" s="9" customFormat="1" x14ac:dyDescent="0.2">
      <c r="A30" s="9" t="s">
        <v>16</v>
      </c>
      <c r="C30" s="10"/>
      <c r="D30" s="10">
        <v>260820</v>
      </c>
      <c r="E30" s="10"/>
      <c r="G30" s="9" t="s">
        <v>53</v>
      </c>
      <c r="I30" s="11">
        <f t="shared" ref="I30:I46" si="1">D30/365</f>
        <v>714.57534246575347</v>
      </c>
    </row>
    <row r="31" spans="1:9" s="9" customFormat="1" x14ac:dyDescent="0.2">
      <c r="A31" s="9" t="s">
        <v>17</v>
      </c>
      <c r="C31" s="10"/>
      <c r="D31" s="10">
        <v>55590</v>
      </c>
      <c r="E31" s="10"/>
      <c r="G31" s="9" t="s">
        <v>53</v>
      </c>
      <c r="I31" s="11">
        <f t="shared" si="1"/>
        <v>152.30136986301369</v>
      </c>
    </row>
    <row r="32" spans="1:9" s="9" customFormat="1" x14ac:dyDescent="0.2">
      <c r="A32" s="9" t="s">
        <v>18</v>
      </c>
      <c r="C32" s="10"/>
      <c r="D32" s="10">
        <v>26222</v>
      </c>
      <c r="E32" s="10"/>
      <c r="G32" s="9" t="s">
        <v>53</v>
      </c>
      <c r="I32" s="11">
        <f t="shared" si="1"/>
        <v>71.841095890410955</v>
      </c>
    </row>
    <row r="33" spans="1:9" s="9" customFormat="1" x14ac:dyDescent="0.2">
      <c r="A33" s="9" t="s">
        <v>19</v>
      </c>
      <c r="C33" s="10"/>
      <c r="D33" s="10">
        <v>398420</v>
      </c>
      <c r="E33" s="10"/>
      <c r="G33" s="9" t="s">
        <v>53</v>
      </c>
      <c r="I33" s="11">
        <f t="shared" si="1"/>
        <v>1091.5616438356165</v>
      </c>
    </row>
    <row r="34" spans="1:9" s="9" customFormat="1" x14ac:dyDescent="0.2">
      <c r="A34" s="9" t="s">
        <v>20</v>
      </c>
      <c r="C34" s="10"/>
      <c r="D34" s="10">
        <v>22485</v>
      </c>
      <c r="E34" s="10"/>
      <c r="G34" s="9" t="s">
        <v>53</v>
      </c>
      <c r="I34" s="11">
        <f t="shared" si="1"/>
        <v>61.602739726027394</v>
      </c>
    </row>
    <row r="35" spans="1:9" s="9" customFormat="1" x14ac:dyDescent="0.2">
      <c r="A35" s="9" t="s">
        <v>67</v>
      </c>
      <c r="C35" s="10"/>
      <c r="D35" s="10">
        <v>565339</v>
      </c>
      <c r="E35" s="10"/>
      <c r="G35" s="9" t="s">
        <v>52</v>
      </c>
      <c r="I35" s="11">
        <f t="shared" si="1"/>
        <v>1548.8739726027397</v>
      </c>
    </row>
    <row r="36" spans="1:9" s="9" customFormat="1" x14ac:dyDescent="0.2">
      <c r="A36" s="9" t="s">
        <v>21</v>
      </c>
      <c r="C36" s="10"/>
      <c r="D36" s="10">
        <v>140153</v>
      </c>
      <c r="E36" s="10"/>
      <c r="G36" s="9" t="s">
        <v>54</v>
      </c>
      <c r="I36" s="11">
        <f t="shared" si="1"/>
        <v>383.98082191780821</v>
      </c>
    </row>
    <row r="37" spans="1:9" s="9" customFormat="1" x14ac:dyDescent="0.2">
      <c r="A37" s="9" t="s">
        <v>22</v>
      </c>
      <c r="C37" s="10"/>
      <c r="D37" s="10">
        <v>85622</v>
      </c>
      <c r="E37" s="10"/>
      <c r="G37" s="9" t="s">
        <v>54</v>
      </c>
      <c r="I37" s="11">
        <f t="shared" si="1"/>
        <v>234.58082191780821</v>
      </c>
    </row>
    <row r="38" spans="1:9" s="9" customFormat="1" x14ac:dyDescent="0.2">
      <c r="A38" s="9" t="s">
        <v>66</v>
      </c>
      <c r="C38" s="10"/>
      <c r="D38" s="10">
        <v>90000</v>
      </c>
      <c r="E38" s="10"/>
      <c r="G38" s="9" t="s">
        <v>54</v>
      </c>
      <c r="I38" s="11">
        <f t="shared" si="1"/>
        <v>246.57534246575344</v>
      </c>
    </row>
    <row r="39" spans="1:9" s="9" customFormat="1" x14ac:dyDescent="0.2">
      <c r="A39" s="9" t="s">
        <v>23</v>
      </c>
      <c r="C39" s="10"/>
      <c r="D39" s="10">
        <v>129089</v>
      </c>
      <c r="E39" s="10"/>
      <c r="G39" s="9" t="s">
        <v>54</v>
      </c>
      <c r="I39" s="11">
        <f t="shared" si="1"/>
        <v>353.66849315068492</v>
      </c>
    </row>
    <row r="40" spans="1:9" s="9" customFormat="1" x14ac:dyDescent="0.2">
      <c r="A40" s="9" t="s">
        <v>24</v>
      </c>
      <c r="C40" s="10"/>
      <c r="D40" s="10">
        <v>136747</v>
      </c>
      <c r="E40" s="10"/>
      <c r="G40" s="9" t="s">
        <v>54</v>
      </c>
      <c r="I40" s="11">
        <f t="shared" si="1"/>
        <v>374.64931506849314</v>
      </c>
    </row>
    <row r="41" spans="1:9" s="9" customFormat="1" x14ac:dyDescent="0.2">
      <c r="A41" s="9" t="s">
        <v>25</v>
      </c>
      <c r="C41" s="10"/>
      <c r="D41" s="10">
        <v>27333</v>
      </c>
      <c r="E41" s="10"/>
      <c r="G41" s="9" t="s">
        <v>54</v>
      </c>
      <c r="I41" s="11">
        <f t="shared" si="1"/>
        <v>74.884931506849313</v>
      </c>
    </row>
    <row r="42" spans="1:9" x14ac:dyDescent="0.2">
      <c r="A42" t="s">
        <v>26</v>
      </c>
      <c r="D42" s="1">
        <v>288339</v>
      </c>
      <c r="G42" t="s">
        <v>51</v>
      </c>
      <c r="I42" s="6">
        <f t="shared" si="1"/>
        <v>789.96986301369861</v>
      </c>
    </row>
    <row r="43" spans="1:9" s="9" customFormat="1" x14ac:dyDescent="0.2">
      <c r="A43" s="9" t="s">
        <v>27</v>
      </c>
      <c r="C43" s="10"/>
      <c r="D43" s="10">
        <v>487000</v>
      </c>
      <c r="E43" s="10"/>
      <c r="G43" s="9" t="s">
        <v>42</v>
      </c>
      <c r="I43" s="11">
        <f t="shared" si="1"/>
        <v>1334.2465753424658</v>
      </c>
    </row>
    <row r="44" spans="1:9" x14ac:dyDescent="0.2">
      <c r="A44" t="s">
        <v>28</v>
      </c>
      <c r="D44" s="1">
        <v>46760</v>
      </c>
      <c r="G44" t="s">
        <v>43</v>
      </c>
      <c r="I44" s="6">
        <f t="shared" si="1"/>
        <v>128.10958904109589</v>
      </c>
    </row>
    <row r="45" spans="1:9" s="9" customFormat="1" x14ac:dyDescent="0.2">
      <c r="A45" s="9" t="s">
        <v>61</v>
      </c>
      <c r="C45" s="10"/>
      <c r="D45" s="10">
        <v>350000</v>
      </c>
      <c r="E45" s="10"/>
      <c r="G45" s="9" t="s">
        <v>70</v>
      </c>
      <c r="I45" s="11">
        <f t="shared" si="1"/>
        <v>958.90410958904113</v>
      </c>
    </row>
    <row r="46" spans="1:9" x14ac:dyDescent="0.2">
      <c r="A46" t="s">
        <v>62</v>
      </c>
      <c r="D46" s="1">
        <v>70000</v>
      </c>
      <c r="G46" t="s">
        <v>63</v>
      </c>
      <c r="I46" s="6">
        <f t="shared" si="1"/>
        <v>191.78082191780823</v>
      </c>
    </row>
    <row r="47" spans="1:9" ht="13.5" thickBot="1" x14ac:dyDescent="0.25">
      <c r="D47" s="7">
        <f>SUM(D30:D46)</f>
        <v>3179919</v>
      </c>
      <c r="I47" s="8">
        <f>SUM(I30:I46)</f>
        <v>8712.1068493150669</v>
      </c>
    </row>
    <row r="48" spans="1:9" ht="13.5" thickTop="1" x14ac:dyDescent="0.2">
      <c r="A48" s="4" t="s">
        <v>68</v>
      </c>
    </row>
    <row r="49" spans="1:7" x14ac:dyDescent="0.2">
      <c r="A49" s="5" t="s">
        <v>69</v>
      </c>
      <c r="D49" s="1">
        <v>90000</v>
      </c>
    </row>
    <row r="50" spans="1:7" x14ac:dyDescent="0.2">
      <c r="A50" t="s">
        <v>29</v>
      </c>
      <c r="D50" s="1">
        <v>751000</v>
      </c>
      <c r="G50" t="s">
        <v>51</v>
      </c>
    </row>
    <row r="52" spans="1:7" x14ac:dyDescent="0.2">
      <c r="A52" s="4" t="s">
        <v>71</v>
      </c>
    </row>
    <row r="53" spans="1:7" x14ac:dyDescent="0.2">
      <c r="A53" t="s">
        <v>30</v>
      </c>
      <c r="D53" s="1">
        <v>182400</v>
      </c>
      <c r="G53" t="s">
        <v>60</v>
      </c>
    </row>
    <row r="54" spans="1:7" x14ac:dyDescent="0.2">
      <c r="A54" t="s">
        <v>31</v>
      </c>
      <c r="D54" s="1">
        <v>74000</v>
      </c>
    </row>
    <row r="55" spans="1:7" x14ac:dyDescent="0.2">
      <c r="D55" s="1">
        <f>SUM(D53:D54)</f>
        <v>256400</v>
      </c>
    </row>
    <row r="59" spans="1:7" x14ac:dyDescent="0.2">
      <c r="A59" t="s">
        <v>32</v>
      </c>
      <c r="D59" s="1">
        <f>SUM(D55+D50+D47+D27+D49)</f>
        <v>6626383</v>
      </c>
    </row>
  </sheetData>
  <pageMargins left="0.75" right="0.75" top="1" bottom="1" header="0.5" footer="0.5"/>
  <pageSetup scale="72" fitToWidth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Retail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C. Bennett</dc:creator>
  <cp:lastModifiedBy>Jan Havlíček</cp:lastModifiedBy>
  <cp:lastPrinted>2001-03-01T22:53:45Z</cp:lastPrinted>
  <dcterms:created xsi:type="dcterms:W3CDTF">2000-11-28T02:38:12Z</dcterms:created>
  <dcterms:modified xsi:type="dcterms:W3CDTF">2023-09-17T13:43:24Z</dcterms:modified>
</cp:coreProperties>
</file>