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D0F071-A9FF-4CF3-AA28-545FCB9C86A0}" xr6:coauthVersionLast="47" xr6:coauthVersionMax="47" xr10:uidLastSave="{00000000-0000-0000-0000-000000000000}"/>
  <bookViews>
    <workbookView xWindow="-120" yWindow="-120" windowWidth="38640" windowHeight="15720"/>
  </bookViews>
  <sheets>
    <sheet name="Load Profiles" sheetId="1" r:id="rId1"/>
    <sheet name="Proposal A_193" sheetId="2" r:id="rId2"/>
    <sheet name="Proposal B_193" sheetId="5" r:id="rId3"/>
    <sheet name="ProposalC_151" sheetId="6" r:id="rId4"/>
    <sheet name="Proposal D_202" sheetId="7" r:id="rId5"/>
    <sheet name="Proposal E_141" sheetId="8" r:id="rId6"/>
    <sheet name="Proposal F_113" sheetId="9" r:id="rId7"/>
    <sheet name="Proposal G_110" sheetId="10" r:id="rId8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10" i="1"/>
  <c r="P11" i="1"/>
  <c r="P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P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P3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P45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P52" i="1"/>
  <c r="P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</calcChain>
</file>

<file path=xl/sharedStrings.xml><?xml version="1.0" encoding="utf-8"?>
<sst xmlns="http://schemas.openxmlformats.org/spreadsheetml/2006/main" count="519" uniqueCount="137">
  <si>
    <t>Plant</t>
  </si>
  <si>
    <t>Acct #</t>
  </si>
  <si>
    <t>Corona, CA</t>
  </si>
  <si>
    <t>18-8252-725-102-1</t>
  </si>
  <si>
    <t>18-2024-983-192-1</t>
  </si>
  <si>
    <t>Los Angeles, CA #135 (Boilers)</t>
  </si>
  <si>
    <t>Los Angeles, CA #135 (Cogen)</t>
  </si>
  <si>
    <t>18-2024-983-193-1</t>
  </si>
  <si>
    <t>Los Angeles, CA #589 (Malt Ave.)</t>
  </si>
  <si>
    <t>18-2055-515-370-1</t>
  </si>
  <si>
    <t xml:space="preserve">Fullerton, CA </t>
  </si>
  <si>
    <t>18-3765-863-379-4</t>
  </si>
  <si>
    <t>18-3426-090-096-1</t>
  </si>
  <si>
    <t>18-8888-000-954-2</t>
  </si>
  <si>
    <t>City of Industry, CA</t>
  </si>
  <si>
    <t>18-6447-402-255-1</t>
  </si>
  <si>
    <t xml:space="preserve">Total </t>
  </si>
  <si>
    <t>Irvine, CA</t>
  </si>
  <si>
    <t>032 107 7400 0</t>
  </si>
  <si>
    <t>Los Angeles, CA #361</t>
  </si>
  <si>
    <t>181 600 4700 9</t>
  </si>
  <si>
    <r>
      <t>Los Angeles, CA #135 (Boilers)</t>
    </r>
    <r>
      <rPr>
        <vertAlign val="superscript"/>
        <sz val="10"/>
        <rFont val="Arial"/>
        <family val="2"/>
      </rPr>
      <t>1</t>
    </r>
  </si>
  <si>
    <r>
      <t>Los Angeles, CA #135 (Cogen)</t>
    </r>
    <r>
      <rPr>
        <vertAlign val="superscript"/>
        <sz val="10"/>
        <rFont val="Arial"/>
        <family val="2"/>
      </rPr>
      <t>1</t>
    </r>
  </si>
  <si>
    <r>
      <t>Santa Fe Springs, CA</t>
    </r>
    <r>
      <rPr>
        <vertAlign val="superscript"/>
        <sz val="10"/>
        <rFont val="Arial"/>
        <family val="2"/>
      </rPr>
      <t>2</t>
    </r>
  </si>
  <si>
    <r>
      <t>Marquardt, CA</t>
    </r>
    <r>
      <rPr>
        <vertAlign val="superscript"/>
        <sz val="10"/>
        <rFont val="Arial"/>
        <family val="2"/>
      </rPr>
      <t>2</t>
    </r>
  </si>
  <si>
    <r>
      <t>2</t>
    </r>
    <r>
      <rPr>
        <sz val="10"/>
        <rFont val="Arial"/>
      </rPr>
      <t>LDC bills the Santa Fe Springs site and Marquardt site together.  Santa Fe Springs usage above includes Marquardt usage.</t>
    </r>
  </si>
  <si>
    <r>
      <t>1</t>
    </r>
    <r>
      <rPr>
        <sz val="10"/>
        <rFont val="Arial"/>
      </rPr>
      <t>Cogen was down in Feb-00 causing decreased usage on the cogen account and increased usage on the boiler account</t>
    </r>
  </si>
  <si>
    <t>Total</t>
  </si>
  <si>
    <t>SoCal Gas Rate</t>
  </si>
  <si>
    <t>GTF3D</t>
  </si>
  <si>
    <t>GTF5</t>
  </si>
  <si>
    <t>GT10</t>
  </si>
  <si>
    <t>GN10</t>
  </si>
  <si>
    <t>Term:</t>
  </si>
  <si>
    <t>Accounts:</t>
  </si>
  <si>
    <t>March 1, 2001 - April 30, 2003</t>
  </si>
  <si>
    <t>March 1, 2001 - August 30, 2001</t>
  </si>
  <si>
    <t>Irvine, CA (term for this account will need to begin May 2001 instead of March 2001)</t>
  </si>
  <si>
    <t>Santa Fe Springs, CA</t>
  </si>
  <si>
    <t>Marquardt, CA</t>
  </si>
  <si>
    <t>NGI "Southern California Border Average"______________________________</t>
  </si>
  <si>
    <t>Volume:</t>
  </si>
  <si>
    <t>Full Requirements</t>
  </si>
  <si>
    <t>Yes     or      No</t>
  </si>
  <si>
    <t>Delivery Point:</t>
  </si>
  <si>
    <t>Southern California Border</t>
  </si>
  <si>
    <t>Yes     or     No</t>
  </si>
  <si>
    <t>Transportation:</t>
  </si>
  <si>
    <t>Primary firm, non-recallable</t>
  </si>
  <si>
    <t>Nominations &amp;</t>
  </si>
  <si>
    <t>Balancing</t>
  </si>
  <si>
    <t xml:space="preserve">Buyer will provide Seller with an estimate of its daily usage five business </t>
  </si>
  <si>
    <t xml:space="preserve">days prior to the beginning of each month.  Buyer will notify Seller of any </t>
  </si>
  <si>
    <t xml:space="preserve">planned or unplanned outages.  Seller will be responsible for utility nominations   </t>
  </si>
  <si>
    <t xml:space="preserve">and associated balancing. Seller will notify Buyer of any periods of daily </t>
  </si>
  <si>
    <t xml:space="preserve">balancing and/or other operational flow orders, which may cause penalties.  </t>
  </si>
  <si>
    <t xml:space="preserve">Seller will indemnify Buyer against any penalties that occur due to </t>
  </si>
  <si>
    <t>Required Contract:</t>
  </si>
  <si>
    <t>Please submit your response to this RFP by completing and returning this sheet.</t>
  </si>
  <si>
    <t xml:space="preserve">Seller will be responsible for utility nominations and associated balancing.    </t>
  </si>
  <si>
    <t xml:space="preserve">Seller will make nominations based on historical usage.  Seller will notify </t>
  </si>
  <si>
    <t xml:space="preserve">Buyer of any periods of daily balancing and/or other operational flow orders, </t>
  </si>
  <si>
    <t>which may cause penalties.  Seller will indemnify Buyer against any</t>
  </si>
  <si>
    <t xml:space="preserve">Seller agrees to utilitze Buyer's Base Sales Agreement and applicable </t>
  </si>
  <si>
    <t xml:space="preserve">Exhibits.  Seller has reviewed this contract and has submitted all requested </t>
  </si>
  <si>
    <t>changes for consideration.</t>
  </si>
  <si>
    <t>Credit:</t>
  </si>
  <si>
    <t>All credit arrangements and contractual agreements will be between Seller</t>
  </si>
  <si>
    <t>and Buyer.</t>
  </si>
  <si>
    <t xml:space="preserve">The monthly volume invoiced by Seller will equal metered usage grossed up </t>
  </si>
  <si>
    <t>Other:</t>
  </si>
  <si>
    <t xml:space="preserve">Should Buyer enter a storage agreement with Southern California Gas </t>
  </si>
  <si>
    <t xml:space="preserve">Company, Seller will handle all operational aspects of injecting and </t>
  </si>
  <si>
    <t xml:space="preserve">withdrawing gas from the storage account as requested by Buyer.  Seller will </t>
  </si>
  <si>
    <t xml:space="preserve">At any time during the term of this Agreement, Seller will fix the cost of </t>
  </si>
  <si>
    <t xml:space="preserve">commodity and/or basis for any month(s) per Buyer’s request at no additional </t>
  </si>
  <si>
    <t>Comments:</t>
  </si>
  <si>
    <t>for interstate pipeline and utility fuel loss.</t>
  </si>
  <si>
    <t>Marketing Company:</t>
  </si>
  <si>
    <t>Marketing Rep:</t>
  </si>
  <si>
    <t>Date:</t>
  </si>
  <si>
    <t>non-performance by Seller.</t>
  </si>
  <si>
    <t>penalties that occur due to non-performance by Seller.</t>
  </si>
  <si>
    <t>Price #1:</t>
  </si>
  <si>
    <t>Price #2:</t>
  </si>
  <si>
    <t>include the cost of interstate pipeline and utility fuel loss.</t>
  </si>
  <si>
    <t xml:space="preserve">The monthly volume invoiced by Seller will equal metered usage and will </t>
  </si>
  <si>
    <t xml:space="preserve">purchase gas for injection into storage at Buyer’s request.  Buyer will select </t>
  </si>
  <si>
    <t>one of the following pricing methods for storage gas.</t>
  </si>
  <si>
    <t xml:space="preserve">· Daily spot gas will be priced at a mutually agreeable market </t>
  </si>
  <si>
    <t xml:space="preserve">  price plus a $0.0___/Dth transaction fee.</t>
  </si>
  <si>
    <t xml:space="preserve">· Five business days prior to the beginning of each month, Buyer </t>
  </si>
  <si>
    <t xml:space="preserve">  may request that Seller make a specific storage nomination.  At </t>
  </si>
  <si>
    <t xml:space="preserve">  Buyer’s discretion, this gas will be priced at either the contracted </t>
  </si>
  <si>
    <t xml:space="preserve">  price outlined in the gas supply agreement or Buyer may select a </t>
  </si>
  <si>
    <t xml:space="preserve">  fixed commodity and basis plus a $0.0___/Dth transaction fee.</t>
  </si>
  <si>
    <t>Smurfit Stone Container Corporation</t>
  </si>
  <si>
    <t>Pactiv Corporation</t>
  </si>
  <si>
    <t>Hayes Lemmerz International Inc./North American Wheels Division</t>
  </si>
  <si>
    <t>Flint Ink Inc.</t>
  </si>
  <si>
    <t>170 718 0400 3</t>
  </si>
  <si>
    <t>n/a</t>
  </si>
  <si>
    <r>
      <t xml:space="preserve">City of Industry, CA </t>
    </r>
    <r>
      <rPr>
        <vertAlign val="superscript"/>
        <sz val="10"/>
        <rFont val="Arial"/>
        <family val="2"/>
      </rPr>
      <t>4</t>
    </r>
  </si>
  <si>
    <r>
      <t>4</t>
    </r>
    <r>
      <rPr>
        <sz val="10"/>
        <rFont val="Arial"/>
      </rPr>
      <t xml:space="preserve"> Customer was formerly with a supplier and has been switched back to tariff.</t>
    </r>
  </si>
  <si>
    <t>La Mirada, CA</t>
  </si>
  <si>
    <t>Rhodia Inc.</t>
  </si>
  <si>
    <t>Dominguez, CA</t>
  </si>
  <si>
    <t>18-2280-378-586-1</t>
  </si>
  <si>
    <t>GT-I</t>
  </si>
  <si>
    <t>Dairy Farmers of America</t>
  </si>
  <si>
    <t>Ventura, CA</t>
  </si>
  <si>
    <r>
      <t xml:space="preserve">Corona, CA </t>
    </r>
    <r>
      <rPr>
        <vertAlign val="superscript"/>
        <sz val="10"/>
        <rFont val="Arial"/>
        <family val="2"/>
      </rPr>
      <t>5</t>
    </r>
  </si>
  <si>
    <t>18-8888-000-650-2</t>
  </si>
  <si>
    <t>18-8888-001-084-1</t>
  </si>
  <si>
    <t>GTF-3T</t>
  </si>
  <si>
    <t>GTF-3D</t>
  </si>
  <si>
    <t>April 1, 2001 - March 31, 2003</t>
  </si>
  <si>
    <t xml:space="preserve">Buyer reserves the right to fix a price based on current market conditions </t>
  </si>
  <si>
    <t>for a portion of volumes up to 100% requirements.</t>
  </si>
  <si>
    <t xml:space="preserve">cost.  </t>
  </si>
  <si>
    <t>Proposal A - Smurfit Stone Container Coporation</t>
  </si>
  <si>
    <t>Proposal B - Smurfit Stone Container Corporation</t>
  </si>
  <si>
    <t>Proposal C - Pactiv Corporation</t>
  </si>
  <si>
    <t>Proposal D - Hayes Lemmerz International Inc./North American Wheels Division</t>
  </si>
  <si>
    <t>Bid good through</t>
  </si>
  <si>
    <t>Proposal E - Flint Ink Inc.</t>
  </si>
  <si>
    <t>Proposal F - Rhodia Inc.</t>
  </si>
  <si>
    <t>Proposal G - Dairy Farmers of America</t>
  </si>
  <si>
    <r>
      <t>5</t>
    </r>
    <r>
      <rPr>
        <sz val="10"/>
        <rFont val="Arial"/>
      </rPr>
      <t xml:space="preserve"> This account's load profile is estimated at 5,000 Dth/per month.  Facility is currently at 60% capacity and should be full capacity (approximately 5,000Dth/month) by April 2001.</t>
    </r>
  </si>
  <si>
    <t>Term #1:</t>
  </si>
  <si>
    <t>Term #2:</t>
  </si>
  <si>
    <t>April 1, 2001 - March 31, 2002</t>
  </si>
  <si>
    <t>March 1, 2001 - March 31, 2002</t>
  </si>
  <si>
    <t>NYMEX plus basis______________________________</t>
  </si>
  <si>
    <t>Price #3:</t>
  </si>
  <si>
    <t>Price #4:</t>
  </si>
  <si>
    <t>March 1, 2001 - March 31,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</si>
</sst>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vertAlign val="superscript"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/>
    <xf numFmtId="0" fontId="0" fillId="0" borderId="0" xfId="0" applyBorder="1"/>
    <xf numFmtId="0" fontId="0" fillId="0" borderId="3" xfId="0" applyBorder="1"/>
    <xf numFmtId="0" fontId="3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3" fontId="0" fillId="0" borderId="0" xfId="0" applyNumberFormat="1"/>
    <xf numFmtId="1" fontId="0" fillId="0" borderId="0" xfId="0" applyNumberFormat="1"/>
    <xf numFmtId="3" fontId="3" fillId="0" borderId="0" xfId="0" applyNumberFormat="1" applyFont="1"/>
    <xf numFmtId="0" fontId="0" fillId="0" borderId="0" xfId="0" applyAlignment="1">
      <alignment horizontal="right"/>
    </xf>
    <xf numFmtId="17" fontId="3" fillId="0" borderId="2" xfId="0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5" fontId="0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165" fontId="0" fillId="0" borderId="3" xfId="1" applyNumberFormat="1" applyFont="1" applyBorder="1" applyAlignment="1">
      <alignment horizontal="right"/>
    </xf>
    <xf numFmtId="165" fontId="3" fillId="0" borderId="3" xfId="1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0" borderId="0" xfId="1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3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58"/>
  <sheetViews>
    <sheetView tabSelected="1" workbookViewId="0">
      <selection activeCell="A32" sqref="A32"/>
    </sheetView>
  </sheetViews>
  <sheetFormatPr defaultRowHeight="12.75" x14ac:dyDescent="0.2"/>
  <cols>
    <col min="1" max="1" width="29" customWidth="1"/>
    <col min="2" max="3" width="16.28515625" customWidth="1"/>
    <col min="4" max="11" width="11.28515625" style="14" bestFit="1" customWidth="1"/>
    <col min="12" max="13" width="9.28515625" style="14" bestFit="1" customWidth="1"/>
    <col min="14" max="15" width="11.28515625" style="14" bestFit="1" customWidth="1"/>
    <col min="16" max="16" width="12.85546875" style="14" bestFit="1" customWidth="1"/>
  </cols>
  <sheetData>
    <row r="1" spans="1:16" ht="13.5" thickBot="1" x14ac:dyDescent="0.25">
      <c r="A1" s="2" t="s">
        <v>96</v>
      </c>
    </row>
    <row r="2" spans="1:16" ht="13.5" thickBot="1" x14ac:dyDescent="0.25">
      <c r="A2" s="3" t="s">
        <v>0</v>
      </c>
      <c r="B2" s="4" t="s">
        <v>1</v>
      </c>
      <c r="C2" s="4" t="s">
        <v>28</v>
      </c>
      <c r="D2" s="15">
        <v>36526</v>
      </c>
      <c r="E2" s="15">
        <v>36557</v>
      </c>
      <c r="F2" s="15">
        <v>36586</v>
      </c>
      <c r="G2" s="15">
        <v>36617</v>
      </c>
      <c r="H2" s="15">
        <v>36647</v>
      </c>
      <c r="I2" s="15">
        <v>36678</v>
      </c>
      <c r="J2" s="15">
        <v>36708</v>
      </c>
      <c r="K2" s="15">
        <v>36739</v>
      </c>
      <c r="L2" s="15">
        <v>36404</v>
      </c>
      <c r="M2" s="15">
        <v>36434</v>
      </c>
      <c r="N2" s="15">
        <v>36465</v>
      </c>
      <c r="O2" s="15">
        <v>36495</v>
      </c>
      <c r="P2" s="16" t="s">
        <v>16</v>
      </c>
    </row>
    <row r="3" spans="1:16" x14ac:dyDescent="0.2">
      <c r="A3" t="s">
        <v>2</v>
      </c>
      <c r="B3" t="s">
        <v>3</v>
      </c>
      <c r="C3" t="s">
        <v>29</v>
      </c>
      <c r="D3" s="17">
        <v>3881.1</v>
      </c>
      <c r="E3" s="17">
        <v>3543.7</v>
      </c>
      <c r="F3" s="17">
        <v>4191.8999999999996</v>
      </c>
      <c r="G3" s="17">
        <v>4166.2</v>
      </c>
      <c r="H3" s="17">
        <v>4161.6000000000004</v>
      </c>
      <c r="I3" s="17">
        <v>3943</v>
      </c>
      <c r="J3" s="17">
        <v>2842.4</v>
      </c>
      <c r="K3" s="17">
        <v>3191.9</v>
      </c>
      <c r="L3" s="17">
        <v>3435.3</v>
      </c>
      <c r="M3" s="17">
        <v>3394.5</v>
      </c>
      <c r="N3" s="17">
        <v>3507.8</v>
      </c>
      <c r="O3" s="17">
        <v>4159.5</v>
      </c>
      <c r="P3" s="18">
        <f>SUM(D3:O3)</f>
        <v>44418.900000000009</v>
      </c>
    </row>
    <row r="4" spans="1:16" ht="14.25" x14ac:dyDescent="0.2">
      <c r="A4" t="s">
        <v>21</v>
      </c>
      <c r="B4" t="s">
        <v>4</v>
      </c>
      <c r="C4" t="s">
        <v>29</v>
      </c>
      <c r="D4" s="17">
        <v>66547.100000000006</v>
      </c>
      <c r="E4" s="17">
        <v>106405.3</v>
      </c>
      <c r="F4" s="17">
        <v>65275.1</v>
      </c>
      <c r="G4" s="17">
        <v>23021.8</v>
      </c>
      <c r="H4" s="17">
        <v>38812.1</v>
      </c>
      <c r="I4" s="17">
        <v>24501.9</v>
      </c>
      <c r="J4" s="17">
        <v>28602.7</v>
      </c>
      <c r="K4" s="17">
        <v>25261.3</v>
      </c>
      <c r="L4" s="17">
        <v>36985.800000000003</v>
      </c>
      <c r="M4" s="17">
        <v>45303.9</v>
      </c>
      <c r="N4" s="17">
        <v>71495</v>
      </c>
      <c r="O4" s="17">
        <v>59906.5</v>
      </c>
      <c r="P4" s="18">
        <f t="shared" ref="P4:P12" si="0">SUM(D4:O4)</f>
        <v>592118.5</v>
      </c>
    </row>
    <row r="5" spans="1:16" ht="14.25" x14ac:dyDescent="0.2">
      <c r="A5" t="s">
        <v>22</v>
      </c>
      <c r="B5" t="s">
        <v>7</v>
      </c>
      <c r="C5" t="s">
        <v>30</v>
      </c>
      <c r="D5" s="17">
        <v>145305.60000000001</v>
      </c>
      <c r="E5" s="17">
        <v>4501.5</v>
      </c>
      <c r="F5" s="17">
        <v>162661</v>
      </c>
      <c r="G5" s="17">
        <v>139265.60000000001</v>
      </c>
      <c r="H5" s="17">
        <v>221985</v>
      </c>
      <c r="I5" s="17">
        <v>240367.1</v>
      </c>
      <c r="J5" s="17">
        <v>240863.5</v>
      </c>
      <c r="K5" s="17">
        <v>251006.1</v>
      </c>
      <c r="L5" s="17">
        <v>215777.1</v>
      </c>
      <c r="M5" s="17">
        <v>170114.6</v>
      </c>
      <c r="N5" s="17">
        <v>117776.4</v>
      </c>
      <c r="O5" s="17">
        <v>177724.9</v>
      </c>
      <c r="P5" s="18">
        <f t="shared" si="0"/>
        <v>2087348.4</v>
      </c>
    </row>
    <row r="6" spans="1:16" x14ac:dyDescent="0.2">
      <c r="A6" t="s">
        <v>8</v>
      </c>
      <c r="B6" t="s">
        <v>9</v>
      </c>
      <c r="C6" t="s">
        <v>29</v>
      </c>
      <c r="D6" s="17">
        <v>3815.5</v>
      </c>
      <c r="E6" s="17">
        <v>3703.9</v>
      </c>
      <c r="F6" s="17">
        <v>4641.7</v>
      </c>
      <c r="G6" s="17">
        <v>3920</v>
      </c>
      <c r="H6" s="17">
        <v>4371.7</v>
      </c>
      <c r="I6" s="17">
        <v>4656.6000000000004</v>
      </c>
      <c r="J6" s="17">
        <v>4676.8999999999996</v>
      </c>
      <c r="K6" s="17">
        <v>5430.3</v>
      </c>
      <c r="L6" s="17">
        <v>5020.5</v>
      </c>
      <c r="M6" s="17">
        <v>5046.3999999999996</v>
      </c>
      <c r="N6" s="17">
        <v>5281</v>
      </c>
      <c r="O6" s="17">
        <v>4403.6000000000004</v>
      </c>
      <c r="P6" s="18">
        <f t="shared" si="0"/>
        <v>54968.100000000006</v>
      </c>
    </row>
    <row r="7" spans="1:16" x14ac:dyDescent="0.2">
      <c r="A7" t="s">
        <v>10</v>
      </c>
      <c r="B7" t="s">
        <v>11</v>
      </c>
      <c r="C7" t="s">
        <v>29</v>
      </c>
      <c r="D7" s="17">
        <v>4251.5</v>
      </c>
      <c r="E7" s="17">
        <v>4214.3</v>
      </c>
      <c r="F7" s="17">
        <v>4955.2</v>
      </c>
      <c r="G7" s="17">
        <v>3688.4</v>
      </c>
      <c r="H7" s="17">
        <v>4462.6000000000004</v>
      </c>
      <c r="I7" s="17">
        <v>4608.5</v>
      </c>
      <c r="J7" s="17">
        <v>4249.3</v>
      </c>
      <c r="K7" s="17">
        <v>4527.6000000000004</v>
      </c>
      <c r="L7" s="17">
        <v>4201.3999999999996</v>
      </c>
      <c r="M7" s="17">
        <v>4310.3999999999996</v>
      </c>
      <c r="N7" s="17">
        <v>4565.8</v>
      </c>
      <c r="O7" s="17">
        <v>4632.7</v>
      </c>
      <c r="P7" s="18">
        <f t="shared" si="0"/>
        <v>52667.700000000004</v>
      </c>
    </row>
    <row r="8" spans="1:16" ht="14.25" x14ac:dyDescent="0.2">
      <c r="A8" t="s">
        <v>23</v>
      </c>
      <c r="B8" t="s">
        <v>12</v>
      </c>
      <c r="C8" t="s">
        <v>29</v>
      </c>
      <c r="D8" s="17">
        <v>6230.7</v>
      </c>
      <c r="E8" s="17">
        <v>6104.2</v>
      </c>
      <c r="F8" s="17">
        <v>7747.1</v>
      </c>
      <c r="G8" s="17">
        <v>5746.3</v>
      </c>
      <c r="H8" s="17">
        <v>7058.6</v>
      </c>
      <c r="I8" s="17">
        <v>7134</v>
      </c>
      <c r="J8" s="17">
        <v>6353.6</v>
      </c>
      <c r="K8" s="17">
        <v>6991.2</v>
      </c>
      <c r="L8" s="17">
        <v>6903.4</v>
      </c>
      <c r="M8" s="17">
        <v>6863.4</v>
      </c>
      <c r="N8" s="17">
        <v>6525.6</v>
      </c>
      <c r="O8" s="17">
        <v>6901</v>
      </c>
      <c r="P8" s="18">
        <f t="shared" si="0"/>
        <v>80559.100000000006</v>
      </c>
    </row>
    <row r="9" spans="1:16" ht="14.25" x14ac:dyDescent="0.2">
      <c r="A9" t="s">
        <v>24</v>
      </c>
      <c r="B9" t="s">
        <v>13</v>
      </c>
      <c r="C9" t="s">
        <v>29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</row>
    <row r="10" spans="1:16" x14ac:dyDescent="0.2">
      <c r="A10" t="s">
        <v>14</v>
      </c>
      <c r="B10" t="s">
        <v>15</v>
      </c>
      <c r="C10" t="s">
        <v>29</v>
      </c>
      <c r="D10" s="17">
        <v>4200.2</v>
      </c>
      <c r="E10" s="17">
        <v>4032.6</v>
      </c>
      <c r="F10" s="17">
        <v>4777.6000000000004</v>
      </c>
      <c r="G10" s="17">
        <v>3676</v>
      </c>
      <c r="H10" s="17">
        <v>4288.2</v>
      </c>
      <c r="I10" s="17">
        <v>4396.6000000000004</v>
      </c>
      <c r="J10" s="17">
        <v>3845.1</v>
      </c>
      <c r="K10" s="17">
        <v>4750.2</v>
      </c>
      <c r="L10" s="17">
        <v>4208.8</v>
      </c>
      <c r="M10" s="17">
        <v>4479.1000000000004</v>
      </c>
      <c r="N10" s="17">
        <v>4267.3</v>
      </c>
      <c r="O10" s="17">
        <v>4721.6000000000004</v>
      </c>
      <c r="P10" s="18">
        <f t="shared" si="0"/>
        <v>51643.3</v>
      </c>
    </row>
    <row r="11" spans="1:16" x14ac:dyDescent="0.2">
      <c r="A11" t="s">
        <v>17</v>
      </c>
      <c r="B11" t="s">
        <v>18</v>
      </c>
      <c r="C11" t="s">
        <v>31</v>
      </c>
      <c r="D11" s="17">
        <v>397.9</v>
      </c>
      <c r="E11" s="17">
        <v>538.5</v>
      </c>
      <c r="F11" s="17">
        <v>348.4</v>
      </c>
      <c r="G11" s="17">
        <v>241.6</v>
      </c>
      <c r="H11" s="17">
        <v>242.8</v>
      </c>
      <c r="I11" s="17">
        <v>171.1</v>
      </c>
      <c r="J11" s="17">
        <v>159.6</v>
      </c>
      <c r="K11" s="17">
        <v>111.2</v>
      </c>
      <c r="L11" s="17">
        <v>194.8</v>
      </c>
      <c r="M11" s="17">
        <v>230.1</v>
      </c>
      <c r="N11" s="17">
        <v>426.7</v>
      </c>
      <c r="O11" s="17">
        <v>483.4</v>
      </c>
      <c r="P11" s="18">
        <f t="shared" si="0"/>
        <v>3546.0999999999995</v>
      </c>
    </row>
    <row r="12" spans="1:16" x14ac:dyDescent="0.2">
      <c r="A12" t="s">
        <v>19</v>
      </c>
      <c r="B12" t="s">
        <v>20</v>
      </c>
      <c r="C12" t="s">
        <v>32</v>
      </c>
      <c r="D12" s="21">
        <v>131.5</v>
      </c>
      <c r="E12" s="21">
        <v>158.9</v>
      </c>
      <c r="F12" s="21">
        <v>151.5</v>
      </c>
      <c r="G12" s="21">
        <v>93.1</v>
      </c>
      <c r="H12" s="21">
        <v>115.1</v>
      </c>
      <c r="I12" s="21">
        <v>92.5</v>
      </c>
      <c r="J12" s="21">
        <v>82.8</v>
      </c>
      <c r="K12" s="21">
        <v>90.7</v>
      </c>
      <c r="L12" s="21">
        <v>98.6</v>
      </c>
      <c r="M12" s="21">
        <v>95.8</v>
      </c>
      <c r="N12" s="21">
        <v>110.1</v>
      </c>
      <c r="O12" s="21">
        <v>129.5</v>
      </c>
      <c r="P12" s="22">
        <f t="shared" si="0"/>
        <v>1350.1</v>
      </c>
    </row>
    <row r="13" spans="1:16" x14ac:dyDescent="0.2">
      <c r="A13" s="2" t="s">
        <v>27</v>
      </c>
      <c r="D13" s="18">
        <f>SUM(D3:D12)</f>
        <v>234761.10000000003</v>
      </c>
      <c r="E13" s="18">
        <f t="shared" ref="E13:O13" si="1">SUM(E3:E12)</f>
        <v>133202.9</v>
      </c>
      <c r="F13" s="18">
        <f t="shared" si="1"/>
        <v>254749.50000000003</v>
      </c>
      <c r="G13" s="18">
        <f t="shared" si="1"/>
        <v>183819</v>
      </c>
      <c r="H13" s="18">
        <f t="shared" si="1"/>
        <v>285497.69999999995</v>
      </c>
      <c r="I13" s="18">
        <f t="shared" si="1"/>
        <v>289871.29999999993</v>
      </c>
      <c r="J13" s="18">
        <f t="shared" si="1"/>
        <v>291675.89999999991</v>
      </c>
      <c r="K13" s="18">
        <f t="shared" si="1"/>
        <v>301360.5</v>
      </c>
      <c r="L13" s="18">
        <f t="shared" si="1"/>
        <v>276825.7</v>
      </c>
      <c r="M13" s="18">
        <f t="shared" si="1"/>
        <v>239838.19999999998</v>
      </c>
      <c r="N13" s="18">
        <f t="shared" si="1"/>
        <v>213955.7</v>
      </c>
      <c r="O13" s="18">
        <f t="shared" si="1"/>
        <v>263062.7</v>
      </c>
      <c r="P13" s="18">
        <f>SUM(P3:P12)</f>
        <v>2968620.2</v>
      </c>
    </row>
    <row r="15" spans="1:16" ht="14.25" x14ac:dyDescent="0.2">
      <c r="A15" s="1" t="s">
        <v>26</v>
      </c>
    </row>
    <row r="16" spans="1:16" ht="14.25" x14ac:dyDescent="0.2">
      <c r="A16" s="1" t="s">
        <v>25</v>
      </c>
    </row>
    <row r="20" spans="1:54" ht="13.5" thickBot="1" x14ac:dyDescent="0.25">
      <c r="A20" s="2" t="s">
        <v>97</v>
      </c>
    </row>
    <row r="21" spans="1:54" ht="13.5" thickBot="1" x14ac:dyDescent="0.25">
      <c r="A21" s="3" t="s">
        <v>0</v>
      </c>
      <c r="B21" s="4" t="s">
        <v>1</v>
      </c>
      <c r="C21" s="4" t="s">
        <v>28</v>
      </c>
      <c r="D21" s="15">
        <v>36161</v>
      </c>
      <c r="E21" s="15">
        <v>36557</v>
      </c>
      <c r="F21" s="15">
        <v>36586</v>
      </c>
      <c r="G21" s="15">
        <v>36617</v>
      </c>
      <c r="H21" s="15">
        <v>36647</v>
      </c>
      <c r="I21" s="15">
        <v>36678</v>
      </c>
      <c r="J21" s="15">
        <v>36708</v>
      </c>
      <c r="K21" s="15">
        <v>36739</v>
      </c>
      <c r="L21" s="15">
        <v>36770</v>
      </c>
      <c r="M21" s="15">
        <v>36800</v>
      </c>
      <c r="N21" s="15">
        <v>36465</v>
      </c>
      <c r="O21" s="15">
        <v>36495</v>
      </c>
      <c r="P21" s="16" t="s">
        <v>16</v>
      </c>
    </row>
    <row r="22" spans="1:54" x14ac:dyDescent="0.2">
      <c r="A22" t="s">
        <v>14</v>
      </c>
      <c r="D22" s="23">
        <v>4153</v>
      </c>
      <c r="E22" s="23">
        <v>4182</v>
      </c>
      <c r="F22" s="23">
        <v>4750</v>
      </c>
      <c r="G22" s="23">
        <v>4768</v>
      </c>
      <c r="H22" s="23">
        <v>4666</v>
      </c>
      <c r="I22" s="23">
        <v>4053</v>
      </c>
      <c r="J22" s="23">
        <v>4538</v>
      </c>
      <c r="K22" s="23">
        <v>4824</v>
      </c>
      <c r="L22" s="23">
        <v>5057</v>
      </c>
      <c r="M22" s="23">
        <v>4768</v>
      </c>
      <c r="N22" s="23">
        <v>5062</v>
      </c>
      <c r="O22" s="23">
        <v>4849</v>
      </c>
      <c r="P22" s="24">
        <f>SUM(D22:O22)</f>
        <v>55670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x14ac:dyDescent="0.2">
      <c r="A23" s="2" t="s">
        <v>27</v>
      </c>
      <c r="D23" s="24">
        <f>D22</f>
        <v>4153</v>
      </c>
      <c r="E23" s="24">
        <f t="shared" ref="E23:O23" si="2">E22</f>
        <v>4182</v>
      </c>
      <c r="F23" s="24">
        <f t="shared" si="2"/>
        <v>4750</v>
      </c>
      <c r="G23" s="24">
        <f t="shared" si="2"/>
        <v>4768</v>
      </c>
      <c r="H23" s="24">
        <f t="shared" si="2"/>
        <v>4666</v>
      </c>
      <c r="I23" s="24">
        <f t="shared" si="2"/>
        <v>4053</v>
      </c>
      <c r="J23" s="24">
        <f t="shared" si="2"/>
        <v>4538</v>
      </c>
      <c r="K23" s="24">
        <f t="shared" si="2"/>
        <v>4824</v>
      </c>
      <c r="L23" s="24">
        <f t="shared" si="2"/>
        <v>5057</v>
      </c>
      <c r="M23" s="24">
        <f t="shared" si="2"/>
        <v>4768</v>
      </c>
      <c r="N23" s="24">
        <f t="shared" si="2"/>
        <v>5062</v>
      </c>
      <c r="O23" s="24">
        <f t="shared" si="2"/>
        <v>4849</v>
      </c>
      <c r="P23" s="24">
        <f>P22</f>
        <v>55670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x14ac:dyDescent="0.2">
      <c r="A24" s="2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54" x14ac:dyDescent="0.2">
      <c r="A25" s="2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54" x14ac:dyDescent="0.2">
      <c r="A26" s="2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54" ht="13.5" thickBot="1" x14ac:dyDescent="0.25">
      <c r="A27" s="2" t="s">
        <v>98</v>
      </c>
    </row>
    <row r="28" spans="1:54" ht="13.5" thickBot="1" x14ac:dyDescent="0.25">
      <c r="A28" s="3" t="s">
        <v>0</v>
      </c>
      <c r="B28" s="4" t="s">
        <v>1</v>
      </c>
      <c r="C28" s="4" t="s">
        <v>28</v>
      </c>
      <c r="D28" s="15">
        <v>36526</v>
      </c>
      <c r="E28" s="15">
        <v>36557</v>
      </c>
      <c r="F28" s="15">
        <v>36586</v>
      </c>
      <c r="G28" s="15">
        <v>36617</v>
      </c>
      <c r="H28" s="15">
        <v>36647</v>
      </c>
      <c r="I28" s="15">
        <v>36678</v>
      </c>
      <c r="J28" s="15">
        <v>36708</v>
      </c>
      <c r="K28" s="15">
        <v>36739</v>
      </c>
      <c r="L28" s="15">
        <v>36770</v>
      </c>
      <c r="M28" s="15">
        <v>36800</v>
      </c>
      <c r="N28" s="15">
        <v>36831</v>
      </c>
      <c r="O28" s="15">
        <v>36861</v>
      </c>
      <c r="P28" s="16" t="s">
        <v>16</v>
      </c>
    </row>
    <row r="29" spans="1:54" x14ac:dyDescent="0.2">
      <c r="A29" t="s">
        <v>104</v>
      </c>
      <c r="C29" s="11"/>
      <c r="D29" s="25">
        <v>72390</v>
      </c>
      <c r="E29" s="23">
        <v>67354</v>
      </c>
      <c r="F29" s="25">
        <v>65979</v>
      </c>
      <c r="G29" s="25">
        <v>64181</v>
      </c>
      <c r="H29" s="25">
        <v>70946</v>
      </c>
      <c r="I29" s="25">
        <v>66555</v>
      </c>
      <c r="J29" s="25">
        <v>68088</v>
      </c>
      <c r="K29" s="25">
        <v>71276</v>
      </c>
      <c r="L29" s="25">
        <v>65548</v>
      </c>
      <c r="M29" s="23">
        <v>69331</v>
      </c>
      <c r="N29" s="25">
        <v>57739</v>
      </c>
      <c r="O29" s="25">
        <v>71541</v>
      </c>
      <c r="P29" s="23">
        <v>807200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spans="1:54" x14ac:dyDescent="0.2">
      <c r="A30" s="2" t="s">
        <v>27</v>
      </c>
      <c r="B30" s="2"/>
      <c r="C30" s="13"/>
      <c r="D30" s="24">
        <f t="shared" ref="D30:L30" si="3">D29</f>
        <v>72390</v>
      </c>
      <c r="E30" s="24">
        <f t="shared" si="3"/>
        <v>67354</v>
      </c>
      <c r="F30" s="24">
        <f t="shared" si="3"/>
        <v>65979</v>
      </c>
      <c r="G30" s="24">
        <f t="shared" si="3"/>
        <v>64181</v>
      </c>
      <c r="H30" s="24">
        <f t="shared" si="3"/>
        <v>70946</v>
      </c>
      <c r="I30" s="24">
        <f t="shared" si="3"/>
        <v>66555</v>
      </c>
      <c r="J30" s="24">
        <f t="shared" si="3"/>
        <v>68088</v>
      </c>
      <c r="K30" s="24">
        <f t="shared" si="3"/>
        <v>71276</v>
      </c>
      <c r="L30" s="24">
        <f t="shared" si="3"/>
        <v>65548</v>
      </c>
      <c r="M30" s="24">
        <f>M29</f>
        <v>69331</v>
      </c>
      <c r="N30" s="24">
        <f>N29</f>
        <v>57739</v>
      </c>
      <c r="O30" s="24">
        <f>O29</f>
        <v>71541</v>
      </c>
      <c r="P30" s="24">
        <f>P29</f>
        <v>807200</v>
      </c>
      <c r="Q30" s="12"/>
      <c r="R30" s="12"/>
      <c r="S30" s="12"/>
      <c r="T30" s="12"/>
    </row>
    <row r="34" spans="1:20" ht="13.5" thickBot="1" x14ac:dyDescent="0.25">
      <c r="A34" s="2" t="s">
        <v>99</v>
      </c>
    </row>
    <row r="35" spans="1:20" ht="13.5" thickBot="1" x14ac:dyDescent="0.25">
      <c r="A35" s="3" t="s">
        <v>0</v>
      </c>
      <c r="B35" s="4" t="s">
        <v>1</v>
      </c>
      <c r="C35" s="4" t="s">
        <v>28</v>
      </c>
      <c r="D35" s="15">
        <v>36526</v>
      </c>
      <c r="E35" s="15">
        <v>36557</v>
      </c>
      <c r="F35" s="15">
        <v>36586</v>
      </c>
      <c r="G35" s="15">
        <v>36617</v>
      </c>
      <c r="H35" s="15">
        <v>36647</v>
      </c>
      <c r="I35" s="15">
        <v>36678</v>
      </c>
      <c r="J35" s="15">
        <v>36708</v>
      </c>
      <c r="K35" s="15">
        <v>36739</v>
      </c>
      <c r="L35" s="15">
        <v>36770</v>
      </c>
      <c r="M35" s="15">
        <v>36800</v>
      </c>
      <c r="N35" s="15">
        <v>36831</v>
      </c>
      <c r="O35" s="15">
        <v>36861</v>
      </c>
      <c r="P35" s="16" t="s">
        <v>16</v>
      </c>
    </row>
    <row r="36" spans="1:20" ht="14.25" x14ac:dyDescent="0.2">
      <c r="A36" t="s">
        <v>102</v>
      </c>
      <c r="B36" t="s">
        <v>100</v>
      </c>
      <c r="C36" t="s">
        <v>32</v>
      </c>
      <c r="D36" s="14" t="s">
        <v>101</v>
      </c>
      <c r="E36" s="26">
        <v>231</v>
      </c>
      <c r="F36" s="26">
        <v>256.8</v>
      </c>
      <c r="G36" s="26">
        <v>263.5</v>
      </c>
      <c r="H36" s="26" t="s">
        <v>101</v>
      </c>
      <c r="I36" s="26" t="s">
        <v>101</v>
      </c>
      <c r="J36" s="26" t="s">
        <v>101</v>
      </c>
      <c r="K36" s="26" t="s">
        <v>101</v>
      </c>
      <c r="L36" s="26" t="s">
        <v>101</v>
      </c>
      <c r="M36" s="26" t="s">
        <v>101</v>
      </c>
      <c r="N36" s="26" t="s">
        <v>101</v>
      </c>
      <c r="O36" s="26" t="s">
        <v>101</v>
      </c>
      <c r="P36" s="27">
        <f>SUM(D36:O36)</f>
        <v>751.3</v>
      </c>
      <c r="Q36" s="12"/>
      <c r="R36" s="12"/>
      <c r="S36" s="12"/>
      <c r="T36" s="12"/>
    </row>
    <row r="37" spans="1:20" x14ac:dyDescent="0.2">
      <c r="A37" s="2" t="s">
        <v>27</v>
      </c>
      <c r="D37" s="18" t="str">
        <f>D36</f>
        <v>n/a</v>
      </c>
      <c r="E37" s="27">
        <f t="shared" ref="E37:O37" si="4">E36</f>
        <v>231</v>
      </c>
      <c r="F37" s="27">
        <f t="shared" si="4"/>
        <v>256.8</v>
      </c>
      <c r="G37" s="27">
        <f t="shared" si="4"/>
        <v>263.5</v>
      </c>
      <c r="H37" s="27" t="str">
        <f t="shared" si="4"/>
        <v>n/a</v>
      </c>
      <c r="I37" s="27" t="str">
        <f t="shared" si="4"/>
        <v>n/a</v>
      </c>
      <c r="J37" s="27" t="str">
        <f t="shared" si="4"/>
        <v>n/a</v>
      </c>
      <c r="K37" s="27" t="str">
        <f t="shared" si="4"/>
        <v>n/a</v>
      </c>
      <c r="L37" s="27" t="str">
        <f t="shared" si="4"/>
        <v>n/a</v>
      </c>
      <c r="M37" s="27" t="str">
        <f t="shared" si="4"/>
        <v>n/a</v>
      </c>
      <c r="N37" s="27" t="str">
        <f t="shared" si="4"/>
        <v>n/a</v>
      </c>
      <c r="O37" s="27" t="str">
        <f t="shared" si="4"/>
        <v>n/a</v>
      </c>
      <c r="P37" s="27">
        <f>P36</f>
        <v>751.3</v>
      </c>
      <c r="Q37" s="12"/>
      <c r="R37" s="12"/>
      <c r="S37" s="12"/>
      <c r="T37" s="12"/>
    </row>
    <row r="38" spans="1:20" x14ac:dyDescent="0.2">
      <c r="A38" s="2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20" ht="14.25" x14ac:dyDescent="0.2">
      <c r="A39" s="1" t="s">
        <v>103</v>
      </c>
    </row>
    <row r="40" spans="1:20" ht="14.25" x14ac:dyDescent="0.2">
      <c r="A40" s="1"/>
    </row>
    <row r="41" spans="1:20" ht="14.25" x14ac:dyDescent="0.2">
      <c r="A41" s="1"/>
    </row>
    <row r="43" spans="1:20" ht="13.5" thickBot="1" x14ac:dyDescent="0.25">
      <c r="A43" s="2" t="s">
        <v>105</v>
      </c>
    </row>
    <row r="44" spans="1:20" ht="13.5" thickBot="1" x14ac:dyDescent="0.25">
      <c r="A44" s="3" t="s">
        <v>0</v>
      </c>
      <c r="B44" s="4" t="s">
        <v>1</v>
      </c>
      <c r="C44" s="4" t="s">
        <v>28</v>
      </c>
      <c r="D44" s="15">
        <v>36526</v>
      </c>
      <c r="E44" s="15">
        <v>36557</v>
      </c>
      <c r="F44" s="15">
        <v>36586</v>
      </c>
      <c r="G44" s="15">
        <v>36617</v>
      </c>
      <c r="H44" s="15">
        <v>36647</v>
      </c>
      <c r="I44" s="15">
        <v>36678</v>
      </c>
      <c r="J44" s="15">
        <v>36708</v>
      </c>
      <c r="K44" s="15">
        <v>36739</v>
      </c>
      <c r="L44" s="15">
        <v>36770</v>
      </c>
      <c r="M44" s="15">
        <v>36800</v>
      </c>
      <c r="N44" s="15">
        <v>36831</v>
      </c>
      <c r="O44" s="15">
        <v>36861</v>
      </c>
      <c r="P44" s="16" t="s">
        <v>16</v>
      </c>
    </row>
    <row r="45" spans="1:20" x14ac:dyDescent="0.2">
      <c r="A45" t="s">
        <v>106</v>
      </c>
      <c r="B45" t="s">
        <v>107</v>
      </c>
      <c r="C45" t="s">
        <v>108</v>
      </c>
      <c r="D45" s="23">
        <v>41405</v>
      </c>
      <c r="E45" s="23">
        <v>18863</v>
      </c>
      <c r="F45" s="23">
        <v>76448</v>
      </c>
      <c r="G45" s="23">
        <v>69307</v>
      </c>
      <c r="H45" s="23">
        <v>56833</v>
      </c>
      <c r="I45" s="23">
        <v>76904</v>
      </c>
      <c r="J45" s="23">
        <v>42792</v>
      </c>
      <c r="K45" s="23">
        <v>41709</v>
      </c>
      <c r="L45" s="23">
        <v>55032</v>
      </c>
      <c r="M45" s="23">
        <v>44701</v>
      </c>
      <c r="N45" s="23">
        <v>34948</v>
      </c>
      <c r="O45" s="23">
        <v>42862</v>
      </c>
      <c r="P45" s="24">
        <f>SUM(D45:O45)</f>
        <v>601804</v>
      </c>
    </row>
    <row r="46" spans="1:20" x14ac:dyDescent="0.2">
      <c r="A46" s="2" t="s">
        <v>27</v>
      </c>
      <c r="D46" s="24">
        <f t="shared" ref="D46:P46" si="5">D45</f>
        <v>41405</v>
      </c>
      <c r="E46" s="24">
        <f t="shared" si="5"/>
        <v>18863</v>
      </c>
      <c r="F46" s="24">
        <f t="shared" si="5"/>
        <v>76448</v>
      </c>
      <c r="G46" s="24">
        <f t="shared" si="5"/>
        <v>69307</v>
      </c>
      <c r="H46" s="24">
        <f t="shared" si="5"/>
        <v>56833</v>
      </c>
      <c r="I46" s="24">
        <f t="shared" si="5"/>
        <v>76904</v>
      </c>
      <c r="J46" s="24">
        <f t="shared" si="5"/>
        <v>42792</v>
      </c>
      <c r="K46" s="24">
        <f t="shared" si="5"/>
        <v>41709</v>
      </c>
      <c r="L46" s="24">
        <f t="shared" si="5"/>
        <v>55032</v>
      </c>
      <c r="M46" s="24">
        <f t="shared" si="5"/>
        <v>44701</v>
      </c>
      <c r="N46" s="24">
        <f t="shared" si="5"/>
        <v>34948</v>
      </c>
      <c r="O46" s="24">
        <f t="shared" si="5"/>
        <v>42862</v>
      </c>
      <c r="P46" s="24">
        <f t="shared" si="5"/>
        <v>601804</v>
      </c>
    </row>
    <row r="50" spans="1:16" ht="13.5" thickBot="1" x14ac:dyDescent="0.25">
      <c r="A50" s="2" t="s">
        <v>109</v>
      </c>
    </row>
    <row r="51" spans="1:16" ht="13.5" thickBot="1" x14ac:dyDescent="0.25">
      <c r="A51" s="3" t="s">
        <v>0</v>
      </c>
      <c r="B51" s="4" t="s">
        <v>1</v>
      </c>
      <c r="C51" s="4" t="s">
        <v>28</v>
      </c>
      <c r="D51" s="15">
        <v>36526</v>
      </c>
      <c r="E51" s="15">
        <v>36557</v>
      </c>
      <c r="F51" s="15">
        <v>36586</v>
      </c>
      <c r="G51" s="15">
        <v>36617</v>
      </c>
      <c r="H51" s="15">
        <v>36647</v>
      </c>
      <c r="I51" s="15">
        <v>36678</v>
      </c>
      <c r="J51" s="15">
        <v>36708</v>
      </c>
      <c r="K51" s="15">
        <v>36739</v>
      </c>
      <c r="L51" s="15">
        <v>36770</v>
      </c>
      <c r="M51" s="15">
        <v>36800</v>
      </c>
      <c r="N51" s="15">
        <v>36831</v>
      </c>
      <c r="O51" s="15">
        <v>36861</v>
      </c>
      <c r="P51" s="16" t="s">
        <v>16</v>
      </c>
    </row>
    <row r="52" spans="1:16" x14ac:dyDescent="0.2">
      <c r="A52" t="s">
        <v>110</v>
      </c>
      <c r="B52" t="s">
        <v>112</v>
      </c>
      <c r="C52" t="s">
        <v>114</v>
      </c>
      <c r="D52" s="23">
        <v>5375</v>
      </c>
      <c r="E52" s="23">
        <v>4592</v>
      </c>
      <c r="F52" s="23">
        <v>4936</v>
      </c>
      <c r="G52" s="23">
        <v>4126</v>
      </c>
      <c r="H52" s="23">
        <v>5644</v>
      </c>
      <c r="I52" s="23">
        <v>7339</v>
      </c>
      <c r="J52" s="23">
        <v>7657</v>
      </c>
      <c r="K52" s="23">
        <v>8799</v>
      </c>
      <c r="L52" s="23">
        <v>7812</v>
      </c>
      <c r="M52" s="23">
        <v>6570</v>
      </c>
      <c r="N52" s="23">
        <v>5550</v>
      </c>
      <c r="O52" s="23">
        <v>6874</v>
      </c>
      <c r="P52" s="24">
        <f>SUM(D52:O52)</f>
        <v>75274</v>
      </c>
    </row>
    <row r="53" spans="1:16" ht="14.25" x14ac:dyDescent="0.2">
      <c r="A53" t="s">
        <v>111</v>
      </c>
      <c r="B53" t="s">
        <v>113</v>
      </c>
      <c r="C53" t="s">
        <v>115</v>
      </c>
      <c r="D53" s="23">
        <v>5000</v>
      </c>
      <c r="E53" s="23">
        <v>5000</v>
      </c>
      <c r="F53" s="23">
        <v>5000</v>
      </c>
      <c r="G53" s="23">
        <v>5000</v>
      </c>
      <c r="H53" s="23">
        <v>5000</v>
      </c>
      <c r="I53" s="23">
        <v>5000</v>
      </c>
      <c r="J53" s="23">
        <v>5000</v>
      </c>
      <c r="K53" s="23">
        <v>5000</v>
      </c>
      <c r="L53" s="23">
        <v>5000</v>
      </c>
      <c r="M53" s="23">
        <v>5000</v>
      </c>
      <c r="N53" s="23">
        <v>5000</v>
      </c>
      <c r="O53" s="23">
        <v>5000</v>
      </c>
      <c r="P53" s="24">
        <f>SUM(D53:O53)</f>
        <v>60000</v>
      </c>
    </row>
    <row r="54" spans="1:16" x14ac:dyDescent="0.2">
      <c r="A54" s="2" t="s">
        <v>27</v>
      </c>
      <c r="D54" s="24">
        <f>SUM(D52:D53)</f>
        <v>10375</v>
      </c>
      <c r="E54" s="24">
        <f t="shared" ref="E54:O54" si="6">SUM(E52:E53)</f>
        <v>9592</v>
      </c>
      <c r="F54" s="24">
        <f t="shared" si="6"/>
        <v>9936</v>
      </c>
      <c r="G54" s="24">
        <f t="shared" si="6"/>
        <v>9126</v>
      </c>
      <c r="H54" s="24">
        <f t="shared" si="6"/>
        <v>10644</v>
      </c>
      <c r="I54" s="24">
        <f t="shared" si="6"/>
        <v>12339</v>
      </c>
      <c r="J54" s="24">
        <f t="shared" si="6"/>
        <v>12657</v>
      </c>
      <c r="K54" s="24">
        <f t="shared" si="6"/>
        <v>13799</v>
      </c>
      <c r="L54" s="24">
        <f t="shared" si="6"/>
        <v>12812</v>
      </c>
      <c r="M54" s="24">
        <f t="shared" si="6"/>
        <v>11570</v>
      </c>
      <c r="N54" s="24">
        <f t="shared" si="6"/>
        <v>10550</v>
      </c>
      <c r="O54" s="24">
        <f t="shared" si="6"/>
        <v>11874</v>
      </c>
      <c r="P54" s="24">
        <f>SUM(P52:P53)</f>
        <v>135274</v>
      </c>
    </row>
    <row r="56" spans="1:16" ht="14.25" x14ac:dyDescent="0.2">
      <c r="A56" s="1" t="s">
        <v>128</v>
      </c>
    </row>
    <row r="58" spans="1:16" x14ac:dyDescent="0.2">
      <c r="C58" s="2" t="s">
        <v>27</v>
      </c>
      <c r="D58" s="24">
        <f t="shared" ref="D58:O58" si="7">SUM(D13,D23,D30,D37,D46,D54)</f>
        <v>363084.10000000003</v>
      </c>
      <c r="E58" s="24">
        <f t="shared" si="7"/>
        <v>233424.9</v>
      </c>
      <c r="F58" s="24">
        <f t="shared" si="7"/>
        <v>412119.3</v>
      </c>
      <c r="G58" s="24">
        <f t="shared" si="7"/>
        <v>331464.5</v>
      </c>
      <c r="H58" s="24">
        <f t="shared" si="7"/>
        <v>428586.69999999995</v>
      </c>
      <c r="I58" s="24">
        <f t="shared" si="7"/>
        <v>449722.29999999993</v>
      </c>
      <c r="J58" s="24">
        <f t="shared" si="7"/>
        <v>419750.89999999991</v>
      </c>
      <c r="K58" s="24">
        <f t="shared" si="7"/>
        <v>432968.5</v>
      </c>
      <c r="L58" s="24">
        <f t="shared" si="7"/>
        <v>415274.7</v>
      </c>
      <c r="M58" s="24">
        <f t="shared" si="7"/>
        <v>370208.19999999995</v>
      </c>
      <c r="N58" s="24">
        <f t="shared" si="7"/>
        <v>322254.7</v>
      </c>
      <c r="O58" s="24">
        <f t="shared" si="7"/>
        <v>394188.7</v>
      </c>
      <c r="P58" s="24">
        <f>SUM(D58:O58)</f>
        <v>4573047.5</v>
      </c>
    </row>
  </sheetData>
  <phoneticPr fontId="0" type="noConversion"/>
  <pageMargins left="0.75" right="0.75" top="1" bottom="1" header="0.5" footer="0.5"/>
  <pageSetup scale="59" orientation="landscape" horizontalDpi="1200" verticalDpi="1200" r:id="rId1"/>
  <headerFooter alignWithMargins="0">
    <oddHeader>&amp;C&amp;"Arial,Bold"&amp;14Southern California Gas Company
Load Profiles (Dth)</oddHeader>
    <oddFooter>&amp;C&amp;"Arial,Bold"Prepared By:&amp;"Arial,Regular" &amp;"Arial,Italic"Summit Energy Services,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9"/>
  <sheetViews>
    <sheetView topLeftCell="A10"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120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2</v>
      </c>
    </row>
    <row r="13" spans="1:10" x14ac:dyDescent="0.2">
      <c r="B13" t="s">
        <v>8</v>
      </c>
    </row>
    <row r="14" spans="1:10" x14ac:dyDescent="0.2">
      <c r="B14" t="s">
        <v>10</v>
      </c>
    </row>
    <row r="15" spans="1:10" x14ac:dyDescent="0.2">
      <c r="B15" t="s">
        <v>38</v>
      </c>
    </row>
    <row r="16" spans="1:10" x14ac:dyDescent="0.2">
      <c r="B16" t="s">
        <v>39</v>
      </c>
    </row>
    <row r="17" spans="1:9" x14ac:dyDescent="0.2">
      <c r="B17" t="s">
        <v>14</v>
      </c>
    </row>
    <row r="18" spans="1:9" x14ac:dyDescent="0.2">
      <c r="B18" t="s">
        <v>37</v>
      </c>
    </row>
    <row r="19" spans="1:9" x14ac:dyDescent="0.2">
      <c r="B19" t="s">
        <v>19</v>
      </c>
    </row>
    <row r="21" spans="1:9" x14ac:dyDescent="0.2">
      <c r="A21" s="2" t="s">
        <v>33</v>
      </c>
      <c r="B21" t="s">
        <v>35</v>
      </c>
    </row>
    <row r="23" spans="1:9" x14ac:dyDescent="0.2">
      <c r="A23" s="2" t="s">
        <v>83</v>
      </c>
      <c r="B23" t="s">
        <v>40</v>
      </c>
    </row>
    <row r="24" spans="1:9" x14ac:dyDescent="0.2">
      <c r="B24" t="s">
        <v>69</v>
      </c>
    </row>
    <row r="25" spans="1:9" x14ac:dyDescent="0.2">
      <c r="B25" t="s">
        <v>77</v>
      </c>
      <c r="I25" s="5"/>
    </row>
    <row r="26" spans="1:9" x14ac:dyDescent="0.2">
      <c r="B26" t="s">
        <v>124</v>
      </c>
      <c r="D26" s="7"/>
      <c r="I26" s="5"/>
    </row>
    <row r="27" spans="1:9" x14ac:dyDescent="0.2">
      <c r="I27" s="5"/>
    </row>
    <row r="28" spans="1:9" x14ac:dyDescent="0.2">
      <c r="A28" s="2" t="s">
        <v>84</v>
      </c>
      <c r="B28" t="s">
        <v>40</v>
      </c>
      <c r="I28" s="5"/>
    </row>
    <row r="29" spans="1:9" x14ac:dyDescent="0.2">
      <c r="B29" t="s">
        <v>86</v>
      </c>
      <c r="I29" s="5"/>
    </row>
    <row r="30" spans="1:9" x14ac:dyDescent="0.2">
      <c r="B30" t="s">
        <v>85</v>
      </c>
      <c r="I30" s="5"/>
    </row>
    <row r="31" spans="1:9" x14ac:dyDescent="0.2">
      <c r="B31" t="s">
        <v>124</v>
      </c>
      <c r="D31" s="7"/>
      <c r="I31" s="5"/>
    </row>
    <row r="33" spans="1:9" x14ac:dyDescent="0.2">
      <c r="A33" s="2" t="s">
        <v>41</v>
      </c>
      <c r="B33" t="s">
        <v>42</v>
      </c>
      <c r="I33" s="5" t="s">
        <v>43</v>
      </c>
    </row>
    <row r="35" spans="1:9" x14ac:dyDescent="0.2">
      <c r="A35" s="2" t="s">
        <v>44</v>
      </c>
      <c r="B35" t="s">
        <v>45</v>
      </c>
      <c r="I35" s="5" t="s">
        <v>46</v>
      </c>
    </row>
    <row r="37" spans="1:9" x14ac:dyDescent="0.2">
      <c r="A37" s="2" t="s">
        <v>47</v>
      </c>
      <c r="B37" t="s">
        <v>48</v>
      </c>
      <c r="I37" s="5" t="s">
        <v>46</v>
      </c>
    </row>
    <row r="39" spans="1:9" x14ac:dyDescent="0.2">
      <c r="A39" s="2" t="s">
        <v>49</v>
      </c>
      <c r="B39" t="s">
        <v>59</v>
      </c>
    </row>
    <row r="40" spans="1:9" x14ac:dyDescent="0.2">
      <c r="A40" s="2" t="s">
        <v>50</v>
      </c>
      <c r="B40" t="s">
        <v>60</v>
      </c>
    </row>
    <row r="41" spans="1:9" x14ac:dyDescent="0.2">
      <c r="B41" t="s">
        <v>61</v>
      </c>
    </row>
    <row r="42" spans="1:9" x14ac:dyDescent="0.2">
      <c r="B42" t="s">
        <v>62</v>
      </c>
    </row>
    <row r="43" spans="1:9" x14ac:dyDescent="0.2">
      <c r="B43" t="s">
        <v>82</v>
      </c>
      <c r="I43" s="5" t="s">
        <v>46</v>
      </c>
    </row>
    <row r="45" spans="1:9" x14ac:dyDescent="0.2">
      <c r="A45" s="2" t="s">
        <v>57</v>
      </c>
      <c r="B45" t="s">
        <v>63</v>
      </c>
    </row>
    <row r="46" spans="1:9" x14ac:dyDescent="0.2">
      <c r="B46" t="s">
        <v>64</v>
      </c>
      <c r="I46" s="5" t="s">
        <v>46</v>
      </c>
    </row>
    <row r="47" spans="1:9" x14ac:dyDescent="0.2">
      <c r="B47" t="s">
        <v>65</v>
      </c>
    </row>
    <row r="49" spans="1:9" x14ac:dyDescent="0.2">
      <c r="A49" s="2" t="s">
        <v>66</v>
      </c>
      <c r="B49" t="s">
        <v>67</v>
      </c>
    </row>
    <row r="50" spans="1:9" x14ac:dyDescent="0.2">
      <c r="B50" t="s">
        <v>68</v>
      </c>
      <c r="I50" s="5" t="s">
        <v>46</v>
      </c>
    </row>
    <row r="52" spans="1:9" x14ac:dyDescent="0.2">
      <c r="A52" s="2" t="s">
        <v>70</v>
      </c>
      <c r="B52" t="s">
        <v>71</v>
      </c>
    </row>
    <row r="53" spans="1:9" x14ac:dyDescent="0.2">
      <c r="B53" t="s">
        <v>72</v>
      </c>
    </row>
    <row r="54" spans="1:9" x14ac:dyDescent="0.2">
      <c r="B54" t="s">
        <v>73</v>
      </c>
    </row>
    <row r="55" spans="1:9" x14ac:dyDescent="0.2">
      <c r="B55" t="s">
        <v>87</v>
      </c>
    </row>
    <row r="56" spans="1:9" x14ac:dyDescent="0.2">
      <c r="B56" t="s">
        <v>88</v>
      </c>
      <c r="I56" s="5" t="s">
        <v>46</v>
      </c>
    </row>
    <row r="58" spans="1:9" x14ac:dyDescent="0.2">
      <c r="C58" t="s">
        <v>89</v>
      </c>
    </row>
    <row r="59" spans="1:9" x14ac:dyDescent="0.2">
      <c r="C59" t="s">
        <v>90</v>
      </c>
    </row>
    <row r="60" spans="1:9" x14ac:dyDescent="0.2">
      <c r="I60" s="5"/>
    </row>
    <row r="61" spans="1:9" x14ac:dyDescent="0.2">
      <c r="C61" t="s">
        <v>91</v>
      </c>
      <c r="I61" s="5"/>
    </row>
    <row r="62" spans="1:9" x14ac:dyDescent="0.2">
      <c r="C62" t="s">
        <v>92</v>
      </c>
      <c r="I62" s="5"/>
    </row>
    <row r="63" spans="1:9" x14ac:dyDescent="0.2">
      <c r="C63" t="s">
        <v>93</v>
      </c>
      <c r="I63" s="5"/>
    </row>
    <row r="64" spans="1:9" x14ac:dyDescent="0.2">
      <c r="C64" t="s">
        <v>94</v>
      </c>
      <c r="I64" s="5"/>
    </row>
    <row r="65" spans="1:9" x14ac:dyDescent="0.2">
      <c r="C65" t="s">
        <v>95</v>
      </c>
      <c r="I65" s="5"/>
    </row>
    <row r="66" spans="1:9" x14ac:dyDescent="0.2">
      <c r="I66" s="5"/>
    </row>
    <row r="67" spans="1:9" x14ac:dyDescent="0.2">
      <c r="B67" t="s">
        <v>117</v>
      </c>
    </row>
    <row r="68" spans="1:9" x14ac:dyDescent="0.2">
      <c r="B68" t="s">
        <v>118</v>
      </c>
    </row>
    <row r="69" spans="1:9" x14ac:dyDescent="0.2">
      <c r="B69" t="s">
        <v>74</v>
      </c>
    </row>
    <row r="70" spans="1:9" x14ac:dyDescent="0.2">
      <c r="B70" t="s">
        <v>75</v>
      </c>
    </row>
    <row r="71" spans="1:9" x14ac:dyDescent="0.2">
      <c r="B71" t="s">
        <v>119</v>
      </c>
      <c r="I71" s="5" t="s">
        <v>46</v>
      </c>
    </row>
    <row r="72" spans="1:9" x14ac:dyDescent="0.2">
      <c r="I72" s="5"/>
    </row>
    <row r="73" spans="1:9" x14ac:dyDescent="0.2">
      <c r="A73" s="2" t="s">
        <v>76</v>
      </c>
      <c r="B73" s="7"/>
      <c r="C73" s="7"/>
      <c r="D73" s="7"/>
      <c r="E73" s="7"/>
      <c r="F73" s="7"/>
      <c r="G73" s="7"/>
      <c r="H73" s="7"/>
    </row>
    <row r="74" spans="1:9" x14ac:dyDescent="0.2">
      <c r="B74" s="7"/>
      <c r="C74" s="7"/>
      <c r="D74" s="7"/>
      <c r="E74" s="7"/>
      <c r="F74" s="7"/>
      <c r="G74" s="7"/>
      <c r="H74" s="7"/>
    </row>
    <row r="75" spans="1:9" x14ac:dyDescent="0.2">
      <c r="B75" s="7"/>
      <c r="C75" s="7"/>
      <c r="D75" s="7"/>
      <c r="E75" s="7"/>
      <c r="F75" s="7"/>
      <c r="G75" s="7"/>
      <c r="H75" s="7"/>
    </row>
    <row r="76" spans="1:9" x14ac:dyDescent="0.2">
      <c r="B76" s="7"/>
      <c r="C76" s="7"/>
      <c r="D76" s="7"/>
      <c r="E76" s="7"/>
      <c r="F76" s="7"/>
      <c r="G76" s="7"/>
      <c r="H76" s="7"/>
    </row>
    <row r="77" spans="1:9" x14ac:dyDescent="0.2">
      <c r="B77" s="7"/>
      <c r="C77" s="7"/>
      <c r="D77" s="7"/>
      <c r="E77" s="7"/>
      <c r="F77" s="7"/>
      <c r="G77" s="7"/>
      <c r="H77" s="7"/>
    </row>
    <row r="78" spans="1:9" x14ac:dyDescent="0.2">
      <c r="B78" s="7"/>
      <c r="C78" s="7"/>
      <c r="D78" s="7"/>
      <c r="E78" s="7"/>
      <c r="F78" s="7"/>
      <c r="G78" s="7"/>
      <c r="H78" s="7"/>
    </row>
    <row r="79" spans="1:9" x14ac:dyDescent="0.2">
      <c r="B79" s="7"/>
      <c r="C79" s="7"/>
      <c r="D79" s="7"/>
      <c r="E79" s="7"/>
      <c r="F79" s="7"/>
      <c r="G79" s="7"/>
      <c r="H79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2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121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10" spans="1:10" x14ac:dyDescent="0.2">
      <c r="A10" s="2" t="s">
        <v>34</v>
      </c>
      <c r="B10" t="s">
        <v>5</v>
      </c>
    </row>
    <row r="11" spans="1:10" x14ac:dyDescent="0.2">
      <c r="B11" t="s">
        <v>6</v>
      </c>
    </row>
    <row r="13" spans="1:10" x14ac:dyDescent="0.2">
      <c r="A13" s="2" t="s">
        <v>33</v>
      </c>
      <c r="B13" t="s">
        <v>36</v>
      </c>
    </row>
    <row r="15" spans="1:10" x14ac:dyDescent="0.2">
      <c r="A15" s="2" t="s">
        <v>83</v>
      </c>
      <c r="B15" t="s">
        <v>40</v>
      </c>
    </row>
    <row r="16" spans="1:10" x14ac:dyDescent="0.2">
      <c r="B16" t="s">
        <v>69</v>
      </c>
    </row>
    <row r="17" spans="1:9" x14ac:dyDescent="0.2">
      <c r="B17" t="s">
        <v>77</v>
      </c>
      <c r="I17" s="5"/>
    </row>
    <row r="18" spans="1:9" x14ac:dyDescent="0.2">
      <c r="B18" t="s">
        <v>124</v>
      </c>
      <c r="D18" s="7"/>
      <c r="I18" s="5"/>
    </row>
    <row r="19" spans="1:9" x14ac:dyDescent="0.2">
      <c r="I19" s="5"/>
    </row>
    <row r="20" spans="1:9" x14ac:dyDescent="0.2">
      <c r="A20" s="2" t="s">
        <v>84</v>
      </c>
      <c r="B20" t="s">
        <v>40</v>
      </c>
      <c r="I20" s="5"/>
    </row>
    <row r="21" spans="1:9" x14ac:dyDescent="0.2">
      <c r="B21" t="s">
        <v>86</v>
      </c>
      <c r="I21" s="5"/>
    </row>
    <row r="22" spans="1:9" x14ac:dyDescent="0.2">
      <c r="B22" t="s">
        <v>85</v>
      </c>
      <c r="I22" s="5"/>
    </row>
    <row r="23" spans="1:9" x14ac:dyDescent="0.2">
      <c r="B23" t="s">
        <v>124</v>
      </c>
      <c r="D23" s="7"/>
      <c r="I23" s="5"/>
    </row>
    <row r="25" spans="1:9" x14ac:dyDescent="0.2">
      <c r="A25" s="2" t="s">
        <v>41</v>
      </c>
      <c r="B25" t="s">
        <v>42</v>
      </c>
      <c r="I25" s="5" t="s">
        <v>43</v>
      </c>
    </row>
    <row r="27" spans="1:9" x14ac:dyDescent="0.2">
      <c r="A27" s="2" t="s">
        <v>44</v>
      </c>
      <c r="B27" t="s">
        <v>45</v>
      </c>
      <c r="I27" s="5" t="s">
        <v>43</v>
      </c>
    </row>
    <row r="29" spans="1:9" x14ac:dyDescent="0.2">
      <c r="A29" s="2" t="s">
        <v>47</v>
      </c>
      <c r="B29" t="s">
        <v>48</v>
      </c>
      <c r="I29" s="5" t="s">
        <v>43</v>
      </c>
    </row>
    <row r="31" spans="1:9" x14ac:dyDescent="0.2">
      <c r="A31" s="2" t="s">
        <v>49</v>
      </c>
      <c r="B31" t="s">
        <v>51</v>
      </c>
    </row>
    <row r="32" spans="1:9" x14ac:dyDescent="0.2">
      <c r="A32" s="2" t="s">
        <v>50</v>
      </c>
      <c r="B32" t="s">
        <v>52</v>
      </c>
    </row>
    <row r="33" spans="1:9" x14ac:dyDescent="0.2">
      <c r="B33" t="s">
        <v>53</v>
      </c>
    </row>
    <row r="34" spans="1:9" x14ac:dyDescent="0.2">
      <c r="B34" t="s">
        <v>54</v>
      </c>
    </row>
    <row r="35" spans="1:9" x14ac:dyDescent="0.2">
      <c r="B35" t="s">
        <v>55</v>
      </c>
    </row>
    <row r="36" spans="1:9" x14ac:dyDescent="0.2">
      <c r="B36" t="s">
        <v>56</v>
      </c>
      <c r="I36" s="5"/>
    </row>
    <row r="37" spans="1:9" x14ac:dyDescent="0.2">
      <c r="B37" t="s">
        <v>81</v>
      </c>
      <c r="I37" s="5" t="s">
        <v>43</v>
      </c>
    </row>
    <row r="39" spans="1:9" x14ac:dyDescent="0.2">
      <c r="A39" s="2" t="s">
        <v>57</v>
      </c>
      <c r="B39" t="s">
        <v>63</v>
      </c>
    </row>
    <row r="40" spans="1:9" x14ac:dyDescent="0.2">
      <c r="B40" t="s">
        <v>64</v>
      </c>
      <c r="I40" s="5" t="s">
        <v>43</v>
      </c>
    </row>
    <row r="41" spans="1:9" x14ac:dyDescent="0.2">
      <c r="B41" t="s">
        <v>65</v>
      </c>
    </row>
    <row r="43" spans="1:9" x14ac:dyDescent="0.2">
      <c r="A43" s="2" t="s">
        <v>66</v>
      </c>
      <c r="B43" t="s">
        <v>67</v>
      </c>
    </row>
    <row r="44" spans="1:9" x14ac:dyDescent="0.2">
      <c r="B44" t="s">
        <v>68</v>
      </c>
      <c r="I44" s="5" t="s">
        <v>43</v>
      </c>
    </row>
    <row r="46" spans="1:9" x14ac:dyDescent="0.2">
      <c r="A46" s="2" t="s">
        <v>70</v>
      </c>
      <c r="B46" t="s">
        <v>71</v>
      </c>
    </row>
    <row r="47" spans="1:9" x14ac:dyDescent="0.2">
      <c r="B47" t="s">
        <v>72</v>
      </c>
    </row>
    <row r="48" spans="1:9" x14ac:dyDescent="0.2">
      <c r="B48" t="s">
        <v>73</v>
      </c>
    </row>
    <row r="49" spans="2:9" x14ac:dyDescent="0.2">
      <c r="B49" t="s">
        <v>87</v>
      </c>
    </row>
    <row r="50" spans="2:9" x14ac:dyDescent="0.2">
      <c r="B50" t="s">
        <v>88</v>
      </c>
      <c r="I50" s="5" t="s">
        <v>46</v>
      </c>
    </row>
    <row r="52" spans="2:9" x14ac:dyDescent="0.2">
      <c r="C52" t="s">
        <v>89</v>
      </c>
    </row>
    <row r="53" spans="2:9" x14ac:dyDescent="0.2">
      <c r="C53" t="s">
        <v>90</v>
      </c>
    </row>
    <row r="54" spans="2:9" x14ac:dyDescent="0.2">
      <c r="I54" s="5"/>
    </row>
    <row r="55" spans="2:9" x14ac:dyDescent="0.2">
      <c r="C55" t="s">
        <v>91</v>
      </c>
      <c r="I55" s="5"/>
    </row>
    <row r="56" spans="2:9" x14ac:dyDescent="0.2">
      <c r="C56" t="s">
        <v>92</v>
      </c>
      <c r="I56" s="5"/>
    </row>
    <row r="57" spans="2:9" x14ac:dyDescent="0.2">
      <c r="C57" t="s">
        <v>93</v>
      </c>
      <c r="I57" s="5"/>
    </row>
    <row r="58" spans="2:9" x14ac:dyDescent="0.2">
      <c r="C58" t="s">
        <v>94</v>
      </c>
      <c r="I58" s="5"/>
    </row>
    <row r="59" spans="2:9" x14ac:dyDescent="0.2">
      <c r="C59" t="s">
        <v>95</v>
      </c>
      <c r="I59" s="5"/>
    </row>
    <row r="60" spans="2:9" x14ac:dyDescent="0.2">
      <c r="I60" s="5"/>
    </row>
    <row r="61" spans="2:9" x14ac:dyDescent="0.2">
      <c r="B61" t="s">
        <v>117</v>
      </c>
    </row>
    <row r="62" spans="2:9" x14ac:dyDescent="0.2">
      <c r="B62" t="s">
        <v>118</v>
      </c>
    </row>
    <row r="63" spans="2:9" x14ac:dyDescent="0.2">
      <c r="B63" t="s">
        <v>74</v>
      </c>
    </row>
    <row r="64" spans="2:9" x14ac:dyDescent="0.2">
      <c r="B64" t="s">
        <v>75</v>
      </c>
    </row>
    <row r="65" spans="1:9" x14ac:dyDescent="0.2">
      <c r="B65" t="s">
        <v>119</v>
      </c>
      <c r="I65" s="5" t="s">
        <v>46</v>
      </c>
    </row>
    <row r="66" spans="1:9" x14ac:dyDescent="0.2">
      <c r="I66" s="5"/>
    </row>
    <row r="68" spans="1:9" x14ac:dyDescent="0.2">
      <c r="A68" s="2" t="s">
        <v>76</v>
      </c>
      <c r="B68" s="7"/>
      <c r="C68" s="7"/>
      <c r="D68" s="7"/>
      <c r="E68" s="7"/>
      <c r="F68" s="7"/>
      <c r="G68" s="7"/>
      <c r="H68" s="7"/>
    </row>
    <row r="69" spans="1:9" x14ac:dyDescent="0.2">
      <c r="B69" s="7"/>
      <c r="C69" s="7"/>
      <c r="D69" s="7"/>
      <c r="E69" s="7"/>
      <c r="F69" s="7"/>
      <c r="G69" s="7"/>
      <c r="H69" s="7"/>
    </row>
    <row r="70" spans="1:9" x14ac:dyDescent="0.2">
      <c r="B70" s="7"/>
      <c r="C70" s="7"/>
      <c r="D70" s="7"/>
      <c r="E70" s="7"/>
      <c r="F70" s="7"/>
      <c r="G70" s="7"/>
      <c r="H70" s="7"/>
    </row>
    <row r="71" spans="1:9" x14ac:dyDescent="0.2">
      <c r="B71" s="7"/>
      <c r="C71" s="7"/>
      <c r="D71" s="7"/>
      <c r="E71" s="7"/>
      <c r="F71" s="7"/>
      <c r="G71" s="7"/>
      <c r="H71" s="7"/>
    </row>
    <row r="72" spans="1:9" x14ac:dyDescent="0.2">
      <c r="B72" s="7"/>
      <c r="C72" s="7"/>
      <c r="D72" s="7"/>
      <c r="E72" s="7"/>
      <c r="F72" s="7"/>
      <c r="G72" s="7"/>
      <c r="H72" s="7"/>
    </row>
    <row r="73" spans="1:9" x14ac:dyDescent="0.2">
      <c r="B73" s="7"/>
      <c r="C73" s="7"/>
      <c r="D73" s="7"/>
      <c r="E73" s="7"/>
      <c r="F73" s="7"/>
      <c r="G73" s="7"/>
      <c r="H73" s="7"/>
    </row>
    <row r="74" spans="1:9" x14ac:dyDescent="0.2">
      <c r="B74" s="7"/>
      <c r="C74" s="7"/>
      <c r="D74" s="7"/>
      <c r="E74" s="7"/>
      <c r="F74" s="7"/>
      <c r="G74" s="7"/>
      <c r="H74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7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122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14</v>
      </c>
    </row>
    <row r="14" spans="1:10" x14ac:dyDescent="0.2">
      <c r="A14" s="2" t="s">
        <v>129</v>
      </c>
      <c r="B14" t="s">
        <v>131</v>
      </c>
    </row>
    <row r="16" spans="1:10" x14ac:dyDescent="0.2">
      <c r="A16" s="2" t="s">
        <v>130</v>
      </c>
      <c r="B16" t="s">
        <v>116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8" spans="1:9" x14ac:dyDescent="0.2">
      <c r="A28" s="2" t="s">
        <v>41</v>
      </c>
      <c r="B28" t="s">
        <v>42</v>
      </c>
      <c r="I28" s="5" t="s">
        <v>43</v>
      </c>
    </row>
    <row r="30" spans="1:9" x14ac:dyDescent="0.2">
      <c r="A30" s="2" t="s">
        <v>44</v>
      </c>
      <c r="B30" t="s">
        <v>45</v>
      </c>
      <c r="I30" s="5" t="s">
        <v>46</v>
      </c>
    </row>
    <row r="32" spans="1:9" x14ac:dyDescent="0.2">
      <c r="A32" s="2" t="s">
        <v>47</v>
      </c>
      <c r="B32" t="s">
        <v>48</v>
      </c>
      <c r="I32" s="5" t="s">
        <v>46</v>
      </c>
    </row>
    <row r="34" spans="1:9" x14ac:dyDescent="0.2">
      <c r="A34" s="2" t="s">
        <v>49</v>
      </c>
      <c r="B34" t="s">
        <v>59</v>
      </c>
    </row>
    <row r="35" spans="1:9" x14ac:dyDescent="0.2">
      <c r="A35" s="2" t="s">
        <v>50</v>
      </c>
      <c r="B35" t="s">
        <v>60</v>
      </c>
    </row>
    <row r="36" spans="1:9" x14ac:dyDescent="0.2">
      <c r="B36" t="s">
        <v>61</v>
      </c>
    </row>
    <row r="37" spans="1:9" x14ac:dyDescent="0.2">
      <c r="B37" t="s">
        <v>62</v>
      </c>
    </row>
    <row r="38" spans="1:9" x14ac:dyDescent="0.2">
      <c r="B38" t="s">
        <v>82</v>
      </c>
      <c r="I38" s="5" t="s">
        <v>46</v>
      </c>
    </row>
    <row r="40" spans="1:9" x14ac:dyDescent="0.2">
      <c r="A40" s="2" t="s">
        <v>57</v>
      </c>
      <c r="B40" t="s">
        <v>63</v>
      </c>
    </row>
    <row r="41" spans="1:9" x14ac:dyDescent="0.2">
      <c r="B41" t="s">
        <v>64</v>
      </c>
      <c r="I41" s="5" t="s">
        <v>46</v>
      </c>
    </row>
    <row r="42" spans="1:9" x14ac:dyDescent="0.2">
      <c r="B42" t="s">
        <v>65</v>
      </c>
    </row>
    <row r="44" spans="1:9" x14ac:dyDescent="0.2">
      <c r="A44" s="2" t="s">
        <v>66</v>
      </c>
      <c r="B44" t="s">
        <v>67</v>
      </c>
    </row>
    <row r="45" spans="1:9" x14ac:dyDescent="0.2">
      <c r="B45" t="s">
        <v>68</v>
      </c>
      <c r="I45" s="5" t="s">
        <v>46</v>
      </c>
    </row>
    <row r="47" spans="1:9" x14ac:dyDescent="0.2">
      <c r="A47" s="2" t="s">
        <v>70</v>
      </c>
      <c r="B47" t="s">
        <v>117</v>
      </c>
    </row>
    <row r="48" spans="1:9" x14ac:dyDescent="0.2">
      <c r="B48" t="s">
        <v>118</v>
      </c>
    </row>
    <row r="49" spans="1:9" x14ac:dyDescent="0.2">
      <c r="B49" t="s">
        <v>74</v>
      </c>
    </row>
    <row r="50" spans="1:9" x14ac:dyDescent="0.2">
      <c r="B50" t="s">
        <v>75</v>
      </c>
    </row>
    <row r="51" spans="1:9" x14ac:dyDescent="0.2">
      <c r="B51" t="s">
        <v>119</v>
      </c>
      <c r="I51" s="5" t="s">
        <v>46</v>
      </c>
    </row>
    <row r="52" spans="1:9" x14ac:dyDescent="0.2">
      <c r="I52" s="5"/>
    </row>
    <row r="53" spans="1:9" x14ac:dyDescent="0.2">
      <c r="I53" s="5"/>
    </row>
    <row r="54" spans="1:9" x14ac:dyDescent="0.2">
      <c r="I54" s="5"/>
    </row>
    <row r="56" spans="1:9" x14ac:dyDescent="0.2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  <row r="62" spans="1:9" x14ac:dyDescent="0.2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topLeftCell="A7" workbookViewId="0">
      <selection activeCell="B12" sqref="B12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123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104</v>
      </c>
    </row>
    <row r="14" spans="1:10" x14ac:dyDescent="0.2">
      <c r="A14" s="2" t="s">
        <v>129</v>
      </c>
      <c r="B14" t="s">
        <v>131</v>
      </c>
    </row>
    <row r="16" spans="1:10" x14ac:dyDescent="0.2">
      <c r="A16" s="2" t="s">
        <v>130</v>
      </c>
      <c r="B16" t="s">
        <v>116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8" spans="1:9" x14ac:dyDescent="0.2">
      <c r="A28" s="2" t="s">
        <v>41</v>
      </c>
      <c r="B28" t="s">
        <v>42</v>
      </c>
      <c r="I28" s="5" t="s">
        <v>43</v>
      </c>
    </row>
    <row r="30" spans="1:9" x14ac:dyDescent="0.2">
      <c r="A30" s="2" t="s">
        <v>44</v>
      </c>
      <c r="B30" t="s">
        <v>45</v>
      </c>
      <c r="I30" s="5" t="s">
        <v>46</v>
      </c>
    </row>
    <row r="32" spans="1:9" x14ac:dyDescent="0.2">
      <c r="A32" s="2" t="s">
        <v>47</v>
      </c>
      <c r="B32" t="s">
        <v>48</v>
      </c>
      <c r="I32" s="5" t="s">
        <v>46</v>
      </c>
    </row>
    <row r="34" spans="1:9" x14ac:dyDescent="0.2">
      <c r="A34" s="2" t="s">
        <v>49</v>
      </c>
      <c r="B34" t="s">
        <v>59</v>
      </c>
    </row>
    <row r="35" spans="1:9" x14ac:dyDescent="0.2">
      <c r="A35" s="2" t="s">
        <v>50</v>
      </c>
      <c r="B35" t="s">
        <v>60</v>
      </c>
    </row>
    <row r="36" spans="1:9" x14ac:dyDescent="0.2">
      <c r="B36" t="s">
        <v>61</v>
      </c>
    </row>
    <row r="37" spans="1:9" x14ac:dyDescent="0.2">
      <c r="B37" t="s">
        <v>62</v>
      </c>
    </row>
    <row r="38" spans="1:9" x14ac:dyDescent="0.2">
      <c r="B38" t="s">
        <v>82</v>
      </c>
      <c r="I38" s="5" t="s">
        <v>46</v>
      </c>
    </row>
    <row r="40" spans="1:9" x14ac:dyDescent="0.2">
      <c r="A40" s="2" t="s">
        <v>57</v>
      </c>
      <c r="B40" t="s">
        <v>63</v>
      </c>
    </row>
    <row r="41" spans="1:9" x14ac:dyDescent="0.2">
      <c r="B41" t="s">
        <v>64</v>
      </c>
      <c r="I41" s="5" t="s">
        <v>46</v>
      </c>
    </row>
    <row r="42" spans="1:9" x14ac:dyDescent="0.2">
      <c r="B42" t="s">
        <v>65</v>
      </c>
    </row>
    <row r="44" spans="1:9" x14ac:dyDescent="0.2">
      <c r="A44" s="2" t="s">
        <v>66</v>
      </c>
      <c r="B44" t="s">
        <v>67</v>
      </c>
    </row>
    <row r="45" spans="1:9" x14ac:dyDescent="0.2">
      <c r="B45" t="s">
        <v>68</v>
      </c>
      <c r="I45" s="5" t="s">
        <v>46</v>
      </c>
    </row>
    <row r="47" spans="1:9" x14ac:dyDescent="0.2">
      <c r="A47" s="2" t="s">
        <v>70</v>
      </c>
      <c r="B47" t="s">
        <v>117</v>
      </c>
    </row>
    <row r="48" spans="1:9" x14ac:dyDescent="0.2">
      <c r="B48" t="s">
        <v>118</v>
      </c>
    </row>
    <row r="49" spans="1:9" x14ac:dyDescent="0.2">
      <c r="B49" t="s">
        <v>74</v>
      </c>
    </row>
    <row r="50" spans="1:9" x14ac:dyDescent="0.2">
      <c r="B50" t="s">
        <v>75</v>
      </c>
    </row>
    <row r="51" spans="1:9" x14ac:dyDescent="0.2">
      <c r="B51" t="s">
        <v>119</v>
      </c>
      <c r="I51" s="5" t="s">
        <v>46</v>
      </c>
    </row>
    <row r="52" spans="1:9" x14ac:dyDescent="0.2">
      <c r="I52" s="5"/>
    </row>
    <row r="53" spans="1:9" x14ac:dyDescent="0.2">
      <c r="I53" s="5"/>
    </row>
    <row r="54" spans="1:9" x14ac:dyDescent="0.2">
      <c r="I54" s="5"/>
    </row>
    <row r="56" spans="1:9" x14ac:dyDescent="0.2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  <row r="62" spans="1:9" x14ac:dyDescent="0.2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125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14</v>
      </c>
    </row>
    <row r="14" spans="1:10" x14ac:dyDescent="0.2">
      <c r="A14" s="2" t="s">
        <v>129</v>
      </c>
      <c r="B14" t="s">
        <v>131</v>
      </c>
    </row>
    <row r="16" spans="1:10" x14ac:dyDescent="0.2">
      <c r="A16" s="2" t="s">
        <v>130</v>
      </c>
      <c r="B16" t="s">
        <v>116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8" spans="1:9" x14ac:dyDescent="0.2">
      <c r="A28" s="2" t="s">
        <v>41</v>
      </c>
      <c r="B28" t="s">
        <v>42</v>
      </c>
      <c r="I28" s="5" t="s">
        <v>43</v>
      </c>
    </row>
    <row r="30" spans="1:9" x14ac:dyDescent="0.2">
      <c r="A30" s="2" t="s">
        <v>44</v>
      </c>
      <c r="B30" t="s">
        <v>45</v>
      </c>
      <c r="I30" s="5" t="s">
        <v>46</v>
      </c>
    </row>
    <row r="32" spans="1:9" x14ac:dyDescent="0.2">
      <c r="A32" s="2" t="s">
        <v>47</v>
      </c>
      <c r="B32" t="s">
        <v>48</v>
      </c>
      <c r="I32" s="5" t="s">
        <v>46</v>
      </c>
    </row>
    <row r="34" spans="1:9" x14ac:dyDescent="0.2">
      <c r="A34" s="2" t="s">
        <v>49</v>
      </c>
      <c r="B34" t="s">
        <v>59</v>
      </c>
    </row>
    <row r="35" spans="1:9" x14ac:dyDescent="0.2">
      <c r="A35" s="2" t="s">
        <v>50</v>
      </c>
      <c r="B35" t="s">
        <v>60</v>
      </c>
    </row>
    <row r="36" spans="1:9" x14ac:dyDescent="0.2">
      <c r="B36" t="s">
        <v>61</v>
      </c>
    </row>
    <row r="37" spans="1:9" x14ac:dyDescent="0.2">
      <c r="B37" t="s">
        <v>62</v>
      </c>
    </row>
    <row r="38" spans="1:9" x14ac:dyDescent="0.2">
      <c r="B38" t="s">
        <v>82</v>
      </c>
      <c r="I38" s="5" t="s">
        <v>46</v>
      </c>
    </row>
    <row r="40" spans="1:9" x14ac:dyDescent="0.2">
      <c r="A40" s="2" t="s">
        <v>57</v>
      </c>
      <c r="B40" t="s">
        <v>63</v>
      </c>
    </row>
    <row r="41" spans="1:9" x14ac:dyDescent="0.2">
      <c r="B41" t="s">
        <v>64</v>
      </c>
      <c r="I41" s="5" t="s">
        <v>46</v>
      </c>
    </row>
    <row r="42" spans="1:9" x14ac:dyDescent="0.2">
      <c r="B42" t="s">
        <v>65</v>
      </c>
    </row>
    <row r="44" spans="1:9" x14ac:dyDescent="0.2">
      <c r="A44" s="2" t="s">
        <v>66</v>
      </c>
      <c r="B44" t="s">
        <v>67</v>
      </c>
    </row>
    <row r="45" spans="1:9" x14ac:dyDescent="0.2">
      <c r="B45" t="s">
        <v>68</v>
      </c>
      <c r="I45" s="5" t="s">
        <v>46</v>
      </c>
    </row>
    <row r="47" spans="1:9" x14ac:dyDescent="0.2">
      <c r="A47" s="2" t="s">
        <v>70</v>
      </c>
      <c r="B47" t="s">
        <v>117</v>
      </c>
    </row>
    <row r="48" spans="1:9" x14ac:dyDescent="0.2">
      <c r="B48" t="s">
        <v>118</v>
      </c>
    </row>
    <row r="49" spans="1:9" x14ac:dyDescent="0.2">
      <c r="B49" t="s">
        <v>74</v>
      </c>
    </row>
    <row r="50" spans="1:9" x14ac:dyDescent="0.2">
      <c r="B50" t="s">
        <v>75</v>
      </c>
    </row>
    <row r="51" spans="1:9" x14ac:dyDescent="0.2">
      <c r="B51" t="s">
        <v>119</v>
      </c>
      <c r="I51" s="5" t="s">
        <v>46</v>
      </c>
    </row>
    <row r="52" spans="1:9" x14ac:dyDescent="0.2">
      <c r="I52" s="5"/>
    </row>
    <row r="53" spans="1:9" x14ac:dyDescent="0.2">
      <c r="I53" s="5"/>
    </row>
    <row r="54" spans="1:9" x14ac:dyDescent="0.2">
      <c r="I54" s="5"/>
    </row>
    <row r="56" spans="1:9" x14ac:dyDescent="0.2">
      <c r="A56" s="2" t="s">
        <v>76</v>
      </c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  <row r="62" spans="1:9" x14ac:dyDescent="0.2">
      <c r="B62" s="7"/>
      <c r="C62" s="7"/>
      <c r="D62" s="7"/>
      <c r="E62" s="7"/>
      <c r="F62" s="7"/>
      <c r="G62" s="7"/>
      <c r="H6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2"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2"/>
  <sheetViews>
    <sheetView topLeftCell="A31"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126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106</v>
      </c>
    </row>
    <row r="14" spans="1:10" x14ac:dyDescent="0.2">
      <c r="A14" s="2" t="s">
        <v>129</v>
      </c>
      <c r="B14" t="s">
        <v>132</v>
      </c>
    </row>
    <row r="16" spans="1:10" x14ac:dyDescent="0.2">
      <c r="A16" s="2" t="s">
        <v>130</v>
      </c>
      <c r="B16" t="s">
        <v>136</v>
      </c>
    </row>
    <row r="18" spans="1:9" x14ac:dyDescent="0.2">
      <c r="A18" s="2" t="s">
        <v>83</v>
      </c>
      <c r="B18" t="s">
        <v>40</v>
      </c>
    </row>
    <row r="19" spans="1:9" x14ac:dyDescent="0.2">
      <c r="B19" t="s">
        <v>69</v>
      </c>
    </row>
    <row r="20" spans="1:9" x14ac:dyDescent="0.2">
      <c r="B20" t="s">
        <v>77</v>
      </c>
      <c r="I20" s="5"/>
    </row>
    <row r="21" spans="1:9" x14ac:dyDescent="0.2">
      <c r="B21" t="s">
        <v>124</v>
      </c>
      <c r="D21" s="7"/>
      <c r="I21" s="5"/>
    </row>
    <row r="22" spans="1:9" x14ac:dyDescent="0.2">
      <c r="I22" s="5"/>
    </row>
    <row r="23" spans="1:9" x14ac:dyDescent="0.2">
      <c r="A23" s="2" t="s">
        <v>84</v>
      </c>
      <c r="B23" t="s">
        <v>40</v>
      </c>
      <c r="I23" s="5"/>
    </row>
    <row r="24" spans="1:9" x14ac:dyDescent="0.2">
      <c r="B24" t="s">
        <v>86</v>
      </c>
      <c r="I24" s="5"/>
    </row>
    <row r="25" spans="1:9" x14ac:dyDescent="0.2">
      <c r="B25" t="s">
        <v>85</v>
      </c>
      <c r="I25" s="5"/>
    </row>
    <row r="26" spans="1:9" x14ac:dyDescent="0.2">
      <c r="B26" t="s">
        <v>124</v>
      </c>
      <c r="D26" s="7"/>
      <c r="I26" s="5"/>
    </row>
    <row r="27" spans="1:9" x14ac:dyDescent="0.2">
      <c r="D27" s="6"/>
      <c r="I27" s="5"/>
    </row>
    <row r="28" spans="1:9" x14ac:dyDescent="0.2">
      <c r="A28" s="2" t="s">
        <v>134</v>
      </c>
      <c r="B28" t="s">
        <v>133</v>
      </c>
      <c r="I28" s="5"/>
    </row>
    <row r="29" spans="1:9" x14ac:dyDescent="0.2">
      <c r="B29" t="s">
        <v>69</v>
      </c>
      <c r="I29" s="5"/>
    </row>
    <row r="30" spans="1:9" x14ac:dyDescent="0.2">
      <c r="B30" t="s">
        <v>77</v>
      </c>
      <c r="I30" s="5"/>
    </row>
    <row r="31" spans="1:9" x14ac:dyDescent="0.2">
      <c r="B31" t="s">
        <v>124</v>
      </c>
      <c r="D31" s="7"/>
      <c r="I31" s="5"/>
    </row>
    <row r="32" spans="1:9" x14ac:dyDescent="0.2">
      <c r="D32" s="6"/>
      <c r="I32" s="5"/>
    </row>
    <row r="33" spans="1:9" x14ac:dyDescent="0.2">
      <c r="A33" s="2" t="s">
        <v>135</v>
      </c>
      <c r="B33" t="s">
        <v>133</v>
      </c>
      <c r="I33" s="5"/>
    </row>
    <row r="34" spans="1:9" x14ac:dyDescent="0.2">
      <c r="B34" t="s">
        <v>86</v>
      </c>
      <c r="I34" s="5"/>
    </row>
    <row r="35" spans="1:9" x14ac:dyDescent="0.2">
      <c r="B35" t="s">
        <v>85</v>
      </c>
      <c r="I35" s="5"/>
    </row>
    <row r="36" spans="1:9" x14ac:dyDescent="0.2">
      <c r="B36" t="s">
        <v>124</v>
      </c>
      <c r="D36" s="7"/>
      <c r="I36" s="5"/>
    </row>
    <row r="38" spans="1:9" x14ac:dyDescent="0.2">
      <c r="A38" s="2" t="s">
        <v>41</v>
      </c>
      <c r="B38" t="s">
        <v>42</v>
      </c>
      <c r="I38" s="5" t="s">
        <v>43</v>
      </c>
    </row>
    <row r="40" spans="1:9" x14ac:dyDescent="0.2">
      <c r="A40" s="2" t="s">
        <v>44</v>
      </c>
      <c r="B40" t="s">
        <v>45</v>
      </c>
      <c r="I40" s="5" t="s">
        <v>46</v>
      </c>
    </row>
    <row r="42" spans="1:9" x14ac:dyDescent="0.2">
      <c r="A42" s="2" t="s">
        <v>47</v>
      </c>
      <c r="B42" t="s">
        <v>48</v>
      </c>
      <c r="I42" s="5" t="s">
        <v>46</v>
      </c>
    </row>
    <row r="44" spans="1:9" x14ac:dyDescent="0.2">
      <c r="A44" s="2" t="s">
        <v>49</v>
      </c>
      <c r="B44" t="s">
        <v>59</v>
      </c>
    </row>
    <row r="45" spans="1:9" x14ac:dyDescent="0.2">
      <c r="A45" s="2" t="s">
        <v>50</v>
      </c>
      <c r="B45" t="s">
        <v>60</v>
      </c>
    </row>
    <row r="46" spans="1:9" x14ac:dyDescent="0.2">
      <c r="B46" t="s">
        <v>61</v>
      </c>
    </row>
    <row r="47" spans="1:9" x14ac:dyDescent="0.2">
      <c r="B47" t="s">
        <v>62</v>
      </c>
    </row>
    <row r="48" spans="1:9" x14ac:dyDescent="0.2">
      <c r="B48" t="s">
        <v>82</v>
      </c>
      <c r="I48" s="5" t="s">
        <v>46</v>
      </c>
    </row>
    <row r="50" spans="1:9" x14ac:dyDescent="0.2">
      <c r="A50" s="2" t="s">
        <v>57</v>
      </c>
      <c r="B50" t="s">
        <v>63</v>
      </c>
    </row>
    <row r="51" spans="1:9" x14ac:dyDescent="0.2">
      <c r="B51" t="s">
        <v>64</v>
      </c>
      <c r="I51" s="5" t="s">
        <v>46</v>
      </c>
    </row>
    <row r="52" spans="1:9" x14ac:dyDescent="0.2">
      <c r="B52" t="s">
        <v>65</v>
      </c>
    </row>
    <row r="54" spans="1:9" x14ac:dyDescent="0.2">
      <c r="A54" s="2" t="s">
        <v>66</v>
      </c>
      <c r="B54" t="s">
        <v>67</v>
      </c>
    </row>
    <row r="55" spans="1:9" x14ac:dyDescent="0.2">
      <c r="B55" t="s">
        <v>68</v>
      </c>
      <c r="I55" s="5" t="s">
        <v>46</v>
      </c>
    </row>
    <row r="57" spans="1:9" x14ac:dyDescent="0.2">
      <c r="A57" s="2" t="s">
        <v>70</v>
      </c>
      <c r="B57" t="s">
        <v>117</v>
      </c>
    </row>
    <row r="58" spans="1:9" x14ac:dyDescent="0.2">
      <c r="B58" t="s">
        <v>118</v>
      </c>
    </row>
    <row r="59" spans="1:9" x14ac:dyDescent="0.2">
      <c r="B59" t="s">
        <v>74</v>
      </c>
    </row>
    <row r="60" spans="1:9" x14ac:dyDescent="0.2">
      <c r="B60" t="s">
        <v>75</v>
      </c>
    </row>
    <row r="61" spans="1:9" x14ac:dyDescent="0.2">
      <c r="B61" t="s">
        <v>119</v>
      </c>
      <c r="I61" s="5" t="s">
        <v>46</v>
      </c>
    </row>
    <row r="62" spans="1:9" x14ac:dyDescent="0.2">
      <c r="I62" s="5"/>
    </row>
    <row r="63" spans="1:9" x14ac:dyDescent="0.2">
      <c r="I63" s="5"/>
    </row>
    <row r="64" spans="1:9" x14ac:dyDescent="0.2">
      <c r="I64" s="5"/>
    </row>
    <row r="66" spans="1:8" x14ac:dyDescent="0.2">
      <c r="A66" s="2" t="s">
        <v>76</v>
      </c>
      <c r="B66" s="7"/>
      <c r="C66" s="7"/>
      <c r="D66" s="7"/>
      <c r="E66" s="7"/>
      <c r="F66" s="7"/>
      <c r="G66" s="7"/>
      <c r="H66" s="7"/>
    </row>
    <row r="67" spans="1:8" x14ac:dyDescent="0.2">
      <c r="B67" s="7"/>
      <c r="C67" s="7"/>
      <c r="D67" s="7"/>
      <c r="E67" s="7"/>
      <c r="F67" s="7"/>
      <c r="G67" s="7"/>
      <c r="H67" s="7"/>
    </row>
    <row r="68" spans="1:8" x14ac:dyDescent="0.2">
      <c r="B68" s="7"/>
      <c r="C68" s="7"/>
      <c r="D68" s="7"/>
      <c r="E68" s="7"/>
      <c r="F68" s="7"/>
      <c r="G68" s="7"/>
      <c r="H68" s="7"/>
    </row>
    <row r="69" spans="1:8" x14ac:dyDescent="0.2">
      <c r="B69" s="7"/>
      <c r="C69" s="7"/>
      <c r="D69" s="7"/>
      <c r="E69" s="7"/>
      <c r="F69" s="7"/>
      <c r="G69" s="7"/>
      <c r="H69" s="7"/>
    </row>
    <row r="70" spans="1:8" x14ac:dyDescent="0.2">
      <c r="B70" s="7"/>
      <c r="C70" s="7"/>
      <c r="D70" s="7"/>
      <c r="E70" s="7"/>
      <c r="F70" s="7"/>
      <c r="G70" s="7"/>
      <c r="H70" s="7"/>
    </row>
    <row r="71" spans="1:8" x14ac:dyDescent="0.2">
      <c r="B71" s="7"/>
      <c r="C71" s="7"/>
      <c r="D71" s="7"/>
      <c r="E71" s="7"/>
      <c r="F71" s="7"/>
      <c r="G71" s="7"/>
      <c r="H71" s="7"/>
    </row>
    <row r="72" spans="1:8" x14ac:dyDescent="0.2">
      <c r="B72" s="7"/>
      <c r="C72" s="7"/>
      <c r="D72" s="7"/>
      <c r="E72" s="7"/>
      <c r="F72" s="7"/>
      <c r="G72" s="7"/>
      <c r="H72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79"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1"/>
  <sheetViews>
    <sheetView workbookViewId="0">
      <selection activeCell="A3" sqref="A3:C24"/>
    </sheetView>
  </sheetViews>
  <sheetFormatPr defaultRowHeight="12.75" x14ac:dyDescent="0.2"/>
  <cols>
    <col min="1" max="1" width="19.28515625" style="2" customWidth="1"/>
  </cols>
  <sheetData>
    <row r="1" spans="1:10" x14ac:dyDescent="0.2">
      <c r="A1" s="28" t="s">
        <v>127</v>
      </c>
      <c r="B1" s="28"/>
      <c r="C1" s="28"/>
      <c r="D1" s="28"/>
      <c r="E1" s="28"/>
      <c r="F1" s="28"/>
      <c r="G1" s="28"/>
      <c r="H1" s="28"/>
      <c r="I1" s="28"/>
      <c r="J1" s="28"/>
    </row>
    <row r="3" spans="1:10" x14ac:dyDescent="0.2">
      <c r="A3" s="8" t="s">
        <v>58</v>
      </c>
      <c r="B3" s="9"/>
      <c r="C3" s="9"/>
      <c r="D3" s="9"/>
      <c r="E3" s="9"/>
      <c r="F3" s="9"/>
      <c r="G3" s="10"/>
    </row>
    <row r="6" spans="1:10" x14ac:dyDescent="0.2">
      <c r="A6" s="2" t="s">
        <v>78</v>
      </c>
      <c r="B6" s="7"/>
      <c r="C6" s="7"/>
      <c r="D6" s="7"/>
    </row>
    <row r="7" spans="1:10" x14ac:dyDescent="0.2">
      <c r="B7" s="6"/>
      <c r="C7" s="6"/>
      <c r="D7" s="6"/>
    </row>
    <row r="8" spans="1:10" x14ac:dyDescent="0.2">
      <c r="A8" s="2" t="s">
        <v>79</v>
      </c>
      <c r="B8" s="7"/>
      <c r="C8" s="7"/>
      <c r="D8" s="7"/>
    </row>
    <row r="9" spans="1:10" x14ac:dyDescent="0.2">
      <c r="B9" s="6"/>
      <c r="C9" s="6"/>
      <c r="D9" s="6"/>
    </row>
    <row r="10" spans="1:10" x14ac:dyDescent="0.2">
      <c r="A10" s="2" t="s">
        <v>80</v>
      </c>
      <c r="B10" s="7"/>
      <c r="C10" s="7"/>
      <c r="D10" s="7"/>
    </row>
    <row r="12" spans="1:10" x14ac:dyDescent="0.2">
      <c r="A12" s="2" t="s">
        <v>34</v>
      </c>
      <c r="B12" t="s">
        <v>110</v>
      </c>
    </row>
    <row r="13" spans="1:10" x14ac:dyDescent="0.2">
      <c r="B13" t="s">
        <v>2</v>
      </c>
    </row>
    <row r="15" spans="1:10" x14ac:dyDescent="0.2">
      <c r="A15" s="2" t="s">
        <v>33</v>
      </c>
      <c r="B15" t="s">
        <v>116</v>
      </c>
    </row>
    <row r="17" spans="1:9" x14ac:dyDescent="0.2">
      <c r="A17" s="2" t="s">
        <v>83</v>
      </c>
      <c r="B17" t="s">
        <v>40</v>
      </c>
    </row>
    <row r="18" spans="1:9" x14ac:dyDescent="0.2">
      <c r="B18" t="s">
        <v>69</v>
      </c>
    </row>
    <row r="19" spans="1:9" x14ac:dyDescent="0.2">
      <c r="B19" t="s">
        <v>77</v>
      </c>
      <c r="I19" s="5"/>
    </row>
    <row r="20" spans="1:9" x14ac:dyDescent="0.2">
      <c r="B20" t="s">
        <v>124</v>
      </c>
      <c r="D20" s="7"/>
      <c r="I20" s="5"/>
    </row>
    <row r="21" spans="1:9" x14ac:dyDescent="0.2">
      <c r="I21" s="5"/>
    </row>
    <row r="22" spans="1:9" x14ac:dyDescent="0.2">
      <c r="A22" s="2" t="s">
        <v>84</v>
      </c>
      <c r="B22" t="s">
        <v>40</v>
      </c>
      <c r="I22" s="5"/>
    </row>
    <row r="23" spans="1:9" x14ac:dyDescent="0.2">
      <c r="B23" t="s">
        <v>86</v>
      </c>
      <c r="I23" s="5"/>
    </row>
    <row r="24" spans="1:9" x14ac:dyDescent="0.2">
      <c r="B24" t="s">
        <v>85</v>
      </c>
      <c r="I24" s="5"/>
    </row>
    <row r="25" spans="1:9" x14ac:dyDescent="0.2">
      <c r="B25" t="s">
        <v>124</v>
      </c>
      <c r="D25" s="7"/>
      <c r="I25" s="5"/>
    </row>
    <row r="27" spans="1:9" x14ac:dyDescent="0.2">
      <c r="A27" s="2" t="s">
        <v>41</v>
      </c>
      <c r="B27" t="s">
        <v>42</v>
      </c>
      <c r="I27" s="5" t="s">
        <v>43</v>
      </c>
    </row>
    <row r="29" spans="1:9" x14ac:dyDescent="0.2">
      <c r="A29" s="2" t="s">
        <v>44</v>
      </c>
      <c r="B29" t="s">
        <v>45</v>
      </c>
      <c r="I29" s="5" t="s">
        <v>46</v>
      </c>
    </row>
    <row r="31" spans="1:9" x14ac:dyDescent="0.2">
      <c r="A31" s="2" t="s">
        <v>47</v>
      </c>
      <c r="B31" t="s">
        <v>48</v>
      </c>
      <c r="I31" s="5" t="s">
        <v>46</v>
      </c>
    </row>
    <row r="33" spans="1:9" x14ac:dyDescent="0.2">
      <c r="A33" s="2" t="s">
        <v>49</v>
      </c>
      <c r="B33" t="s">
        <v>59</v>
      </c>
    </row>
    <row r="34" spans="1:9" x14ac:dyDescent="0.2">
      <c r="A34" s="2" t="s">
        <v>50</v>
      </c>
      <c r="B34" t="s">
        <v>60</v>
      </c>
    </row>
    <row r="35" spans="1:9" x14ac:dyDescent="0.2">
      <c r="B35" t="s">
        <v>61</v>
      </c>
    </row>
    <row r="36" spans="1:9" x14ac:dyDescent="0.2">
      <c r="B36" t="s">
        <v>62</v>
      </c>
    </row>
    <row r="37" spans="1:9" x14ac:dyDescent="0.2">
      <c r="B37" t="s">
        <v>82</v>
      </c>
      <c r="I37" s="5" t="s">
        <v>46</v>
      </c>
    </row>
    <row r="39" spans="1:9" x14ac:dyDescent="0.2">
      <c r="A39" s="2" t="s">
        <v>57</v>
      </c>
      <c r="B39" t="s">
        <v>63</v>
      </c>
    </row>
    <row r="40" spans="1:9" x14ac:dyDescent="0.2">
      <c r="B40" t="s">
        <v>64</v>
      </c>
      <c r="I40" s="5" t="s">
        <v>46</v>
      </c>
    </row>
    <row r="41" spans="1:9" x14ac:dyDescent="0.2">
      <c r="B41" t="s">
        <v>65</v>
      </c>
    </row>
    <row r="43" spans="1:9" x14ac:dyDescent="0.2">
      <c r="A43" s="2" t="s">
        <v>66</v>
      </c>
      <c r="B43" t="s">
        <v>67</v>
      </c>
    </row>
    <row r="44" spans="1:9" x14ac:dyDescent="0.2">
      <c r="B44" t="s">
        <v>68</v>
      </c>
      <c r="I44" s="5" t="s">
        <v>46</v>
      </c>
    </row>
    <row r="46" spans="1:9" x14ac:dyDescent="0.2">
      <c r="A46" s="2" t="s">
        <v>70</v>
      </c>
      <c r="B46" t="s">
        <v>117</v>
      </c>
    </row>
    <row r="47" spans="1:9" x14ac:dyDescent="0.2">
      <c r="B47" t="s">
        <v>118</v>
      </c>
    </row>
    <row r="48" spans="1:9" x14ac:dyDescent="0.2">
      <c r="B48" t="s">
        <v>74</v>
      </c>
    </row>
    <row r="49" spans="1:9" x14ac:dyDescent="0.2">
      <c r="B49" t="s">
        <v>75</v>
      </c>
    </row>
    <row r="50" spans="1:9" x14ac:dyDescent="0.2">
      <c r="B50" t="s">
        <v>119</v>
      </c>
      <c r="I50" s="5" t="s">
        <v>46</v>
      </c>
    </row>
    <row r="51" spans="1:9" x14ac:dyDescent="0.2">
      <c r="I51" s="5"/>
    </row>
    <row r="52" spans="1:9" x14ac:dyDescent="0.2">
      <c r="I52" s="5"/>
    </row>
    <row r="53" spans="1:9" x14ac:dyDescent="0.2">
      <c r="I53" s="5"/>
    </row>
    <row r="55" spans="1:9" x14ac:dyDescent="0.2">
      <c r="A55" s="2" t="s">
        <v>76</v>
      </c>
      <c r="B55" s="7"/>
      <c r="C55" s="7"/>
      <c r="D55" s="7"/>
      <c r="E55" s="7"/>
      <c r="F55" s="7"/>
      <c r="G55" s="7"/>
      <c r="H55" s="7"/>
    </row>
    <row r="56" spans="1:9" x14ac:dyDescent="0.2">
      <c r="B56" s="7"/>
      <c r="C56" s="7"/>
      <c r="D56" s="7"/>
      <c r="E56" s="7"/>
      <c r="F56" s="7"/>
      <c r="G56" s="7"/>
      <c r="H56" s="7"/>
    </row>
    <row r="57" spans="1:9" x14ac:dyDescent="0.2">
      <c r="B57" s="7"/>
      <c r="C57" s="7"/>
      <c r="D57" s="7"/>
      <c r="E57" s="7"/>
      <c r="F57" s="7"/>
      <c r="G57" s="7"/>
      <c r="H57" s="7"/>
    </row>
    <row r="58" spans="1:9" x14ac:dyDescent="0.2">
      <c r="B58" s="7"/>
      <c r="C58" s="7"/>
      <c r="D58" s="7"/>
      <c r="E58" s="7"/>
      <c r="F58" s="7"/>
      <c r="G58" s="7"/>
      <c r="H58" s="7"/>
    </row>
    <row r="59" spans="1:9" x14ac:dyDescent="0.2">
      <c r="B59" s="7"/>
      <c r="C59" s="7"/>
      <c r="D59" s="7"/>
      <c r="E59" s="7"/>
      <c r="F59" s="7"/>
      <c r="G59" s="7"/>
      <c r="H59" s="7"/>
    </row>
    <row r="60" spans="1:9" x14ac:dyDescent="0.2">
      <c r="B60" s="7"/>
      <c r="C60" s="7"/>
      <c r="D60" s="7"/>
      <c r="E60" s="7"/>
      <c r="F60" s="7"/>
      <c r="G60" s="7"/>
      <c r="H60" s="7"/>
    </row>
    <row r="61" spans="1:9" x14ac:dyDescent="0.2">
      <c r="B61" s="7"/>
      <c r="C61" s="7"/>
      <c r="D61" s="7"/>
      <c r="E61" s="7"/>
      <c r="F61" s="7"/>
      <c r="G61" s="7"/>
      <c r="H61" s="7"/>
    </row>
  </sheetData>
  <mergeCells count="1">
    <mergeCell ref="A1:J1"/>
  </mergeCells>
  <phoneticPr fontId="0" type="noConversion"/>
  <printOptions horizontalCentered="1"/>
  <pageMargins left="0.5" right="0.5" top="0.5" bottom="0.5" header="0.5" footer="0.5"/>
  <pageSetup scale="94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 Profiles</vt:lpstr>
      <vt:lpstr>Proposal A_193</vt:lpstr>
      <vt:lpstr>Proposal B_193</vt:lpstr>
      <vt:lpstr>ProposalC_151</vt:lpstr>
      <vt:lpstr>Proposal D_202</vt:lpstr>
      <vt:lpstr>Proposal E_141</vt:lpstr>
      <vt:lpstr>Proposal F_113</vt:lpstr>
      <vt:lpstr>Proposal G_110</vt:lpstr>
    </vt:vector>
  </TitlesOfParts>
  <Company>Summit Energy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Client</dc:creator>
  <cp:lastModifiedBy>Jan Havlíček</cp:lastModifiedBy>
  <cp:lastPrinted>2001-01-15T20:46:02Z</cp:lastPrinted>
  <dcterms:created xsi:type="dcterms:W3CDTF">2000-12-21T15:03:44Z</dcterms:created>
  <dcterms:modified xsi:type="dcterms:W3CDTF">2023-09-17T14:04:25Z</dcterms:modified>
</cp:coreProperties>
</file>