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635DDF-4521-488A-8A09-209CA4E59B67}" xr6:coauthVersionLast="47" xr6:coauthVersionMax="47" xr10:uidLastSave="{00000000-0000-0000-0000-000000000000}"/>
  <bookViews>
    <workbookView xWindow="-120" yWindow="-120" windowWidth="38640" windowHeight="15720" tabRatio="843"/>
  </bookViews>
  <sheets>
    <sheet name="Griffith" sheetId="15" r:id="rId1"/>
  </sheets>
  <definedNames>
    <definedName name="DAYS">#REF!</definedName>
    <definedName name="DEMAND">#REF!</definedName>
    <definedName name="demandcalc">#REF!</definedName>
    <definedName name="DUEDATE">#REF!</definedName>
    <definedName name="FROMDATE">#REF!</definedName>
    <definedName name="HSC">#REF!</definedName>
    <definedName name="INCRATE">#REF!</definedName>
    <definedName name="INCVOL">#REF!</definedName>
    <definedName name="INVDATE">#REF!</definedName>
    <definedName name="T1RATE">#REF!</definedName>
    <definedName name="T1VOL">#REF!</definedName>
    <definedName name="T2RATE">#REF!</definedName>
    <definedName name="T2VOL">#REF!</definedName>
    <definedName name="T3RATE">#REF!</definedName>
    <definedName name="T3VOL">#REF!</definedName>
    <definedName name="TODATE">#REF!</definedName>
    <definedName name="WACO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5" l="1"/>
  <c r="I19" i="15"/>
  <c r="O19" i="15"/>
  <c r="I20" i="15"/>
  <c r="O20" i="15"/>
  <c r="I21" i="15"/>
  <c r="O21" i="15"/>
  <c r="O22" i="15"/>
  <c r="P31" i="15"/>
</calcChain>
</file>

<file path=xl/sharedStrings.xml><?xml version="1.0" encoding="utf-8"?>
<sst xmlns="http://schemas.openxmlformats.org/spreadsheetml/2006/main" count="50" uniqueCount="49">
  <si>
    <t>INVOICE INFORMATION</t>
  </si>
  <si>
    <t>CONTRACT INFORMATION</t>
  </si>
  <si>
    <t>CUSTOMER INFORMATION</t>
  </si>
  <si>
    <t>PAYMENT INFORMATION</t>
  </si>
  <si>
    <t>INVOICE NUMBER:</t>
  </si>
  <si>
    <t>WIRE TRANSFER BY 10:00 AM-CST</t>
  </si>
  <si>
    <t>INVOICE DATE:</t>
  </si>
  <si>
    <t>DUE DATE:</t>
  </si>
  <si>
    <t>VOLUME BASIS:</t>
  </si>
  <si>
    <t>MMBTU 14.73 DRY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</si>
  <si>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</si>
  <si>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</si>
  <si>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</si>
  <si>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</si>
  <si>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</si>
  <si>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</si>
  <si>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</si>
  <si>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</si>
  <si>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</si>
  <si>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</si>
  <si>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</si>
  <si>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</si>
  <si>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</si>
  <si>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</si>
  <si>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</si>
  <si>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DOLLARS</t>
  </si>
  <si>
    <t>TO INVOICE YOU FOR NATURAL GAS SALES:</t>
  </si>
  <si>
    <t xml:space="preserve"> </t>
  </si>
  <si>
    <t>ENRON CAPITAL AND TRADE RESOURCES</t>
  </si>
  <si>
    <t>CONTRACT NUMBER:</t>
  </si>
  <si>
    <t>NATIONS BANK - DALLAS, TEXAS</t>
  </si>
  <si>
    <t>ACCT. #3750494099 ABA ROUTING #111000012</t>
  </si>
  <si>
    <t>AFTER INITIATING TRANSFER, CALL CREDIT DEPT.</t>
  </si>
  <si>
    <t>(713) 853-5667</t>
  </si>
  <si>
    <t>016-16943-301</t>
  </si>
  <si>
    <t>CITIZENS UTILITIES COMPANY</t>
  </si>
  <si>
    <t>ENRON NORTH AMERICA</t>
  </si>
  <si>
    <t>TRANSWESTERN GAS</t>
  </si>
  <si>
    <t>TOTAL DUE ENRON CAPITAL AND TRADE RESOURCES</t>
  </si>
  <si>
    <t>PAGE 2 OF 3</t>
  </si>
  <si>
    <t>1300 SOUTH YALE STREET</t>
  </si>
  <si>
    <t>FLAGSTAFF, AZ 86001</t>
  </si>
  <si>
    <t>ATTN: CRAIG LIPKE</t>
  </si>
  <si>
    <t>FAX# (520) 226-2168</t>
  </si>
  <si>
    <t>FOR FURTHER INFORMATION CALL:  DARLA SAUCIER (713) 853-4561  FAX (713) 646-8420</t>
  </si>
  <si>
    <t>Griffith Plant Deliveries</t>
  </si>
  <si>
    <t>Margin/Broker Fees</t>
  </si>
  <si>
    <t>Demand Cost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</si>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</sst>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5" formatCode="&quot;$&quot;#,##0.0000_);[Red]\(&quot;$&quot;#,##0.0000\)"/>
    <numFmt numFmtId="176" formatCode="0.0000"/>
    <numFmt numFmtId="187" formatCode="&quot;$&quot;#,##0.00"/>
  </numFmts>
  <fonts count="13" x14ac:knownFonts="1">
    <font>
      <sz val="12"/>
      <name val="Arial"/>
    </font>
    <font>
      <sz val="12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sz val="14"/>
      <name val="Times New Roman"/>
      <family val="1"/>
    </font>
    <font>
      <b/>
      <sz val="14"/>
      <color indexed="18"/>
      <name val="Times New Roman"/>
      <family val="1"/>
    </font>
    <font>
      <sz val="14"/>
      <name val="Arial"/>
    </font>
    <font>
      <b/>
      <sz val="14"/>
      <name val="Times New Roman"/>
    </font>
    <font>
      <b/>
      <sz val="12"/>
      <name val="Times New Roman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4" fillId="0" borderId="0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3" fillId="2" borderId="11" xfId="0" applyFont="1" applyFill="1" applyBorder="1" applyAlignment="1">
      <alignment horizontal="centerContinuous"/>
    </xf>
    <xf numFmtId="0" fontId="3" fillId="0" borderId="5" xfId="0" applyFont="1" applyBorder="1" applyAlignment="1">
      <alignment horizontal="left"/>
    </xf>
    <xf numFmtId="0" fontId="5" fillId="0" borderId="1" xfId="0" applyFont="1" applyBorder="1"/>
    <xf numFmtId="0" fontId="2" fillId="2" borderId="12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6" fillId="0" borderId="0" xfId="0" applyFont="1"/>
    <xf numFmtId="0" fontId="2" fillId="0" borderId="5" xfId="0" applyFont="1" applyFill="1" applyBorder="1"/>
    <xf numFmtId="0" fontId="2" fillId="0" borderId="0" xfId="0" applyFont="1" applyFill="1" applyBorder="1"/>
    <xf numFmtId="0" fontId="6" fillId="0" borderId="3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8" fillId="0" borderId="0" xfId="0" applyFont="1"/>
    <xf numFmtId="15" fontId="7" fillId="0" borderId="0" xfId="0" quotePrefix="1" applyNumberFormat="1" applyFont="1" applyBorder="1"/>
    <xf numFmtId="15" fontId="2" fillId="0" borderId="0" xfId="0" quotePrefix="1" applyNumberFormat="1" applyFont="1" applyBorder="1"/>
    <xf numFmtId="0" fontId="8" fillId="0" borderId="5" xfId="0" applyFont="1" applyBorder="1"/>
    <xf numFmtId="0" fontId="6" fillId="0" borderId="0" xfId="0" applyFont="1" applyBorder="1"/>
    <xf numFmtId="0" fontId="6" fillId="0" borderId="5" xfId="0" applyFont="1" applyBorder="1"/>
    <xf numFmtId="0" fontId="2" fillId="0" borderId="6" xfId="0" applyFont="1" applyBorder="1" applyAlignment="1">
      <alignment horizontal="left"/>
    </xf>
    <xf numFmtId="0" fontId="6" fillId="0" borderId="1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10" fillId="0" borderId="5" xfId="0" applyFont="1" applyBorder="1"/>
    <xf numFmtId="0" fontId="6" fillId="0" borderId="0" xfId="0" applyFont="1" applyAlignment="1"/>
    <xf numFmtId="0" fontId="0" fillId="0" borderId="5" xfId="0" applyBorder="1"/>
    <xf numFmtId="3" fontId="7" fillId="0" borderId="0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2" fillId="0" borderId="0" xfId="0" applyFont="1"/>
    <xf numFmtId="14" fontId="0" fillId="0" borderId="0" xfId="0" quotePrefix="1" applyNumberFormat="1" applyAlignment="1">
      <alignment horizontal="right"/>
    </xf>
    <xf numFmtId="14" fontId="0" fillId="0" borderId="0" xfId="0" quotePrefix="1" applyNumberFormat="1"/>
    <xf numFmtId="0" fontId="4" fillId="0" borderId="0" xfId="0" applyFont="1" applyFill="1"/>
    <xf numFmtId="0" fontId="0" fillId="0" borderId="0" xfId="0" applyFill="1"/>
    <xf numFmtId="0" fontId="4" fillId="0" borderId="0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5" xfId="0" applyFont="1" applyFill="1" applyBorder="1" applyAlignment="1">
      <alignment horizontal="left"/>
    </xf>
    <xf numFmtId="0" fontId="6" fillId="0" borderId="0" xfId="0" applyFont="1" applyFill="1" applyBorder="1"/>
    <xf numFmtId="0" fontId="9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38" fontId="11" fillId="0" borderId="0" xfId="1" applyNumberFormat="1" applyFont="1" applyFill="1" applyBorder="1"/>
    <xf numFmtId="176" fontId="0" fillId="0" borderId="0" xfId="0" applyNumberFormat="1" applyFill="1" applyBorder="1"/>
    <xf numFmtId="14" fontId="7" fillId="0" borderId="0" xfId="0" quotePrefix="1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right"/>
    </xf>
    <xf numFmtId="8" fontId="4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38" fontId="0" fillId="0" borderId="0" xfId="1" applyNumberFormat="1" applyFont="1" applyFill="1"/>
    <xf numFmtId="38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Fill="1" applyBorder="1"/>
    <xf numFmtId="3" fontId="7" fillId="0" borderId="0" xfId="0" applyNumberFormat="1" applyFont="1" applyFill="1" applyBorder="1" applyAlignment="1">
      <alignment horizontal="centerContinuous"/>
    </xf>
    <xf numFmtId="165" fontId="2" fillId="0" borderId="0" xfId="2" applyNumberFormat="1" applyFont="1" applyFill="1" applyBorder="1" applyAlignment="1">
      <alignment horizontal="right"/>
    </xf>
    <xf numFmtId="8" fontId="4" fillId="0" borderId="0" xfId="0" applyNumberFormat="1" applyFont="1" applyFill="1" applyBorder="1"/>
    <xf numFmtId="38" fontId="0" fillId="0" borderId="1" xfId="1" applyNumberFormat="1" applyFont="1" applyFill="1" applyBorder="1"/>
    <xf numFmtId="40" fontId="11" fillId="0" borderId="0" xfId="1" applyFont="1" applyFill="1"/>
    <xf numFmtId="0" fontId="3" fillId="2" borderId="8" xfId="0" applyFont="1" applyFill="1" applyBorder="1" applyAlignment="1">
      <alignment horizontal="center"/>
    </xf>
    <xf numFmtId="187" fontId="12" fillId="0" borderId="15" xfId="0" applyNumberFormat="1" applyFont="1" applyFill="1" applyBorder="1"/>
    <xf numFmtId="14" fontId="0" fillId="0" borderId="0" xfId="0" applyNumberFormat="1" applyAlignment="1">
      <alignment horizontal="right"/>
    </xf>
    <xf numFmtId="40" fontId="0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7"/>
  <sheetViews>
    <sheetView tabSelected="1" topLeftCell="J12" workbookViewId="0">
      <selection activeCell="Q34" sqref="Q34"/>
    </sheetView>
  </sheetViews>
  <sheetFormatPr defaultRowHeight="15.75" x14ac:dyDescent="0.25"/>
  <cols>
    <col min="1" max="1" width="1.21875" style="1" customWidth="1"/>
    <col min="2" max="2" width="10.77734375" style="1" customWidth="1"/>
    <col min="3" max="3" width="14.5546875" style="1" bestFit="1" customWidth="1"/>
    <col min="4" max="4" width="10.6640625" style="1" customWidth="1"/>
    <col min="5" max="5" width="10.77734375" style="1" customWidth="1"/>
    <col min="6" max="6" width="8.88671875" style="1"/>
    <col min="7" max="7" width="7.109375" style="1" customWidth="1"/>
    <col min="8" max="8" width="10.77734375" style="1" customWidth="1"/>
    <col min="9" max="9" width="10.109375" style="1" customWidth="1"/>
    <col min="10" max="10" width="12.77734375" style="1" customWidth="1"/>
    <col min="11" max="11" width="10.88671875" style="1" customWidth="1"/>
    <col min="12" max="12" width="8.88671875" style="1"/>
    <col min="13" max="13" width="1.21875" style="1" hidden="1" customWidth="1"/>
    <col min="14" max="14" width="12.44140625" style="1" customWidth="1"/>
    <col min="15" max="15" width="8.77734375" style="1" customWidth="1"/>
    <col min="16" max="16" width="19.109375" style="1" customWidth="1"/>
    <col min="17" max="17" width="12.77734375" style="1" bestFit="1" customWidth="1"/>
    <col min="18" max="16384" width="8.88671875" style="1"/>
  </cols>
  <sheetData>
    <row r="1" spans="1:16" x14ac:dyDescent="0.25">
      <c r="B1"/>
    </row>
    <row r="3" spans="1:16" ht="15" customHeight="1" x14ac:dyDescent="0.25">
      <c r="B3" s="2"/>
      <c r="C3" s="2"/>
      <c r="D3" s="2"/>
      <c r="E3" s="2"/>
      <c r="F3" s="2"/>
      <c r="G3" s="2"/>
      <c r="H3" s="2"/>
    </row>
    <row r="4" spans="1:16" ht="30" x14ac:dyDescent="0.4">
      <c r="B4" s="30" t="s">
        <v>36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 t="s">
        <v>39</v>
      </c>
    </row>
    <row r="5" spans="1:16" ht="17.100000000000001" customHeight="1" x14ac:dyDescent="0.3">
      <c r="B5" s="31" t="s">
        <v>0</v>
      </c>
      <c r="C5" s="32"/>
      <c r="D5" s="32"/>
      <c r="E5" s="33"/>
      <c r="F5" s="31" t="s">
        <v>1</v>
      </c>
      <c r="G5" s="34"/>
      <c r="H5" s="34"/>
      <c r="I5" s="35"/>
      <c r="J5" s="31" t="s">
        <v>2</v>
      </c>
      <c r="K5" s="34"/>
      <c r="L5" s="34"/>
      <c r="M5" s="34"/>
      <c r="N5" s="35"/>
      <c r="O5" s="31" t="s">
        <v>3</v>
      </c>
      <c r="P5" s="35"/>
    </row>
    <row r="6" spans="1:16" ht="17.100000000000001" customHeight="1" x14ac:dyDescent="0.3">
      <c r="B6" s="37" t="s">
        <v>4</v>
      </c>
      <c r="C6" s="38"/>
      <c r="D6" s="38" t="e">
        <f>#REF!</f>
        <v>#REF!</v>
      </c>
      <c r="E6"/>
      <c r="F6" s="42" t="s">
        <v>29</v>
      </c>
      <c r="G6"/>
      <c r="H6"/>
      <c r="I6" s="43"/>
      <c r="J6" s="37" t="s">
        <v>35</v>
      </c>
      <c r="K6"/>
      <c r="L6"/>
      <c r="M6"/>
      <c r="N6"/>
      <c r="O6" s="29" t="s">
        <v>5</v>
      </c>
      <c r="P6" s="6"/>
    </row>
    <row r="7" spans="1:16" ht="17.100000000000001" customHeight="1" x14ac:dyDescent="0.3">
      <c r="B7" s="42" t="s">
        <v>6</v>
      </c>
      <c r="C7" s="11"/>
      <c r="D7" s="44">
        <v>37099</v>
      </c>
      <c r="E7"/>
      <c r="F7" s="56"/>
      <c r="G7" s="44" t="s">
        <v>34</v>
      </c>
      <c r="H7"/>
      <c r="I7"/>
      <c r="J7" s="68" t="s">
        <v>42</v>
      </c>
      <c r="K7"/>
      <c r="L7"/>
      <c r="M7"/>
      <c r="N7"/>
      <c r="O7" s="29" t="s">
        <v>30</v>
      </c>
      <c r="P7" s="6"/>
    </row>
    <row r="8" spans="1:16" ht="17.100000000000001" customHeight="1" x14ac:dyDescent="0.3">
      <c r="B8" s="42" t="s">
        <v>7</v>
      </c>
      <c r="C8" s="11"/>
      <c r="D8" s="44">
        <v>37103</v>
      </c>
      <c r="E8"/>
      <c r="F8" s="42" t="s">
        <v>8</v>
      </c>
      <c r="G8"/>
      <c r="H8" s="11"/>
      <c r="I8" s="41"/>
      <c r="J8" s="68" t="s">
        <v>40</v>
      </c>
      <c r="K8"/>
      <c r="L8"/>
      <c r="M8"/>
      <c r="N8"/>
      <c r="O8" s="54" t="s">
        <v>28</v>
      </c>
      <c r="P8" s="6"/>
    </row>
    <row r="9" spans="1:16" ht="17.100000000000001" customHeight="1" x14ac:dyDescent="0.3">
      <c r="B9" s="56"/>
      <c r="C9" s="55"/>
      <c r="D9" s="36"/>
      <c r="E9" s="36"/>
      <c r="F9" s="56"/>
      <c r="G9" s="11" t="s">
        <v>9</v>
      </c>
      <c r="H9" s="45"/>
      <c r="I9" s="41"/>
      <c r="J9" s="68" t="s">
        <v>41</v>
      </c>
      <c r="K9" s="11"/>
      <c r="L9" s="11"/>
      <c r="M9" s="11"/>
      <c r="N9" s="41"/>
      <c r="O9" s="29" t="s">
        <v>31</v>
      </c>
      <c r="P9" s="6"/>
    </row>
    <row r="10" spans="1:16" ht="17.100000000000001" customHeight="1" x14ac:dyDescent="0.3">
      <c r="B10" s="46"/>
      <c r="C10" s="36"/>
      <c r="D10" s="36"/>
      <c r="E10" s="47"/>
      <c r="F10" s="48"/>
      <c r="G10" s="47"/>
      <c r="H10" s="47"/>
      <c r="I10" s="39"/>
      <c r="J10" s="59"/>
      <c r="K10" s="47"/>
      <c r="L10" s="47"/>
      <c r="M10" s="47"/>
      <c r="N10" s="39"/>
      <c r="O10" s="29" t="s">
        <v>32</v>
      </c>
      <c r="P10" s="6"/>
    </row>
    <row r="11" spans="1:16" ht="17.100000000000001" customHeight="1" x14ac:dyDescent="0.3">
      <c r="B11" s="49"/>
      <c r="C11" s="50"/>
      <c r="D11" s="50"/>
      <c r="E11" s="50"/>
      <c r="F11" s="51"/>
      <c r="G11" s="52"/>
      <c r="H11" s="52"/>
      <c r="I11" s="53"/>
      <c r="J11" s="52"/>
      <c r="K11" s="52"/>
      <c r="L11" s="52"/>
      <c r="M11" s="52"/>
      <c r="N11" s="53"/>
      <c r="O11" s="3" t="s">
        <v>33</v>
      </c>
      <c r="P11" s="5"/>
    </row>
    <row r="12" spans="1:16" ht="17.100000000000001" customHeight="1" x14ac:dyDescent="0.25">
      <c r="B12" s="14" t="s">
        <v>43</v>
      </c>
      <c r="C12" s="15"/>
      <c r="D12" s="16"/>
      <c r="E12" s="17"/>
      <c r="F12" s="13" t="s">
        <v>44</v>
      </c>
      <c r="G12" s="4"/>
      <c r="H12" s="4"/>
      <c r="I12" s="4"/>
      <c r="J12" s="4"/>
      <c r="K12" s="4"/>
      <c r="L12" s="4"/>
      <c r="M12" s="4"/>
      <c r="N12" s="3"/>
      <c r="O12" s="3"/>
      <c r="P12" s="7"/>
    </row>
    <row r="13" spans="1:16" ht="17.100000000000001" customHeight="1" x14ac:dyDescent="0.25">
      <c r="B13" s="18" t="s">
        <v>10</v>
      </c>
      <c r="C13" s="19"/>
      <c r="D13" s="19"/>
      <c r="E13" s="19"/>
      <c r="F13" s="19"/>
      <c r="G13" s="19"/>
      <c r="H13" s="22" t="s">
        <v>11</v>
      </c>
      <c r="I13" s="23"/>
      <c r="J13" s="22" t="s">
        <v>12</v>
      </c>
      <c r="K13" s="19"/>
      <c r="L13" s="19"/>
      <c r="M13" s="19"/>
      <c r="N13" s="19"/>
      <c r="O13" s="92" t="s">
        <v>13</v>
      </c>
      <c r="P13" s="24" t="s">
        <v>14</v>
      </c>
    </row>
    <row r="14" spans="1:16" ht="17.100000000000001" customHeight="1" x14ac:dyDescent="0.25">
      <c r="A14" s="8"/>
      <c r="B14" s="20" t="s">
        <v>15</v>
      </c>
      <c r="C14" s="21" t="s">
        <v>16</v>
      </c>
      <c r="D14" s="21"/>
      <c r="E14" s="25" t="s">
        <v>17</v>
      </c>
      <c r="F14" s="25"/>
      <c r="G14" s="25"/>
      <c r="H14" s="26" t="s">
        <v>18</v>
      </c>
      <c r="I14" s="27" t="s">
        <v>19</v>
      </c>
      <c r="J14" s="26" t="s">
        <v>20</v>
      </c>
      <c r="K14" s="25" t="s">
        <v>21</v>
      </c>
      <c r="L14" s="25" t="s">
        <v>22</v>
      </c>
      <c r="M14" s="25"/>
      <c r="N14" s="27" t="s">
        <v>23</v>
      </c>
      <c r="O14" s="20" t="s">
        <v>24</v>
      </c>
      <c r="P14" s="28" t="s">
        <v>25</v>
      </c>
    </row>
    <row r="15" spans="1:16" ht="17.100000000000001" customHeight="1" x14ac:dyDescent="0.25">
      <c r="B15" s="10"/>
      <c r="C15" s="10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9"/>
    </row>
    <row r="16" spans="1:16" ht="17.100000000000001" customHeight="1" x14ac:dyDescent="0.3">
      <c r="B16" s="40" t="s">
        <v>26</v>
      </c>
      <c r="C16" s="10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9"/>
    </row>
    <row r="17" spans="1:48" ht="17.100000000000001" customHeight="1" x14ac:dyDescent="0.25">
      <c r="B17" s="10"/>
      <c r="C17" s="10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9"/>
    </row>
    <row r="18" spans="1:48" s="47" customFormat="1" ht="17.100000000000001" customHeight="1" x14ac:dyDescent="0.3">
      <c r="B18" s="71"/>
      <c r="C18" s="71" t="s">
        <v>37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1"/>
      <c r="P18" s="72"/>
    </row>
    <row r="19" spans="1:48" s="47" customFormat="1" ht="17.100000000000001" customHeight="1" x14ac:dyDescent="0.3">
      <c r="B19" s="74"/>
      <c r="C19" s="64" t="s">
        <v>45</v>
      </c>
      <c r="D19" s="64"/>
      <c r="E19" s="69"/>
      <c r="F19" s="64"/>
      <c r="G19" s="38"/>
      <c r="H19" s="94">
        <v>37089</v>
      </c>
      <c r="I19" s="62">
        <f>+H19</f>
        <v>37089</v>
      </c>
      <c r="J19" s="75"/>
      <c r="K19" s="82"/>
      <c r="L19" s="83"/>
      <c r="M19" s="83"/>
      <c r="N19" s="76">
        <v>1121</v>
      </c>
      <c r="O19" s="77">
        <f>+P19/N19</f>
        <v>2.2869313113291705</v>
      </c>
      <c r="P19" s="91">
        <v>2563.65</v>
      </c>
    </row>
    <row r="20" spans="1:48" s="47" customFormat="1" ht="17.100000000000001" customHeight="1" x14ac:dyDescent="0.3">
      <c r="B20" s="64"/>
      <c r="C20" s="64"/>
      <c r="D20" s="64"/>
      <c r="E20" s="64"/>
      <c r="F20" s="64"/>
      <c r="G20" s="38"/>
      <c r="H20" s="61">
        <v>37098</v>
      </c>
      <c r="I20" s="62">
        <f>+H20</f>
        <v>37098</v>
      </c>
      <c r="J20" s="75"/>
      <c r="K20" s="83"/>
      <c r="L20" s="83"/>
      <c r="M20" s="83"/>
      <c r="N20" s="76">
        <v>5249</v>
      </c>
      <c r="O20" s="77">
        <f>+P20/N20</f>
        <v>2.6451724137931034</v>
      </c>
      <c r="P20" s="91">
        <v>13884.51</v>
      </c>
    </row>
    <row r="21" spans="1:48" s="47" customFormat="1" ht="17.100000000000001" customHeight="1" x14ac:dyDescent="0.3">
      <c r="B21" s="64"/>
      <c r="C21" s="64"/>
      <c r="D21" s="64"/>
      <c r="E21" s="64"/>
      <c r="F21" s="64"/>
      <c r="G21" s="38"/>
      <c r="H21" s="61">
        <v>37099</v>
      </c>
      <c r="I21" s="62">
        <f>+H21</f>
        <v>37099</v>
      </c>
      <c r="J21" s="75"/>
      <c r="K21" s="83"/>
      <c r="L21" s="83"/>
      <c r="M21" s="83"/>
      <c r="N21" s="83">
        <v>10258</v>
      </c>
      <c r="O21" s="77">
        <f>+P21/N21</f>
        <v>2.655069214271788</v>
      </c>
      <c r="P21" s="91">
        <v>27235.7</v>
      </c>
    </row>
    <row r="22" spans="1:48" s="47" customFormat="1" ht="17.100000000000001" customHeight="1" x14ac:dyDescent="0.3">
      <c r="B22" s="64"/>
      <c r="C22" s="64"/>
      <c r="D22" s="64"/>
      <c r="E22" s="64"/>
      <c r="F22" s="64"/>
      <c r="G22" s="38"/>
      <c r="H22" s="61"/>
      <c r="I22" s="62"/>
      <c r="J22" s="75"/>
      <c r="K22" s="83"/>
      <c r="L22" s="83"/>
      <c r="M22" s="83"/>
      <c r="N22" s="83">
        <v>10499</v>
      </c>
      <c r="O22" s="77">
        <f>+P22/N22</f>
        <v>2.7799171349652347</v>
      </c>
      <c r="P22" s="91">
        <v>29186.35</v>
      </c>
    </row>
    <row r="23" spans="1:48" s="47" customFormat="1" ht="17.100000000000001" customHeight="1" x14ac:dyDescent="0.3">
      <c r="B23" s="64"/>
      <c r="C23" s="64"/>
      <c r="D23" s="64"/>
      <c r="E23" s="64"/>
      <c r="F23" s="64"/>
      <c r="G23" s="38"/>
      <c r="H23" s="61"/>
      <c r="I23" s="62"/>
      <c r="J23" s="75"/>
      <c r="K23" s="83"/>
      <c r="L23" s="83"/>
      <c r="M23" s="83"/>
      <c r="N23" s="83"/>
      <c r="O23" s="77"/>
      <c r="P23" s="91"/>
    </row>
    <row r="24" spans="1:48" s="47" customFormat="1" ht="17.100000000000001" customHeight="1" x14ac:dyDescent="0.3">
      <c r="B24" s="64"/>
      <c r="C24" s="64" t="s">
        <v>46</v>
      </c>
      <c r="D24" s="64"/>
      <c r="E24" s="64"/>
      <c r="F24" s="64"/>
      <c r="G24" s="38"/>
      <c r="H24" s="61">
        <v>37073</v>
      </c>
      <c r="I24" s="62">
        <v>37103</v>
      </c>
      <c r="J24" s="75"/>
      <c r="K24" s="75"/>
      <c r="L24" s="75"/>
      <c r="M24" s="75"/>
      <c r="N24" s="83"/>
      <c r="O24" s="95"/>
      <c r="P24" s="91">
        <v>6374.2</v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</row>
    <row r="25" spans="1:48" s="47" customFormat="1" ht="17.100000000000001" customHeight="1" x14ac:dyDescent="0.3">
      <c r="B25" s="64"/>
      <c r="C25" s="64" t="s">
        <v>47</v>
      </c>
      <c r="D25" s="64"/>
      <c r="E25" s="64"/>
      <c r="F25" s="64"/>
      <c r="G25" s="38"/>
      <c r="H25" s="94">
        <v>37073</v>
      </c>
      <c r="I25" s="62">
        <v>37103</v>
      </c>
      <c r="J25" s="75"/>
      <c r="K25" s="75"/>
      <c r="L25" s="75"/>
      <c r="M25" s="75"/>
      <c r="N25" s="83"/>
      <c r="O25" s="95"/>
      <c r="P25" s="91">
        <v>119722</v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</row>
    <row r="26" spans="1:48" s="47" customFormat="1" ht="17.100000000000001" customHeight="1" x14ac:dyDescent="0.3">
      <c r="B26" s="84"/>
      <c r="C26" s="64" t="s">
        <v>48</v>
      </c>
      <c r="D26" s="85"/>
      <c r="E26" s="73"/>
      <c r="F26" s="86"/>
      <c r="G26" s="65"/>
      <c r="H26" s="61">
        <v>37073</v>
      </c>
      <c r="I26" s="62">
        <v>37103</v>
      </c>
      <c r="J26" s="84"/>
      <c r="K26" s="81"/>
      <c r="L26" s="87"/>
      <c r="M26" s="87"/>
      <c r="N26" s="83"/>
      <c r="O26" s="77"/>
      <c r="P26" s="91">
        <v>682.15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</row>
    <row r="27" spans="1:48" s="47" customFormat="1" ht="17.100000000000001" customHeight="1" x14ac:dyDescent="0.3">
      <c r="B27" s="84"/>
      <c r="C27" s="73"/>
      <c r="D27" s="85"/>
      <c r="E27" s="73"/>
      <c r="F27" s="86"/>
      <c r="G27" s="65"/>
      <c r="H27" s="61"/>
      <c r="I27" s="62"/>
      <c r="J27" s="84"/>
      <c r="K27" s="81"/>
      <c r="L27" s="87"/>
      <c r="M27" s="87"/>
      <c r="N27" s="83"/>
      <c r="O27" s="77"/>
      <c r="P27" s="91"/>
      <c r="Q27" s="77"/>
    </row>
    <row r="28" spans="1:48" s="47" customFormat="1" ht="17.100000000000001" customHeight="1" x14ac:dyDescent="0.3">
      <c r="B28" s="84"/>
      <c r="C28" s="73"/>
      <c r="D28" s="85"/>
      <c r="E28" s="73"/>
      <c r="F28" s="86"/>
      <c r="G28" s="65"/>
      <c r="H28" s="61"/>
      <c r="I28" s="62"/>
      <c r="J28" s="84"/>
      <c r="K28" s="81"/>
      <c r="L28" s="87"/>
      <c r="M28" s="87"/>
      <c r="N28" s="83"/>
      <c r="O28" s="88"/>
      <c r="Q28" s="77"/>
    </row>
    <row r="29" spans="1:48" s="47" customFormat="1" ht="17.100000000000001" customHeight="1" x14ac:dyDescent="0.3">
      <c r="B29" s="84"/>
      <c r="C29" s="73"/>
      <c r="D29" s="85"/>
      <c r="E29" s="73"/>
      <c r="F29" s="86"/>
      <c r="G29" s="65"/>
      <c r="H29" s="61"/>
      <c r="I29" s="62"/>
      <c r="J29" s="84"/>
      <c r="K29" s="81"/>
      <c r="L29" s="87"/>
      <c r="M29" s="87"/>
      <c r="N29" s="83"/>
      <c r="O29" s="88"/>
      <c r="P29" s="77"/>
      <c r="Q29" s="77"/>
    </row>
    <row r="30" spans="1:48" s="2" customFormat="1" ht="17.100000000000001" customHeight="1" x14ac:dyDescent="0.25">
      <c r="B30" s="67"/>
      <c r="C30" s="67"/>
      <c r="D30" s="67"/>
      <c r="E30" s="66"/>
      <c r="F30" s="67"/>
      <c r="G30" s="67"/>
      <c r="H30" s="67"/>
      <c r="I30" s="67"/>
      <c r="J30" s="67"/>
      <c r="K30" s="67"/>
      <c r="L30" s="67"/>
      <c r="M30" s="67"/>
      <c r="N30" s="90"/>
      <c r="O30" s="90"/>
      <c r="P30" s="77"/>
      <c r="Q30" s="77"/>
      <c r="R30" s="82"/>
      <c r="S30" s="82"/>
    </row>
    <row r="31" spans="1:48" s="2" customFormat="1" ht="17.100000000000001" customHeight="1" thickBot="1" x14ac:dyDescent="0.35">
      <c r="B31" s="70" t="s">
        <v>38</v>
      </c>
      <c r="C31" s="69"/>
      <c r="D31" s="69"/>
      <c r="E31" s="73"/>
      <c r="F31" s="69"/>
      <c r="G31" s="69"/>
      <c r="H31" s="69"/>
      <c r="I31" s="69"/>
      <c r="J31" s="69"/>
      <c r="K31" s="69"/>
      <c r="L31" s="69"/>
      <c r="M31" s="69"/>
      <c r="N31" s="82"/>
      <c r="O31" s="82"/>
      <c r="P31" s="93">
        <f>SUM(P19:P29)</f>
        <v>199648.55999999997</v>
      </c>
      <c r="Q31" s="82"/>
      <c r="R31" s="82"/>
      <c r="S31" s="82"/>
    </row>
    <row r="32" spans="1:48" s="47" customFormat="1" ht="17.100000000000001" customHeight="1" thickTop="1" x14ac:dyDescent="0.3">
      <c r="A32" s="47" t="s">
        <v>27</v>
      </c>
      <c r="B32" s="73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89"/>
    </row>
    <row r="33" spans="1:16" s="2" customFormat="1" ht="17.100000000000001" customHeight="1" x14ac:dyDescent="0.3">
      <c r="A33" s="2" t="s">
        <v>27</v>
      </c>
      <c r="B33" s="73"/>
      <c r="C33" s="65"/>
      <c r="D33" s="65"/>
      <c r="E33" s="65"/>
      <c r="F33" s="65"/>
      <c r="G33" s="65"/>
      <c r="H33" s="78"/>
      <c r="I33" s="78"/>
      <c r="J33" s="65"/>
      <c r="K33" s="65"/>
      <c r="L33" s="65"/>
      <c r="M33" s="65"/>
      <c r="N33" s="65"/>
      <c r="O33" s="65"/>
      <c r="P33" s="79"/>
    </row>
    <row r="34" spans="1:16" s="2" customFormat="1" ht="17.100000000000001" customHeight="1" x14ac:dyDescent="0.25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80"/>
    </row>
    <row r="36" spans="1:16" s="2" customFormat="1" ht="18.75" x14ac:dyDescent="0.3">
      <c r="E36" s="40"/>
      <c r="P36" s="58"/>
    </row>
    <row r="38" spans="1:16" ht="18.75" x14ac:dyDescent="0.3">
      <c r="B38"/>
      <c r="N38" s="57"/>
      <c r="P38" s="58"/>
    </row>
    <row r="40" spans="1:16" ht="18.75" x14ac:dyDescent="0.3">
      <c r="B40" s="60"/>
      <c r="C40" s="60"/>
    </row>
    <row r="41" spans="1:16" ht="18.75" x14ac:dyDescent="0.3">
      <c r="B41" s="60"/>
      <c r="C41" s="60"/>
      <c r="H41" s="60"/>
    </row>
    <row r="42" spans="1:16" ht="18.75" x14ac:dyDescent="0.3">
      <c r="B42" s="60"/>
      <c r="C42" s="60"/>
      <c r="H42" s="60"/>
    </row>
    <row r="43" spans="1:16" ht="18.75" x14ac:dyDescent="0.3">
      <c r="B43" s="60"/>
      <c r="C43" s="60"/>
      <c r="H43" s="60"/>
    </row>
    <row r="44" spans="1:16" ht="18.75" x14ac:dyDescent="0.3">
      <c r="B44" s="60"/>
      <c r="C44" s="60"/>
      <c r="H44" s="60"/>
    </row>
    <row r="45" spans="1:16" ht="18.75" x14ac:dyDescent="0.3">
      <c r="B45" s="60"/>
      <c r="C45" s="60"/>
      <c r="H45" s="60"/>
    </row>
    <row r="46" spans="1:16" x14ac:dyDescent="0.25">
      <c r="F46"/>
    </row>
    <row r="47" spans="1:16" x14ac:dyDescent="0.25">
      <c r="F47"/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Griffith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2001-09-05T18:48:33Z</cp:lastPrinted>
  <dcterms:created xsi:type="dcterms:W3CDTF">1997-03-07T20:23:44Z</dcterms:created>
  <dcterms:modified xsi:type="dcterms:W3CDTF">2023-09-17T14:12:00Z</dcterms:modified>
</cp:coreProperties>
</file>