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C9002C-2713-4269-82BC-BB4D1456A932}" xr6:coauthVersionLast="47" xr6:coauthVersionMax="47" xr10:uidLastSave="{00000000-0000-0000-0000-000000000000}"/>
  <bookViews>
    <workbookView xWindow="-120" yWindow="-120" windowWidth="38640" windowHeight="15720"/>
  </bookViews>
  <sheets>
    <sheet name="Commercial" sheetId="1" r:id="rId1"/>
    <sheet name="Sheet3" sheetId="3" r:id="rId2"/>
  </sheets>
  <definedNames>
    <definedName name="_xlnm._FilterDatabase" localSheetId="0" hidden="1">Commercial!$A$2:$Y$51</definedName>
    <definedName name="_xlnm.Print_Area" localSheetId="0">Commercial!$C$1:$S$51</definedName>
    <definedName name="_xlnm.Print_Titles" localSheetId="0">Commercial!$1:$2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C51" i="1"/>
  <c r="S51" i="1"/>
  <c r="T51" i="1"/>
  <c r="U51" i="1"/>
  <c r="V51" i="1"/>
  <c r="S52" i="1"/>
  <c r="T52" i="1"/>
</calcChain>
</file>

<file path=xl/sharedStrings.xml><?xml version="1.0" encoding="utf-8"?>
<sst xmlns="http://schemas.openxmlformats.org/spreadsheetml/2006/main" count="499" uniqueCount="190">
  <si>
    <t>CP21</t>
  </si>
  <si>
    <t>Fruge</t>
  </si>
  <si>
    <t>Mgr Omaha Bldg Opns</t>
  </si>
  <si>
    <t>Technical Support</t>
  </si>
  <si>
    <t>Glatte</t>
  </si>
  <si>
    <t>Horst</t>
  </si>
  <si>
    <t>Coord Security</t>
  </si>
  <si>
    <t>Threet</t>
  </si>
  <si>
    <t>Nina</t>
  </si>
  <si>
    <t>Analyst Storage Sr</t>
  </si>
  <si>
    <t>Riskowski</t>
  </si>
  <si>
    <t>Cabrera</t>
  </si>
  <si>
    <t>Reyna</t>
  </si>
  <si>
    <t>McGowan</t>
  </si>
  <si>
    <t>VP Business Services</t>
  </si>
  <si>
    <t>Dushinske</t>
  </si>
  <si>
    <t>VP Regnl Transp Mktg</t>
  </si>
  <si>
    <t>CP22</t>
  </si>
  <si>
    <t>Gracey</t>
  </si>
  <si>
    <t>Rosemary</t>
  </si>
  <si>
    <t>Tech  Maint I</t>
  </si>
  <si>
    <t>2001 Bonus Range</t>
  </si>
  <si>
    <t>South Power - Bus Dev 0179</t>
  </si>
  <si>
    <t>South Power - Bus Dev 0060</t>
  </si>
  <si>
    <t>First Name</t>
  </si>
  <si>
    <t xml:space="preserve">2000 YE Bonus </t>
  </si>
  <si>
    <t>Pay scale</t>
  </si>
  <si>
    <t>Proposed</t>
  </si>
  <si>
    <t>Co Code</t>
  </si>
  <si>
    <t>Sr. Admin Support</t>
  </si>
  <si>
    <t>Admin Support</t>
  </si>
  <si>
    <t>Hire Date</t>
  </si>
  <si>
    <t>South Power - Business Development</t>
  </si>
  <si>
    <t>ETS COMM Business Dev &amp; Marketin</t>
  </si>
  <si>
    <t>Andersen</t>
  </si>
  <si>
    <t>Oldenhuis</t>
  </si>
  <si>
    <t>Paladino</t>
  </si>
  <si>
    <t>Ranelle</t>
  </si>
  <si>
    <t>Bolks</t>
  </si>
  <si>
    <t>Sean</t>
  </si>
  <si>
    <t>Dir Quantitative Analytics</t>
  </si>
  <si>
    <t>Fowler</t>
  </si>
  <si>
    <t>Dir Sr Marketing</t>
  </si>
  <si>
    <t>Barker</t>
  </si>
  <si>
    <t>Courtney</t>
  </si>
  <si>
    <t>Analyst Business Assoc</t>
  </si>
  <si>
    <t>Berg</t>
  </si>
  <si>
    <t>Vicki</t>
  </si>
  <si>
    <t>Pritchard</t>
  </si>
  <si>
    <t>Roobaert</t>
  </si>
  <si>
    <t>Preston</t>
  </si>
  <si>
    <t>Riehm</t>
  </si>
  <si>
    <t>Analyst Quantitative Sr</t>
  </si>
  <si>
    <t>Org Unit</t>
  </si>
  <si>
    <t>Facilities</t>
  </si>
  <si>
    <t>ETS COMM Business Services</t>
  </si>
  <si>
    <t>Storage Services</t>
  </si>
  <si>
    <t>North Power - Bus Dev</t>
  </si>
  <si>
    <t>Midwest Marketing</t>
  </si>
  <si>
    <t>Pricing &amp; Structuring</t>
  </si>
  <si>
    <t>Personnel No</t>
  </si>
  <si>
    <t>GISID</t>
  </si>
  <si>
    <t>LastName</t>
  </si>
  <si>
    <t>FirstName</t>
  </si>
  <si>
    <t>Status</t>
  </si>
  <si>
    <t>Division</t>
  </si>
  <si>
    <t>Supervisor</t>
  </si>
  <si>
    <t>Job Code Description</t>
  </si>
  <si>
    <t>Job Group</t>
  </si>
  <si>
    <t>Annual Salary</t>
  </si>
  <si>
    <t>High</t>
  </si>
  <si>
    <t>Medium</t>
  </si>
  <si>
    <t>Low</t>
  </si>
  <si>
    <t>FRN</t>
  </si>
  <si>
    <t>Admn Asst Sr</t>
  </si>
  <si>
    <t>SAS3</t>
  </si>
  <si>
    <t>Senior Assistant</t>
  </si>
  <si>
    <t/>
  </si>
  <si>
    <t>FRE</t>
  </si>
  <si>
    <t>Specialist</t>
  </si>
  <si>
    <t>Manager</t>
  </si>
  <si>
    <t>Senior Specialist</t>
  </si>
  <si>
    <t>CP11</t>
  </si>
  <si>
    <t>Junior Specialist</t>
  </si>
  <si>
    <t>Gary</t>
  </si>
  <si>
    <t>CP17</t>
  </si>
  <si>
    <t>CP15</t>
  </si>
  <si>
    <t>CP14</t>
  </si>
  <si>
    <t>Robert</t>
  </si>
  <si>
    <t>CP12</t>
  </si>
  <si>
    <t>Karen</t>
  </si>
  <si>
    <t>Timothy</t>
  </si>
  <si>
    <t>ML01</t>
  </si>
  <si>
    <t>Maria</t>
  </si>
  <si>
    <t>Linda</t>
  </si>
  <si>
    <t>Lisa</t>
  </si>
  <si>
    <t>Steven</t>
  </si>
  <si>
    <t>ML03</t>
  </si>
  <si>
    <t>Director</t>
  </si>
  <si>
    <t>Patricia</t>
  </si>
  <si>
    <t>Larry</t>
  </si>
  <si>
    <t>CP10</t>
  </si>
  <si>
    <t>William</t>
  </si>
  <si>
    <t>John</t>
  </si>
  <si>
    <t>Vice President</t>
  </si>
  <si>
    <t>Michael</t>
  </si>
  <si>
    <t>ETSCOMMEREXE</t>
  </si>
  <si>
    <t>Sova</t>
  </si>
  <si>
    <t>McGowan, Michael</t>
  </si>
  <si>
    <t>Analyst Bus</t>
  </si>
  <si>
    <t>Richard</t>
  </si>
  <si>
    <t>Stephen</t>
  </si>
  <si>
    <t>Julie</t>
  </si>
  <si>
    <t>Thomas</t>
  </si>
  <si>
    <t>Janet</t>
  </si>
  <si>
    <t>Wehring</t>
  </si>
  <si>
    <t>Stage, Michael</t>
  </si>
  <si>
    <t>McCoy</t>
  </si>
  <si>
    <t>CP13</t>
  </si>
  <si>
    <t>Cappiello</t>
  </si>
  <si>
    <t>Deborah</t>
  </si>
  <si>
    <t>Neubauer, David</t>
  </si>
  <si>
    <t>Ramirez</t>
  </si>
  <si>
    <t>Neville, Susan</t>
  </si>
  <si>
    <t>PRN</t>
  </si>
  <si>
    <t>Charles</t>
  </si>
  <si>
    <t>Batko</t>
  </si>
  <si>
    <t>Kathryn</t>
  </si>
  <si>
    <t>Sova, Gary</t>
  </si>
  <si>
    <t>Receptionist</t>
  </si>
  <si>
    <t>CP06</t>
  </si>
  <si>
    <t>CP19</t>
  </si>
  <si>
    <t>Halpin</t>
  </si>
  <si>
    <t>Wilkinson, Charles</t>
  </si>
  <si>
    <t>Account Director</t>
  </si>
  <si>
    <t>Storage Capacity Mgr</t>
  </si>
  <si>
    <t>Frank</t>
  </si>
  <si>
    <t>Loren</t>
  </si>
  <si>
    <t>Barry</t>
  </si>
  <si>
    <t>Christine</t>
  </si>
  <si>
    <t>Lantefield</t>
  </si>
  <si>
    <t>Laura</t>
  </si>
  <si>
    <t>Semin, Frank</t>
  </si>
  <si>
    <t>Analyst Mkt II</t>
  </si>
  <si>
    <t>EP5D</t>
  </si>
  <si>
    <t>CP08</t>
  </si>
  <si>
    <t>ML04</t>
  </si>
  <si>
    <t>Account Executive</t>
  </si>
  <si>
    <t>CP20</t>
  </si>
  <si>
    <t>Pavlou</t>
  </si>
  <si>
    <t>Bowers</t>
  </si>
  <si>
    <t>Account Mgr</t>
  </si>
  <si>
    <t>Stage</t>
  </si>
  <si>
    <t>Dushinske, John</t>
  </si>
  <si>
    <t>Dir Mktg</t>
  </si>
  <si>
    <t>Analyst Mkt/Sup SR</t>
  </si>
  <si>
    <t>Penkava</t>
  </si>
  <si>
    <t>Bollinger</t>
  </si>
  <si>
    <t>Joni</t>
  </si>
  <si>
    <t>Williams, Jo</t>
  </si>
  <si>
    <t>Sebesta</t>
  </si>
  <si>
    <t>Lagerstrom</t>
  </si>
  <si>
    <t>Stevens, Robert</t>
  </si>
  <si>
    <t>Account Rep</t>
  </si>
  <si>
    <t>Stevens</t>
  </si>
  <si>
    <t>Fowler, William</t>
  </si>
  <si>
    <t>Semin</t>
  </si>
  <si>
    <t>Valley</t>
  </si>
  <si>
    <t>Analyst Mkt I</t>
  </si>
  <si>
    <t>Wilkinson</t>
  </si>
  <si>
    <t>Johanson</t>
  </si>
  <si>
    <t>Hook</t>
  </si>
  <si>
    <t>Connie</t>
  </si>
  <si>
    <t>Clerk Transp SR</t>
  </si>
  <si>
    <t>Brennan</t>
  </si>
  <si>
    <t>Lorna</t>
  </si>
  <si>
    <t>Mgr Mkt Intelligence</t>
  </si>
  <si>
    <t>Mercaldo</t>
  </si>
  <si>
    <t>Vernon</t>
  </si>
  <si>
    <t>McCarran</t>
  </si>
  <si>
    <t>Penelope</t>
  </si>
  <si>
    <t>Weller</t>
  </si>
  <si>
    <t>Herber</t>
  </si>
  <si>
    <t>Dir Sales/Transp</t>
  </si>
  <si>
    <t>Burleson</t>
  </si>
  <si>
    <t>Total Pool $'s:</t>
  </si>
  <si>
    <t>Adjusted</t>
  </si>
  <si>
    <t>Final</t>
  </si>
  <si>
    <t>MD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</si>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</sst>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\-mmm\-yy"/>
    <numFmt numFmtId="165" formatCode="&quot;$&quot;#,##0.00;\(&quot;$&quot;#,##0.00\)"/>
    <numFmt numFmtId="169" formatCode="_(* #,##0_);_(* \(#,##0\);_(* &quot;-&quot;??_);_(@_)"/>
    <numFmt numFmtId="170" formatCode="&quot;$&quot;#,##0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  <font>
      <sz val="7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7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22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2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left" wrapText="1"/>
    </xf>
    <xf numFmtId="164" fontId="3" fillId="0" borderId="1" xfId="2" applyNumberFormat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center" wrapText="1"/>
    </xf>
    <xf numFmtId="169" fontId="3" fillId="0" borderId="1" xfId="2" applyNumberFormat="1" applyFont="1" applyFill="1" applyBorder="1" applyAlignment="1">
      <alignment horizontal="right" wrapText="1"/>
    </xf>
    <xf numFmtId="169" fontId="4" fillId="0" borderId="0" xfId="1" applyNumberFormat="1" applyFont="1"/>
    <xf numFmtId="169" fontId="4" fillId="0" borderId="0" xfId="0" applyNumberFormat="1" applyFont="1"/>
    <xf numFmtId="3" fontId="4" fillId="0" borderId="0" xfId="0" applyNumberFormat="1" applyFont="1"/>
    <xf numFmtId="170" fontId="3" fillId="0" borderId="1" xfId="2" applyNumberFormat="1" applyFont="1" applyFill="1" applyBorder="1" applyAlignment="1">
      <alignment horizontal="right" wrapText="1"/>
    </xf>
    <xf numFmtId="170" fontId="4" fillId="0" borderId="0" xfId="0" applyNumberFormat="1" applyFont="1"/>
    <xf numFmtId="169" fontId="3" fillId="0" borderId="2" xfId="1" applyNumberFormat="1" applyFont="1" applyFill="1" applyBorder="1" applyAlignment="1">
      <alignment horizontal="right" wrapText="1"/>
    </xf>
    <xf numFmtId="169" fontId="3" fillId="0" borderId="3" xfId="2" applyNumberFormat="1" applyFont="1" applyFill="1" applyBorder="1" applyAlignment="1">
      <alignment horizontal="right" wrapText="1"/>
    </xf>
    <xf numFmtId="169" fontId="3" fillId="0" borderId="4" xfId="2" applyNumberFormat="1" applyFont="1" applyFill="1" applyBorder="1" applyAlignment="1">
      <alignment horizontal="right" wrapText="1"/>
    </xf>
    <xf numFmtId="0" fontId="3" fillId="0" borderId="5" xfId="2" applyFont="1" applyFill="1" applyBorder="1" applyAlignment="1">
      <alignment horizontal="left" wrapText="1"/>
    </xf>
    <xf numFmtId="0" fontId="6" fillId="2" borderId="6" xfId="0" applyFont="1" applyFill="1" applyBorder="1"/>
    <xf numFmtId="0" fontId="5" fillId="2" borderId="6" xfId="3" applyFont="1" applyFill="1" applyBorder="1" applyAlignment="1">
      <alignment horizontal="center" wrapText="1"/>
    </xf>
    <xf numFmtId="169" fontId="5" fillId="3" borderId="7" xfId="3" applyNumberFormat="1" applyFont="1" applyFill="1" applyBorder="1" applyAlignment="1">
      <alignment horizontal="center" wrapText="1"/>
    </xf>
    <xf numFmtId="169" fontId="5" fillId="3" borderId="8" xfId="3" applyNumberFormat="1" applyFont="1" applyFill="1" applyBorder="1" applyAlignment="1">
      <alignment horizontal="center" wrapText="1"/>
    </xf>
    <xf numFmtId="169" fontId="5" fillId="3" borderId="9" xfId="3" applyNumberFormat="1" applyFont="1" applyFill="1" applyBorder="1" applyAlignment="1">
      <alignment horizontal="center" wrapText="1"/>
    </xf>
    <xf numFmtId="165" fontId="3" fillId="0" borderId="10" xfId="2" applyNumberFormat="1" applyFont="1" applyFill="1" applyBorder="1" applyAlignment="1">
      <alignment horizontal="right" wrapText="1"/>
    </xf>
    <xf numFmtId="169" fontId="8" fillId="0" borderId="1" xfId="1" applyNumberFormat="1" applyFont="1" applyFill="1" applyBorder="1" applyAlignment="1">
      <alignment horizontal="right" wrapText="1"/>
    </xf>
    <xf numFmtId="169" fontId="6" fillId="0" borderId="0" xfId="0" applyNumberFormat="1" applyFont="1" applyAlignment="1">
      <alignment horizontal="right"/>
    </xf>
    <xf numFmtId="169" fontId="3" fillId="0" borderId="11" xfId="2" applyNumberFormat="1" applyFont="1" applyFill="1" applyBorder="1" applyAlignment="1">
      <alignment horizontal="right" wrapText="1"/>
    </xf>
    <xf numFmtId="169" fontId="3" fillId="0" borderId="0" xfId="2" applyNumberFormat="1" applyFont="1" applyFill="1" applyBorder="1" applyAlignment="1">
      <alignment horizontal="right" wrapText="1"/>
    </xf>
    <xf numFmtId="169" fontId="4" fillId="0" borderId="0" xfId="0" applyNumberFormat="1" applyFont="1" applyBorder="1"/>
    <xf numFmtId="3" fontId="5" fillId="4" borderId="12" xfId="3" applyNumberFormat="1" applyFont="1" applyFill="1" applyBorder="1" applyAlignment="1">
      <alignment horizontal="center" wrapText="1"/>
    </xf>
    <xf numFmtId="3" fontId="5" fillId="4" borderId="13" xfId="3" applyNumberFormat="1" applyFont="1" applyFill="1" applyBorder="1" applyAlignment="1">
      <alignment horizontal="center" wrapText="1"/>
    </xf>
    <xf numFmtId="3" fontId="5" fillId="4" borderId="14" xfId="3" applyNumberFormat="1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3" fontId="3" fillId="5" borderId="15" xfId="2" applyNumberFormat="1" applyFont="1" applyFill="1" applyBorder="1" applyAlignment="1" applyProtection="1">
      <alignment horizontal="right" wrapText="1"/>
      <protection locked="0"/>
    </xf>
    <xf numFmtId="3" fontId="3" fillId="5" borderId="16" xfId="2" applyNumberFormat="1" applyFont="1" applyFill="1" applyBorder="1" applyAlignment="1" applyProtection="1">
      <alignment horizontal="right" wrapText="1"/>
      <protection locked="0"/>
    </xf>
    <xf numFmtId="3" fontId="3" fillId="5" borderId="17" xfId="2" applyNumberFormat="1" applyFont="1" applyFill="1" applyBorder="1" applyAlignment="1" applyProtection="1">
      <alignment horizontal="right" wrapText="1"/>
      <protection locked="0"/>
    </xf>
    <xf numFmtId="3" fontId="3" fillId="5" borderId="18" xfId="2" applyNumberFormat="1" applyFont="1" applyFill="1" applyBorder="1" applyAlignment="1" applyProtection="1">
      <alignment horizontal="right" wrapText="1"/>
      <protection locked="0"/>
    </xf>
    <xf numFmtId="3" fontId="3" fillId="5" borderId="19" xfId="2" applyNumberFormat="1" applyFont="1" applyFill="1" applyBorder="1" applyAlignment="1" applyProtection="1">
      <alignment horizontal="right" wrapText="1"/>
      <protection locked="0"/>
    </xf>
    <xf numFmtId="3" fontId="3" fillId="5" borderId="20" xfId="2" applyNumberFormat="1" applyFont="1" applyFill="1" applyBorder="1" applyAlignment="1" applyProtection="1">
      <alignment horizontal="right" wrapText="1"/>
      <protection locked="0"/>
    </xf>
    <xf numFmtId="3" fontId="3" fillId="0" borderId="21" xfId="2" applyNumberFormat="1" applyFont="1" applyFill="1" applyBorder="1" applyAlignment="1" applyProtection="1">
      <alignment horizontal="right" wrapText="1"/>
      <protection locked="0"/>
    </xf>
    <xf numFmtId="9" fontId="4" fillId="0" borderId="0" xfId="4" applyFont="1"/>
    <xf numFmtId="0" fontId="5" fillId="2" borderId="6" xfId="3" applyFont="1" applyFill="1" applyBorder="1" applyAlignment="1">
      <alignment horizontal="center" wrapText="1"/>
    </xf>
    <xf numFmtId="0" fontId="7" fillId="0" borderId="24" xfId="0" applyFont="1" applyBorder="1" applyAlignment="1"/>
    <xf numFmtId="0" fontId="7" fillId="0" borderId="24" xfId="0" applyFont="1" applyBorder="1" applyAlignment="1">
      <alignment horizontal="center"/>
    </xf>
    <xf numFmtId="0" fontId="5" fillId="3" borderId="6" xfId="3" applyFont="1" applyFill="1" applyBorder="1" applyAlignment="1">
      <alignment horizontal="center" wrapText="1"/>
    </xf>
    <xf numFmtId="0" fontId="7" fillId="3" borderId="24" xfId="0" applyFont="1" applyFill="1" applyBorder="1" applyAlignment="1"/>
    <xf numFmtId="3" fontId="5" fillId="6" borderId="22" xfId="3" applyNumberFormat="1" applyFont="1" applyFill="1" applyBorder="1" applyAlignment="1">
      <alignment horizontal="center" wrapText="1"/>
    </xf>
    <xf numFmtId="0" fontId="0" fillId="6" borderId="23" xfId="0" applyFill="1" applyBorder="1" applyAlignment="1"/>
    <xf numFmtId="170" fontId="5" fillId="2" borderId="6" xfId="3" applyNumberFormat="1" applyFont="1" applyFill="1" applyBorder="1" applyAlignment="1">
      <alignment horizontal="center" wrapText="1"/>
    </xf>
    <xf numFmtId="169" fontId="5" fillId="7" borderId="6" xfId="1" applyNumberFormat="1" applyFont="1" applyFill="1" applyBorder="1" applyAlignment="1">
      <alignment horizontal="center" wrapText="1"/>
    </xf>
    <xf numFmtId="0" fontId="7" fillId="7" borderId="24" xfId="0" applyFont="1" applyFill="1" applyBorder="1" applyAlignment="1"/>
    <xf numFmtId="169" fontId="7" fillId="3" borderId="25" xfId="0" applyNumberFormat="1" applyFont="1" applyFill="1" applyBorder="1" applyAlignment="1">
      <alignment horizontal="center"/>
    </xf>
    <xf numFmtId="169" fontId="7" fillId="3" borderId="26" xfId="0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ALL" xfId="2"/>
    <cellStyle name="Normal_Sheet1" xfId="3"/>
    <cellStyle name="Percent" xfId="4" builtinId="5"/>
  </cellStyles>
  <dxfs count="4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abSelected="1" topLeftCell="C1" workbookViewId="0">
      <pane xSplit="2" ySplit="2" topLeftCell="K27" activePane="bottomRight" state="frozen"/>
      <selection activeCell="C1" sqref="C1"/>
      <selection pane="topRight" activeCell="E1" sqref="E1"/>
      <selection pane="bottomLeft" activeCell="C3" sqref="C3"/>
      <selection pane="bottomRight" activeCell="C3" sqref="C3:T52"/>
    </sheetView>
  </sheetViews>
  <sheetFormatPr defaultColWidth="39" defaultRowHeight="9" x14ac:dyDescent="0.15"/>
  <cols>
    <col min="1" max="1" width="9.28515625" style="2" hidden="1" customWidth="1"/>
    <col min="2" max="2" width="7.85546875" style="2" hidden="1" customWidth="1"/>
    <col min="3" max="3" width="10.42578125" style="2" bestFit="1" customWidth="1"/>
    <col min="4" max="4" width="10.140625" style="2" bestFit="1" customWidth="1"/>
    <col min="5" max="5" width="5.5703125" style="2" customWidth="1"/>
    <col min="6" max="6" width="13.28515625" style="2" hidden="1" customWidth="1"/>
    <col min="7" max="7" width="5.140625" style="3" customWidth="1"/>
    <col min="8" max="8" width="14.28515625" style="2" bestFit="1" customWidth="1"/>
    <col min="9" max="9" width="27.7109375" style="2" bestFit="1" customWidth="1"/>
    <col min="10" max="10" width="20" style="2" bestFit="1" customWidth="1"/>
    <col min="11" max="11" width="8.42578125" style="2" bestFit="1" customWidth="1"/>
    <col min="12" max="12" width="6.42578125" style="3" customWidth="1"/>
    <col min="13" max="13" width="13.7109375" style="2" bestFit="1" customWidth="1"/>
    <col min="14" max="14" width="7.42578125" style="13" customWidth="1"/>
    <col min="15" max="15" width="7.28515625" style="9" customWidth="1"/>
    <col min="16" max="16" width="7.42578125" style="10" customWidth="1"/>
    <col min="17" max="17" width="8.28515625" style="10" customWidth="1"/>
    <col min="18" max="18" width="6.5703125" style="10" customWidth="1"/>
    <col min="19" max="19" width="8" style="11" customWidth="1"/>
    <col min="20" max="20" width="9" style="11" customWidth="1"/>
    <col min="21" max="21" width="8.85546875" style="11" customWidth="1"/>
    <col min="22" max="22" width="9.140625" style="11" customWidth="1"/>
    <col min="23" max="23" width="6.85546875" style="2" customWidth="1"/>
    <col min="24" max="24" width="7" style="2" bestFit="1" customWidth="1"/>
    <col min="25" max="25" width="7" style="2" customWidth="1"/>
    <col min="26" max="16384" width="39" style="2"/>
  </cols>
  <sheetData>
    <row r="1" spans="1:25" ht="13.5" thickBot="1" x14ac:dyDescent="0.25">
      <c r="A1" s="18"/>
      <c r="B1" s="18"/>
      <c r="C1" s="43" t="s">
        <v>62</v>
      </c>
      <c r="D1" s="43" t="s">
        <v>24</v>
      </c>
      <c r="E1" s="46" t="s">
        <v>64</v>
      </c>
      <c r="F1" s="43" t="s">
        <v>65</v>
      </c>
      <c r="G1" s="43" t="s">
        <v>28</v>
      </c>
      <c r="H1" s="43" t="s">
        <v>66</v>
      </c>
      <c r="I1" s="43" t="s">
        <v>53</v>
      </c>
      <c r="J1" s="43" t="s">
        <v>67</v>
      </c>
      <c r="K1" s="43" t="s">
        <v>31</v>
      </c>
      <c r="L1" s="43" t="s">
        <v>26</v>
      </c>
      <c r="M1" s="43" t="s">
        <v>68</v>
      </c>
      <c r="N1" s="50" t="s">
        <v>69</v>
      </c>
      <c r="O1" s="51" t="s">
        <v>25</v>
      </c>
      <c r="P1" s="53" t="s">
        <v>21</v>
      </c>
      <c r="Q1" s="53"/>
      <c r="R1" s="54"/>
      <c r="S1" s="48" t="s">
        <v>27</v>
      </c>
      <c r="T1" s="29" t="s">
        <v>66</v>
      </c>
      <c r="U1" s="30" t="s">
        <v>188</v>
      </c>
      <c r="V1" s="31"/>
    </row>
    <row r="2" spans="1:25" s="1" customFormat="1" ht="18.75" thickBot="1" x14ac:dyDescent="0.2">
      <c r="A2" s="19" t="s">
        <v>60</v>
      </c>
      <c r="B2" s="19" t="s">
        <v>61</v>
      </c>
      <c r="C2" s="44"/>
      <c r="D2" s="44" t="s">
        <v>63</v>
      </c>
      <c r="E2" s="47" t="s">
        <v>64</v>
      </c>
      <c r="F2" s="44"/>
      <c r="G2" s="45"/>
      <c r="H2" s="44"/>
      <c r="I2" s="44"/>
      <c r="J2" s="44"/>
      <c r="K2" s="44"/>
      <c r="L2" s="45"/>
      <c r="M2" s="44"/>
      <c r="N2" s="44"/>
      <c r="O2" s="52"/>
      <c r="P2" s="20" t="s">
        <v>70</v>
      </c>
      <c r="Q2" s="21" t="s">
        <v>71</v>
      </c>
      <c r="R2" s="22" t="s">
        <v>72</v>
      </c>
      <c r="S2" s="49"/>
      <c r="T2" s="32" t="s">
        <v>27</v>
      </c>
      <c r="U2" s="33" t="s">
        <v>186</v>
      </c>
      <c r="V2" s="34" t="s">
        <v>187</v>
      </c>
      <c r="W2" s="2"/>
      <c r="X2" s="2"/>
      <c r="Y2" s="2"/>
    </row>
    <row r="3" spans="1:25" ht="11.25" x14ac:dyDescent="0.2">
      <c r="A3" s="4">
        <v>503956</v>
      </c>
      <c r="B3" s="4">
        <v>90009814</v>
      </c>
      <c r="C3" s="5" t="s">
        <v>152</v>
      </c>
      <c r="D3" s="5" t="s">
        <v>105</v>
      </c>
      <c r="E3" s="17" t="s">
        <v>78</v>
      </c>
      <c r="F3" s="5" t="s">
        <v>106</v>
      </c>
      <c r="G3" s="7">
        <v>179</v>
      </c>
      <c r="H3" s="5" t="s">
        <v>153</v>
      </c>
      <c r="I3" s="5" t="s">
        <v>22</v>
      </c>
      <c r="J3" s="5" t="s">
        <v>154</v>
      </c>
      <c r="K3" s="6">
        <v>29815</v>
      </c>
      <c r="L3" s="7" t="s">
        <v>97</v>
      </c>
      <c r="M3" s="5" t="s">
        <v>98</v>
      </c>
      <c r="N3" s="12">
        <v>120000.48</v>
      </c>
      <c r="O3" s="14">
        <v>30000</v>
      </c>
      <c r="P3" s="15">
        <v>75000</v>
      </c>
      <c r="Q3" s="8">
        <v>34000</v>
      </c>
      <c r="R3" s="16">
        <v>7500</v>
      </c>
      <c r="S3" s="41">
        <v>34000</v>
      </c>
      <c r="T3" s="39">
        <v>32000</v>
      </c>
      <c r="U3" s="35"/>
      <c r="V3" s="37"/>
      <c r="W3" s="23"/>
      <c r="X3" s="5" t="s">
        <v>77</v>
      </c>
      <c r="Y3" s="5"/>
    </row>
    <row r="4" spans="1:25" ht="11.25" x14ac:dyDescent="0.2">
      <c r="A4" s="4">
        <v>504581</v>
      </c>
      <c r="B4" s="4">
        <v>90009890</v>
      </c>
      <c r="C4" s="5" t="s">
        <v>169</v>
      </c>
      <c r="D4" s="5" t="s">
        <v>125</v>
      </c>
      <c r="E4" s="17" t="s">
        <v>78</v>
      </c>
      <c r="F4" s="5" t="s">
        <v>106</v>
      </c>
      <c r="G4" s="7">
        <v>179</v>
      </c>
      <c r="H4" s="5" t="s">
        <v>153</v>
      </c>
      <c r="I4" s="5" t="s">
        <v>57</v>
      </c>
      <c r="J4" s="5" t="s">
        <v>154</v>
      </c>
      <c r="K4" s="6">
        <v>29227</v>
      </c>
      <c r="L4" s="7" t="s">
        <v>97</v>
      </c>
      <c r="M4" s="5" t="s">
        <v>98</v>
      </c>
      <c r="N4" s="12">
        <v>110704</v>
      </c>
      <c r="O4" s="14">
        <v>28000</v>
      </c>
      <c r="P4" s="15">
        <v>75000</v>
      </c>
      <c r="Q4" s="8">
        <v>34000</v>
      </c>
      <c r="R4" s="16">
        <v>7500</v>
      </c>
      <c r="S4" s="41">
        <v>34000</v>
      </c>
      <c r="T4" s="39">
        <v>29000</v>
      </c>
      <c r="U4" s="35"/>
      <c r="V4" s="37"/>
      <c r="W4" s="23"/>
      <c r="X4" s="5" t="s">
        <v>77</v>
      </c>
      <c r="Y4" s="5"/>
    </row>
    <row r="5" spans="1:25" ht="11.25" x14ac:dyDescent="0.2">
      <c r="A5" s="4">
        <v>504306</v>
      </c>
      <c r="B5" s="4">
        <v>90013142</v>
      </c>
      <c r="C5" s="5" t="s">
        <v>18</v>
      </c>
      <c r="D5" s="5" t="s">
        <v>19</v>
      </c>
      <c r="E5" s="17" t="s">
        <v>73</v>
      </c>
      <c r="F5" s="5" t="s">
        <v>106</v>
      </c>
      <c r="G5" s="7">
        <v>179</v>
      </c>
      <c r="H5" s="5" t="s">
        <v>153</v>
      </c>
      <c r="I5" s="5" t="s">
        <v>57</v>
      </c>
      <c r="J5" s="5" t="s">
        <v>173</v>
      </c>
      <c r="K5" s="6">
        <v>29123</v>
      </c>
      <c r="L5" s="7" t="s">
        <v>101</v>
      </c>
      <c r="M5" s="5" t="s">
        <v>29</v>
      </c>
      <c r="N5" s="12">
        <v>36254</v>
      </c>
      <c r="O5" s="14">
        <v>2000</v>
      </c>
      <c r="P5" s="15">
        <v>4000</v>
      </c>
      <c r="Q5" s="8">
        <v>2500</v>
      </c>
      <c r="R5" s="16">
        <v>500</v>
      </c>
      <c r="S5" s="41">
        <v>2500</v>
      </c>
      <c r="T5" s="39">
        <v>2500</v>
      </c>
      <c r="U5" s="35"/>
      <c r="V5" s="37"/>
      <c r="W5" s="23"/>
      <c r="X5" s="5" t="s">
        <v>77</v>
      </c>
      <c r="Y5" s="5"/>
    </row>
    <row r="6" spans="1:25" ht="11.25" x14ac:dyDescent="0.2">
      <c r="A6" s="4">
        <v>504391</v>
      </c>
      <c r="B6" s="4">
        <v>90009887</v>
      </c>
      <c r="C6" s="5" t="s">
        <v>166</v>
      </c>
      <c r="D6" s="5" t="s">
        <v>136</v>
      </c>
      <c r="E6" s="17" t="s">
        <v>78</v>
      </c>
      <c r="F6" s="5" t="s">
        <v>106</v>
      </c>
      <c r="G6" s="7">
        <v>179</v>
      </c>
      <c r="H6" s="5" t="s">
        <v>165</v>
      </c>
      <c r="I6" s="5" t="s">
        <v>58</v>
      </c>
      <c r="J6" s="5" t="s">
        <v>154</v>
      </c>
      <c r="K6" s="6">
        <v>32398</v>
      </c>
      <c r="L6" s="7" t="s">
        <v>97</v>
      </c>
      <c r="M6" s="5" t="s">
        <v>98</v>
      </c>
      <c r="N6" s="12">
        <v>97110</v>
      </c>
      <c r="O6" s="14">
        <v>20000</v>
      </c>
      <c r="P6" s="15">
        <v>75000</v>
      </c>
      <c r="Q6" s="8">
        <v>34000</v>
      </c>
      <c r="R6" s="16">
        <v>7500</v>
      </c>
      <c r="S6" s="41">
        <v>34000</v>
      </c>
      <c r="T6" s="39">
        <v>38000</v>
      </c>
      <c r="U6" s="35"/>
      <c r="V6" s="37"/>
      <c r="W6" s="23" t="s">
        <v>189</v>
      </c>
      <c r="X6" s="5" t="s">
        <v>77</v>
      </c>
      <c r="Y6" s="5"/>
    </row>
    <row r="7" spans="1:25" ht="11.25" x14ac:dyDescent="0.2">
      <c r="A7" s="4">
        <v>504379</v>
      </c>
      <c r="B7" s="4">
        <v>90009886</v>
      </c>
      <c r="C7" s="5" t="s">
        <v>164</v>
      </c>
      <c r="D7" s="5" t="s">
        <v>88</v>
      </c>
      <c r="E7" s="17" t="s">
        <v>78</v>
      </c>
      <c r="F7" s="5" t="s">
        <v>106</v>
      </c>
      <c r="G7" s="7">
        <v>179</v>
      </c>
      <c r="H7" s="5" t="s">
        <v>165</v>
      </c>
      <c r="I7" s="5" t="s">
        <v>58</v>
      </c>
      <c r="J7" s="5" t="s">
        <v>154</v>
      </c>
      <c r="K7" s="6">
        <v>29571</v>
      </c>
      <c r="L7" s="7" t="s">
        <v>97</v>
      </c>
      <c r="M7" s="5" t="s">
        <v>98</v>
      </c>
      <c r="N7" s="12">
        <v>113616</v>
      </c>
      <c r="O7" s="14">
        <v>28400</v>
      </c>
      <c r="P7" s="15">
        <v>75000</v>
      </c>
      <c r="Q7" s="8">
        <v>34000</v>
      </c>
      <c r="R7" s="16">
        <v>7500</v>
      </c>
      <c r="S7" s="41">
        <v>34000</v>
      </c>
      <c r="T7" s="39">
        <v>29000</v>
      </c>
      <c r="U7" s="35"/>
      <c r="V7" s="37"/>
      <c r="W7" s="23"/>
      <c r="X7" s="5" t="s">
        <v>77</v>
      </c>
      <c r="Y7" s="5"/>
    </row>
    <row r="8" spans="1:25" ht="11.25" x14ac:dyDescent="0.2">
      <c r="A8" s="4">
        <v>504246</v>
      </c>
      <c r="B8" s="4">
        <v>90009893</v>
      </c>
      <c r="C8" s="5" t="s">
        <v>171</v>
      </c>
      <c r="D8" s="5" t="s">
        <v>172</v>
      </c>
      <c r="E8" s="17" t="s">
        <v>73</v>
      </c>
      <c r="F8" s="5" t="s">
        <v>106</v>
      </c>
      <c r="G8" s="7">
        <v>179</v>
      </c>
      <c r="H8" s="5" t="s">
        <v>165</v>
      </c>
      <c r="I8" s="5" t="s">
        <v>58</v>
      </c>
      <c r="J8" s="5" t="s">
        <v>173</v>
      </c>
      <c r="K8" s="6">
        <v>28541</v>
      </c>
      <c r="L8" s="7" t="s">
        <v>101</v>
      </c>
      <c r="M8" s="5" t="s">
        <v>29</v>
      </c>
      <c r="N8" s="12">
        <v>35000</v>
      </c>
      <c r="O8" s="14">
        <v>1500</v>
      </c>
      <c r="P8" s="15">
        <v>4000</v>
      </c>
      <c r="Q8" s="8">
        <v>2500</v>
      </c>
      <c r="R8" s="16">
        <v>500</v>
      </c>
      <c r="S8" s="41">
        <v>2500</v>
      </c>
      <c r="T8" s="39">
        <v>2500</v>
      </c>
      <c r="U8" s="35"/>
      <c r="V8" s="37"/>
      <c r="W8" s="23"/>
      <c r="X8" s="5" t="s">
        <v>77</v>
      </c>
      <c r="Y8" s="5"/>
    </row>
    <row r="9" spans="1:25" ht="11.25" x14ac:dyDescent="0.2">
      <c r="A9" s="4">
        <v>561199</v>
      </c>
      <c r="B9" s="4">
        <v>90129453</v>
      </c>
      <c r="C9" s="5" t="s">
        <v>43</v>
      </c>
      <c r="D9" s="5" t="s">
        <v>44</v>
      </c>
      <c r="E9" s="17" t="s">
        <v>78</v>
      </c>
      <c r="F9" s="5" t="s">
        <v>106</v>
      </c>
      <c r="G9" s="7">
        <v>179</v>
      </c>
      <c r="H9" s="5" t="s">
        <v>108</v>
      </c>
      <c r="I9" s="5" t="s">
        <v>55</v>
      </c>
      <c r="J9" s="5" t="s">
        <v>45</v>
      </c>
      <c r="K9" s="6">
        <v>36759</v>
      </c>
      <c r="L9" s="7" t="s">
        <v>82</v>
      </c>
      <c r="M9" s="5" t="s">
        <v>83</v>
      </c>
      <c r="N9" s="12">
        <v>34320</v>
      </c>
      <c r="O9" s="14">
        <v>750</v>
      </c>
      <c r="P9" s="15">
        <v>7000</v>
      </c>
      <c r="Q9" s="8">
        <v>3000</v>
      </c>
      <c r="R9" s="16">
        <v>1000</v>
      </c>
      <c r="S9" s="41">
        <v>3000</v>
      </c>
      <c r="T9" s="39">
        <v>5000</v>
      </c>
      <c r="U9" s="35"/>
      <c r="V9" s="37"/>
      <c r="W9" s="23"/>
      <c r="X9" s="5" t="s">
        <v>77</v>
      </c>
      <c r="Y9" s="5"/>
    </row>
    <row r="10" spans="1:25" ht="11.25" x14ac:dyDescent="0.2">
      <c r="A10" s="4">
        <v>506286</v>
      </c>
      <c r="B10" s="4">
        <v>90010786</v>
      </c>
      <c r="C10" s="5" t="s">
        <v>4</v>
      </c>
      <c r="D10" s="5" t="s">
        <v>5</v>
      </c>
      <c r="E10" s="17" t="s">
        <v>78</v>
      </c>
      <c r="F10" s="5" t="s">
        <v>106</v>
      </c>
      <c r="G10" s="7">
        <v>179</v>
      </c>
      <c r="H10" s="5" t="s">
        <v>108</v>
      </c>
      <c r="I10" s="5" t="s">
        <v>54</v>
      </c>
      <c r="J10" s="5" t="s">
        <v>6</v>
      </c>
      <c r="K10" s="6">
        <v>31306</v>
      </c>
      <c r="L10" s="7" t="s">
        <v>89</v>
      </c>
      <c r="M10" s="5" t="s">
        <v>83</v>
      </c>
      <c r="N10" s="12">
        <v>44480.959999999999</v>
      </c>
      <c r="O10" s="14">
        <v>0</v>
      </c>
      <c r="P10" s="15">
        <v>7000</v>
      </c>
      <c r="Q10" s="8">
        <v>3000</v>
      </c>
      <c r="R10" s="16">
        <v>1000</v>
      </c>
      <c r="S10" s="41">
        <v>3000</v>
      </c>
      <c r="T10" s="39">
        <v>3000</v>
      </c>
      <c r="U10" s="35"/>
      <c r="V10" s="37"/>
      <c r="W10" s="23"/>
      <c r="X10" s="5" t="s">
        <v>77</v>
      </c>
      <c r="Y10" s="5"/>
    </row>
    <row r="11" spans="1:25" ht="11.25" x14ac:dyDescent="0.2">
      <c r="A11" s="4">
        <v>504660</v>
      </c>
      <c r="B11" s="4">
        <v>90009895</v>
      </c>
      <c r="C11" s="5" t="s">
        <v>174</v>
      </c>
      <c r="D11" s="5" t="s">
        <v>175</v>
      </c>
      <c r="E11" s="17" t="s">
        <v>78</v>
      </c>
      <c r="F11" s="5" t="s">
        <v>106</v>
      </c>
      <c r="G11" s="7">
        <v>179</v>
      </c>
      <c r="H11" s="5" t="s">
        <v>108</v>
      </c>
      <c r="I11" s="5" t="s">
        <v>55</v>
      </c>
      <c r="J11" s="5" t="s">
        <v>176</v>
      </c>
      <c r="K11" s="6">
        <v>29094</v>
      </c>
      <c r="L11" s="7" t="s">
        <v>131</v>
      </c>
      <c r="M11" s="5" t="s">
        <v>80</v>
      </c>
      <c r="N11" s="12">
        <v>90885</v>
      </c>
      <c r="O11" s="14">
        <v>6000</v>
      </c>
      <c r="P11" s="15">
        <v>35000</v>
      </c>
      <c r="Q11" s="8">
        <v>15000</v>
      </c>
      <c r="R11" s="16">
        <v>5000</v>
      </c>
      <c r="S11" s="41">
        <v>15000</v>
      </c>
      <c r="T11" s="39">
        <v>6000</v>
      </c>
      <c r="U11" s="35"/>
      <c r="V11" s="37"/>
      <c r="W11" s="23"/>
      <c r="X11" s="5" t="s">
        <v>77</v>
      </c>
      <c r="Y11" s="5"/>
    </row>
    <row r="12" spans="1:25" ht="11.25" x14ac:dyDescent="0.2">
      <c r="A12" s="4">
        <v>506287</v>
      </c>
      <c r="B12" s="4">
        <v>90010576</v>
      </c>
      <c r="C12" s="5" t="s">
        <v>1</v>
      </c>
      <c r="D12" s="5" t="s">
        <v>110</v>
      </c>
      <c r="E12" s="17" t="s">
        <v>78</v>
      </c>
      <c r="F12" s="5" t="s">
        <v>106</v>
      </c>
      <c r="G12" s="7">
        <v>179</v>
      </c>
      <c r="H12" s="5" t="s">
        <v>108</v>
      </c>
      <c r="I12" s="5" t="s">
        <v>54</v>
      </c>
      <c r="J12" s="5" t="s">
        <v>2</v>
      </c>
      <c r="K12" s="6">
        <v>29892</v>
      </c>
      <c r="L12" s="7" t="s">
        <v>92</v>
      </c>
      <c r="M12" s="5" t="s">
        <v>80</v>
      </c>
      <c r="N12" s="12">
        <v>54784</v>
      </c>
      <c r="O12" s="14">
        <v>0</v>
      </c>
      <c r="P12" s="15">
        <v>35000</v>
      </c>
      <c r="Q12" s="8">
        <v>15000</v>
      </c>
      <c r="R12" s="16">
        <v>5000</v>
      </c>
      <c r="S12" s="41">
        <v>15000</v>
      </c>
      <c r="T12" s="39">
        <v>5000</v>
      </c>
      <c r="U12" s="35"/>
      <c r="V12" s="37"/>
      <c r="W12" s="23"/>
      <c r="X12" s="5" t="s">
        <v>77</v>
      </c>
      <c r="Y12" s="5"/>
    </row>
    <row r="13" spans="1:25" ht="11.25" x14ac:dyDescent="0.2">
      <c r="A13" s="4">
        <v>504218</v>
      </c>
      <c r="B13" s="4">
        <v>90006382</v>
      </c>
      <c r="C13" s="5" t="s">
        <v>117</v>
      </c>
      <c r="D13" s="5" t="s">
        <v>112</v>
      </c>
      <c r="E13" s="17" t="s">
        <v>73</v>
      </c>
      <c r="F13" s="5" t="s">
        <v>106</v>
      </c>
      <c r="G13" s="7">
        <v>179</v>
      </c>
      <c r="H13" s="5" t="s">
        <v>108</v>
      </c>
      <c r="I13" s="5" t="s">
        <v>55</v>
      </c>
      <c r="J13" s="5" t="s">
        <v>74</v>
      </c>
      <c r="K13" s="6">
        <v>33834</v>
      </c>
      <c r="L13" s="7" t="s">
        <v>75</v>
      </c>
      <c r="M13" s="5" t="s">
        <v>76</v>
      </c>
      <c r="N13" s="12">
        <v>42288</v>
      </c>
      <c r="O13" s="14">
        <v>3000</v>
      </c>
      <c r="P13" s="15">
        <v>4000</v>
      </c>
      <c r="Q13" s="8">
        <v>2500</v>
      </c>
      <c r="R13" s="16">
        <v>500</v>
      </c>
      <c r="S13" s="41">
        <v>2500</v>
      </c>
      <c r="T13" s="39">
        <v>3000</v>
      </c>
      <c r="U13" s="35"/>
      <c r="V13" s="37"/>
      <c r="W13" s="23"/>
      <c r="X13" s="5" t="s">
        <v>77</v>
      </c>
      <c r="Y13" s="5"/>
    </row>
    <row r="14" spans="1:25" ht="11.25" x14ac:dyDescent="0.2">
      <c r="A14" s="4">
        <v>504780</v>
      </c>
      <c r="B14" s="4">
        <v>90005841</v>
      </c>
      <c r="C14" s="5" t="s">
        <v>107</v>
      </c>
      <c r="D14" s="5" t="s">
        <v>84</v>
      </c>
      <c r="E14" s="17" t="s">
        <v>78</v>
      </c>
      <c r="F14" s="5" t="s">
        <v>106</v>
      </c>
      <c r="G14" s="7">
        <v>179</v>
      </c>
      <c r="H14" s="5" t="s">
        <v>108</v>
      </c>
      <c r="I14" s="5" t="s">
        <v>54</v>
      </c>
      <c r="J14" s="5" t="s">
        <v>109</v>
      </c>
      <c r="K14" s="6">
        <v>29115</v>
      </c>
      <c r="L14" s="7" t="s">
        <v>86</v>
      </c>
      <c r="M14" s="5" t="s">
        <v>79</v>
      </c>
      <c r="N14" s="12">
        <v>56064</v>
      </c>
      <c r="O14" s="14">
        <v>2400</v>
      </c>
      <c r="P14" s="15">
        <v>12500</v>
      </c>
      <c r="Q14" s="8">
        <v>5000</v>
      </c>
      <c r="R14" s="16">
        <v>1750</v>
      </c>
      <c r="S14" s="41">
        <v>5000</v>
      </c>
      <c r="T14" s="39">
        <v>6000</v>
      </c>
      <c r="U14" s="35"/>
      <c r="V14" s="37"/>
      <c r="W14" s="23"/>
      <c r="X14" s="5" t="s">
        <v>77</v>
      </c>
      <c r="Y14" s="5"/>
    </row>
    <row r="15" spans="1:25" ht="11.25" x14ac:dyDescent="0.2">
      <c r="A15" s="4">
        <v>506288</v>
      </c>
      <c r="B15" s="4">
        <v>90014654</v>
      </c>
      <c r="C15" s="5" t="s">
        <v>10</v>
      </c>
      <c r="D15" s="5" t="s">
        <v>91</v>
      </c>
      <c r="E15" s="17" t="s">
        <v>73</v>
      </c>
      <c r="F15" s="5" t="s">
        <v>106</v>
      </c>
      <c r="G15" s="7">
        <v>179</v>
      </c>
      <c r="H15" s="5" t="s">
        <v>108</v>
      </c>
      <c r="I15" s="5" t="s">
        <v>54</v>
      </c>
      <c r="J15" s="5" t="s">
        <v>20</v>
      </c>
      <c r="K15" s="6">
        <v>29747</v>
      </c>
      <c r="L15" s="7" t="s">
        <v>145</v>
      </c>
      <c r="M15" s="5" t="s">
        <v>3</v>
      </c>
      <c r="N15" s="12">
        <v>28547.96</v>
      </c>
      <c r="O15" s="14">
        <v>0</v>
      </c>
      <c r="P15" s="15">
        <v>2500</v>
      </c>
      <c r="Q15" s="8">
        <v>1100</v>
      </c>
      <c r="R15" s="16">
        <v>375</v>
      </c>
      <c r="S15" s="41">
        <v>1100</v>
      </c>
      <c r="T15" s="39">
        <v>1500</v>
      </c>
      <c r="U15" s="35"/>
      <c r="V15" s="37"/>
      <c r="W15" s="23"/>
      <c r="X15" s="5" t="s">
        <v>77</v>
      </c>
      <c r="Y15" s="5"/>
    </row>
    <row r="16" spans="1:25" ht="11.25" x14ac:dyDescent="0.2">
      <c r="A16" s="4">
        <v>504290</v>
      </c>
      <c r="B16" s="4">
        <v>90013141</v>
      </c>
      <c r="C16" s="5" t="s">
        <v>15</v>
      </c>
      <c r="D16" s="5" t="s">
        <v>103</v>
      </c>
      <c r="E16" s="17" t="s">
        <v>78</v>
      </c>
      <c r="F16" s="5" t="s">
        <v>106</v>
      </c>
      <c r="G16" s="7">
        <v>179</v>
      </c>
      <c r="H16" s="5" t="s">
        <v>121</v>
      </c>
      <c r="I16" s="5" t="s">
        <v>57</v>
      </c>
      <c r="J16" s="5" t="s">
        <v>16</v>
      </c>
      <c r="K16" s="6">
        <v>29368</v>
      </c>
      <c r="L16" s="7" t="s">
        <v>17</v>
      </c>
      <c r="M16" s="5" t="s">
        <v>98</v>
      </c>
      <c r="N16" s="12">
        <v>130414</v>
      </c>
      <c r="O16" s="14">
        <v>65000</v>
      </c>
      <c r="P16" s="15">
        <v>75000</v>
      </c>
      <c r="Q16" s="8">
        <v>34000</v>
      </c>
      <c r="R16" s="16">
        <v>7500</v>
      </c>
      <c r="S16" s="41">
        <v>34000</v>
      </c>
      <c r="T16" s="39">
        <v>60000</v>
      </c>
      <c r="U16" s="35"/>
      <c r="V16" s="37"/>
      <c r="W16" s="23"/>
      <c r="X16" s="5" t="s">
        <v>77</v>
      </c>
      <c r="Y16" s="5"/>
    </row>
    <row r="17" spans="1:25" ht="11.25" x14ac:dyDescent="0.2">
      <c r="A17" s="4">
        <v>560533</v>
      </c>
      <c r="B17" s="4">
        <v>90128180</v>
      </c>
      <c r="C17" s="5" t="s">
        <v>41</v>
      </c>
      <c r="D17" s="5" t="s">
        <v>102</v>
      </c>
      <c r="E17" s="17" t="s">
        <v>78</v>
      </c>
      <c r="F17" s="5" t="s">
        <v>106</v>
      </c>
      <c r="G17" s="7">
        <v>179</v>
      </c>
      <c r="H17" s="5" t="s">
        <v>121</v>
      </c>
      <c r="I17" s="5" t="s">
        <v>58</v>
      </c>
      <c r="J17" s="5" t="s">
        <v>42</v>
      </c>
      <c r="K17" s="6">
        <v>32279</v>
      </c>
      <c r="L17" s="7" t="s">
        <v>146</v>
      </c>
      <c r="M17" s="5" t="s">
        <v>98</v>
      </c>
      <c r="N17" s="12">
        <v>150000</v>
      </c>
      <c r="O17" s="14">
        <v>35000</v>
      </c>
      <c r="P17" s="15">
        <v>75000</v>
      </c>
      <c r="Q17" s="8">
        <v>34000</v>
      </c>
      <c r="R17" s="16">
        <v>7500</v>
      </c>
      <c r="S17" s="41">
        <v>34000</v>
      </c>
      <c r="T17" s="39">
        <v>31000</v>
      </c>
      <c r="U17" s="35"/>
      <c r="V17" s="37"/>
      <c r="W17" s="23"/>
      <c r="X17" s="5" t="s">
        <v>77</v>
      </c>
      <c r="Y17" s="5"/>
    </row>
    <row r="18" spans="1:25" ht="11.25" x14ac:dyDescent="0.2">
      <c r="A18" s="4">
        <v>504826</v>
      </c>
      <c r="B18" s="4">
        <v>90006935</v>
      </c>
      <c r="C18" s="5" t="s">
        <v>119</v>
      </c>
      <c r="D18" s="5" t="s">
        <v>120</v>
      </c>
      <c r="E18" s="17" t="s">
        <v>73</v>
      </c>
      <c r="F18" s="5" t="s">
        <v>106</v>
      </c>
      <c r="G18" s="7">
        <v>179</v>
      </c>
      <c r="H18" s="5" t="s">
        <v>121</v>
      </c>
      <c r="I18" s="5" t="s">
        <v>33</v>
      </c>
      <c r="J18" s="5" t="s">
        <v>74</v>
      </c>
      <c r="K18" s="6">
        <v>33189</v>
      </c>
      <c r="L18" s="7" t="s">
        <v>75</v>
      </c>
      <c r="M18" s="5" t="s">
        <v>76</v>
      </c>
      <c r="N18" s="12">
        <v>42892</v>
      </c>
      <c r="O18" s="14">
        <v>4000</v>
      </c>
      <c r="P18" s="15">
        <v>4000</v>
      </c>
      <c r="Q18" s="8">
        <v>2500</v>
      </c>
      <c r="R18" s="16">
        <v>500</v>
      </c>
      <c r="S18" s="41">
        <v>2500</v>
      </c>
      <c r="T18" s="39">
        <v>4000</v>
      </c>
      <c r="U18" s="35"/>
      <c r="V18" s="37"/>
      <c r="W18" s="23"/>
      <c r="X18" s="5" t="s">
        <v>77</v>
      </c>
      <c r="Y18" s="5"/>
    </row>
    <row r="19" spans="1:25" ht="11.25" x14ac:dyDescent="0.2">
      <c r="A19" s="4">
        <v>501042</v>
      </c>
      <c r="B19" s="4">
        <v>90012738</v>
      </c>
      <c r="C19" s="5" t="s">
        <v>13</v>
      </c>
      <c r="D19" s="5" t="s">
        <v>105</v>
      </c>
      <c r="E19" s="17" t="s">
        <v>78</v>
      </c>
      <c r="F19" s="5" t="s">
        <v>106</v>
      </c>
      <c r="G19" s="7">
        <v>179</v>
      </c>
      <c r="H19" s="5" t="s">
        <v>121</v>
      </c>
      <c r="I19" s="5" t="s">
        <v>55</v>
      </c>
      <c r="J19" s="5" t="s">
        <v>14</v>
      </c>
      <c r="K19" s="6">
        <v>25734</v>
      </c>
      <c r="L19" s="7" t="s">
        <v>144</v>
      </c>
      <c r="M19" s="5" t="s">
        <v>104</v>
      </c>
      <c r="N19" s="12">
        <v>178080</v>
      </c>
      <c r="O19" s="14">
        <v>50000</v>
      </c>
      <c r="P19" s="15">
        <v>287500</v>
      </c>
      <c r="Q19" s="8">
        <v>92000</v>
      </c>
      <c r="R19" s="16">
        <v>15000</v>
      </c>
      <c r="S19" s="41">
        <v>92000</v>
      </c>
      <c r="T19" s="39">
        <v>50000</v>
      </c>
      <c r="U19" s="35"/>
      <c r="V19" s="37"/>
      <c r="W19" s="23"/>
      <c r="X19" s="5" t="s">
        <v>77</v>
      </c>
      <c r="Y19" s="5"/>
    </row>
    <row r="20" spans="1:25" ht="11.25" x14ac:dyDescent="0.2">
      <c r="A20" s="4">
        <v>570225</v>
      </c>
      <c r="B20" s="4">
        <v>90147369</v>
      </c>
      <c r="C20" s="5" t="s">
        <v>49</v>
      </c>
      <c r="D20" s="5" t="s">
        <v>50</v>
      </c>
      <c r="E20" s="17" t="s">
        <v>78</v>
      </c>
      <c r="F20" s="5" t="s">
        <v>106</v>
      </c>
      <c r="G20" s="7">
        <v>179</v>
      </c>
      <c r="H20" s="5" t="s">
        <v>123</v>
      </c>
      <c r="I20" s="5" t="s">
        <v>56</v>
      </c>
      <c r="J20" s="5" t="s">
        <v>134</v>
      </c>
      <c r="K20" s="6">
        <v>37040</v>
      </c>
      <c r="L20" s="7" t="s">
        <v>131</v>
      </c>
      <c r="M20" s="5" t="s">
        <v>80</v>
      </c>
      <c r="N20" s="12">
        <v>100000</v>
      </c>
      <c r="O20" s="14">
        <v>0</v>
      </c>
      <c r="P20" s="15">
        <v>35000</v>
      </c>
      <c r="Q20" s="8">
        <v>15000</v>
      </c>
      <c r="R20" s="16">
        <v>5000</v>
      </c>
      <c r="S20" s="41">
        <v>8876.7144000000008</v>
      </c>
      <c r="T20" s="39">
        <v>15000</v>
      </c>
      <c r="U20" s="35"/>
      <c r="V20" s="37"/>
      <c r="W20" s="23"/>
      <c r="X20" s="5" t="s">
        <v>77</v>
      </c>
      <c r="Y20" s="5"/>
    </row>
    <row r="21" spans="1:25" ht="11.25" x14ac:dyDescent="0.2">
      <c r="A21" s="4">
        <v>505604</v>
      </c>
      <c r="B21" s="4">
        <v>90006974</v>
      </c>
      <c r="C21" s="5" t="s">
        <v>122</v>
      </c>
      <c r="D21" s="5" t="s">
        <v>93</v>
      </c>
      <c r="E21" s="17" t="s">
        <v>73</v>
      </c>
      <c r="F21" s="5" t="s">
        <v>106</v>
      </c>
      <c r="G21" s="7">
        <v>179</v>
      </c>
      <c r="H21" s="5" t="s">
        <v>123</v>
      </c>
      <c r="I21" s="5" t="s">
        <v>56</v>
      </c>
      <c r="J21" s="5" t="s">
        <v>74</v>
      </c>
      <c r="K21" s="6">
        <v>35065</v>
      </c>
      <c r="L21" s="7" t="s">
        <v>75</v>
      </c>
      <c r="M21" s="5" t="s">
        <v>76</v>
      </c>
      <c r="N21" s="12">
        <v>36000</v>
      </c>
      <c r="O21" s="14">
        <v>2500</v>
      </c>
      <c r="P21" s="15">
        <v>4000</v>
      </c>
      <c r="Q21" s="8">
        <v>2500</v>
      </c>
      <c r="R21" s="16">
        <v>500</v>
      </c>
      <c r="S21" s="41">
        <v>2500</v>
      </c>
      <c r="T21" s="39">
        <v>3000</v>
      </c>
      <c r="U21" s="35"/>
      <c r="V21" s="37"/>
      <c r="W21" s="23"/>
      <c r="X21" s="5" t="s">
        <v>77</v>
      </c>
      <c r="Y21" s="5"/>
    </row>
    <row r="22" spans="1:25" ht="11.25" x14ac:dyDescent="0.2">
      <c r="A22" s="4">
        <v>503396</v>
      </c>
      <c r="B22" s="4">
        <v>90011632</v>
      </c>
      <c r="C22" s="5" t="s">
        <v>11</v>
      </c>
      <c r="D22" s="5" t="s">
        <v>12</v>
      </c>
      <c r="E22" s="17" t="s">
        <v>78</v>
      </c>
      <c r="F22" s="5" t="s">
        <v>106</v>
      </c>
      <c r="G22" s="7">
        <v>179</v>
      </c>
      <c r="H22" s="5" t="s">
        <v>123</v>
      </c>
      <c r="I22" s="5" t="s">
        <v>56</v>
      </c>
      <c r="J22" s="5" t="s">
        <v>9</v>
      </c>
      <c r="K22" s="6">
        <v>33640</v>
      </c>
      <c r="L22" s="7" t="s">
        <v>85</v>
      </c>
      <c r="M22" s="5" t="s">
        <v>81</v>
      </c>
      <c r="N22" s="12">
        <v>68919</v>
      </c>
      <c r="O22" s="14">
        <v>4800</v>
      </c>
      <c r="P22" s="15">
        <v>17500</v>
      </c>
      <c r="Q22" s="8">
        <v>8500</v>
      </c>
      <c r="R22" s="16">
        <v>2750</v>
      </c>
      <c r="S22" s="41">
        <v>8500</v>
      </c>
      <c r="T22" s="39">
        <v>6000</v>
      </c>
      <c r="U22" s="35"/>
      <c r="V22" s="37"/>
      <c r="W22" s="23"/>
      <c r="X22" s="5" t="s">
        <v>77</v>
      </c>
      <c r="Y22" s="5"/>
    </row>
    <row r="23" spans="1:25" ht="11.25" x14ac:dyDescent="0.2">
      <c r="A23" s="4">
        <v>504316</v>
      </c>
      <c r="B23" s="4">
        <v>90007751</v>
      </c>
      <c r="C23" s="5" t="s">
        <v>113</v>
      </c>
      <c r="D23" s="5" t="s">
        <v>96</v>
      </c>
      <c r="E23" s="17" t="s">
        <v>78</v>
      </c>
      <c r="F23" s="5" t="s">
        <v>106</v>
      </c>
      <c r="G23" s="7">
        <v>179</v>
      </c>
      <c r="H23" s="5" t="s">
        <v>123</v>
      </c>
      <c r="I23" s="5" t="s">
        <v>56</v>
      </c>
      <c r="J23" s="5" t="s">
        <v>135</v>
      </c>
      <c r="K23" s="6">
        <v>29227</v>
      </c>
      <c r="L23" s="7" t="s">
        <v>131</v>
      </c>
      <c r="M23" s="5" t="s">
        <v>81</v>
      </c>
      <c r="N23" s="12">
        <v>93000</v>
      </c>
      <c r="O23" s="14">
        <v>11600</v>
      </c>
      <c r="P23" s="15">
        <v>17500</v>
      </c>
      <c r="Q23" s="8">
        <v>8500</v>
      </c>
      <c r="R23" s="16">
        <v>2750</v>
      </c>
      <c r="S23" s="41">
        <v>8500</v>
      </c>
      <c r="T23" s="39">
        <v>16000</v>
      </c>
      <c r="U23" s="35"/>
      <c r="V23" s="37"/>
      <c r="W23" s="23"/>
      <c r="X23" s="5" t="s">
        <v>77</v>
      </c>
      <c r="Y23" s="5"/>
    </row>
    <row r="24" spans="1:25" ht="11.25" x14ac:dyDescent="0.2">
      <c r="A24" s="4">
        <v>504058</v>
      </c>
      <c r="B24" s="4">
        <v>90011038</v>
      </c>
      <c r="C24" s="5" t="s">
        <v>7</v>
      </c>
      <c r="D24" s="5" t="s">
        <v>8</v>
      </c>
      <c r="E24" s="17" t="s">
        <v>78</v>
      </c>
      <c r="F24" s="5" t="s">
        <v>106</v>
      </c>
      <c r="G24" s="7">
        <v>179</v>
      </c>
      <c r="H24" s="5" t="s">
        <v>123</v>
      </c>
      <c r="I24" s="5" t="s">
        <v>56</v>
      </c>
      <c r="J24" s="5" t="s">
        <v>9</v>
      </c>
      <c r="K24" s="6">
        <v>34449</v>
      </c>
      <c r="L24" s="7" t="s">
        <v>85</v>
      </c>
      <c r="M24" s="5" t="s">
        <v>81</v>
      </c>
      <c r="N24" s="12">
        <v>69652</v>
      </c>
      <c r="O24" s="14">
        <v>13000</v>
      </c>
      <c r="P24" s="15">
        <v>17500</v>
      </c>
      <c r="Q24" s="8">
        <v>8500</v>
      </c>
      <c r="R24" s="16">
        <v>2750</v>
      </c>
      <c r="S24" s="41">
        <v>8500</v>
      </c>
      <c r="T24" s="39">
        <v>14000</v>
      </c>
      <c r="U24" s="35"/>
      <c r="V24" s="37"/>
      <c r="W24" s="23"/>
      <c r="X24" s="5" t="s">
        <v>77</v>
      </c>
      <c r="Y24" s="5"/>
    </row>
    <row r="25" spans="1:25" ht="11.25" x14ac:dyDescent="0.2">
      <c r="A25" s="4">
        <v>504331</v>
      </c>
      <c r="B25" s="4">
        <v>90009883</v>
      </c>
      <c r="C25" s="5" t="s">
        <v>161</v>
      </c>
      <c r="D25" s="5" t="s">
        <v>90</v>
      </c>
      <c r="E25" s="17" t="s">
        <v>78</v>
      </c>
      <c r="F25" s="5" t="s">
        <v>106</v>
      </c>
      <c r="G25" s="7">
        <v>179</v>
      </c>
      <c r="H25" s="5" t="s">
        <v>142</v>
      </c>
      <c r="I25" s="5" t="s">
        <v>58</v>
      </c>
      <c r="J25" s="5" t="s">
        <v>134</v>
      </c>
      <c r="K25" s="6">
        <v>29045</v>
      </c>
      <c r="L25" s="7" t="s">
        <v>131</v>
      </c>
      <c r="M25" s="5" t="s">
        <v>80</v>
      </c>
      <c r="N25" s="12">
        <v>85000</v>
      </c>
      <c r="O25" s="14">
        <v>18000</v>
      </c>
      <c r="P25" s="15">
        <v>35000</v>
      </c>
      <c r="Q25" s="8">
        <v>15000</v>
      </c>
      <c r="R25" s="16">
        <v>5000</v>
      </c>
      <c r="S25" s="41">
        <v>15000</v>
      </c>
      <c r="T25" s="39">
        <v>18000</v>
      </c>
      <c r="U25" s="35"/>
      <c r="V25" s="37"/>
      <c r="W25" s="23"/>
      <c r="X25" s="5" t="s">
        <v>77</v>
      </c>
      <c r="Y25" s="5"/>
    </row>
    <row r="26" spans="1:25" ht="11.25" x14ac:dyDescent="0.2">
      <c r="A26" s="4">
        <v>504190</v>
      </c>
      <c r="B26" s="4">
        <v>90009879</v>
      </c>
      <c r="C26" s="5" t="s">
        <v>157</v>
      </c>
      <c r="D26" s="5" t="s">
        <v>158</v>
      </c>
      <c r="E26" s="17" t="s">
        <v>78</v>
      </c>
      <c r="F26" s="5" t="s">
        <v>106</v>
      </c>
      <c r="G26" s="7">
        <v>179</v>
      </c>
      <c r="H26" s="5" t="s">
        <v>142</v>
      </c>
      <c r="I26" s="5" t="s">
        <v>58</v>
      </c>
      <c r="J26" s="5" t="s">
        <v>155</v>
      </c>
      <c r="K26" s="6">
        <v>29682</v>
      </c>
      <c r="L26" s="7" t="s">
        <v>85</v>
      </c>
      <c r="M26" s="5" t="s">
        <v>81</v>
      </c>
      <c r="N26" s="12">
        <v>74849</v>
      </c>
      <c r="O26" s="14">
        <v>7800</v>
      </c>
      <c r="P26" s="15">
        <v>17500</v>
      </c>
      <c r="Q26" s="8">
        <v>8500</v>
      </c>
      <c r="R26" s="16">
        <v>2750</v>
      </c>
      <c r="S26" s="41">
        <v>8500</v>
      </c>
      <c r="T26" s="39">
        <v>8500</v>
      </c>
      <c r="U26" s="35"/>
      <c r="V26" s="37"/>
      <c r="W26" s="23"/>
      <c r="X26" s="5" t="s">
        <v>77</v>
      </c>
      <c r="Y26" s="5"/>
    </row>
    <row r="27" spans="1:25" ht="11.25" x14ac:dyDescent="0.2">
      <c r="A27" s="4">
        <v>504823</v>
      </c>
      <c r="B27" s="4">
        <v>90009882</v>
      </c>
      <c r="C27" s="5" t="s">
        <v>160</v>
      </c>
      <c r="D27" s="5" t="s">
        <v>139</v>
      </c>
      <c r="E27" s="17" t="s">
        <v>78</v>
      </c>
      <c r="F27" s="5" t="s">
        <v>106</v>
      </c>
      <c r="G27" s="7">
        <v>179</v>
      </c>
      <c r="H27" s="5" t="s">
        <v>142</v>
      </c>
      <c r="I27" s="5" t="s">
        <v>58</v>
      </c>
      <c r="J27" s="5" t="s">
        <v>155</v>
      </c>
      <c r="K27" s="6">
        <v>29906</v>
      </c>
      <c r="L27" s="7" t="s">
        <v>85</v>
      </c>
      <c r="M27" s="5" t="s">
        <v>81</v>
      </c>
      <c r="N27" s="12">
        <v>78858</v>
      </c>
      <c r="O27" s="14">
        <v>10000</v>
      </c>
      <c r="P27" s="15">
        <v>17500</v>
      </c>
      <c r="Q27" s="8">
        <v>8500</v>
      </c>
      <c r="R27" s="16">
        <v>2750</v>
      </c>
      <c r="S27" s="41">
        <v>8500</v>
      </c>
      <c r="T27" s="39">
        <v>9000</v>
      </c>
      <c r="U27" s="35"/>
      <c r="V27" s="37"/>
      <c r="W27" s="23"/>
      <c r="X27" s="5" t="s">
        <v>77</v>
      </c>
      <c r="Y27" s="5"/>
    </row>
    <row r="28" spans="1:25" ht="11.25" x14ac:dyDescent="0.2">
      <c r="A28" s="4">
        <v>504723</v>
      </c>
      <c r="B28" s="4">
        <v>90008380</v>
      </c>
      <c r="C28" s="5" t="s">
        <v>140</v>
      </c>
      <c r="D28" s="5" t="s">
        <v>141</v>
      </c>
      <c r="E28" s="17" t="s">
        <v>78</v>
      </c>
      <c r="F28" s="5" t="s">
        <v>106</v>
      </c>
      <c r="G28" s="7">
        <v>179</v>
      </c>
      <c r="H28" s="5" t="s">
        <v>142</v>
      </c>
      <c r="I28" s="5" t="s">
        <v>58</v>
      </c>
      <c r="J28" s="5" t="s">
        <v>143</v>
      </c>
      <c r="K28" s="6">
        <v>30684</v>
      </c>
      <c r="L28" s="7" t="s">
        <v>86</v>
      </c>
      <c r="M28" s="5" t="s">
        <v>79</v>
      </c>
      <c r="N28" s="12">
        <v>53424</v>
      </c>
      <c r="O28" s="14">
        <v>4000</v>
      </c>
      <c r="P28" s="15">
        <v>12500</v>
      </c>
      <c r="Q28" s="8">
        <v>5000</v>
      </c>
      <c r="R28" s="16">
        <v>1750</v>
      </c>
      <c r="S28" s="41">
        <v>5000</v>
      </c>
      <c r="T28" s="39">
        <v>3400</v>
      </c>
      <c r="U28" s="35"/>
      <c r="V28" s="37"/>
      <c r="W28" s="23"/>
      <c r="X28" s="5" t="s">
        <v>77</v>
      </c>
      <c r="Y28" s="5"/>
    </row>
    <row r="29" spans="1:25" ht="11.25" x14ac:dyDescent="0.2">
      <c r="A29" s="4">
        <v>530961</v>
      </c>
      <c r="B29" s="4">
        <v>90040794</v>
      </c>
      <c r="C29" s="5" t="s">
        <v>34</v>
      </c>
      <c r="D29" s="5" t="s">
        <v>99</v>
      </c>
      <c r="E29" s="17" t="s">
        <v>124</v>
      </c>
      <c r="F29" s="5" t="s">
        <v>106</v>
      </c>
      <c r="G29" s="7">
        <v>179</v>
      </c>
      <c r="H29" s="5" t="s">
        <v>128</v>
      </c>
      <c r="I29" s="5" t="s">
        <v>54</v>
      </c>
      <c r="J29" s="5" t="s">
        <v>129</v>
      </c>
      <c r="K29" s="6">
        <v>34983</v>
      </c>
      <c r="L29" s="7" t="s">
        <v>130</v>
      </c>
      <c r="M29" s="5" t="s">
        <v>30</v>
      </c>
      <c r="N29" s="12">
        <v>14730</v>
      </c>
      <c r="O29" s="14">
        <v>250</v>
      </c>
      <c r="P29" s="15">
        <v>2500</v>
      </c>
      <c r="Q29" s="8">
        <v>1100</v>
      </c>
      <c r="R29" s="16">
        <v>375</v>
      </c>
      <c r="S29" s="41">
        <v>1100</v>
      </c>
      <c r="T29" s="39">
        <v>840</v>
      </c>
      <c r="U29" s="35"/>
      <c r="V29" s="37"/>
      <c r="W29" s="23"/>
      <c r="X29" s="5" t="s">
        <v>77</v>
      </c>
      <c r="Y29" s="5"/>
    </row>
    <row r="30" spans="1:25" ht="11.25" x14ac:dyDescent="0.2">
      <c r="A30" s="4">
        <v>504681</v>
      </c>
      <c r="B30" s="4">
        <v>90007722</v>
      </c>
      <c r="C30" s="5" t="s">
        <v>126</v>
      </c>
      <c r="D30" s="5" t="s">
        <v>127</v>
      </c>
      <c r="E30" s="17" t="s">
        <v>124</v>
      </c>
      <c r="F30" s="5" t="s">
        <v>106</v>
      </c>
      <c r="G30" s="7">
        <v>179</v>
      </c>
      <c r="H30" s="5" t="s">
        <v>128</v>
      </c>
      <c r="I30" s="5" t="s">
        <v>54</v>
      </c>
      <c r="J30" s="5" t="s">
        <v>129</v>
      </c>
      <c r="K30" s="6">
        <v>24880</v>
      </c>
      <c r="L30" s="7" t="s">
        <v>130</v>
      </c>
      <c r="M30" s="5" t="s">
        <v>30</v>
      </c>
      <c r="N30" s="12">
        <v>12936</v>
      </c>
      <c r="O30" s="14">
        <v>500</v>
      </c>
      <c r="P30" s="15">
        <v>2500</v>
      </c>
      <c r="Q30" s="8">
        <v>1100</v>
      </c>
      <c r="R30" s="16">
        <v>375</v>
      </c>
      <c r="S30" s="41">
        <v>1100</v>
      </c>
      <c r="T30" s="39">
        <v>840</v>
      </c>
      <c r="U30" s="35"/>
      <c r="V30" s="37"/>
      <c r="W30" s="23"/>
      <c r="X30" s="5" t="s">
        <v>77</v>
      </c>
      <c r="Y30" s="5"/>
    </row>
    <row r="31" spans="1:25" ht="11.25" x14ac:dyDescent="0.2">
      <c r="A31" s="4">
        <v>504041</v>
      </c>
      <c r="B31" s="4">
        <v>90010392</v>
      </c>
      <c r="C31" s="5" t="s">
        <v>182</v>
      </c>
      <c r="D31" s="5" t="s">
        <v>111</v>
      </c>
      <c r="E31" s="17" t="s">
        <v>78</v>
      </c>
      <c r="F31" s="5" t="s">
        <v>106</v>
      </c>
      <c r="G31" s="7">
        <v>179</v>
      </c>
      <c r="H31" s="5" t="s">
        <v>116</v>
      </c>
      <c r="I31" s="5" t="s">
        <v>22</v>
      </c>
      <c r="J31" s="5" t="s">
        <v>183</v>
      </c>
      <c r="K31" s="6">
        <v>33410</v>
      </c>
      <c r="L31" s="7" t="s">
        <v>97</v>
      </c>
      <c r="M31" s="5" t="s">
        <v>98</v>
      </c>
      <c r="N31" s="12">
        <v>104692</v>
      </c>
      <c r="O31" s="14">
        <v>20000</v>
      </c>
      <c r="P31" s="15">
        <v>75000</v>
      </c>
      <c r="Q31" s="8">
        <v>34000</v>
      </c>
      <c r="R31" s="16">
        <v>7500</v>
      </c>
      <c r="S31" s="41">
        <v>34000</v>
      </c>
      <c r="T31" s="39">
        <v>21000</v>
      </c>
      <c r="U31" s="35"/>
      <c r="V31" s="37"/>
      <c r="W31" s="23"/>
      <c r="X31" s="5" t="s">
        <v>77</v>
      </c>
      <c r="Y31" s="5"/>
    </row>
    <row r="32" spans="1:25" ht="11.25" x14ac:dyDescent="0.2">
      <c r="A32" s="4">
        <v>505462</v>
      </c>
      <c r="B32" s="4">
        <v>90010394</v>
      </c>
      <c r="C32" s="5" t="s">
        <v>184</v>
      </c>
      <c r="D32" s="5" t="s">
        <v>88</v>
      </c>
      <c r="E32" s="17" t="s">
        <v>78</v>
      </c>
      <c r="F32" s="5" t="s">
        <v>106</v>
      </c>
      <c r="G32" s="7">
        <v>60</v>
      </c>
      <c r="H32" s="5" t="s">
        <v>116</v>
      </c>
      <c r="I32" s="5" t="s">
        <v>23</v>
      </c>
      <c r="J32" s="5" t="s">
        <v>134</v>
      </c>
      <c r="K32" s="6">
        <v>29780</v>
      </c>
      <c r="L32" s="7" t="s">
        <v>131</v>
      </c>
      <c r="M32" s="5" t="s">
        <v>80</v>
      </c>
      <c r="N32" s="12">
        <v>93817</v>
      </c>
      <c r="O32" s="14">
        <v>18000</v>
      </c>
      <c r="P32" s="15">
        <v>35000</v>
      </c>
      <c r="Q32" s="8">
        <v>15000</v>
      </c>
      <c r="R32" s="16">
        <v>5000</v>
      </c>
      <c r="S32" s="41">
        <v>15000</v>
      </c>
      <c r="T32" s="39">
        <v>20000</v>
      </c>
      <c r="U32" s="35"/>
      <c r="V32" s="37"/>
      <c r="W32" s="23"/>
      <c r="X32" s="5" t="s">
        <v>77</v>
      </c>
      <c r="Y32" s="5"/>
    </row>
    <row r="33" spans="1:25" ht="11.25" x14ac:dyDescent="0.2">
      <c r="A33" s="4">
        <v>504160</v>
      </c>
      <c r="B33" s="4">
        <v>90010390</v>
      </c>
      <c r="C33" s="5" t="s">
        <v>179</v>
      </c>
      <c r="D33" s="5" t="s">
        <v>180</v>
      </c>
      <c r="E33" s="17" t="s">
        <v>78</v>
      </c>
      <c r="F33" s="5" t="s">
        <v>106</v>
      </c>
      <c r="G33" s="7">
        <v>179</v>
      </c>
      <c r="H33" s="5" t="s">
        <v>116</v>
      </c>
      <c r="I33" s="5" t="s">
        <v>22</v>
      </c>
      <c r="J33" s="5" t="s">
        <v>134</v>
      </c>
      <c r="K33" s="6">
        <v>31127</v>
      </c>
      <c r="L33" s="7" t="s">
        <v>131</v>
      </c>
      <c r="M33" s="5" t="s">
        <v>80</v>
      </c>
      <c r="N33" s="12">
        <v>89267</v>
      </c>
      <c r="O33" s="14">
        <v>7500</v>
      </c>
      <c r="P33" s="15">
        <v>35000</v>
      </c>
      <c r="Q33" s="8">
        <v>15000</v>
      </c>
      <c r="R33" s="16">
        <v>5000</v>
      </c>
      <c r="S33" s="41">
        <v>15000</v>
      </c>
      <c r="T33" s="39">
        <v>7000</v>
      </c>
      <c r="U33" s="35"/>
      <c r="V33" s="37"/>
      <c r="W33" s="23"/>
      <c r="X33" s="5" t="s">
        <v>77</v>
      </c>
      <c r="Y33" s="5"/>
    </row>
    <row r="34" spans="1:25" ht="11.25" x14ac:dyDescent="0.2">
      <c r="A34" s="4">
        <v>504595</v>
      </c>
      <c r="B34" s="4">
        <v>90010391</v>
      </c>
      <c r="C34" s="5" t="s">
        <v>181</v>
      </c>
      <c r="D34" s="5" t="s">
        <v>111</v>
      </c>
      <c r="E34" s="17" t="s">
        <v>78</v>
      </c>
      <c r="F34" s="5" t="s">
        <v>106</v>
      </c>
      <c r="G34" s="7">
        <v>179</v>
      </c>
      <c r="H34" s="5" t="s">
        <v>116</v>
      </c>
      <c r="I34" s="5" t="s">
        <v>22</v>
      </c>
      <c r="J34" s="5" t="s">
        <v>134</v>
      </c>
      <c r="K34" s="6">
        <v>29808</v>
      </c>
      <c r="L34" s="7" t="s">
        <v>131</v>
      </c>
      <c r="M34" s="5" t="s">
        <v>80</v>
      </c>
      <c r="N34" s="12">
        <v>93375</v>
      </c>
      <c r="O34" s="14">
        <v>10000</v>
      </c>
      <c r="P34" s="15">
        <v>35000</v>
      </c>
      <c r="Q34" s="8">
        <v>15000</v>
      </c>
      <c r="R34" s="16">
        <v>5000</v>
      </c>
      <c r="S34" s="41">
        <v>15000</v>
      </c>
      <c r="T34" s="39">
        <v>10000</v>
      </c>
      <c r="U34" s="35"/>
      <c r="V34" s="37"/>
      <c r="W34" s="23"/>
      <c r="X34" s="5" t="s">
        <v>77</v>
      </c>
      <c r="Y34" s="5"/>
    </row>
    <row r="35" spans="1:25" ht="11.25" x14ac:dyDescent="0.2">
      <c r="A35" s="4">
        <v>505581</v>
      </c>
      <c r="B35" s="4">
        <v>90006371</v>
      </c>
      <c r="C35" s="5" t="s">
        <v>115</v>
      </c>
      <c r="D35" s="5" t="s">
        <v>94</v>
      </c>
      <c r="E35" s="17" t="s">
        <v>73</v>
      </c>
      <c r="F35" s="5" t="s">
        <v>106</v>
      </c>
      <c r="G35" s="7">
        <v>60</v>
      </c>
      <c r="H35" s="5" t="s">
        <v>116</v>
      </c>
      <c r="I35" s="5" t="s">
        <v>32</v>
      </c>
      <c r="J35" s="5" t="s">
        <v>74</v>
      </c>
      <c r="K35" s="6">
        <v>31999</v>
      </c>
      <c r="L35" s="7" t="s">
        <v>75</v>
      </c>
      <c r="M35" s="5" t="s">
        <v>76</v>
      </c>
      <c r="N35" s="12">
        <v>40151</v>
      </c>
      <c r="O35" s="14">
        <v>2000</v>
      </c>
      <c r="P35" s="15">
        <v>4000</v>
      </c>
      <c r="Q35" s="8">
        <v>2500</v>
      </c>
      <c r="R35" s="16">
        <v>500</v>
      </c>
      <c r="S35" s="41">
        <v>2500</v>
      </c>
      <c r="T35" s="39">
        <v>2500</v>
      </c>
      <c r="U35" s="35"/>
      <c r="V35" s="37"/>
      <c r="W35" s="23"/>
      <c r="X35" s="5" t="s">
        <v>77</v>
      </c>
      <c r="Y35" s="5"/>
    </row>
    <row r="36" spans="1:25" ht="11.25" x14ac:dyDescent="0.2">
      <c r="A36" s="4">
        <v>504147</v>
      </c>
      <c r="B36" s="4">
        <v>90009888</v>
      </c>
      <c r="C36" s="5" t="s">
        <v>167</v>
      </c>
      <c r="D36" s="5" t="s">
        <v>95</v>
      </c>
      <c r="E36" s="17" t="s">
        <v>78</v>
      </c>
      <c r="F36" s="5" t="s">
        <v>106</v>
      </c>
      <c r="G36" s="7">
        <v>179</v>
      </c>
      <c r="H36" s="5" t="s">
        <v>162</v>
      </c>
      <c r="I36" s="5" t="s">
        <v>58</v>
      </c>
      <c r="J36" s="5" t="s">
        <v>168</v>
      </c>
      <c r="K36" s="6">
        <v>30123</v>
      </c>
      <c r="L36" s="7" t="s">
        <v>118</v>
      </c>
      <c r="M36" s="5" t="s">
        <v>83</v>
      </c>
      <c r="N36" s="12">
        <v>50000</v>
      </c>
      <c r="O36" s="14">
        <v>5500</v>
      </c>
      <c r="P36" s="15">
        <v>7000</v>
      </c>
      <c r="Q36" s="8">
        <v>3000</v>
      </c>
      <c r="R36" s="16">
        <v>1000</v>
      </c>
      <c r="S36" s="41">
        <v>3000</v>
      </c>
      <c r="T36" s="39">
        <v>6000</v>
      </c>
      <c r="U36" s="35"/>
      <c r="V36" s="37"/>
      <c r="W36" s="23"/>
      <c r="X36" s="5" t="s">
        <v>77</v>
      </c>
      <c r="Y36" s="5"/>
    </row>
    <row r="37" spans="1:25" ht="11.25" x14ac:dyDescent="0.2">
      <c r="A37" s="4">
        <v>565222</v>
      </c>
      <c r="B37" s="4">
        <v>90139517</v>
      </c>
      <c r="C37" s="5" t="s">
        <v>46</v>
      </c>
      <c r="D37" s="5" t="s">
        <v>47</v>
      </c>
      <c r="E37" s="17" t="s">
        <v>78</v>
      </c>
      <c r="F37" s="5" t="s">
        <v>106</v>
      </c>
      <c r="G37" s="7">
        <v>179</v>
      </c>
      <c r="H37" s="5" t="s">
        <v>162</v>
      </c>
      <c r="I37" s="5" t="s">
        <v>58</v>
      </c>
      <c r="J37" s="5" t="s">
        <v>134</v>
      </c>
      <c r="K37" s="6">
        <v>36892</v>
      </c>
      <c r="L37" s="7" t="s">
        <v>131</v>
      </c>
      <c r="M37" s="5" t="s">
        <v>80</v>
      </c>
      <c r="N37" s="12">
        <v>85000</v>
      </c>
      <c r="O37" s="14">
        <v>0</v>
      </c>
      <c r="P37" s="15">
        <v>35000</v>
      </c>
      <c r="Q37" s="8">
        <v>15000</v>
      </c>
      <c r="R37" s="16">
        <v>5000</v>
      </c>
      <c r="S37" s="41">
        <v>14958.9076</v>
      </c>
      <c r="T37" s="39">
        <v>15000</v>
      </c>
      <c r="U37" s="35"/>
      <c r="V37" s="37"/>
      <c r="W37" s="23"/>
      <c r="X37" s="5" t="s">
        <v>77</v>
      </c>
      <c r="Y37" s="5"/>
    </row>
    <row r="38" spans="1:25" ht="11.25" x14ac:dyDescent="0.2">
      <c r="A38" s="4">
        <v>504865</v>
      </c>
      <c r="B38" s="4">
        <v>90009892</v>
      </c>
      <c r="C38" s="5" t="s">
        <v>170</v>
      </c>
      <c r="D38" s="5" t="s">
        <v>91</v>
      </c>
      <c r="E38" s="17" t="s">
        <v>78</v>
      </c>
      <c r="F38" s="5" t="s">
        <v>106</v>
      </c>
      <c r="G38" s="7">
        <v>179</v>
      </c>
      <c r="H38" s="5" t="s">
        <v>162</v>
      </c>
      <c r="I38" s="5" t="s">
        <v>58</v>
      </c>
      <c r="J38" s="5" t="s">
        <v>134</v>
      </c>
      <c r="K38" s="6">
        <v>36495</v>
      </c>
      <c r="L38" s="7" t="s">
        <v>131</v>
      </c>
      <c r="M38" s="5" t="s">
        <v>80</v>
      </c>
      <c r="N38" s="12">
        <v>93375</v>
      </c>
      <c r="O38" s="14">
        <v>15000</v>
      </c>
      <c r="P38" s="15">
        <v>35000</v>
      </c>
      <c r="Q38" s="8">
        <v>15000</v>
      </c>
      <c r="R38" s="16">
        <v>5000</v>
      </c>
      <c r="S38" s="41">
        <v>15000</v>
      </c>
      <c r="T38" s="39">
        <v>20000</v>
      </c>
      <c r="U38" s="35"/>
      <c r="V38" s="37"/>
      <c r="W38" s="23"/>
      <c r="X38" s="5" t="s">
        <v>77</v>
      </c>
      <c r="Y38" s="5"/>
    </row>
    <row r="39" spans="1:25" ht="11.25" x14ac:dyDescent="0.2">
      <c r="A39" s="4">
        <v>504858</v>
      </c>
      <c r="B39" s="4">
        <v>90009884</v>
      </c>
      <c r="C39" s="5" t="s">
        <v>138</v>
      </c>
      <c r="D39" s="5" t="s">
        <v>105</v>
      </c>
      <c r="E39" s="17" t="s">
        <v>78</v>
      </c>
      <c r="F39" s="5" t="s">
        <v>106</v>
      </c>
      <c r="G39" s="7">
        <v>179</v>
      </c>
      <c r="H39" s="5" t="s">
        <v>162</v>
      </c>
      <c r="I39" s="5" t="s">
        <v>58</v>
      </c>
      <c r="J39" s="5" t="s">
        <v>163</v>
      </c>
      <c r="K39" s="6">
        <v>36404</v>
      </c>
      <c r="L39" s="7" t="s">
        <v>87</v>
      </c>
      <c r="M39" s="5" t="s">
        <v>79</v>
      </c>
      <c r="N39" s="12">
        <v>57362</v>
      </c>
      <c r="O39" s="14">
        <v>2000</v>
      </c>
      <c r="P39" s="15">
        <v>12500</v>
      </c>
      <c r="Q39" s="8">
        <v>5000</v>
      </c>
      <c r="R39" s="16">
        <v>1750</v>
      </c>
      <c r="S39" s="41">
        <v>5000</v>
      </c>
      <c r="T39" s="39">
        <v>5000</v>
      </c>
      <c r="U39" s="35"/>
      <c r="V39" s="37"/>
      <c r="W39" s="23"/>
      <c r="X39" s="5" t="s">
        <v>77</v>
      </c>
      <c r="Y39" s="5"/>
    </row>
    <row r="40" spans="1:25" ht="11.25" x14ac:dyDescent="0.2">
      <c r="A40" s="4">
        <v>504882</v>
      </c>
      <c r="B40" s="4">
        <v>90007737</v>
      </c>
      <c r="C40" s="5" t="s">
        <v>132</v>
      </c>
      <c r="D40" s="5" t="s">
        <v>113</v>
      </c>
      <c r="E40" s="17" t="s">
        <v>78</v>
      </c>
      <c r="F40" s="5" t="s">
        <v>106</v>
      </c>
      <c r="G40" s="7">
        <v>179</v>
      </c>
      <c r="H40" s="5" t="s">
        <v>133</v>
      </c>
      <c r="I40" s="5" t="s">
        <v>57</v>
      </c>
      <c r="J40" s="5" t="s">
        <v>134</v>
      </c>
      <c r="K40" s="6">
        <v>35702</v>
      </c>
      <c r="L40" s="7" t="s">
        <v>131</v>
      </c>
      <c r="M40" s="5" t="s">
        <v>80</v>
      </c>
      <c r="N40" s="12">
        <v>90000</v>
      </c>
      <c r="O40" s="14">
        <v>8000</v>
      </c>
      <c r="P40" s="15">
        <v>35000</v>
      </c>
      <c r="Q40" s="8">
        <v>15000</v>
      </c>
      <c r="R40" s="16">
        <v>5000</v>
      </c>
      <c r="S40" s="41">
        <v>15000</v>
      </c>
      <c r="T40" s="39">
        <v>13000</v>
      </c>
      <c r="U40" s="35"/>
      <c r="V40" s="37"/>
      <c r="W40" s="23"/>
      <c r="X40" s="5" t="s">
        <v>77</v>
      </c>
      <c r="Y40" s="5"/>
    </row>
    <row r="41" spans="1:25" ht="11.25" x14ac:dyDescent="0.2">
      <c r="A41" s="4">
        <v>506199</v>
      </c>
      <c r="B41" s="4">
        <v>90040970</v>
      </c>
      <c r="C41" s="5" t="s">
        <v>35</v>
      </c>
      <c r="D41" s="5" t="s">
        <v>136</v>
      </c>
      <c r="E41" s="17" t="s">
        <v>78</v>
      </c>
      <c r="F41" s="5" t="s">
        <v>106</v>
      </c>
      <c r="G41" s="7">
        <v>179</v>
      </c>
      <c r="H41" s="5" t="s">
        <v>133</v>
      </c>
      <c r="I41" s="5" t="s">
        <v>57</v>
      </c>
      <c r="J41" s="5" t="s">
        <v>134</v>
      </c>
      <c r="K41" s="6">
        <v>30195</v>
      </c>
      <c r="L41" s="7" t="s">
        <v>131</v>
      </c>
      <c r="M41" s="5" t="s">
        <v>80</v>
      </c>
      <c r="N41" s="12">
        <v>99600</v>
      </c>
      <c r="O41" s="14">
        <v>9000</v>
      </c>
      <c r="P41" s="15">
        <v>35000</v>
      </c>
      <c r="Q41" s="8">
        <v>15000</v>
      </c>
      <c r="R41" s="16">
        <v>5000</v>
      </c>
      <c r="S41" s="41">
        <v>15000</v>
      </c>
      <c r="T41" s="39">
        <v>9000</v>
      </c>
      <c r="U41" s="35"/>
      <c r="V41" s="37"/>
      <c r="W41" s="23"/>
      <c r="X41" s="5" t="s">
        <v>77</v>
      </c>
      <c r="Y41" s="5"/>
    </row>
    <row r="42" spans="1:25" ht="11.25" x14ac:dyDescent="0.2">
      <c r="A42" s="4">
        <v>504754</v>
      </c>
      <c r="B42" s="4">
        <v>90009878</v>
      </c>
      <c r="C42" s="5" t="s">
        <v>156</v>
      </c>
      <c r="D42" s="5" t="s">
        <v>137</v>
      </c>
      <c r="E42" s="17" t="s">
        <v>78</v>
      </c>
      <c r="F42" s="5" t="s">
        <v>106</v>
      </c>
      <c r="G42" s="7">
        <v>179</v>
      </c>
      <c r="H42" s="5" t="s">
        <v>133</v>
      </c>
      <c r="I42" s="5" t="s">
        <v>57</v>
      </c>
      <c r="J42" s="5" t="s">
        <v>147</v>
      </c>
      <c r="K42" s="6">
        <v>29427</v>
      </c>
      <c r="L42" s="7" t="s">
        <v>148</v>
      </c>
      <c r="M42" s="5" t="s">
        <v>80</v>
      </c>
      <c r="N42" s="12">
        <v>104708</v>
      </c>
      <c r="O42" s="14">
        <v>12000</v>
      </c>
      <c r="P42" s="15">
        <v>35000</v>
      </c>
      <c r="Q42" s="8">
        <v>15000</v>
      </c>
      <c r="R42" s="16">
        <v>5000</v>
      </c>
      <c r="S42" s="41">
        <v>15000</v>
      </c>
      <c r="T42" s="39">
        <v>9000</v>
      </c>
      <c r="U42" s="35"/>
      <c r="V42" s="37"/>
      <c r="W42" s="23"/>
      <c r="X42" s="5" t="s">
        <v>77</v>
      </c>
      <c r="Y42" s="5"/>
    </row>
    <row r="43" spans="1:25" ht="11.25" x14ac:dyDescent="0.2">
      <c r="A43" s="4">
        <v>504353</v>
      </c>
      <c r="B43" s="4">
        <v>90009754</v>
      </c>
      <c r="C43" s="5" t="s">
        <v>150</v>
      </c>
      <c r="D43" s="5" t="s">
        <v>114</v>
      </c>
      <c r="E43" s="17" t="s">
        <v>78</v>
      </c>
      <c r="F43" s="5" t="s">
        <v>106</v>
      </c>
      <c r="G43" s="7">
        <v>179</v>
      </c>
      <c r="H43" s="5" t="s">
        <v>133</v>
      </c>
      <c r="I43" s="5" t="s">
        <v>57</v>
      </c>
      <c r="J43" s="5" t="s">
        <v>151</v>
      </c>
      <c r="K43" s="6">
        <v>28338</v>
      </c>
      <c r="L43" s="7" t="s">
        <v>85</v>
      </c>
      <c r="M43" s="5" t="s">
        <v>81</v>
      </c>
      <c r="N43" s="12">
        <v>81672</v>
      </c>
      <c r="O43" s="14">
        <v>15000</v>
      </c>
      <c r="P43" s="15">
        <v>17500</v>
      </c>
      <c r="Q43" s="8">
        <v>8500</v>
      </c>
      <c r="R43" s="16">
        <v>2750</v>
      </c>
      <c r="S43" s="41">
        <v>8500</v>
      </c>
      <c r="T43" s="39">
        <v>14000</v>
      </c>
      <c r="U43" s="35"/>
      <c r="V43" s="37"/>
      <c r="W43" s="23"/>
      <c r="X43" s="5" t="s">
        <v>77</v>
      </c>
      <c r="Y43" s="5"/>
    </row>
    <row r="44" spans="1:25" ht="11.25" x14ac:dyDescent="0.2">
      <c r="A44" s="4">
        <v>514692</v>
      </c>
      <c r="B44" s="4">
        <v>90125178</v>
      </c>
      <c r="C44" s="5" t="s">
        <v>38</v>
      </c>
      <c r="D44" s="5" t="s">
        <v>39</v>
      </c>
      <c r="E44" s="17" t="s">
        <v>78</v>
      </c>
      <c r="F44" s="5" t="s">
        <v>106</v>
      </c>
      <c r="G44" s="7">
        <v>179</v>
      </c>
      <c r="H44" s="5" t="s">
        <v>159</v>
      </c>
      <c r="I44" s="5" t="s">
        <v>59</v>
      </c>
      <c r="J44" s="5" t="s">
        <v>40</v>
      </c>
      <c r="K44" s="6">
        <v>36678</v>
      </c>
      <c r="L44" s="7" t="s">
        <v>0</v>
      </c>
      <c r="M44" s="5" t="s">
        <v>98</v>
      </c>
      <c r="N44" s="12">
        <v>103749.96</v>
      </c>
      <c r="O44" s="14">
        <v>18400</v>
      </c>
      <c r="P44" s="15">
        <v>75000</v>
      </c>
      <c r="Q44" s="8">
        <v>34000</v>
      </c>
      <c r="R44" s="16">
        <v>7500</v>
      </c>
      <c r="S44" s="41">
        <v>34000</v>
      </c>
      <c r="T44" s="39">
        <v>34000</v>
      </c>
      <c r="U44" s="35"/>
      <c r="V44" s="37"/>
      <c r="W44" s="23"/>
      <c r="X44" s="5" t="s">
        <v>77</v>
      </c>
      <c r="Y44" s="5"/>
    </row>
    <row r="45" spans="1:25" ht="11.25" x14ac:dyDescent="0.2">
      <c r="A45" s="4">
        <v>504738</v>
      </c>
      <c r="B45" s="4">
        <v>90010384</v>
      </c>
      <c r="C45" s="5" t="s">
        <v>177</v>
      </c>
      <c r="D45" s="5" t="s">
        <v>178</v>
      </c>
      <c r="E45" s="17" t="s">
        <v>78</v>
      </c>
      <c r="F45" s="5" t="s">
        <v>106</v>
      </c>
      <c r="G45" s="7">
        <v>179</v>
      </c>
      <c r="H45" s="5" t="s">
        <v>159</v>
      </c>
      <c r="I45" s="5" t="s">
        <v>59</v>
      </c>
      <c r="J45" s="5" t="s">
        <v>134</v>
      </c>
      <c r="K45" s="6">
        <v>32818</v>
      </c>
      <c r="L45" s="7" t="s">
        <v>131</v>
      </c>
      <c r="M45" s="5" t="s">
        <v>80</v>
      </c>
      <c r="N45" s="12">
        <v>90500</v>
      </c>
      <c r="O45" s="14">
        <v>18000</v>
      </c>
      <c r="P45" s="15">
        <v>35000</v>
      </c>
      <c r="Q45" s="8">
        <v>15000</v>
      </c>
      <c r="R45" s="16">
        <v>5000</v>
      </c>
      <c r="S45" s="41">
        <v>15000</v>
      </c>
      <c r="T45" s="39">
        <v>40000</v>
      </c>
      <c r="U45" s="35"/>
      <c r="V45" s="37"/>
      <c r="W45" s="23"/>
      <c r="X45" s="5" t="s">
        <v>77</v>
      </c>
      <c r="Y45" s="5"/>
    </row>
    <row r="46" spans="1:25" ht="11.25" x14ac:dyDescent="0.2">
      <c r="A46" s="4">
        <v>504824</v>
      </c>
      <c r="B46" s="4">
        <v>90009880</v>
      </c>
      <c r="C46" s="5" t="s">
        <v>149</v>
      </c>
      <c r="D46" s="5" t="s">
        <v>100</v>
      </c>
      <c r="E46" s="17" t="s">
        <v>78</v>
      </c>
      <c r="F46" s="5" t="s">
        <v>106</v>
      </c>
      <c r="G46" s="7">
        <v>179</v>
      </c>
      <c r="H46" s="5" t="s">
        <v>159</v>
      </c>
      <c r="I46" s="5" t="s">
        <v>59</v>
      </c>
      <c r="J46" s="5" t="s">
        <v>134</v>
      </c>
      <c r="K46" s="6">
        <v>36130</v>
      </c>
      <c r="L46" s="7" t="s">
        <v>131</v>
      </c>
      <c r="M46" s="5" t="s">
        <v>80</v>
      </c>
      <c r="N46" s="12">
        <v>96923</v>
      </c>
      <c r="O46" s="14">
        <v>18000</v>
      </c>
      <c r="P46" s="15">
        <v>35000</v>
      </c>
      <c r="Q46" s="8">
        <v>15000</v>
      </c>
      <c r="R46" s="16">
        <v>5000</v>
      </c>
      <c r="S46" s="41">
        <v>15000</v>
      </c>
      <c r="T46" s="39">
        <v>20000</v>
      </c>
      <c r="U46" s="35"/>
      <c r="V46" s="37"/>
      <c r="W46" s="23"/>
      <c r="X46" s="5" t="s">
        <v>77</v>
      </c>
      <c r="Y46" s="5"/>
    </row>
    <row r="47" spans="1:25" ht="11.25" x14ac:dyDescent="0.2">
      <c r="A47" s="4">
        <v>567117</v>
      </c>
      <c r="B47" s="4">
        <v>90142498</v>
      </c>
      <c r="C47" s="5" t="s">
        <v>48</v>
      </c>
      <c r="D47" s="5" t="s">
        <v>103</v>
      </c>
      <c r="E47" s="17" t="s">
        <v>78</v>
      </c>
      <c r="F47" s="5" t="s">
        <v>106</v>
      </c>
      <c r="G47" s="7">
        <v>179</v>
      </c>
      <c r="H47" s="5" t="s">
        <v>159</v>
      </c>
      <c r="I47" s="5" t="s">
        <v>59</v>
      </c>
      <c r="J47" s="5" t="s">
        <v>134</v>
      </c>
      <c r="K47" s="6">
        <v>36951</v>
      </c>
      <c r="L47" s="7" t="s">
        <v>131</v>
      </c>
      <c r="M47" s="5" t="s">
        <v>80</v>
      </c>
      <c r="N47" s="12">
        <v>90000</v>
      </c>
      <c r="O47" s="14">
        <v>0</v>
      </c>
      <c r="P47" s="15">
        <v>35000</v>
      </c>
      <c r="Q47" s="8">
        <v>15000</v>
      </c>
      <c r="R47" s="16">
        <v>5000</v>
      </c>
      <c r="S47" s="41">
        <v>12534.2495</v>
      </c>
      <c r="T47" s="39">
        <v>25000</v>
      </c>
      <c r="U47" s="35"/>
      <c r="V47" s="37"/>
      <c r="W47" s="23"/>
      <c r="X47" s="5" t="s">
        <v>77</v>
      </c>
      <c r="Y47" s="5"/>
    </row>
    <row r="48" spans="1:25" ht="11.25" x14ac:dyDescent="0.2">
      <c r="A48" s="4">
        <v>514885</v>
      </c>
      <c r="B48" s="4">
        <v>90125096</v>
      </c>
      <c r="C48" s="5" t="s">
        <v>36</v>
      </c>
      <c r="D48" s="5" t="s">
        <v>37</v>
      </c>
      <c r="E48" s="17" t="s">
        <v>78</v>
      </c>
      <c r="F48" s="5" t="s">
        <v>106</v>
      </c>
      <c r="G48" s="7">
        <v>179</v>
      </c>
      <c r="H48" s="5" t="s">
        <v>159</v>
      </c>
      <c r="I48" s="5" t="s">
        <v>59</v>
      </c>
      <c r="J48" s="5" t="s">
        <v>155</v>
      </c>
      <c r="K48" s="6">
        <v>36678</v>
      </c>
      <c r="L48" s="7" t="s">
        <v>85</v>
      </c>
      <c r="M48" s="5" t="s">
        <v>81</v>
      </c>
      <c r="N48" s="12">
        <v>72925</v>
      </c>
      <c r="O48" s="14">
        <v>5720</v>
      </c>
      <c r="P48" s="15">
        <v>17500</v>
      </c>
      <c r="Q48" s="8">
        <v>8500</v>
      </c>
      <c r="R48" s="16">
        <v>2750</v>
      </c>
      <c r="S48" s="41">
        <v>8500</v>
      </c>
      <c r="T48" s="39">
        <v>8500</v>
      </c>
      <c r="U48" s="35"/>
      <c r="V48" s="37"/>
      <c r="W48" s="23"/>
      <c r="X48" s="5" t="s">
        <v>77</v>
      </c>
      <c r="Y48" s="5"/>
    </row>
    <row r="49" spans="1:25" ht="11.25" x14ac:dyDescent="0.2">
      <c r="A49" s="4">
        <v>572047</v>
      </c>
      <c r="B49" s="4">
        <v>90153304</v>
      </c>
      <c r="C49" s="5" t="s">
        <v>51</v>
      </c>
      <c r="D49" s="5" t="s">
        <v>110</v>
      </c>
      <c r="E49" s="17" t="s">
        <v>78</v>
      </c>
      <c r="F49" s="5" t="s">
        <v>106</v>
      </c>
      <c r="G49" s="7">
        <v>179</v>
      </c>
      <c r="H49" s="5" t="s">
        <v>159</v>
      </c>
      <c r="I49" s="5" t="s">
        <v>59</v>
      </c>
      <c r="J49" s="5" t="s">
        <v>52</v>
      </c>
      <c r="K49" s="6">
        <v>37088</v>
      </c>
      <c r="L49" s="7" t="s">
        <v>131</v>
      </c>
      <c r="M49" s="5" t="s">
        <v>81</v>
      </c>
      <c r="N49" s="12">
        <v>100000</v>
      </c>
      <c r="O49" s="14">
        <v>0</v>
      </c>
      <c r="P49" s="15">
        <v>17500</v>
      </c>
      <c r="Q49" s="8">
        <v>8500</v>
      </c>
      <c r="R49" s="16">
        <v>2750</v>
      </c>
      <c r="S49" s="41">
        <v>3912.3335999999999</v>
      </c>
      <c r="T49" s="40">
        <v>5000</v>
      </c>
      <c r="U49" s="36"/>
      <c r="V49" s="38"/>
      <c r="W49" s="23"/>
      <c r="X49" s="5" t="s">
        <v>77</v>
      </c>
      <c r="Y49" s="5"/>
    </row>
    <row r="50" spans="1:25" ht="11.25" x14ac:dyDescent="0.2">
      <c r="B50" s="2">
        <f>COUNT(B3:B49)</f>
        <v>47</v>
      </c>
      <c r="Q50" s="8"/>
    </row>
    <row r="51" spans="1:25" x14ac:dyDescent="0.15">
      <c r="C51" s="2">
        <f>COUNTA(C3:C49)</f>
        <v>47</v>
      </c>
      <c r="P51" s="25" t="s">
        <v>185</v>
      </c>
      <c r="Q51" s="24">
        <v>830959</v>
      </c>
      <c r="S51" s="11">
        <f>SUM(S3:S50)</f>
        <v>686082.20510000002</v>
      </c>
      <c r="T51" s="11">
        <f>SUM(T3:T50)</f>
        <v>686080</v>
      </c>
      <c r="U51" s="11">
        <f>SUM(U3:U50)</f>
        <v>0</v>
      </c>
      <c r="V51" s="11">
        <f>SUM(V3:V50)</f>
        <v>0</v>
      </c>
      <c r="W51" s="11"/>
      <c r="X51" s="11"/>
      <c r="Y51" s="11"/>
    </row>
    <row r="52" spans="1:25" ht="11.25" x14ac:dyDescent="0.2">
      <c r="Q52" s="26"/>
      <c r="S52" s="42">
        <f>+S51/Q51</f>
        <v>0.82565109120907287</v>
      </c>
      <c r="T52" s="42">
        <f>+T51/Q51</f>
        <v>0.82564843752820538</v>
      </c>
    </row>
    <row r="53" spans="1:25" ht="11.25" x14ac:dyDescent="0.2">
      <c r="Q53" s="27"/>
    </row>
    <row r="54" spans="1:25" ht="11.25" x14ac:dyDescent="0.2">
      <c r="Q54" s="27"/>
    </row>
    <row r="55" spans="1:25" ht="11.25" x14ac:dyDescent="0.2">
      <c r="Q55" s="27"/>
    </row>
    <row r="56" spans="1:25" ht="11.25" x14ac:dyDescent="0.2">
      <c r="Q56" s="27"/>
    </row>
    <row r="57" spans="1:25" ht="11.25" x14ac:dyDescent="0.2">
      <c r="Q57" s="27"/>
    </row>
    <row r="58" spans="1:25" x14ac:dyDescent="0.15">
      <c r="Q58" s="28"/>
    </row>
  </sheetData>
  <mergeCells count="15">
    <mergeCell ref="S1:S2"/>
    <mergeCell ref="L1:L2"/>
    <mergeCell ref="M1:M2"/>
    <mergeCell ref="N1:N2"/>
    <mergeCell ref="O1:O2"/>
    <mergeCell ref="P1:R1"/>
    <mergeCell ref="K1:K2"/>
    <mergeCell ref="G1:G2"/>
    <mergeCell ref="H1:H2"/>
    <mergeCell ref="I1:I2"/>
    <mergeCell ref="J1:J2"/>
    <mergeCell ref="C1:C2"/>
    <mergeCell ref="D1:D2"/>
    <mergeCell ref="E1:E2"/>
    <mergeCell ref="F1:F2"/>
  </mergeCells>
  <phoneticPr fontId="0" type="noConversion"/>
  <conditionalFormatting sqref="S3:V49">
    <cfRule type="cellIs" dxfId="3" priority="1" stopIfTrue="1" operator="notBetween">
      <formula>P3</formula>
      <formula>R3</formula>
    </cfRule>
    <cfRule type="cellIs" dxfId="2" priority="2" stopIfTrue="1" operator="greaterThan">
      <formula>(O3*0.2)+O3</formula>
    </cfRule>
  </conditionalFormatting>
  <conditionalFormatting sqref="E1:E1048576">
    <cfRule type="cellIs" dxfId="1" priority="3" stopIfTrue="1" operator="equal">
      <formula>"PRN"</formula>
    </cfRule>
    <cfRule type="cellIs" dxfId="0" priority="4" stopIfTrue="1" operator="equal">
      <formula>"PRE"</formula>
    </cfRule>
  </conditionalFormatting>
  <pageMargins left="0.25" right="0.25" top="0.72" bottom="0.66" header="0.31" footer="0.2"/>
  <pageSetup paperSize="5" orientation="landscape" r:id="rId1"/>
  <headerFooter alignWithMargins="0">
    <oddHeader>&amp;L&amp;"Arial,Bold"&amp;9Division Level: &amp;A&amp;C&amp;"Arial,Bold"&amp;11ETS 2001Bonus Program&amp;"Arial,Regular"&amp;10
&amp;"Arial,Bold"&amp;9Data Effective 12/12/2001</oddHeader>
    <oddFooter>&amp;L&amp;"Arial,Bold"&amp;8Proposed Bonus $ appearing in RED are 20% greater than the prior year bonus.
Proposed Bonus $ appearing in BLUE reflect bonus amounts outside the 2001 bonus range.
&amp;R&amp;"Arial,Bold"&amp;8&amp;P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password="C54C"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Commercial</vt:lpstr>
      <vt:lpstr>Sheet3</vt:lpstr>
      <vt:lpstr>Commercial!Print_Area</vt:lpstr>
      <vt:lpstr>Commercial!Print_Titles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lhutche2</dc:creator>
  <cp:lastModifiedBy>Jan Havlíček</cp:lastModifiedBy>
  <cp:lastPrinted>2001-12-28T13:53:29Z</cp:lastPrinted>
  <dcterms:created xsi:type="dcterms:W3CDTF">2001-12-14T19:10:10Z</dcterms:created>
  <dcterms:modified xsi:type="dcterms:W3CDTF">2023-09-17T15:48:46Z</dcterms:modified>
</cp:coreProperties>
</file>