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5BBE25-5BCF-492D-BFED-0A38E6D54B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10" i="1"/>
  <c r="E13" i="1"/>
  <c r="E15" i="1"/>
  <c r="E25" i="1"/>
  <c r="E28" i="1"/>
  <c r="E29" i="1"/>
  <c r="E32" i="1"/>
  <c r="E34" i="1"/>
</calcChain>
</file>

<file path=xl/sharedStrings.xml><?xml version="1.0" encoding="utf-8"?>
<sst xmlns="http://schemas.openxmlformats.org/spreadsheetml/2006/main" count="23" uniqueCount="13">
  <si>
    <t>Senior Debt/Capitalization Ratio at 9/30/01 (est.)</t>
  </si>
  <si>
    <t>Total Balance Sheet Debt</t>
  </si>
  <si>
    <t>Less: Subordinated Debt</t>
  </si>
  <si>
    <t>Senior Debt:</t>
  </si>
  <si>
    <t>Total Captalization:</t>
  </si>
  <si>
    <t xml:space="preserve">   Senior Debt</t>
  </si>
  <si>
    <t>Senior Debt</t>
  </si>
  <si>
    <t>Subordinated Debt</t>
  </si>
  <si>
    <t>Consolidated Net Worth</t>
  </si>
  <si>
    <t>Redeemable Preferred Stock</t>
  </si>
  <si>
    <t>Senior Debt/Total Capitalization:</t>
  </si>
  <si>
    <t>Incremental Debt</t>
  </si>
  <si>
    <t>Incremental Debt Capacity - $5.297MM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</si>
</sst>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0.0%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quotePrefix="1"/>
    <xf numFmtId="5" fontId="0" fillId="0" borderId="0" xfId="0" applyNumberFormat="1"/>
    <xf numFmtId="5" fontId="0" fillId="0" borderId="1" xfId="0" applyNumberFormat="1" applyBorder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5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K26" sqref="K26"/>
    </sheetView>
  </sheetViews>
  <sheetFormatPr defaultRowHeight="12.75" x14ac:dyDescent="0.2"/>
  <sheetData>
    <row r="1" spans="1:5" x14ac:dyDescent="0.2">
      <c r="A1" s="6" t="s">
        <v>0</v>
      </c>
    </row>
    <row r="3" spans="1:5" x14ac:dyDescent="0.2">
      <c r="B3" s="1" t="s">
        <v>3</v>
      </c>
    </row>
    <row r="4" spans="1:5" x14ac:dyDescent="0.2">
      <c r="B4" t="s">
        <v>1</v>
      </c>
      <c r="E4" s="3">
        <v>12978</v>
      </c>
    </row>
    <row r="5" spans="1:5" ht="13.5" thickBot="1" x14ac:dyDescent="0.25">
      <c r="B5" t="s">
        <v>2</v>
      </c>
      <c r="E5" s="4">
        <v>-262</v>
      </c>
    </row>
    <row r="6" spans="1:5" x14ac:dyDescent="0.2">
      <c r="B6" s="2" t="s">
        <v>5</v>
      </c>
      <c r="E6" s="3">
        <f>+E5+E4</f>
        <v>12716</v>
      </c>
    </row>
    <row r="7" spans="1:5" x14ac:dyDescent="0.2">
      <c r="E7" s="3"/>
    </row>
    <row r="8" spans="1:5" x14ac:dyDescent="0.2">
      <c r="B8" s="1" t="s">
        <v>4</v>
      </c>
      <c r="E8" s="3"/>
    </row>
    <row r="9" spans="1:5" x14ac:dyDescent="0.2">
      <c r="B9" t="s">
        <v>6</v>
      </c>
      <c r="E9" s="3">
        <f>+E6</f>
        <v>12716</v>
      </c>
    </row>
    <row r="10" spans="1:5" x14ac:dyDescent="0.2">
      <c r="B10" t="s">
        <v>7</v>
      </c>
      <c r="E10" s="3">
        <f>-E5</f>
        <v>262</v>
      </c>
    </row>
    <row r="11" spans="1:5" x14ac:dyDescent="0.2">
      <c r="B11" t="s">
        <v>8</v>
      </c>
      <c r="E11" s="3">
        <v>8437</v>
      </c>
    </row>
    <row r="12" spans="1:5" ht="13.5" thickBot="1" x14ac:dyDescent="0.25">
      <c r="B12" t="s">
        <v>9</v>
      </c>
      <c r="E12" s="4">
        <v>1000</v>
      </c>
    </row>
    <row r="13" spans="1:5" x14ac:dyDescent="0.2">
      <c r="E13" s="3">
        <f>SUM(E9:E12)</f>
        <v>22415</v>
      </c>
    </row>
    <row r="15" spans="1:5" x14ac:dyDescent="0.2">
      <c r="B15" t="s">
        <v>10</v>
      </c>
      <c r="E15" s="5">
        <f>+E6/E13</f>
        <v>0.56729868391701987</v>
      </c>
    </row>
    <row r="19" spans="1:5" x14ac:dyDescent="0.2">
      <c r="A19" s="6" t="s">
        <v>12</v>
      </c>
    </row>
    <row r="21" spans="1:5" x14ac:dyDescent="0.2">
      <c r="B21" s="1" t="s">
        <v>3</v>
      </c>
    </row>
    <row r="22" spans="1:5" x14ac:dyDescent="0.2">
      <c r="B22" t="s">
        <v>1</v>
      </c>
      <c r="E22" s="3">
        <v>12978</v>
      </c>
    </row>
    <row r="23" spans="1:5" x14ac:dyDescent="0.2">
      <c r="B23" s="7" t="s">
        <v>11</v>
      </c>
      <c r="C23" s="7"/>
      <c r="D23" s="7"/>
      <c r="E23" s="8">
        <v>5297</v>
      </c>
    </row>
    <row r="24" spans="1:5" ht="13.5" thickBot="1" x14ac:dyDescent="0.25">
      <c r="B24" t="s">
        <v>2</v>
      </c>
      <c r="E24" s="4">
        <v>-262</v>
      </c>
    </row>
    <row r="25" spans="1:5" x14ac:dyDescent="0.2">
      <c r="B25" s="2" t="s">
        <v>5</v>
      </c>
      <c r="E25" s="3">
        <f>SUM(E22:E24)</f>
        <v>18013</v>
      </c>
    </row>
    <row r="26" spans="1:5" x14ac:dyDescent="0.2">
      <c r="E26" s="3"/>
    </row>
    <row r="27" spans="1:5" x14ac:dyDescent="0.2">
      <c r="B27" s="1" t="s">
        <v>4</v>
      </c>
      <c r="E27" s="3"/>
    </row>
    <row r="28" spans="1:5" x14ac:dyDescent="0.2">
      <c r="B28" t="s">
        <v>6</v>
      </c>
      <c r="E28" s="3">
        <f>+E25</f>
        <v>18013</v>
      </c>
    </row>
    <row r="29" spans="1:5" x14ac:dyDescent="0.2">
      <c r="B29" t="s">
        <v>7</v>
      </c>
      <c r="E29" s="3">
        <f>-E24</f>
        <v>262</v>
      </c>
    </row>
    <row r="30" spans="1:5" x14ac:dyDescent="0.2">
      <c r="B30" t="s">
        <v>8</v>
      </c>
      <c r="E30" s="3">
        <v>8437</v>
      </c>
    </row>
    <row r="31" spans="1:5" ht="13.5" thickBot="1" x14ac:dyDescent="0.25">
      <c r="B31" t="s">
        <v>9</v>
      </c>
      <c r="E31" s="4">
        <v>1000</v>
      </c>
    </row>
    <row r="32" spans="1:5" x14ac:dyDescent="0.2">
      <c r="E32" s="3">
        <f>SUM(E28:E31)</f>
        <v>27712</v>
      </c>
    </row>
    <row r="34" spans="2:5" x14ac:dyDescent="0.2">
      <c r="B34" t="s">
        <v>10</v>
      </c>
      <c r="E34" s="5">
        <f>+E25/E32</f>
        <v>0.65000721709006926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cfreelan</dc:creator>
  <cp:lastModifiedBy>Jan Havlíček</cp:lastModifiedBy>
  <dcterms:created xsi:type="dcterms:W3CDTF">2001-11-08T00:12:15Z</dcterms:created>
  <dcterms:modified xsi:type="dcterms:W3CDTF">2023-09-17T15:49:37Z</dcterms:modified>
</cp:coreProperties>
</file>