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0F09E9-0274-499B-BE2A-9BE9DA0AC652}" xr6:coauthVersionLast="47" xr6:coauthVersionMax="47" xr10:uidLastSave="{00000000-0000-0000-0000-000000000000}"/>
  <bookViews>
    <workbookView xWindow="-120" yWindow="-120" windowWidth="38640" windowHeight="15720" tabRatio="702"/>
  </bookViews>
  <sheets>
    <sheet name="Products" sheetId="1" r:id="rId1"/>
    <sheet name="Products-Change" sheetId="2" r:id="rId2"/>
    <sheet name="Prod-Prior" sheetId="3" r:id="rId3"/>
    <sheet name="Input" sheetId="4" r:id="rId4"/>
    <sheet name="Exotic" sheetId="5" r:id="rId5"/>
  </sheets>
  <definedNames>
    <definedName name="_xlnm.Print_Area" localSheetId="3">Input!$A$1:$BU$156</definedName>
    <definedName name="_xlnm.Print_Area" localSheetId="0">Products!$A$1:$BC$42</definedName>
    <definedName name="_xlnm.Print_Area" localSheetId="1">'Products-Change'!$A$1:$BB$46</definedName>
    <definedName name="_xlnm.Print_Titles" localSheetId="0">Products!$B:$C,Products!$1:$11</definedName>
    <definedName name="_xlnm.Print_Titles" localSheetId="1">'Products-Change'!$B:$B,'Products-Change'!$1:$11</definedName>
  </definedNames>
  <calcPr calcId="0" fullCalcOnLoad="1"/>
</workbook>
</file>

<file path=xl/calcChain.xml><?xml version="1.0" encoding="utf-8"?>
<calcChain xmlns="http://schemas.openxmlformats.org/spreadsheetml/2006/main">
  <c r="P16" i="4" l="1"/>
  <c r="AD17" i="4"/>
  <c r="B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20" i="1"/>
  <c r="C20" i="1"/>
  <c r="D20" i="1"/>
  <c r="E20" i="1"/>
  <c r="F20" i="1"/>
  <c r="G20" i="1"/>
  <c r="H20" i="1"/>
  <c r="I20" i="1"/>
  <c r="K20" i="1"/>
  <c r="L20" i="1"/>
  <c r="M20" i="1"/>
  <c r="N20" i="1"/>
  <c r="P20" i="1"/>
  <c r="Q20" i="1"/>
  <c r="R20" i="1"/>
  <c r="T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21" i="1"/>
  <c r="C21" i="1"/>
  <c r="D21" i="1"/>
  <c r="E21" i="1"/>
  <c r="F21" i="1"/>
  <c r="G21" i="1"/>
  <c r="H21" i="1"/>
  <c r="I21" i="1"/>
  <c r="K21" i="1"/>
  <c r="L21" i="1"/>
  <c r="M21" i="1"/>
  <c r="N21" i="1"/>
  <c r="P21" i="1"/>
  <c r="Q21" i="1"/>
  <c r="R21" i="1"/>
  <c r="T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22" i="1"/>
  <c r="C22" i="1"/>
  <c r="D22" i="1"/>
  <c r="E22" i="1"/>
  <c r="F22" i="1"/>
  <c r="G22" i="1"/>
  <c r="H22" i="1"/>
  <c r="I22" i="1"/>
  <c r="K22" i="1"/>
  <c r="L22" i="1"/>
  <c r="M22" i="1"/>
  <c r="N22" i="1"/>
  <c r="P22" i="1"/>
  <c r="Q22" i="1"/>
  <c r="R22" i="1"/>
  <c r="T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23" i="1"/>
  <c r="C23" i="1"/>
  <c r="D23" i="1"/>
  <c r="E23" i="1"/>
  <c r="F23" i="1"/>
  <c r="G23" i="1"/>
  <c r="H23" i="1"/>
  <c r="I23" i="1"/>
  <c r="K23" i="1"/>
  <c r="L23" i="1"/>
  <c r="M23" i="1"/>
  <c r="N23" i="1"/>
  <c r="P23" i="1"/>
  <c r="Q23" i="1"/>
  <c r="R23" i="1"/>
  <c r="T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24" i="1"/>
  <c r="C24" i="1"/>
  <c r="D24" i="1"/>
  <c r="E24" i="1"/>
  <c r="F24" i="1"/>
  <c r="G24" i="1"/>
  <c r="H24" i="1"/>
  <c r="I24" i="1"/>
  <c r="K24" i="1"/>
  <c r="L24" i="1"/>
  <c r="M24" i="1"/>
  <c r="N24" i="1"/>
  <c r="P24" i="1"/>
  <c r="Q24" i="1"/>
  <c r="R24" i="1"/>
  <c r="T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25" i="1"/>
  <c r="C25" i="1"/>
  <c r="D25" i="1"/>
  <c r="E25" i="1"/>
  <c r="F25" i="1"/>
  <c r="G25" i="1"/>
  <c r="H25" i="1"/>
  <c r="I25" i="1"/>
  <c r="K25" i="1"/>
  <c r="L25" i="1"/>
  <c r="M25" i="1"/>
  <c r="N25" i="1"/>
  <c r="P25" i="1"/>
  <c r="Q25" i="1"/>
  <c r="R25" i="1"/>
  <c r="T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26" i="1"/>
  <c r="C26" i="1"/>
  <c r="D26" i="1"/>
  <c r="E26" i="1"/>
  <c r="F26" i="1"/>
  <c r="G26" i="1"/>
  <c r="H26" i="1"/>
  <c r="I26" i="1"/>
  <c r="K26" i="1"/>
  <c r="L26" i="1"/>
  <c r="M26" i="1"/>
  <c r="N26" i="1"/>
  <c r="P26" i="1"/>
  <c r="Q26" i="1"/>
  <c r="R26" i="1"/>
  <c r="T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27" i="1"/>
  <c r="C27" i="1"/>
  <c r="D27" i="1"/>
  <c r="E27" i="1"/>
  <c r="F27" i="1"/>
  <c r="G27" i="1"/>
  <c r="H27" i="1"/>
  <c r="I27" i="1"/>
  <c r="K27" i="1"/>
  <c r="L27" i="1"/>
  <c r="M27" i="1"/>
  <c r="N27" i="1"/>
  <c r="P27" i="1"/>
  <c r="Q27" i="1"/>
  <c r="R27" i="1"/>
  <c r="T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28" i="1"/>
  <c r="C28" i="1"/>
  <c r="D28" i="1"/>
  <c r="E28" i="1"/>
  <c r="F28" i="1"/>
  <c r="G28" i="1"/>
  <c r="H28" i="1"/>
  <c r="I28" i="1"/>
  <c r="K28" i="1"/>
  <c r="L28" i="1"/>
  <c r="M28" i="1"/>
  <c r="N28" i="1"/>
  <c r="P28" i="1"/>
  <c r="Q28" i="1"/>
  <c r="R28" i="1"/>
  <c r="T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29" i="1"/>
  <c r="C29" i="1"/>
  <c r="D29" i="1"/>
  <c r="E29" i="1"/>
  <c r="F29" i="1"/>
  <c r="G29" i="1"/>
  <c r="H29" i="1"/>
  <c r="I29" i="1"/>
  <c r="K29" i="1"/>
  <c r="L29" i="1"/>
  <c r="M29" i="1"/>
  <c r="N29" i="1"/>
  <c r="P29" i="1"/>
  <c r="Q29" i="1"/>
  <c r="R29" i="1"/>
  <c r="T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30" i="1"/>
  <c r="C30" i="1"/>
  <c r="D30" i="1"/>
  <c r="E30" i="1"/>
  <c r="F30" i="1"/>
  <c r="G30" i="1"/>
  <c r="H30" i="1"/>
  <c r="I30" i="1"/>
  <c r="K30" i="1"/>
  <c r="L30" i="1"/>
  <c r="M30" i="1"/>
  <c r="N30" i="1"/>
  <c r="P30" i="1"/>
  <c r="Q30" i="1"/>
  <c r="R30" i="1"/>
  <c r="T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31" i="1"/>
  <c r="C31" i="1"/>
  <c r="D31" i="1"/>
  <c r="E31" i="1"/>
  <c r="F31" i="1"/>
  <c r="G31" i="1"/>
  <c r="H31" i="1"/>
  <c r="I31" i="1"/>
  <c r="K31" i="1"/>
  <c r="L31" i="1"/>
  <c r="M31" i="1"/>
  <c r="N31" i="1"/>
  <c r="P31" i="1"/>
  <c r="Q31" i="1"/>
  <c r="R31" i="1"/>
  <c r="T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32" i="1"/>
  <c r="C32" i="1"/>
  <c r="D32" i="1"/>
  <c r="E32" i="1"/>
  <c r="F32" i="1"/>
  <c r="G32" i="1"/>
  <c r="H32" i="1"/>
  <c r="I32" i="1"/>
  <c r="K32" i="1"/>
  <c r="L32" i="1"/>
  <c r="M32" i="1"/>
  <c r="N32" i="1"/>
  <c r="P32" i="1"/>
  <c r="Q32" i="1"/>
  <c r="R32" i="1"/>
  <c r="T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33" i="1"/>
  <c r="C33" i="1"/>
  <c r="D33" i="1"/>
  <c r="E33" i="1"/>
  <c r="F33" i="1"/>
  <c r="G33" i="1"/>
  <c r="H33" i="1"/>
  <c r="I33" i="1"/>
  <c r="K33" i="1"/>
  <c r="L33" i="1"/>
  <c r="M33" i="1"/>
  <c r="N33" i="1"/>
  <c r="P33" i="1"/>
  <c r="Q33" i="1"/>
  <c r="R33" i="1"/>
  <c r="T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34" i="1"/>
  <c r="C34" i="1"/>
  <c r="D34" i="1"/>
  <c r="E34" i="1"/>
  <c r="F34" i="1"/>
  <c r="G34" i="1"/>
  <c r="H34" i="1"/>
  <c r="I34" i="1"/>
  <c r="K34" i="1"/>
  <c r="L34" i="1"/>
  <c r="M34" i="1"/>
  <c r="N34" i="1"/>
  <c r="P34" i="1"/>
  <c r="Q34" i="1"/>
  <c r="R34" i="1"/>
  <c r="T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35" i="1"/>
  <c r="C35" i="1"/>
  <c r="D35" i="1"/>
  <c r="E35" i="1"/>
  <c r="F35" i="1"/>
  <c r="G35" i="1"/>
  <c r="H35" i="1"/>
  <c r="I35" i="1"/>
  <c r="K35" i="1"/>
  <c r="L35" i="1"/>
  <c r="M35" i="1"/>
  <c r="N35" i="1"/>
  <c r="P35" i="1"/>
  <c r="Q35" i="1"/>
  <c r="R35" i="1"/>
  <c r="T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36" i="1"/>
  <c r="C36" i="1"/>
  <c r="D36" i="1"/>
  <c r="E36" i="1"/>
  <c r="F36" i="1"/>
  <c r="G36" i="1"/>
  <c r="H36" i="1"/>
  <c r="I36" i="1"/>
  <c r="K36" i="1"/>
  <c r="L36" i="1"/>
  <c r="M36" i="1"/>
  <c r="N36" i="1"/>
  <c r="P36" i="1"/>
  <c r="Q36" i="1"/>
  <c r="R36" i="1"/>
  <c r="T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37" i="1"/>
  <c r="C37" i="1"/>
  <c r="D37" i="1"/>
  <c r="E37" i="1"/>
  <c r="F37" i="1"/>
  <c r="G37" i="1"/>
  <c r="H37" i="1"/>
  <c r="I37" i="1"/>
  <c r="K37" i="1"/>
  <c r="L37" i="1"/>
  <c r="M37" i="1"/>
  <c r="N37" i="1"/>
  <c r="P37" i="1"/>
  <c r="Q37" i="1"/>
  <c r="R37" i="1"/>
  <c r="T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38" i="1"/>
  <c r="C38" i="1"/>
  <c r="D38" i="1"/>
  <c r="E38" i="1"/>
  <c r="F38" i="1"/>
  <c r="G38" i="1"/>
  <c r="H38" i="1"/>
  <c r="I38" i="1"/>
  <c r="K38" i="1"/>
  <c r="L38" i="1"/>
  <c r="M38" i="1"/>
  <c r="N38" i="1"/>
  <c r="P38" i="1"/>
  <c r="Q38" i="1"/>
  <c r="R38" i="1"/>
  <c r="T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39" i="1"/>
  <c r="C39" i="1"/>
  <c r="D39" i="1"/>
  <c r="E39" i="1"/>
  <c r="F39" i="1"/>
  <c r="G39" i="1"/>
  <c r="H39" i="1"/>
  <c r="I39" i="1"/>
  <c r="K39" i="1"/>
  <c r="L39" i="1"/>
  <c r="M39" i="1"/>
  <c r="N39" i="1"/>
  <c r="P39" i="1"/>
  <c r="Q39" i="1"/>
  <c r="R39" i="1"/>
  <c r="T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40" i="1"/>
  <c r="C40" i="1"/>
  <c r="D40" i="1"/>
  <c r="E40" i="1"/>
  <c r="F40" i="1"/>
  <c r="G40" i="1"/>
  <c r="H40" i="1"/>
  <c r="I40" i="1"/>
  <c r="K40" i="1"/>
  <c r="L40" i="1"/>
  <c r="M40" i="1"/>
  <c r="N40" i="1"/>
  <c r="P40" i="1"/>
  <c r="Q40" i="1"/>
  <c r="R40" i="1"/>
  <c r="T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41" i="1"/>
  <c r="C41" i="1"/>
  <c r="D41" i="1"/>
  <c r="E41" i="1"/>
  <c r="F41" i="1"/>
  <c r="G41" i="1"/>
  <c r="H41" i="1"/>
  <c r="I41" i="1"/>
  <c r="K41" i="1"/>
  <c r="L41" i="1"/>
  <c r="M41" i="1"/>
  <c r="N41" i="1"/>
  <c r="P41" i="1"/>
  <c r="Q41" i="1"/>
  <c r="R41" i="1"/>
  <c r="T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42" i="1"/>
  <c r="C42" i="1"/>
  <c r="D42" i="1"/>
  <c r="E42" i="1"/>
  <c r="F42" i="1"/>
  <c r="G42" i="1"/>
  <c r="H42" i="1"/>
  <c r="I42" i="1"/>
  <c r="K42" i="1"/>
  <c r="L42" i="1"/>
  <c r="M42" i="1"/>
  <c r="N42" i="1"/>
  <c r="P42" i="1"/>
  <c r="Q42" i="1"/>
  <c r="R42" i="1"/>
  <c r="T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43" i="1"/>
  <c r="C43" i="1"/>
  <c r="D43" i="1"/>
  <c r="E43" i="1"/>
  <c r="F43" i="1"/>
  <c r="G43" i="1"/>
  <c r="H43" i="1"/>
  <c r="I43" i="1"/>
  <c r="K43" i="1"/>
  <c r="L43" i="1"/>
  <c r="M43" i="1"/>
  <c r="N43" i="1"/>
  <c r="P43" i="1"/>
  <c r="Q43" i="1"/>
  <c r="R43" i="1"/>
  <c r="T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44" i="1"/>
  <c r="C44" i="1"/>
  <c r="D44" i="1"/>
  <c r="E44" i="1"/>
  <c r="F44" i="1"/>
  <c r="G44" i="1"/>
  <c r="H44" i="1"/>
  <c r="I44" i="1"/>
  <c r="K44" i="1"/>
  <c r="L44" i="1"/>
  <c r="M44" i="1"/>
  <c r="N44" i="1"/>
  <c r="P44" i="1"/>
  <c r="Q44" i="1"/>
  <c r="R44" i="1"/>
  <c r="T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45" i="1"/>
  <c r="C45" i="1"/>
  <c r="D45" i="1"/>
  <c r="E45" i="1"/>
  <c r="F45" i="1"/>
  <c r="G45" i="1"/>
  <c r="H45" i="1"/>
  <c r="I45" i="1"/>
  <c r="K45" i="1"/>
  <c r="L45" i="1"/>
  <c r="M45" i="1"/>
  <c r="N45" i="1"/>
  <c r="P45" i="1"/>
  <c r="Q45" i="1"/>
  <c r="R45" i="1"/>
  <c r="T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46" i="1"/>
  <c r="C46" i="1"/>
  <c r="D46" i="1"/>
  <c r="E46" i="1"/>
  <c r="F46" i="1"/>
  <c r="G46" i="1"/>
  <c r="H46" i="1"/>
  <c r="I46" i="1"/>
  <c r="K46" i="1"/>
  <c r="L46" i="1"/>
  <c r="M46" i="1"/>
  <c r="N46" i="1"/>
  <c r="P46" i="1"/>
  <c r="Q46" i="1"/>
  <c r="R46" i="1"/>
  <c r="T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47" i="1"/>
  <c r="C47" i="1"/>
  <c r="D47" i="1"/>
  <c r="E47" i="1"/>
  <c r="F47" i="1"/>
  <c r="G47" i="1"/>
  <c r="H47" i="1"/>
  <c r="I47" i="1"/>
  <c r="K47" i="1"/>
  <c r="L47" i="1"/>
  <c r="M47" i="1"/>
  <c r="N47" i="1"/>
  <c r="P47" i="1"/>
  <c r="Q47" i="1"/>
  <c r="R47" i="1"/>
  <c r="T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48" i="1"/>
  <c r="C48" i="1"/>
  <c r="D48" i="1"/>
  <c r="E48" i="1"/>
  <c r="F48" i="1"/>
  <c r="G48" i="1"/>
  <c r="H48" i="1"/>
  <c r="I48" i="1"/>
  <c r="K48" i="1"/>
  <c r="L48" i="1"/>
  <c r="M48" i="1"/>
  <c r="N48" i="1"/>
  <c r="P48" i="1"/>
  <c r="Q48" i="1"/>
  <c r="R48" i="1"/>
  <c r="T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49" i="1"/>
  <c r="C49" i="1"/>
  <c r="D49" i="1"/>
  <c r="E49" i="1"/>
  <c r="F49" i="1"/>
  <c r="G49" i="1"/>
  <c r="H49" i="1"/>
  <c r="I49" i="1"/>
  <c r="K49" i="1"/>
  <c r="L49" i="1"/>
  <c r="M49" i="1"/>
  <c r="N49" i="1"/>
  <c r="P49" i="1"/>
  <c r="Q49" i="1"/>
  <c r="R49" i="1"/>
  <c r="T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50" i="1"/>
  <c r="C50" i="1"/>
  <c r="D50" i="1"/>
  <c r="E50" i="1"/>
  <c r="F50" i="1"/>
  <c r="G50" i="1"/>
  <c r="H50" i="1"/>
  <c r="I50" i="1"/>
  <c r="K50" i="1"/>
  <c r="L50" i="1"/>
  <c r="M50" i="1"/>
  <c r="N50" i="1"/>
  <c r="P50" i="1"/>
  <c r="Q50" i="1"/>
  <c r="R50" i="1"/>
  <c r="T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51" i="1"/>
  <c r="C51" i="1"/>
  <c r="D51" i="1"/>
  <c r="E51" i="1"/>
  <c r="F51" i="1"/>
  <c r="G51" i="1"/>
  <c r="H51" i="1"/>
  <c r="I51" i="1"/>
  <c r="K51" i="1"/>
  <c r="L51" i="1"/>
  <c r="M51" i="1"/>
  <c r="N51" i="1"/>
  <c r="P51" i="1"/>
  <c r="Q51" i="1"/>
  <c r="R51" i="1"/>
  <c r="T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52" i="1"/>
  <c r="C52" i="1"/>
  <c r="D52" i="1"/>
  <c r="E52" i="1"/>
  <c r="F52" i="1"/>
  <c r="G52" i="1"/>
  <c r="H52" i="1"/>
  <c r="I52" i="1"/>
  <c r="K52" i="1"/>
  <c r="L52" i="1"/>
  <c r="M52" i="1"/>
  <c r="N52" i="1"/>
  <c r="P52" i="1"/>
  <c r="Q52" i="1"/>
  <c r="R52" i="1"/>
  <c r="T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53" i="1"/>
  <c r="C53" i="1"/>
  <c r="D53" i="1"/>
  <c r="E53" i="1"/>
  <c r="F53" i="1"/>
  <c r="G53" i="1"/>
  <c r="H53" i="1"/>
  <c r="I53" i="1"/>
  <c r="K53" i="1"/>
  <c r="L53" i="1"/>
  <c r="M53" i="1"/>
  <c r="N53" i="1"/>
  <c r="P53" i="1"/>
  <c r="Q53" i="1"/>
  <c r="R53" i="1"/>
  <c r="T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54" i="1"/>
  <c r="C54" i="1"/>
  <c r="D54" i="1"/>
  <c r="E54" i="1"/>
  <c r="F54" i="1"/>
  <c r="G54" i="1"/>
  <c r="H54" i="1"/>
  <c r="I54" i="1"/>
  <c r="K54" i="1"/>
  <c r="L54" i="1"/>
  <c r="M54" i="1"/>
  <c r="N54" i="1"/>
  <c r="P54" i="1"/>
  <c r="Q54" i="1"/>
  <c r="R54" i="1"/>
  <c r="T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55" i="1"/>
  <c r="C55" i="1"/>
  <c r="D55" i="1"/>
  <c r="E55" i="1"/>
  <c r="F55" i="1"/>
  <c r="G55" i="1"/>
  <c r="H55" i="1"/>
  <c r="I55" i="1"/>
  <c r="K55" i="1"/>
  <c r="L55" i="1"/>
  <c r="M55" i="1"/>
  <c r="N55" i="1"/>
  <c r="P55" i="1"/>
  <c r="Q55" i="1"/>
  <c r="R55" i="1"/>
  <c r="T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56" i="1"/>
  <c r="C56" i="1"/>
  <c r="D56" i="1"/>
  <c r="E56" i="1"/>
  <c r="F56" i="1"/>
  <c r="G56" i="1"/>
  <c r="H56" i="1"/>
  <c r="I56" i="1"/>
  <c r="K56" i="1"/>
  <c r="L56" i="1"/>
  <c r="M56" i="1"/>
  <c r="N56" i="1"/>
  <c r="P56" i="1"/>
  <c r="Q56" i="1"/>
  <c r="R56" i="1"/>
  <c r="T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57" i="1"/>
  <c r="C57" i="1"/>
  <c r="D57" i="1"/>
  <c r="E57" i="1"/>
  <c r="F57" i="1"/>
  <c r="G57" i="1"/>
  <c r="H57" i="1"/>
  <c r="I57" i="1"/>
  <c r="K57" i="1"/>
  <c r="L57" i="1"/>
  <c r="M57" i="1"/>
  <c r="N57" i="1"/>
  <c r="P57" i="1"/>
  <c r="Q57" i="1"/>
  <c r="R57" i="1"/>
  <c r="T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58" i="1"/>
  <c r="C58" i="1"/>
  <c r="D58" i="1"/>
  <c r="E58" i="1"/>
  <c r="F58" i="1"/>
  <c r="G58" i="1"/>
  <c r="H58" i="1"/>
  <c r="I58" i="1"/>
  <c r="K58" i="1"/>
  <c r="L58" i="1"/>
  <c r="M58" i="1"/>
  <c r="N58" i="1"/>
  <c r="P58" i="1"/>
  <c r="Q58" i="1"/>
  <c r="R58" i="1"/>
  <c r="T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59" i="1"/>
  <c r="C59" i="1"/>
  <c r="D59" i="1"/>
  <c r="E59" i="1"/>
  <c r="F59" i="1"/>
  <c r="G59" i="1"/>
  <c r="H59" i="1"/>
  <c r="I59" i="1"/>
  <c r="K59" i="1"/>
  <c r="L59" i="1"/>
  <c r="M59" i="1"/>
  <c r="N59" i="1"/>
  <c r="P59" i="1"/>
  <c r="Q59" i="1"/>
  <c r="R59" i="1"/>
  <c r="T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60" i="1"/>
  <c r="C60" i="1"/>
  <c r="D60" i="1"/>
  <c r="E60" i="1"/>
  <c r="F60" i="1"/>
  <c r="G60" i="1"/>
  <c r="H60" i="1"/>
  <c r="I60" i="1"/>
  <c r="K60" i="1"/>
  <c r="L60" i="1"/>
  <c r="M60" i="1"/>
  <c r="N60" i="1"/>
  <c r="P60" i="1"/>
  <c r="Q60" i="1"/>
  <c r="R60" i="1"/>
  <c r="T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61" i="1"/>
  <c r="C61" i="1"/>
  <c r="D61" i="1"/>
  <c r="E61" i="1"/>
  <c r="F61" i="1"/>
  <c r="G61" i="1"/>
  <c r="H61" i="1"/>
  <c r="I61" i="1"/>
  <c r="K61" i="1"/>
  <c r="L61" i="1"/>
  <c r="M61" i="1"/>
  <c r="N61" i="1"/>
  <c r="P61" i="1"/>
  <c r="Q61" i="1"/>
  <c r="R61" i="1"/>
  <c r="T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62" i="1"/>
  <c r="C62" i="1"/>
  <c r="D62" i="1"/>
  <c r="E62" i="1"/>
  <c r="F62" i="1"/>
  <c r="G62" i="1"/>
  <c r="H62" i="1"/>
  <c r="I62" i="1"/>
  <c r="K62" i="1"/>
  <c r="L62" i="1"/>
  <c r="M62" i="1"/>
  <c r="N62" i="1"/>
  <c r="P62" i="1"/>
  <c r="Q62" i="1"/>
  <c r="R62" i="1"/>
  <c r="T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63" i="1"/>
  <c r="C63" i="1"/>
  <c r="D63" i="1"/>
  <c r="E63" i="1"/>
  <c r="F63" i="1"/>
  <c r="G63" i="1"/>
  <c r="H63" i="1"/>
  <c r="I63" i="1"/>
  <c r="K63" i="1"/>
  <c r="L63" i="1"/>
  <c r="M63" i="1"/>
  <c r="N63" i="1"/>
  <c r="P63" i="1"/>
  <c r="Q63" i="1"/>
  <c r="R63" i="1"/>
  <c r="T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64" i="1"/>
  <c r="C64" i="1"/>
  <c r="D64" i="1"/>
  <c r="E64" i="1"/>
  <c r="F64" i="1"/>
  <c r="G64" i="1"/>
  <c r="H64" i="1"/>
  <c r="I64" i="1"/>
  <c r="K64" i="1"/>
  <c r="L64" i="1"/>
  <c r="M64" i="1"/>
  <c r="N64" i="1"/>
  <c r="P64" i="1"/>
  <c r="Q64" i="1"/>
  <c r="R64" i="1"/>
  <c r="T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65" i="1"/>
  <c r="C65" i="1"/>
  <c r="D65" i="1"/>
  <c r="E65" i="1"/>
  <c r="F65" i="1"/>
  <c r="G65" i="1"/>
  <c r="H65" i="1"/>
  <c r="I65" i="1"/>
  <c r="K65" i="1"/>
  <c r="L65" i="1"/>
  <c r="M65" i="1"/>
  <c r="N65" i="1"/>
  <c r="P65" i="1"/>
  <c r="Q65" i="1"/>
  <c r="R65" i="1"/>
  <c r="T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66" i="1"/>
  <c r="C66" i="1"/>
  <c r="D66" i="1"/>
  <c r="E66" i="1"/>
  <c r="F66" i="1"/>
  <c r="G66" i="1"/>
  <c r="H66" i="1"/>
  <c r="I66" i="1"/>
  <c r="K66" i="1"/>
  <c r="L66" i="1"/>
  <c r="M66" i="1"/>
  <c r="N66" i="1"/>
  <c r="P66" i="1"/>
  <c r="Q66" i="1"/>
  <c r="R66" i="1"/>
  <c r="T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67" i="1"/>
  <c r="C67" i="1"/>
  <c r="D67" i="1"/>
  <c r="E67" i="1"/>
  <c r="F67" i="1"/>
  <c r="G67" i="1"/>
  <c r="H67" i="1"/>
  <c r="I67" i="1"/>
  <c r="K67" i="1"/>
  <c r="L67" i="1"/>
  <c r="M67" i="1"/>
  <c r="N67" i="1"/>
  <c r="P67" i="1"/>
  <c r="Q67" i="1"/>
  <c r="R67" i="1"/>
  <c r="T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68" i="1"/>
  <c r="C68" i="1"/>
  <c r="D68" i="1"/>
  <c r="E68" i="1"/>
  <c r="F68" i="1"/>
  <c r="G68" i="1"/>
  <c r="H68" i="1"/>
  <c r="I68" i="1"/>
  <c r="K68" i="1"/>
  <c r="L68" i="1"/>
  <c r="M68" i="1"/>
  <c r="N68" i="1"/>
  <c r="P68" i="1"/>
  <c r="Q68" i="1"/>
  <c r="R68" i="1"/>
  <c r="T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69" i="1"/>
  <c r="C69" i="1"/>
  <c r="D69" i="1"/>
  <c r="E69" i="1"/>
  <c r="F69" i="1"/>
  <c r="G69" i="1"/>
  <c r="H69" i="1"/>
  <c r="I69" i="1"/>
  <c r="K69" i="1"/>
  <c r="L69" i="1"/>
  <c r="M69" i="1"/>
  <c r="N69" i="1"/>
  <c r="P69" i="1"/>
  <c r="Q69" i="1"/>
  <c r="R69" i="1"/>
  <c r="T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70" i="1"/>
  <c r="C70" i="1"/>
  <c r="D70" i="1"/>
  <c r="E70" i="1"/>
  <c r="F70" i="1"/>
  <c r="G70" i="1"/>
  <c r="H70" i="1"/>
  <c r="I70" i="1"/>
  <c r="K70" i="1"/>
  <c r="L70" i="1"/>
  <c r="M70" i="1"/>
  <c r="N70" i="1"/>
  <c r="P70" i="1"/>
  <c r="Q70" i="1"/>
  <c r="R70" i="1"/>
  <c r="T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71" i="1"/>
  <c r="C71" i="1"/>
  <c r="D71" i="1"/>
  <c r="E71" i="1"/>
  <c r="F71" i="1"/>
  <c r="G71" i="1"/>
  <c r="H71" i="1"/>
  <c r="I71" i="1"/>
  <c r="K71" i="1"/>
  <c r="L71" i="1"/>
  <c r="M71" i="1"/>
  <c r="N71" i="1"/>
  <c r="P71" i="1"/>
  <c r="Q71" i="1"/>
  <c r="R71" i="1"/>
  <c r="T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72" i="1"/>
  <c r="C72" i="1"/>
  <c r="D72" i="1"/>
  <c r="E72" i="1"/>
  <c r="F72" i="1"/>
  <c r="G72" i="1"/>
  <c r="H72" i="1"/>
  <c r="I72" i="1"/>
  <c r="K72" i="1"/>
  <c r="L72" i="1"/>
  <c r="M72" i="1"/>
  <c r="N72" i="1"/>
  <c r="P72" i="1"/>
  <c r="Q72" i="1"/>
  <c r="R72" i="1"/>
  <c r="T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73" i="1"/>
  <c r="C73" i="1"/>
  <c r="D73" i="1"/>
  <c r="E73" i="1"/>
  <c r="F73" i="1"/>
  <c r="G73" i="1"/>
  <c r="H73" i="1"/>
  <c r="I73" i="1"/>
  <c r="K73" i="1"/>
  <c r="L73" i="1"/>
  <c r="M73" i="1"/>
  <c r="N73" i="1"/>
  <c r="P73" i="1"/>
  <c r="Q73" i="1"/>
  <c r="R73" i="1"/>
  <c r="T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74" i="1"/>
  <c r="C74" i="1"/>
  <c r="D74" i="1"/>
  <c r="E74" i="1"/>
  <c r="F74" i="1"/>
  <c r="G74" i="1"/>
  <c r="H74" i="1"/>
  <c r="I74" i="1"/>
  <c r="K74" i="1"/>
  <c r="L74" i="1"/>
  <c r="M74" i="1"/>
  <c r="N74" i="1"/>
  <c r="P74" i="1"/>
  <c r="Q74" i="1"/>
  <c r="R74" i="1"/>
  <c r="T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75" i="1"/>
  <c r="C75" i="1"/>
  <c r="D75" i="1"/>
  <c r="E75" i="1"/>
  <c r="F75" i="1"/>
  <c r="G75" i="1"/>
  <c r="H75" i="1"/>
  <c r="I75" i="1"/>
  <c r="K75" i="1"/>
  <c r="L75" i="1"/>
  <c r="M75" i="1"/>
  <c r="N75" i="1"/>
  <c r="P75" i="1"/>
  <c r="Q75" i="1"/>
  <c r="R75" i="1"/>
  <c r="T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76" i="1"/>
  <c r="A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F166" i="1"/>
  <c r="G166" i="1"/>
  <c r="H166" i="1"/>
  <c r="J166" i="1"/>
  <c r="L166" i="1"/>
  <c r="B167" i="1"/>
  <c r="B168" i="1"/>
  <c r="F168" i="1"/>
  <c r="G168" i="1"/>
  <c r="H168" i="1"/>
  <c r="J168" i="1"/>
  <c r="L168" i="1"/>
  <c r="B169" i="1"/>
  <c r="F169" i="1"/>
  <c r="G169" i="1"/>
  <c r="H169" i="1"/>
  <c r="J169" i="1"/>
  <c r="L169" i="1"/>
  <c r="B170" i="1"/>
  <c r="F170" i="1"/>
  <c r="G170" i="1"/>
  <c r="H170" i="1"/>
  <c r="J170" i="1"/>
  <c r="L170" i="1"/>
  <c r="B171" i="1"/>
  <c r="F171" i="1"/>
  <c r="G171" i="1"/>
  <c r="H171" i="1"/>
  <c r="J171" i="1"/>
  <c r="L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3" i="2"/>
  <c r="B9" i="2"/>
  <c r="C9" i="2"/>
  <c r="F9" i="2"/>
  <c r="G9" i="2"/>
  <c r="H9" i="2"/>
  <c r="K9" i="2"/>
  <c r="L9" i="2"/>
  <c r="M9" i="2"/>
  <c r="P9" i="2"/>
  <c r="Q9" i="2"/>
  <c r="R9" i="2"/>
  <c r="S9" i="2"/>
  <c r="U9" i="2"/>
  <c r="V9" i="2"/>
  <c r="W9" i="2"/>
  <c r="X9" i="2"/>
  <c r="Z9" i="2"/>
  <c r="AA9" i="2"/>
  <c r="AD9" i="2"/>
  <c r="AE9" i="2"/>
  <c r="AF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BA9" i="2"/>
  <c r="B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Z10" i="2"/>
  <c r="AA10" i="2"/>
  <c r="AD10" i="2"/>
  <c r="AE10" i="2"/>
  <c r="AF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BA10" i="2"/>
  <c r="BB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Z11" i="2"/>
  <c r="AA11" i="2"/>
  <c r="AD11" i="2"/>
  <c r="AE11" i="2"/>
  <c r="AF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BA11" i="2"/>
  <c r="BB11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</calcChain>
</file>

<file path=xl/sharedStrings.xml><?xml version="1.0" encoding="utf-8"?>
<sst xmlns="http://schemas.openxmlformats.org/spreadsheetml/2006/main" count="2931" uniqueCount="429">
  <si>
    <t>London Products Position Report</t>
  </si>
  <si>
    <t>Today's Positions</t>
  </si>
  <si>
    <t xml:space="preserve">FIXED PRICE </t>
  </si>
  <si>
    <t>Total</t>
  </si>
  <si>
    <t>Brent</t>
  </si>
  <si>
    <t>WTI</t>
  </si>
  <si>
    <t>Heating Oil</t>
  </si>
  <si>
    <t>Unleaded Gasoline</t>
  </si>
  <si>
    <t>Jet/Kero</t>
  </si>
  <si>
    <t>GasOil</t>
  </si>
  <si>
    <t>HEDGE</t>
  </si>
  <si>
    <t xml:space="preserve">Net </t>
  </si>
  <si>
    <t>OTC</t>
  </si>
  <si>
    <t>IPE</t>
  </si>
  <si>
    <t>NYMEX</t>
  </si>
  <si>
    <t>Sing</t>
  </si>
  <si>
    <t>NC vs</t>
  </si>
  <si>
    <t>Avg</t>
  </si>
  <si>
    <t>Unposted</t>
  </si>
  <si>
    <t>GO JV</t>
  </si>
  <si>
    <t>.2% NWE CIF</t>
  </si>
  <si>
    <t>.2% MED CIF</t>
  </si>
  <si>
    <t>.2% MED FOB</t>
  </si>
  <si>
    <t>.2% NWE FOB</t>
  </si>
  <si>
    <t>EN NWE CIF</t>
  </si>
  <si>
    <t>EN MED CIF</t>
  </si>
  <si>
    <t>.2 BARGES</t>
  </si>
  <si>
    <t xml:space="preserve">Total </t>
  </si>
  <si>
    <t>MONTH</t>
  </si>
  <si>
    <t>Position</t>
  </si>
  <si>
    <t>Swaps</t>
  </si>
  <si>
    <t>Futures</t>
  </si>
  <si>
    <t>Options</t>
  </si>
  <si>
    <t>HO</t>
  </si>
  <si>
    <t>HU</t>
  </si>
  <si>
    <t>Kero</t>
  </si>
  <si>
    <t>Phy</t>
  </si>
  <si>
    <t>GO-IPE</t>
  </si>
  <si>
    <t>Price</t>
  </si>
  <si>
    <t>Basis</t>
  </si>
  <si>
    <t>EFP's</t>
  </si>
  <si>
    <t>Phys</t>
  </si>
  <si>
    <t>GO</t>
  </si>
  <si>
    <t>Phy Cargo</t>
  </si>
  <si>
    <t>Swap</t>
  </si>
  <si>
    <t>GO-Price</t>
  </si>
  <si>
    <t>GO-Basis</t>
  </si>
  <si>
    <t>UOM</t>
  </si>
  <si>
    <t>MT</t>
  </si>
  <si>
    <t>bbl</t>
  </si>
  <si>
    <t>mt</t>
  </si>
  <si>
    <t>Total Position</t>
  </si>
  <si>
    <t>1st Qtr 1999</t>
  </si>
  <si>
    <t>2nd Qtr 1999</t>
  </si>
  <si>
    <t>3rd Qtr  1999</t>
  </si>
  <si>
    <t>(BBL)</t>
  </si>
  <si>
    <t>One Month</t>
  </si>
  <si>
    <t>Three Months</t>
  </si>
  <si>
    <t>One Year</t>
  </si>
  <si>
    <t>Five Year</t>
  </si>
  <si>
    <t>TOTAL</t>
  </si>
  <si>
    <t>PRODUCTS</t>
  </si>
  <si>
    <t>BRENT</t>
  </si>
  <si>
    <t>Gasoil</t>
  </si>
  <si>
    <t>.</t>
  </si>
  <si>
    <t>Change in Positions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</si>
  <si>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</si>
  <si>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</si>
  <si>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</si>
  <si>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</si>
  <si>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</si>
  <si>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</si>
  <si>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</si>
  <si>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</si>
  <si>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</si>
  <si>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</si>
  <si>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</si>
  <si>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</si>
  <si>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</si>
  <si>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</si>
  <si>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</si>
  <si>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</si>
  <si>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</si>
  <si>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</si>
  <si>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</si>
  <si>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</si>
  <si>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</si>
  <si>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</si>
  <si>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</si>
  <si>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</si>
  <si>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</si>
  <si>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</si>
  <si>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</si>
  <si>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</si>
  <si>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</si>
  <si>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</si>
  <si>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</si>
  <si>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</si>
  <si>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</si>
  <si>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</si>
  <si>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</si>
  <si>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</si>
  <si>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</si>
  <si>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</si>
  <si>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</si>
  <si>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</si>
  <si>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</si>
  <si>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</si>
  <si>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</si>
  <si>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</si>
  <si>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</si>
  <si>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</si>
  <si>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</si>
  <si>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</si>
  <si>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</si>
  <si>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</si>
  <si>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</si>
  <si>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</si>
  <si>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</si>
  <si>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</si>
  <si>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</si>
  <si>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</si>
  <si>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</si>
  <si>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</si>
  <si>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</si>
  <si>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</si>
  <si>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</si>
  <si>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</si>
  <si>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</si>
  <si>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</si>
  <si>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</si>
  <si>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</si>
  <si>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</si>
  <si>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</si>
  <si>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</si>
  <si>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</si>
  <si>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</si>
  <si>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</si>
  <si>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</si>
  <si>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</si>
  <si>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</si>
  <si>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</si>
  <si>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</si>
  <si>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</si>
  <si>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</si>
  <si>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</si>
  <si>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</si>
  <si>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</si>
  <si>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</si>
  <si>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</si>
  <si>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</si>
  <si>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</si>
  <si>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</si>
  <si>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</si>
  <si>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</si>
  <si>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</si>
  <si>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</si>
  <si>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</si>
  <si>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</si>
  <si>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</si>
  <si>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</si>
  <si>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</si>
  <si>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</si>
  <si>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</si>
  <si>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</si>
  <si>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</si>
  <si>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</si>
  <si>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</si>
  <si>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</si>
  <si>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</si>
  <si>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</si>
  <si>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</si>
  <si>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</si>
  <si>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</si>
  <si>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</si>
  <si>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</si>
  <si>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</si>
  <si>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</si>
  <si>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</si>
  <si>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</si>
  <si>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</si>
  <si>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</si>
  <si>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</si>
  <si>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</si>
  <si>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</si>
  <si>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</si>
  <si>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</si>
  <si>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</si>
  <si>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</si>
  <si>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</si>
  <si>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</si>
  <si>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</si>
  <si>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</si>
  <si>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</si>
  <si>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</si>
  <si>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</si>
  <si>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</si>
  <si>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</si>
  <si>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</si>
  <si>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</si>
  <si>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</si>
  <si>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</si>
  <si>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</si>
  <si>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</si>
  <si>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</si>
  <si>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</si>
  <si>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</si>
  <si>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</si>
  <si>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</si>
  <si>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</si>
  <si>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</si>
  <si>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</si>
  <si>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</si>
  <si>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</si>
  <si>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</si>
  <si>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</si>
  <si>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</si>
  <si>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</si>
  <si>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</si>
  <si>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</si>
  <si>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</si>
  <si>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</si>
  <si>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</si>
  <si>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</si>
  <si>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</si>
  <si>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</si>
  <si>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</si>
  <si>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</si>
  <si>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</si>
  <si>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</si>
  <si>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</si>
  <si>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</si>
  <si>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</si>
  <si>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</si>
  <si>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</si>
  <si>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</si>
  <si>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</si>
  <si>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</si>
  <si>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</si>
  <si>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</si>
  <si>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</si>
  <si>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</si>
  <si>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</si>
  <si>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</si>
  <si>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</si>
  <si>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</si>
  <si>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</si>
  <si>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</si>
  <si>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</si>
  <si>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</si>
  <si>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</si>
  <si>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</si>
  <si>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</si>
  <si>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</si>
  <si>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</si>
  <si>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</si>
  <si>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</si>
  <si>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</si>
  <si>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</si>
  <si>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</si>
  <si>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</si>
  <si>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</si>
  <si>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</si>
  <si>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</si>
  <si>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</si>
  <si>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</si>
  <si>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</si>
  <si>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</si>
  <si>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</si>
  <si>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</si>
  <si>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</si>
  <si>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</si>
  <si>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</si>
  <si>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</si>
  <si>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</si>
  <si>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</si>
  <si>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</si>
  <si>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</si>
  <si>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</si>
  <si>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</si>
  <si>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</si>
  <si>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</si>
  <si>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</si>
  <si>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</si>
  <si>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</si>
  <si>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</si>
  <si>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</si>
  <si>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</si>
  <si>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</si>
  <si>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</si>
  <si>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</si>
  <si>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</si>
  <si>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</si>
  <si>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</si>
  <si>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</si>
  <si>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</si>
  <si>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</si>
  <si>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</si>
  <si>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</si>
  <si>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</si>
  <si>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</si>
  <si>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</si>
  <si>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</si>
  <si>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</si>
  <si>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</si>
  <si>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/>
  </si>
  <si>
    <t xml:space="preserve"> REPORT NO:</t>
  </si>
  <si>
    <t>PRINTED ON:</t>
  </si>
  <si>
    <t xml:space="preserve">      TIME:</t>
  </si>
  <si>
    <t>DEC-1998</t>
  </si>
  <si>
    <t>MAY-2011</t>
  </si>
  <si>
    <t>rsr0530_basis_liq</t>
  </si>
  <si>
    <t>EGS RISK MANAGEMENT</t>
  </si>
  <si>
    <t>PAGE:</t>
  </si>
  <si>
    <t>London Products Por</t>
  </si>
  <si>
    <t xml:space="preserve">BRENT     </t>
  </si>
  <si>
    <t>EN590-FNCL</t>
  </si>
  <si>
    <t>EN590-PHYS</t>
  </si>
  <si>
    <t xml:space="preserve">GO-IPE    </t>
  </si>
  <si>
    <t xml:space="preserve">GO-FIN    </t>
  </si>
  <si>
    <t xml:space="preserve">HO        </t>
  </si>
  <si>
    <t xml:space="preserve">WTI       </t>
  </si>
  <si>
    <t xml:space="preserve">SING-GO   </t>
  </si>
  <si>
    <t xml:space="preserve">GO-PHYS   </t>
  </si>
  <si>
    <t xml:space="preserve">KERO-EURO </t>
  </si>
  <si>
    <t xml:space="preserve">KERO-SING </t>
  </si>
  <si>
    <t xml:space="preserve">GO-JV-FIN </t>
  </si>
  <si>
    <t xml:space="preserve">GO-JV-PHY </t>
  </si>
  <si>
    <t xml:space="preserve">DUBAI     </t>
  </si>
  <si>
    <t xml:space="preserve">FUTURES        </t>
  </si>
  <si>
    <t xml:space="preserve">OTC            </t>
  </si>
  <si>
    <t xml:space="preserve">EN590-IPE SPRD </t>
  </si>
  <si>
    <t xml:space="preserve">EN590 NC-PHY   </t>
  </si>
  <si>
    <t xml:space="preserve">ENMC           </t>
  </si>
  <si>
    <t xml:space="preserve">GOIP           </t>
  </si>
  <si>
    <t xml:space="preserve">GOIP-AVG       </t>
  </si>
  <si>
    <t xml:space="preserve">GOIP-EFP       </t>
  </si>
  <si>
    <t xml:space="preserve">GOIP-OPT       </t>
  </si>
  <si>
    <t xml:space="preserve">GOIP-NXC1      </t>
  </si>
  <si>
    <t xml:space="preserve">.2% CIF GASOIL </t>
  </si>
  <si>
    <t xml:space="preserve">.2MF-BASIS-AVG </t>
  </si>
  <si>
    <t xml:space="preserve">.2NFB-AVG      </t>
  </si>
  <si>
    <t xml:space="preserve">NXHO-SPOT      </t>
  </si>
  <si>
    <t xml:space="preserve">NXC1           </t>
  </si>
  <si>
    <t xml:space="preserve">NXC1-OPT       </t>
  </si>
  <si>
    <t xml:space="preserve">NXAVCPROMPT    </t>
  </si>
  <si>
    <t xml:space="preserve">GO-SING        </t>
  </si>
  <si>
    <t xml:space="preserve">.2MC           </t>
  </si>
  <si>
    <t>.2% CIF NWE PHY</t>
  </si>
  <si>
    <t>.2% FOB NWE PHY</t>
  </si>
  <si>
    <t xml:space="preserve">KERO-NC-GOAVG  </t>
  </si>
  <si>
    <t xml:space="preserve">KERO-NF-GOAVG  </t>
  </si>
  <si>
    <t>KERO-MF-GOIPSET</t>
  </si>
  <si>
    <t xml:space="preserve">JETNC          </t>
  </si>
  <si>
    <t xml:space="preserve">KERO-SING      </t>
  </si>
  <si>
    <t xml:space="preserve">DUBAICRUDE     </t>
  </si>
  <si>
    <t>========</t>
  </si>
  <si>
    <t>==========</t>
  </si>
  <si>
    <t>Delta</t>
  </si>
  <si>
    <t>SWAPS</t>
  </si>
  <si>
    <t>DELTA</t>
  </si>
  <si>
    <t>--------</t>
  </si>
  <si>
    <t>----------</t>
  </si>
  <si>
    <t>London Lite Portfolio</t>
  </si>
  <si>
    <t>Exotic Options</t>
  </si>
  <si>
    <t>POSITIONS</t>
  </si>
  <si>
    <t>CALENDAR SPREADS</t>
  </si>
  <si>
    <t>ASIAN SPREADS</t>
  </si>
  <si>
    <t>COMPOUND OPTIONS</t>
  </si>
  <si>
    <t>IPE-GASOIL</t>
  </si>
  <si>
    <t>DUBAI</t>
  </si>
  <si>
    <t>CRUDE</t>
  </si>
  <si>
    <t>4th Qtr 1999</t>
  </si>
  <si>
    <t>POSITION BY PARTY IN SWAP, EXPIRY</t>
  </si>
  <si>
    <t>ACTUAL SWAP AND OPTION DELTA IN CONTRACT EQUIVALENTS</t>
  </si>
  <si>
    <t>FOR: ERMS</t>
  </si>
  <si>
    <t xml:space="preserve">BRENT-PHY      </t>
  </si>
  <si>
    <t xml:space="preserve">ENNCFLOW       </t>
  </si>
  <si>
    <t xml:space="preserve">.2% CIF GASFLO </t>
  </si>
  <si>
    <t xml:space="preserve">JETNCFLOW      </t>
  </si>
  <si>
    <t>1st Qtr 2000</t>
  </si>
  <si>
    <t>Unleaded</t>
  </si>
  <si>
    <t xml:space="preserve">HU        </t>
  </si>
  <si>
    <t xml:space="preserve">HU-FUTURES     </t>
  </si>
  <si>
    <t xml:space="preserve">HU-OPTIONS     </t>
  </si>
  <si>
    <t>EN590MC-IPE SPD</t>
  </si>
  <si>
    <t>GO-JV-EN59</t>
  </si>
  <si>
    <t xml:space="preserve"> </t>
  </si>
  <si>
    <t xml:space="preserve">NX CONT AVG    </t>
  </si>
  <si>
    <t>spread</t>
  </si>
  <si>
    <t>GOIP</t>
  </si>
  <si>
    <t>GOIP-EN590</t>
  </si>
  <si>
    <t xml:space="preserve">GOIP-KERO </t>
  </si>
  <si>
    <t xml:space="preserve">GOIP-.2GO </t>
  </si>
  <si>
    <t xml:space="preserve">.2NC-AVG       </t>
  </si>
  <si>
    <t xml:space="preserve">JETMF-AVG      </t>
  </si>
  <si>
    <t>JAN-2019</t>
  </si>
  <si>
    <t>FEB-2019</t>
  </si>
  <si>
    <t>MAR-2019</t>
  </si>
  <si>
    <t>APR-2019</t>
  </si>
  <si>
    <t>MAY-2019</t>
  </si>
  <si>
    <t>EN MED FOB</t>
  </si>
  <si>
    <t xml:space="preserve">ENMF-AVG       </t>
  </si>
  <si>
    <t>.2%-MED-FOB-AVG</t>
  </si>
  <si>
    <t>Euro</t>
  </si>
  <si>
    <t>24-MAR-2000</t>
  </si>
  <si>
    <t>03:28</t>
  </si>
  <si>
    <t xml:space="preserve">743642      </t>
  </si>
  <si>
    <t xml:space="preserve">743643      </t>
  </si>
  <si>
    <t xml:space="preserve">743644      </t>
  </si>
  <si>
    <t xml:space="preserve">743645      </t>
  </si>
  <si>
    <t xml:space="preserve">743646      </t>
  </si>
  <si>
    <t xml:space="preserve">743647      </t>
  </si>
  <si>
    <t xml:space="preserve">743648      </t>
  </si>
  <si>
    <t xml:space="preserve">743649      </t>
  </si>
  <si>
    <t xml:space="preserve">743650      </t>
  </si>
  <si>
    <t xml:space="preserve">743651      </t>
  </si>
  <si>
    <t xml:space="preserve">743652      </t>
  </si>
  <si>
    <t xml:space="preserve">743653      </t>
  </si>
  <si>
    <t xml:space="preserve">743654      </t>
  </si>
  <si>
    <t xml:space="preserve">743655      </t>
  </si>
  <si>
    <t xml:space="preserve">743657      </t>
  </si>
  <si>
    <t xml:space="preserve">743658      </t>
  </si>
  <si>
    <t xml:space="preserve">743660      </t>
  </si>
  <si>
    <t xml:space="preserve">743661      </t>
  </si>
  <si>
    <t xml:space="preserve">743662      </t>
  </si>
  <si>
    <t xml:space="preserve">743663      </t>
  </si>
  <si>
    <t xml:space="preserve">HU-EURO   </t>
  </si>
  <si>
    <t xml:space="preserve">PLATTS-UNL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</si>
</sst>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8" formatCode="mmm\-yy_)"/>
    <numFmt numFmtId="179" formatCode="mmmm\ d\,\ yyyy"/>
    <numFmt numFmtId="180" formatCode="0_);[Red]\(0\)"/>
    <numFmt numFmtId="181" formatCode="mm/dd/yy"/>
    <numFmt numFmtId="190" formatCode="mm/dd/yyyy"/>
  </numFmts>
  <fonts count="10" x14ac:knownFonts="1">
    <font>
      <sz val="10"/>
      <name val="Arial"/>
    </font>
    <font>
      <sz val="10"/>
      <name val="Arial"/>
    </font>
    <font>
      <sz val="10"/>
      <name val="Book Antiqua"/>
      <family val="1"/>
    </font>
    <font>
      <b/>
      <sz val="10"/>
      <name val="Book Antiqua"/>
      <family val="1"/>
    </font>
    <font>
      <b/>
      <sz val="10"/>
      <name val="Book Antiqua"/>
    </font>
    <font>
      <sz val="14"/>
      <name val="Book Antiqua"/>
      <family val="1"/>
    </font>
    <font>
      <b/>
      <sz val="14"/>
      <name val="Book Antiqua"/>
    </font>
    <font>
      <b/>
      <sz val="16"/>
      <name val="Book Antiqua"/>
      <family val="1"/>
    </font>
    <font>
      <b/>
      <sz val="20"/>
      <name val="Book Antiqua"/>
      <family val="1"/>
    </font>
    <font>
      <sz val="10"/>
      <name val="Book Antiqu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80" fontId="2" fillId="0" borderId="0" xfId="0" applyNumberFormat="1" applyFont="1"/>
    <xf numFmtId="0" fontId="4" fillId="0" borderId="1" xfId="0" applyFont="1" applyBorder="1"/>
    <xf numFmtId="180" fontId="2" fillId="0" borderId="2" xfId="0" applyNumberFormat="1" applyFont="1" applyBorder="1"/>
    <xf numFmtId="180" fontId="2" fillId="0" borderId="3" xfId="0" applyNumberFormat="1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6" fillId="0" borderId="0" xfId="0" applyFont="1"/>
    <xf numFmtId="180" fontId="4" fillId="0" borderId="0" xfId="0" applyNumberFormat="1" applyFont="1"/>
    <xf numFmtId="0" fontId="4" fillId="0" borderId="0" xfId="0" applyFont="1" applyBorder="1"/>
    <xf numFmtId="180" fontId="2" fillId="0" borderId="6" xfId="0" applyNumberFormat="1" applyFont="1" applyBorder="1"/>
    <xf numFmtId="0" fontId="7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0" fontId="4" fillId="2" borderId="1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3" fillId="0" borderId="8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/>
    </xf>
    <xf numFmtId="0" fontId="3" fillId="0" borderId="9" xfId="0" applyFont="1" applyFill="1" applyBorder="1" applyAlignment="1">
      <alignment horizontal="centerContinuous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80" fontId="2" fillId="0" borderId="0" xfId="0" applyNumberFormat="1" applyFont="1" applyFill="1"/>
    <xf numFmtId="0" fontId="3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7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/>
    </xf>
    <xf numFmtId="10" fontId="4" fillId="0" borderId="0" xfId="0" quotePrefix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0" fontId="2" fillId="0" borderId="0" xfId="0" applyNumberFormat="1" applyFont="1" applyFill="1" applyBorder="1"/>
    <xf numFmtId="180" fontId="4" fillId="0" borderId="0" xfId="0" applyNumberFormat="1" applyFont="1" applyFill="1" applyBorder="1"/>
    <xf numFmtId="0" fontId="8" fillId="0" borderId="0" xfId="0" applyFont="1"/>
    <xf numFmtId="179" fontId="8" fillId="0" borderId="0" xfId="0" applyNumberFormat="1" applyFont="1"/>
    <xf numFmtId="179" fontId="7" fillId="0" borderId="0" xfId="0" applyNumberFormat="1" applyFont="1"/>
    <xf numFmtId="0" fontId="7" fillId="2" borderId="8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"/>
    </xf>
    <xf numFmtId="181" fontId="7" fillId="0" borderId="0" xfId="0" applyNumberFormat="1" applyFont="1"/>
    <xf numFmtId="0" fontId="4" fillId="2" borderId="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0" xfId="0" applyFont="1" applyFill="1" applyBorder="1" applyAlignment="1"/>
    <xf numFmtId="38" fontId="4" fillId="2" borderId="1" xfId="0" applyNumberFormat="1" applyFont="1" applyFill="1" applyBorder="1"/>
    <xf numFmtId="38" fontId="2" fillId="0" borderId="2" xfId="0" applyNumberFormat="1" applyFont="1" applyBorder="1"/>
    <xf numFmtId="38" fontId="2" fillId="0" borderId="3" xfId="0" applyNumberFormat="1" applyFont="1" applyBorder="1"/>
    <xf numFmtId="38" fontId="2" fillId="0" borderId="0" xfId="0" applyNumberFormat="1" applyFont="1" applyFill="1" applyBorder="1"/>
    <xf numFmtId="38" fontId="4" fillId="0" borderId="0" xfId="0" applyNumberFormat="1" applyFont="1" applyFill="1" applyBorder="1"/>
    <xf numFmtId="38" fontId="2" fillId="0" borderId="0" xfId="0" applyNumberFormat="1" applyFont="1"/>
    <xf numFmtId="38" fontId="4" fillId="2" borderId="4" xfId="0" applyNumberFormat="1" applyFont="1" applyFill="1" applyBorder="1"/>
    <xf numFmtId="38" fontId="2" fillId="0" borderId="0" xfId="0" applyNumberFormat="1" applyFont="1" applyBorder="1"/>
    <xf numFmtId="38" fontId="2" fillId="0" borderId="11" xfId="0" applyNumberFormat="1" applyFont="1" applyBorder="1"/>
    <xf numFmtId="38" fontId="2" fillId="0" borderId="12" xfId="0" applyNumberFormat="1" applyFont="1" applyBorder="1"/>
    <xf numFmtId="38" fontId="4" fillId="0" borderId="0" xfId="0" applyNumberFormat="1" applyFont="1" applyBorder="1"/>
    <xf numFmtId="38" fontId="4" fillId="2" borderId="5" xfId="0" applyNumberFormat="1" applyFont="1" applyFill="1" applyBorder="1"/>
    <xf numFmtId="38" fontId="2" fillId="0" borderId="14" xfId="0" applyNumberFormat="1" applyFont="1" applyBorder="1"/>
    <xf numFmtId="38" fontId="2" fillId="0" borderId="13" xfId="0" applyNumberFormat="1" applyFont="1" applyBorder="1"/>
    <xf numFmtId="38" fontId="2" fillId="0" borderId="15" xfId="0" applyNumberFormat="1" applyFont="1" applyBorder="1"/>
    <xf numFmtId="38" fontId="4" fillId="0" borderId="0" xfId="0" applyNumberFormat="1" applyFont="1"/>
    <xf numFmtId="180" fontId="4" fillId="2" borderId="2" xfId="0" applyNumberFormat="1" applyFont="1" applyFill="1" applyBorder="1"/>
    <xf numFmtId="38" fontId="4" fillId="2" borderId="0" xfId="0" applyNumberFormat="1" applyFont="1" applyFill="1" applyBorder="1"/>
    <xf numFmtId="38" fontId="4" fillId="2" borderId="14" xfId="0" applyNumberFormat="1" applyFont="1" applyFill="1" applyBorder="1"/>
    <xf numFmtId="38" fontId="4" fillId="2" borderId="2" xfId="0" applyNumberFormat="1" applyFont="1" applyFill="1" applyBorder="1"/>
    <xf numFmtId="38" fontId="4" fillId="2" borderId="0" xfId="0" applyNumberFormat="1" applyFont="1" applyFill="1"/>
    <xf numFmtId="180" fontId="4" fillId="2" borderId="6" xfId="0" applyNumberFormat="1" applyFont="1" applyFill="1" applyBorder="1"/>
    <xf numFmtId="38" fontId="4" fillId="2" borderId="12" xfId="0" applyNumberFormat="1" applyFont="1" applyFill="1" applyBorder="1"/>
    <xf numFmtId="38" fontId="4" fillId="2" borderId="15" xfId="0" applyNumberFormat="1" applyFont="1" applyFill="1" applyBorder="1"/>
    <xf numFmtId="38" fontId="4" fillId="2" borderId="6" xfId="0" applyNumberFormat="1" applyFont="1" applyFill="1" applyBorder="1"/>
    <xf numFmtId="0" fontId="4" fillId="2" borderId="1" xfId="0" applyFont="1" applyFill="1" applyBorder="1"/>
    <xf numFmtId="38" fontId="4" fillId="2" borderId="16" xfId="0" applyNumberFormat="1" applyFont="1" applyFill="1" applyBorder="1"/>
    <xf numFmtId="38" fontId="4" fillId="2" borderId="17" xfId="0" applyNumberFormat="1" applyFont="1" applyFill="1" applyBorder="1"/>
    <xf numFmtId="180" fontId="4" fillId="2" borderId="18" xfId="0" applyNumberFormat="1" applyFont="1" applyFill="1" applyBorder="1"/>
    <xf numFmtId="38" fontId="4" fillId="2" borderId="19" xfId="0" applyNumberFormat="1" applyFont="1" applyFill="1" applyBorder="1"/>
    <xf numFmtId="38" fontId="4" fillId="2" borderId="20" xfId="0" applyNumberFormat="1" applyFont="1" applyFill="1" applyBorder="1"/>
    <xf numFmtId="38" fontId="4" fillId="2" borderId="18" xfId="0" applyNumberFormat="1" applyFont="1" applyFill="1" applyBorder="1"/>
    <xf numFmtId="0" fontId="4" fillId="2" borderId="21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180" fontId="4" fillId="2" borderId="23" xfId="0" applyNumberFormat="1" applyFont="1" applyFill="1" applyBorder="1"/>
    <xf numFmtId="0" fontId="4" fillId="0" borderId="7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"/>
    </xf>
    <xf numFmtId="38" fontId="9" fillId="0" borderId="0" xfId="0" applyNumberFormat="1" applyFont="1" applyFill="1" applyBorder="1"/>
    <xf numFmtId="38" fontId="9" fillId="0" borderId="3" xfId="0" applyNumberFormat="1" applyFont="1" applyFill="1" applyBorder="1"/>
    <xf numFmtId="38" fontId="9" fillId="0" borderId="11" xfId="0" applyNumberFormat="1" applyFont="1" applyFill="1" applyBorder="1"/>
    <xf numFmtId="38" fontId="9" fillId="0" borderId="13" xfId="0" applyNumberFormat="1" applyFont="1" applyFill="1" applyBorder="1"/>
    <xf numFmtId="38" fontId="9" fillId="0" borderId="0" xfId="0" applyNumberFormat="1" applyFont="1"/>
    <xf numFmtId="38" fontId="2" fillId="0" borderId="0" xfId="0" applyNumberFormat="1" applyFont="1" applyFill="1" applyBorder="1" applyAlignment="1"/>
    <xf numFmtId="0" fontId="2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4" fillId="0" borderId="8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38" fontId="9" fillId="0" borderId="2" xfId="0" applyNumberFormat="1" applyFont="1" applyFill="1" applyBorder="1"/>
    <xf numFmtId="38" fontId="9" fillId="0" borderId="14" xfId="0" applyNumberFormat="1" applyFont="1" applyFill="1" applyBorder="1"/>
    <xf numFmtId="10" fontId="4" fillId="2" borderId="2" xfId="0" quotePrefix="1" applyNumberFormat="1" applyFont="1" applyFill="1" applyBorder="1" applyAlignment="1">
      <alignment horizontal="center"/>
    </xf>
    <xf numFmtId="38" fontId="4" fillId="2" borderId="23" xfId="0" applyNumberFormat="1" applyFont="1" applyFill="1" applyBorder="1"/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Continuous"/>
    </xf>
    <xf numFmtId="0" fontId="2" fillId="4" borderId="9" xfId="0" applyFont="1" applyFill="1" applyBorder="1" applyAlignment="1">
      <alignment horizontal="centerContinuous"/>
    </xf>
    <xf numFmtId="17" fontId="2" fillId="0" borderId="0" xfId="0" applyNumberFormat="1" applyFont="1" applyFill="1" applyBorder="1" applyAlignment="1"/>
    <xf numFmtId="0" fontId="3" fillId="3" borderId="7" xfId="0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38" fontId="2" fillId="5" borderId="2" xfId="0" applyNumberFormat="1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3" fillId="5" borderId="11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horizontal="centerContinuous"/>
    </xf>
    <xf numFmtId="38" fontId="2" fillId="5" borderId="0" xfId="0" applyNumberFormat="1" applyFont="1" applyFill="1" applyBorder="1" applyAlignment="1">
      <alignment horizontal="centerContinuous"/>
    </xf>
    <xf numFmtId="0" fontId="2" fillId="5" borderId="12" xfId="0" applyFont="1" applyFill="1" applyBorder="1" applyAlignment="1">
      <alignment horizontal="centerContinuous"/>
    </xf>
    <xf numFmtId="22" fontId="3" fillId="5" borderId="13" xfId="0" applyNumberFormat="1" applyFont="1" applyFill="1" applyBorder="1" applyAlignment="1">
      <alignment horizontal="centerContinuous"/>
    </xf>
    <xf numFmtId="0" fontId="2" fillId="5" borderId="14" xfId="0" applyFont="1" applyFill="1" applyBorder="1" applyAlignment="1">
      <alignment horizontal="centerContinuous"/>
    </xf>
    <xf numFmtId="38" fontId="2" fillId="5" borderId="14" xfId="0" applyNumberFormat="1" applyFont="1" applyFill="1" applyBorder="1" applyAlignment="1">
      <alignment horizontal="centerContinuous"/>
    </xf>
    <xf numFmtId="0" fontId="2" fillId="5" borderId="15" xfId="0" applyFont="1" applyFill="1" applyBorder="1" applyAlignment="1">
      <alignment horizontal="centerContinuous"/>
    </xf>
    <xf numFmtId="0" fontId="3" fillId="4" borderId="7" xfId="0" applyFont="1" applyFill="1" applyBorder="1" applyAlignment="1">
      <alignment horizontal="centerContinuous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7" xfId="0" applyFont="1" applyFill="1" applyBorder="1" applyAlignment="1"/>
    <xf numFmtId="0" fontId="4" fillId="2" borderId="20" xfId="0" applyFont="1" applyFill="1" applyBorder="1" applyAlignment="1">
      <alignment horizontal="center"/>
    </xf>
    <xf numFmtId="38" fontId="9" fillId="0" borderId="0" xfId="0" applyNumberFormat="1" applyFont="1" applyBorder="1"/>
    <xf numFmtId="180" fontId="4" fillId="0" borderId="3" xfId="0" applyNumberFormat="1" applyFont="1" applyFill="1" applyBorder="1"/>
    <xf numFmtId="180" fontId="4" fillId="0" borderId="2" xfId="0" applyNumberFormat="1" applyFont="1" applyFill="1" applyBorder="1"/>
    <xf numFmtId="0" fontId="4" fillId="2" borderId="23" xfId="0" applyFont="1" applyFill="1" applyBorder="1" applyAlignment="1">
      <alignment horizontal="center"/>
    </xf>
    <xf numFmtId="38" fontId="9" fillId="2" borderId="16" xfId="0" applyNumberFormat="1" applyFont="1" applyFill="1" applyBorder="1"/>
    <xf numFmtId="38" fontId="9" fillId="2" borderId="19" xfId="0" applyNumberFormat="1" applyFont="1" applyFill="1" applyBorder="1"/>
    <xf numFmtId="38" fontId="9" fillId="2" borderId="17" xfId="0" applyNumberFormat="1" applyFont="1" applyFill="1" applyBorder="1"/>
    <xf numFmtId="38" fontId="9" fillId="2" borderId="20" xfId="0" applyNumberFormat="1" applyFont="1" applyFill="1" applyBorder="1"/>
    <xf numFmtId="178" fontId="0" fillId="0" borderId="0" xfId="0" applyNumberFormat="1" applyProtection="1"/>
    <xf numFmtId="37" fontId="0" fillId="0" borderId="0" xfId="0" applyNumberFormat="1" applyProtection="1"/>
    <xf numFmtId="38" fontId="9" fillId="2" borderId="0" xfId="0" applyNumberFormat="1" applyFont="1" applyFill="1" applyBorder="1"/>
    <xf numFmtId="38" fontId="9" fillId="2" borderId="14" xfId="0" applyNumberFormat="1" applyFont="1" applyFill="1" applyBorder="1"/>
    <xf numFmtId="38" fontId="2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0" xfId="0" applyNumberFormat="1" applyFont="1" applyAlignment="1"/>
    <xf numFmtId="38" fontId="4" fillId="2" borderId="3" xfId="0" applyNumberFormat="1" applyFont="1" applyFill="1" applyBorder="1"/>
    <xf numFmtId="38" fontId="4" fillId="2" borderId="11" xfId="0" applyNumberFormat="1" applyFont="1" applyFill="1" applyBorder="1"/>
    <xf numFmtId="38" fontId="4" fillId="2" borderId="13" xfId="0" applyNumberFormat="1" applyFont="1" applyFill="1" applyBorder="1"/>
    <xf numFmtId="0" fontId="3" fillId="0" borderId="10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80" fontId="2" fillId="0" borderId="1" xfId="0" applyNumberFormat="1" applyFont="1" applyBorder="1"/>
    <xf numFmtId="38" fontId="2" fillId="0" borderId="5" xfId="0" applyNumberFormat="1" applyFont="1" applyBorder="1"/>
    <xf numFmtId="38" fontId="2" fillId="0" borderId="4" xfId="0" applyNumberFormat="1" applyFont="1" applyBorder="1"/>
    <xf numFmtId="38" fontId="4" fillId="2" borderId="26" xfId="0" applyNumberFormat="1" applyFont="1" applyFill="1" applyBorder="1"/>
    <xf numFmtId="0" fontId="4" fillId="0" borderId="27" xfId="0" applyFont="1" applyBorder="1"/>
    <xf numFmtId="38" fontId="4" fillId="2" borderId="27" xfId="0" applyNumberFormat="1" applyFont="1" applyFill="1" applyBorder="1"/>
    <xf numFmtId="38" fontId="2" fillId="0" borderId="28" xfId="0" applyNumberFormat="1" applyFont="1" applyBorder="1"/>
    <xf numFmtId="38" fontId="2" fillId="0" borderId="29" xfId="0" applyNumberFormat="1" applyFont="1" applyBorder="1"/>
    <xf numFmtId="38" fontId="4" fillId="2" borderId="24" xfId="0" applyNumberFormat="1" applyFont="1" applyFill="1" applyBorder="1"/>
    <xf numFmtId="38" fontId="4" fillId="2" borderId="30" xfId="0" applyNumberFormat="1" applyFont="1" applyFill="1" applyBorder="1"/>
    <xf numFmtId="38" fontId="9" fillId="0" borderId="28" xfId="0" applyNumberFormat="1" applyFont="1" applyFill="1" applyBorder="1"/>
    <xf numFmtId="38" fontId="9" fillId="0" borderId="29" xfId="0" applyNumberFormat="1" applyFont="1" applyFill="1" applyBorder="1"/>
    <xf numFmtId="38" fontId="9" fillId="2" borderId="24" xfId="0" applyNumberFormat="1" applyFont="1" applyFill="1" applyBorder="1"/>
    <xf numFmtId="38" fontId="9" fillId="2" borderId="30" xfId="0" applyNumberFormat="1" applyFont="1" applyFill="1" applyBorder="1"/>
    <xf numFmtId="38" fontId="4" fillId="2" borderId="31" xfId="0" applyNumberFormat="1" applyFont="1" applyFill="1" applyBorder="1"/>
    <xf numFmtId="38" fontId="2" fillId="0" borderId="29" xfId="0" applyNumberFormat="1" applyFont="1" applyFill="1" applyBorder="1"/>
    <xf numFmtId="38" fontId="2" fillId="0" borderId="27" xfId="0" applyNumberFormat="1" applyFont="1" applyBorder="1"/>
    <xf numFmtId="38" fontId="4" fillId="2" borderId="29" xfId="0" applyNumberFormat="1" applyFont="1" applyFill="1" applyBorder="1"/>
    <xf numFmtId="0" fontId="4" fillId="0" borderId="10" xfId="0" applyFont="1" applyFill="1" applyBorder="1" applyAlignment="1"/>
    <xf numFmtId="0" fontId="4" fillId="2" borderId="10" xfId="0" applyFont="1" applyFill="1" applyBorder="1" applyAlignment="1">
      <alignment horizontal="center"/>
    </xf>
    <xf numFmtId="180" fontId="4" fillId="2" borderId="1" xfId="0" applyNumberFormat="1" applyFont="1" applyFill="1" applyBorder="1"/>
    <xf numFmtId="0" fontId="4" fillId="2" borderId="9" xfId="0" applyFont="1" applyFill="1" applyBorder="1" applyAlignment="1">
      <alignment horizontal="centerContinuous"/>
    </xf>
    <xf numFmtId="190" fontId="7" fillId="0" borderId="0" xfId="0" applyNumberFormat="1" applyFont="1"/>
    <xf numFmtId="0" fontId="3" fillId="2" borderId="2" xfId="0" applyFont="1" applyFill="1" applyBorder="1" applyAlignment="1">
      <alignment horizontal="center"/>
    </xf>
    <xf numFmtId="38" fontId="4" fillId="0" borderId="2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152400</xdr:colOff>
          <xdr:row>1</xdr:row>
          <xdr:rowOff>0</xdr:rowOff>
        </xdr:from>
        <xdr:to>
          <xdr:col>34</xdr:col>
          <xdr:colOff>381000</xdr:colOff>
          <xdr:row>1</xdr:row>
          <xdr:rowOff>323850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FE8442E-465F-19EA-6E31-4198C0069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476250</xdr:colOff>
          <xdr:row>1</xdr:row>
          <xdr:rowOff>57150</xdr:rowOff>
        </xdr:from>
        <xdr:to>
          <xdr:col>37</xdr:col>
          <xdr:colOff>419100</xdr:colOff>
          <xdr:row>2</xdr:row>
          <xdr:rowOff>28575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F0EC222-BF24-171A-0223-9FBF543D1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FS1262"/>
  <sheetViews>
    <sheetView tabSelected="1" zoomScale="70" workbookViewId="0">
      <pane xSplit="3" ySplit="18" topLeftCell="D19" activePane="bottomRight" state="frozen"/>
      <selection activeCell="I3" sqref="I3"/>
      <selection pane="topRight" activeCell="I3" sqref="I3"/>
      <selection pane="bottomLeft" activeCell="I3" sqref="I3"/>
      <selection pane="bottomRight" activeCell="G3" sqref="G3"/>
    </sheetView>
  </sheetViews>
  <sheetFormatPr defaultRowHeight="15" x14ac:dyDescent="0.3"/>
  <cols>
    <col min="1" max="1" width="4" style="1" customWidth="1"/>
    <col min="2" max="2" width="17.42578125" style="7" customWidth="1"/>
    <col min="3" max="3" width="15.140625" style="7" customWidth="1"/>
    <col min="4" max="6" width="9.28515625" style="1" customWidth="1"/>
    <col min="7" max="7" width="12.28515625" style="1" customWidth="1"/>
    <col min="8" max="8" width="10.28515625" style="7" customWidth="1"/>
    <col min="9" max="9" width="9.28515625" style="1" customWidth="1"/>
    <col min="10" max="10" width="12.140625" style="1" customWidth="1"/>
    <col min="11" max="11" width="9.28515625" style="1" customWidth="1"/>
    <col min="12" max="12" width="12.42578125" style="1" customWidth="1"/>
    <col min="13" max="13" width="9.28515625" style="7" customWidth="1"/>
    <col min="14" max="17" width="9.28515625" style="1" customWidth="1"/>
    <col min="18" max="27" width="9.28515625" style="7" customWidth="1"/>
    <col min="28" max="29" width="10.5703125" style="7" customWidth="1"/>
    <col min="30" max="36" width="9.28515625" style="1" customWidth="1"/>
    <col min="37" max="37" width="13.140625" style="1" customWidth="1"/>
    <col min="38" max="38" width="12.5703125" style="1" customWidth="1"/>
    <col min="39" max="39" width="14.42578125" style="1" customWidth="1"/>
    <col min="40" max="40" width="14" style="1" customWidth="1"/>
    <col min="41" max="41" width="15.140625" style="1" customWidth="1"/>
    <col min="42" max="42" width="14.42578125" style="1" customWidth="1"/>
    <col min="43" max="43" width="13.5703125" style="1" customWidth="1"/>
    <col min="44" max="44" width="8.85546875" style="1" customWidth="1"/>
    <col min="45" max="45" width="14.28515625" style="1" customWidth="1"/>
    <col min="46" max="47" width="14" style="1" customWidth="1"/>
    <col min="48" max="48" width="13.5703125" style="1" customWidth="1"/>
    <col min="49" max="49" width="13.7109375" style="1" customWidth="1"/>
    <col min="50" max="51" width="13.5703125" style="1" customWidth="1"/>
    <col min="52" max="52" width="11.85546875" style="1" customWidth="1"/>
    <col min="53" max="53" width="11.140625" style="7" customWidth="1"/>
    <col min="54" max="54" width="11.5703125" style="7" customWidth="1"/>
    <col min="60" max="69" width="9.28515625" style="1" customWidth="1"/>
    <col min="70" max="72" width="10.7109375" style="1" customWidth="1"/>
    <col min="73" max="16384" width="9.140625" style="1"/>
  </cols>
  <sheetData>
    <row r="1" spans="2:175" s="10" customFormat="1" ht="26.25" x14ac:dyDescent="0.4">
      <c r="B1" s="55" t="s">
        <v>0</v>
      </c>
      <c r="C1" s="55"/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BA1" s="11"/>
      <c r="BB1" s="11"/>
      <c r="BC1"/>
      <c r="BD1"/>
      <c r="BE1"/>
      <c r="BF1"/>
      <c r="BG1"/>
    </row>
    <row r="2" spans="2:175" s="10" customFormat="1" ht="26.25" x14ac:dyDescent="0.4">
      <c r="B2" s="56" t="s">
        <v>1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BA2" s="11"/>
      <c r="BB2" s="11"/>
      <c r="BC2"/>
      <c r="BD2"/>
      <c r="BE2"/>
      <c r="BF2"/>
      <c r="BG2"/>
    </row>
    <row r="3" spans="2:175" s="10" customFormat="1" ht="20.25" x14ac:dyDescent="0.3">
      <c r="B3" s="186">
        <f ca="1">NOW()-1</f>
        <v>36608.513762152776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BA3" s="11"/>
      <c r="BB3" s="11"/>
      <c r="BC3"/>
      <c r="BD3"/>
      <c r="BE3"/>
      <c r="BF3"/>
      <c r="BG3"/>
    </row>
    <row r="5" spans="2:175" x14ac:dyDescent="0.3">
      <c r="AN5" s="1" t="s">
        <v>387</v>
      </c>
      <c r="BI5" s="46"/>
      <c r="BJ5" s="46"/>
      <c r="BK5" s="46"/>
      <c r="BL5" s="46"/>
      <c r="BM5" s="46"/>
      <c r="BN5" s="46"/>
      <c r="BO5" s="46"/>
      <c r="BP5" s="46"/>
      <c r="BQ5" s="46"/>
    </row>
    <row r="6" spans="2:175" ht="15.75" thickBot="1" x14ac:dyDescent="0.35">
      <c r="BH6" s="41"/>
      <c r="BI6" s="46"/>
      <c r="BJ6" s="46"/>
      <c r="BK6" s="46"/>
      <c r="BL6" s="46"/>
      <c r="BM6" s="46"/>
      <c r="BN6" s="46"/>
      <c r="BO6" s="46"/>
      <c r="BP6" s="46"/>
      <c r="BQ6" s="46"/>
    </row>
    <row r="7" spans="2:175" ht="21" thickBot="1" x14ac:dyDescent="0.3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8"/>
      <c r="BA7" s="17"/>
      <c r="BB7" s="17"/>
      <c r="BH7" s="41"/>
      <c r="BI7" s="47"/>
      <c r="BJ7" s="48"/>
      <c r="BK7" s="48"/>
      <c r="BL7" s="48"/>
      <c r="BM7" s="48"/>
      <c r="BN7" s="45"/>
      <c r="BO7" s="48"/>
      <c r="BP7" s="48"/>
      <c r="BQ7" s="46"/>
    </row>
    <row r="8" spans="2:175" ht="15.75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110"/>
      <c r="AA8" s="38"/>
      <c r="AB8" s="110"/>
      <c r="AC8" s="110"/>
      <c r="AD8" s="36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160"/>
      <c r="BA8" s="140"/>
      <c r="BB8" s="139"/>
      <c r="BH8" s="40"/>
      <c r="BI8" s="44"/>
      <c r="BJ8" s="44"/>
      <c r="BK8" s="44"/>
      <c r="BL8" s="44"/>
      <c r="BM8" s="44"/>
      <c r="BN8" s="45"/>
      <c r="BO8" s="44"/>
      <c r="BP8" s="44"/>
      <c r="BQ8" s="46"/>
    </row>
    <row r="9" spans="2:175" s="2" customFormat="1" x14ac:dyDescent="0.3">
      <c r="B9" s="20" t="s">
        <v>10</v>
      </c>
      <c r="C9" s="20" t="s">
        <v>11</v>
      </c>
      <c r="D9" s="21"/>
      <c r="E9" s="22"/>
      <c r="F9" s="22" t="s">
        <v>12</v>
      </c>
      <c r="G9" s="22" t="s">
        <v>13</v>
      </c>
      <c r="H9" s="96" t="s">
        <v>3</v>
      </c>
      <c r="I9" s="21"/>
      <c r="J9" s="22"/>
      <c r="K9" s="22" t="s">
        <v>12</v>
      </c>
      <c r="L9" s="22" t="s">
        <v>14</v>
      </c>
      <c r="M9" s="96" t="s">
        <v>3</v>
      </c>
      <c r="N9" s="21"/>
      <c r="O9" s="22"/>
      <c r="P9" s="22" t="s">
        <v>12</v>
      </c>
      <c r="Q9" s="22" t="s">
        <v>14</v>
      </c>
      <c r="R9" s="96" t="s">
        <v>3</v>
      </c>
      <c r="S9" s="21" t="s">
        <v>404</v>
      </c>
      <c r="T9" s="22"/>
      <c r="U9" s="22" t="s">
        <v>12</v>
      </c>
      <c r="V9" s="22" t="s">
        <v>14</v>
      </c>
      <c r="W9" s="96" t="s">
        <v>3</v>
      </c>
      <c r="X9" s="24" t="s">
        <v>15</v>
      </c>
      <c r="Y9" s="61" t="s">
        <v>8</v>
      </c>
      <c r="Z9" s="61" t="s">
        <v>8</v>
      </c>
      <c r="AA9" s="61" t="s">
        <v>16</v>
      </c>
      <c r="AB9" s="145" t="s">
        <v>8</v>
      </c>
      <c r="AC9" s="118" t="s">
        <v>8</v>
      </c>
      <c r="AD9" s="24" t="s">
        <v>17</v>
      </c>
      <c r="AE9" s="61" t="s">
        <v>18</v>
      </c>
      <c r="AF9" s="61" t="s">
        <v>13</v>
      </c>
      <c r="AG9" s="61" t="s">
        <v>19</v>
      </c>
      <c r="AH9" s="61" t="s">
        <v>12</v>
      </c>
      <c r="AI9" s="187" t="s">
        <v>390</v>
      </c>
      <c r="AJ9" s="61" t="s">
        <v>13</v>
      </c>
      <c r="AK9" s="114" t="s">
        <v>20</v>
      </c>
      <c r="AL9" s="61" t="s">
        <v>20</v>
      </c>
      <c r="AM9" s="61" t="s">
        <v>22</v>
      </c>
      <c r="AN9" s="61" t="s">
        <v>21</v>
      </c>
      <c r="AO9" s="61" t="s">
        <v>22</v>
      </c>
      <c r="AP9" s="61" t="s">
        <v>23</v>
      </c>
      <c r="AQ9" s="61" t="s">
        <v>20</v>
      </c>
      <c r="AR9" s="61" t="s">
        <v>15</v>
      </c>
      <c r="AS9" s="61" t="s">
        <v>401</v>
      </c>
      <c r="AT9" s="61" t="s">
        <v>24</v>
      </c>
      <c r="AU9" s="61" t="s">
        <v>25</v>
      </c>
      <c r="AV9" s="61" t="s">
        <v>25</v>
      </c>
      <c r="AW9" s="61" t="s">
        <v>24</v>
      </c>
      <c r="AX9" s="61" t="s">
        <v>24</v>
      </c>
      <c r="AY9" s="22" t="s">
        <v>26</v>
      </c>
      <c r="AZ9" s="161" t="s">
        <v>370</v>
      </c>
      <c r="BA9" s="96" t="s">
        <v>27</v>
      </c>
      <c r="BB9" s="25" t="s">
        <v>3</v>
      </c>
      <c r="BC9"/>
      <c r="BD9"/>
      <c r="BE9"/>
      <c r="BF9"/>
      <c r="BG9"/>
      <c r="BH9" s="42"/>
      <c r="BI9" s="49"/>
      <c r="BJ9" s="49"/>
      <c r="BK9" s="50"/>
      <c r="BL9" s="49"/>
      <c r="BM9" s="49"/>
      <c r="BN9" s="49"/>
      <c r="BO9" s="49"/>
      <c r="BP9" s="49"/>
      <c r="BQ9" s="51"/>
    </row>
    <row r="10" spans="2:175" s="2" customFormat="1" ht="15.75" thickBot="1" x14ac:dyDescent="0.35">
      <c r="B10" s="26" t="s">
        <v>28</v>
      </c>
      <c r="C10" s="26" t="s">
        <v>29</v>
      </c>
      <c r="D10" s="27" t="s">
        <v>30</v>
      </c>
      <c r="E10" s="28" t="s">
        <v>31</v>
      </c>
      <c r="F10" s="28" t="s">
        <v>32</v>
      </c>
      <c r="G10" s="28" t="s">
        <v>32</v>
      </c>
      <c r="H10" s="97" t="s">
        <v>4</v>
      </c>
      <c r="I10" s="27" t="s">
        <v>30</v>
      </c>
      <c r="J10" s="28" t="s">
        <v>31</v>
      </c>
      <c r="K10" s="28" t="s">
        <v>32</v>
      </c>
      <c r="L10" s="28" t="s">
        <v>32</v>
      </c>
      <c r="M10" s="97" t="s">
        <v>5</v>
      </c>
      <c r="N10" s="27" t="s">
        <v>30</v>
      </c>
      <c r="O10" s="28" t="s">
        <v>31</v>
      </c>
      <c r="P10" s="28" t="s">
        <v>32</v>
      </c>
      <c r="Q10" s="28" t="s">
        <v>32</v>
      </c>
      <c r="R10" s="97" t="s">
        <v>33</v>
      </c>
      <c r="S10" s="27" t="s">
        <v>30</v>
      </c>
      <c r="T10" s="28" t="s">
        <v>31</v>
      </c>
      <c r="U10" s="28" t="s">
        <v>32</v>
      </c>
      <c r="V10" s="28" t="s">
        <v>32</v>
      </c>
      <c r="W10" s="97" t="s">
        <v>34</v>
      </c>
      <c r="X10" s="138" t="s">
        <v>35</v>
      </c>
      <c r="Y10" s="137" t="s">
        <v>36</v>
      </c>
      <c r="Z10" s="137" t="s">
        <v>30</v>
      </c>
      <c r="AA10" s="137" t="s">
        <v>37</v>
      </c>
      <c r="AB10" s="97" t="s">
        <v>38</v>
      </c>
      <c r="AC10" s="141" t="s">
        <v>39</v>
      </c>
      <c r="AD10" s="27" t="s">
        <v>30</v>
      </c>
      <c r="AE10" s="28" t="s">
        <v>40</v>
      </c>
      <c r="AF10" s="28" t="s">
        <v>31</v>
      </c>
      <c r="AG10" s="28"/>
      <c r="AH10" s="28" t="s">
        <v>32</v>
      </c>
      <c r="AI10" s="28" t="s">
        <v>389</v>
      </c>
      <c r="AJ10" s="28" t="s">
        <v>32</v>
      </c>
      <c r="AK10" s="28" t="s">
        <v>30</v>
      </c>
      <c r="AL10" s="28" t="s">
        <v>39</v>
      </c>
      <c r="AM10" s="28" t="s">
        <v>30</v>
      </c>
      <c r="AN10" s="28" t="s">
        <v>41</v>
      </c>
      <c r="AO10" s="28" t="s">
        <v>39</v>
      </c>
      <c r="AP10" s="28" t="s">
        <v>41</v>
      </c>
      <c r="AQ10" s="28" t="s">
        <v>41</v>
      </c>
      <c r="AR10" s="28" t="s">
        <v>42</v>
      </c>
      <c r="AS10" s="28" t="s">
        <v>44</v>
      </c>
      <c r="AT10" s="28" t="s">
        <v>43</v>
      </c>
      <c r="AU10" s="28" t="s">
        <v>43</v>
      </c>
      <c r="AV10" s="28" t="s">
        <v>39</v>
      </c>
      <c r="AW10" s="28" t="s">
        <v>44</v>
      </c>
      <c r="AX10" s="28" t="s">
        <v>39</v>
      </c>
      <c r="AY10" s="28" t="s">
        <v>39</v>
      </c>
      <c r="AZ10" s="162" t="s">
        <v>371</v>
      </c>
      <c r="BA10" s="97" t="s">
        <v>45</v>
      </c>
      <c r="BB10" s="29" t="s">
        <v>46</v>
      </c>
      <c r="BC10"/>
      <c r="BD10"/>
      <c r="BE10"/>
      <c r="BF10"/>
      <c r="BG10"/>
      <c r="BH10" s="42"/>
      <c r="BI10" s="52"/>
      <c r="BJ10" s="52"/>
      <c r="BK10" s="52"/>
      <c r="BL10" s="52"/>
      <c r="BM10" s="52"/>
      <c r="BN10" s="49"/>
      <c r="BO10" s="52"/>
      <c r="BP10" s="52"/>
      <c r="BQ10" s="51"/>
    </row>
    <row r="11" spans="2:175" s="2" customFormat="1" ht="15.75" thickBot="1" x14ac:dyDescent="0.35">
      <c r="B11" s="20" t="s">
        <v>47</v>
      </c>
      <c r="C11" s="59" t="s">
        <v>48</v>
      </c>
      <c r="D11" s="31" t="s">
        <v>49</v>
      </c>
      <c r="E11" s="32" t="s">
        <v>49</v>
      </c>
      <c r="F11" s="32" t="s">
        <v>49</v>
      </c>
      <c r="G11" s="32" t="s">
        <v>49</v>
      </c>
      <c r="H11" s="98" t="s">
        <v>49</v>
      </c>
      <c r="I11" s="34" t="s">
        <v>49</v>
      </c>
      <c r="J11" s="34" t="s">
        <v>49</v>
      </c>
      <c r="K11" s="34" t="s">
        <v>49</v>
      </c>
      <c r="L11" s="34" t="s">
        <v>49</v>
      </c>
      <c r="M11" s="116" t="s">
        <v>49</v>
      </c>
      <c r="N11" s="31" t="s">
        <v>49</v>
      </c>
      <c r="O11" s="32" t="s">
        <v>49</v>
      </c>
      <c r="P11" s="32" t="s">
        <v>49</v>
      </c>
      <c r="Q11" s="32" t="s">
        <v>49</v>
      </c>
      <c r="R11" s="117" t="s">
        <v>49</v>
      </c>
      <c r="S11" s="31" t="s">
        <v>50</v>
      </c>
      <c r="T11" s="32" t="s">
        <v>49</v>
      </c>
      <c r="U11" s="32" t="s">
        <v>49</v>
      </c>
      <c r="V11" s="32" t="s">
        <v>49</v>
      </c>
      <c r="W11" s="117" t="s">
        <v>49</v>
      </c>
      <c r="X11" s="101" t="s">
        <v>49</v>
      </c>
      <c r="Y11" s="111" t="s">
        <v>50</v>
      </c>
      <c r="Z11" s="111" t="s">
        <v>50</v>
      </c>
      <c r="AA11" s="111" t="s">
        <v>50</v>
      </c>
      <c r="AB11" s="117" t="s">
        <v>50</v>
      </c>
      <c r="AC11" s="98" t="s">
        <v>50</v>
      </c>
      <c r="AD11" s="31" t="s">
        <v>50</v>
      </c>
      <c r="AE11" s="32" t="s">
        <v>50</v>
      </c>
      <c r="AF11" s="32" t="s">
        <v>50</v>
      </c>
      <c r="AG11" s="32"/>
      <c r="AH11" s="32" t="s">
        <v>50</v>
      </c>
      <c r="AI11" s="32" t="s">
        <v>50</v>
      </c>
      <c r="AJ11" s="32" t="s">
        <v>50</v>
      </c>
      <c r="AK11" s="32" t="s">
        <v>50</v>
      </c>
      <c r="AL11" s="32" t="s">
        <v>50</v>
      </c>
      <c r="AM11" s="32" t="s">
        <v>50</v>
      </c>
      <c r="AN11" s="32" t="s">
        <v>50</v>
      </c>
      <c r="AO11" s="32" t="s">
        <v>50</v>
      </c>
      <c r="AP11" s="32" t="s">
        <v>50</v>
      </c>
      <c r="AQ11" s="32" t="s">
        <v>50</v>
      </c>
      <c r="AR11" s="32" t="s">
        <v>49</v>
      </c>
      <c r="AS11" s="32" t="s">
        <v>50</v>
      </c>
      <c r="AT11" s="32" t="s">
        <v>50</v>
      </c>
      <c r="AU11" s="32" t="s">
        <v>50</v>
      </c>
      <c r="AV11" s="32" t="s">
        <v>50</v>
      </c>
      <c r="AW11" s="32" t="s">
        <v>50</v>
      </c>
      <c r="AX11" s="32" t="s">
        <v>50</v>
      </c>
      <c r="AY11" s="32" t="s">
        <v>50</v>
      </c>
      <c r="AZ11" s="163" t="s">
        <v>49</v>
      </c>
      <c r="BA11" s="117" t="s">
        <v>50</v>
      </c>
      <c r="BB11" s="33" t="s">
        <v>50</v>
      </c>
      <c r="BC11"/>
      <c r="BD11"/>
      <c r="BE11"/>
      <c r="BF11"/>
      <c r="BG11"/>
      <c r="BH11" s="42"/>
      <c r="BI11" s="52"/>
      <c r="BJ11" s="52"/>
      <c r="BK11" s="52"/>
      <c r="BL11" s="52"/>
      <c r="BM11" s="52"/>
      <c r="BN11" s="49"/>
      <c r="BO11" s="52"/>
      <c r="BP11" s="52"/>
      <c r="BQ11" s="51"/>
    </row>
    <row r="12" spans="2:175" x14ac:dyDescent="0.3">
      <c r="B12" s="4"/>
      <c r="C12" s="89"/>
      <c r="D12" s="6"/>
      <c r="E12" s="5"/>
      <c r="F12" s="5"/>
      <c r="G12" s="5"/>
      <c r="H12" s="99"/>
      <c r="I12" s="6"/>
      <c r="J12" s="5"/>
      <c r="K12" s="5"/>
      <c r="L12" s="5"/>
      <c r="M12" s="92"/>
      <c r="N12" s="5"/>
      <c r="O12" s="5"/>
      <c r="P12" s="5"/>
      <c r="Q12" s="5"/>
      <c r="R12" s="99"/>
      <c r="S12" s="6"/>
      <c r="T12" s="5"/>
      <c r="U12" s="5"/>
      <c r="V12" s="5"/>
      <c r="W12" s="92"/>
      <c r="X12" s="143"/>
      <c r="Y12" s="144"/>
      <c r="Z12" s="144"/>
      <c r="AA12" s="144"/>
      <c r="AB12" s="99"/>
      <c r="AC12" s="92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64"/>
      <c r="BA12" s="99"/>
      <c r="BB12" s="85"/>
      <c r="BH12" s="43"/>
      <c r="BI12" s="53"/>
      <c r="BJ12" s="53"/>
      <c r="BK12" s="53"/>
      <c r="BL12" s="53"/>
      <c r="BM12" s="53"/>
      <c r="BN12" s="54"/>
      <c r="BO12" s="53"/>
      <c r="BP12" s="53"/>
      <c r="BQ12" s="53"/>
      <c r="BR12" s="3"/>
      <c r="BS12" s="3"/>
      <c r="BT12" s="3"/>
      <c r="BU12" s="3"/>
      <c r="BV12" s="3"/>
    </row>
    <row r="13" spans="2:175" x14ac:dyDescent="0.3">
      <c r="B13" s="8" t="s">
        <v>51</v>
      </c>
      <c r="C13" s="70">
        <f>SUM(C20:C76)</f>
        <v>24399.426909629354</v>
      </c>
      <c r="D13" s="72">
        <f>SUM(D20:D76)</f>
        <v>2208.0349999999999</v>
      </c>
      <c r="E13" s="71">
        <f>SUM(E20:E76)</f>
        <v>-1827</v>
      </c>
      <c r="F13" s="71">
        <f t="shared" ref="F13:V13" si="0">SUM(F20:F76)</f>
        <v>56.41</v>
      </c>
      <c r="G13" s="71">
        <f t="shared" si="0"/>
        <v>-154.06299999999999</v>
      </c>
      <c r="H13" s="90">
        <f t="shared" si="0"/>
        <v>283.38199999999995</v>
      </c>
      <c r="I13" s="72">
        <f t="shared" si="0"/>
        <v>33.451000000000001</v>
      </c>
      <c r="J13" s="71">
        <f t="shared" si="0"/>
        <v>0</v>
      </c>
      <c r="K13" s="71">
        <f t="shared" si="0"/>
        <v>0</v>
      </c>
      <c r="L13" s="71">
        <f t="shared" si="0"/>
        <v>0</v>
      </c>
      <c r="M13" s="93">
        <f t="shared" si="0"/>
        <v>33.451000000000001</v>
      </c>
      <c r="N13" s="71">
        <f t="shared" si="0"/>
        <v>0.999</v>
      </c>
      <c r="O13" s="71">
        <f t="shared" si="0"/>
        <v>0</v>
      </c>
      <c r="P13" s="71">
        <f t="shared" si="0"/>
        <v>0</v>
      </c>
      <c r="Q13" s="71">
        <f t="shared" si="0"/>
        <v>0</v>
      </c>
      <c r="R13" s="90">
        <f t="shared" si="0"/>
        <v>0.999</v>
      </c>
      <c r="S13" s="72">
        <f t="shared" si="0"/>
        <v>33</v>
      </c>
      <c r="T13" s="71">
        <f t="shared" si="0"/>
        <v>39.891999999999996</v>
      </c>
      <c r="U13" s="71">
        <f t="shared" si="0"/>
        <v>0</v>
      </c>
      <c r="V13" s="71">
        <f t="shared" si="0"/>
        <v>0</v>
      </c>
      <c r="W13" s="93">
        <f>+S13+T13+U13+V13</f>
        <v>72.891999999999996</v>
      </c>
      <c r="X13" s="104">
        <f>SUM(X20:X76)</f>
        <v>-298.05</v>
      </c>
      <c r="Y13" s="102">
        <f>SUM(Y20:Y76)</f>
        <v>-13.032999999999999</v>
      </c>
      <c r="Z13" s="71">
        <f>SUM(Z20:Z76)</f>
        <v>-128.43600000000001</v>
      </c>
      <c r="AA13" s="102">
        <f>SUM(AA20:AA76)</f>
        <v>-1453.903</v>
      </c>
      <c r="AB13" s="146">
        <f t="shared" ref="AB13:AJ13" si="1">SUM(AB20:AB76)</f>
        <v>-1968.4007859824781</v>
      </c>
      <c r="AC13" s="147">
        <f t="shared" si="1"/>
        <v>-1453.903</v>
      </c>
      <c r="AD13" s="72">
        <f t="shared" si="1"/>
        <v>-1475.7350000000004</v>
      </c>
      <c r="AE13" s="71">
        <f t="shared" si="1"/>
        <v>329.61399999999992</v>
      </c>
      <c r="AF13" s="71">
        <f t="shared" si="1"/>
        <v>102</v>
      </c>
      <c r="AG13" s="71">
        <f t="shared" si="1"/>
        <v>-2.0049999999999955</v>
      </c>
      <c r="AH13" s="71">
        <f t="shared" si="1"/>
        <v>0</v>
      </c>
      <c r="AI13" s="71">
        <f t="shared" si="1"/>
        <v>277.45100000000002</v>
      </c>
      <c r="AJ13" s="71">
        <f t="shared" si="1"/>
        <v>22.02</v>
      </c>
      <c r="AK13" s="71">
        <f t="shared" ref="AK13:AR13" si="2">SUM(AK20:AK76)</f>
        <v>-62.259</v>
      </c>
      <c r="AL13" s="71">
        <f t="shared" si="2"/>
        <v>65.216999999999999</v>
      </c>
      <c r="AM13" s="71">
        <f t="shared" si="2"/>
        <v>0</v>
      </c>
      <c r="AN13" s="71">
        <f t="shared" si="2"/>
        <v>84.061000000000007</v>
      </c>
      <c r="AO13" s="71">
        <f t="shared" si="2"/>
        <v>0</v>
      </c>
      <c r="AP13" s="71">
        <f t="shared" si="2"/>
        <v>-7.5</v>
      </c>
      <c r="AQ13" s="71">
        <f t="shared" si="2"/>
        <v>739.38599999999997</v>
      </c>
      <c r="AR13" s="71">
        <f t="shared" si="2"/>
        <v>311.93399999999997</v>
      </c>
      <c r="AS13" s="71">
        <f t="shared" ref="AS13:AZ13" si="3">SUM(AS20:AS76)</f>
        <v>0</v>
      </c>
      <c r="AT13" s="71">
        <f t="shared" si="3"/>
        <v>438.41800000000001</v>
      </c>
      <c r="AU13" s="71">
        <f t="shared" si="3"/>
        <v>-0.01</v>
      </c>
      <c r="AV13" s="71">
        <f t="shared" si="3"/>
        <v>1311.0520000000001</v>
      </c>
      <c r="AW13" s="71">
        <f t="shared" si="3"/>
        <v>-59.234999999999999</v>
      </c>
      <c r="AX13" s="71">
        <f t="shared" si="3"/>
        <v>568.65599999999995</v>
      </c>
      <c r="AY13" s="71">
        <f t="shared" si="3"/>
        <v>-768.47699999999986</v>
      </c>
      <c r="AZ13" s="166">
        <f t="shared" si="3"/>
        <v>0</v>
      </c>
      <c r="BA13" s="167">
        <f>SUM(BA20:BA76)</f>
        <v>1981.357355704698</v>
      </c>
      <c r="BB13" s="86">
        <f>SUM(BB20:BB76)</f>
        <v>1176.4479999999999</v>
      </c>
      <c r="BH13" s="69"/>
      <c r="BI13" s="67"/>
      <c r="BJ13" s="67"/>
      <c r="BK13" s="67"/>
      <c r="BL13" s="67"/>
      <c r="BM13" s="67"/>
      <c r="BN13" s="68"/>
      <c r="BO13" s="67"/>
      <c r="BP13" s="67"/>
      <c r="BQ13" s="67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</row>
    <row r="14" spans="2:175" ht="15.75" thickBot="1" x14ac:dyDescent="0.35">
      <c r="B14" s="9"/>
      <c r="C14" s="75"/>
      <c r="D14" s="77"/>
      <c r="E14" s="76"/>
      <c r="F14" s="76"/>
      <c r="G14" s="76"/>
      <c r="H14" s="91"/>
      <c r="I14" s="77"/>
      <c r="J14" s="76"/>
      <c r="K14" s="76"/>
      <c r="L14" s="76"/>
      <c r="M14" s="94"/>
      <c r="N14" s="76"/>
      <c r="O14" s="76"/>
      <c r="P14" s="76"/>
      <c r="Q14" s="76"/>
      <c r="R14" s="91"/>
      <c r="S14" s="77"/>
      <c r="T14" s="76"/>
      <c r="U14" s="76"/>
      <c r="V14" s="76"/>
      <c r="W14" s="94"/>
      <c r="X14" s="105"/>
      <c r="Y14" s="113"/>
      <c r="Z14" s="76"/>
      <c r="AA14" s="113"/>
      <c r="AB14" s="148"/>
      <c r="AC14" s="149"/>
      <c r="AD14" s="77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165"/>
      <c r="BA14" s="91"/>
      <c r="BB14" s="87"/>
      <c r="BH14" s="69"/>
      <c r="BI14" s="67"/>
      <c r="BJ14" s="67"/>
      <c r="BK14" s="67"/>
      <c r="BL14" s="67"/>
      <c r="BM14" s="67"/>
      <c r="BN14" s="68"/>
      <c r="BO14" s="67"/>
      <c r="BP14" s="67"/>
      <c r="BQ14" s="67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</row>
    <row r="15" spans="2:175" x14ac:dyDescent="0.3">
      <c r="B15" s="8" t="s">
        <v>53</v>
      </c>
      <c r="C15" s="64">
        <f>SUM(C20)</f>
        <v>263486.52020432334</v>
      </c>
      <c r="D15" s="64">
        <f t="shared" ref="D15:BB15" si="4">SUM(D20)</f>
        <v>0</v>
      </c>
      <c r="E15" s="64">
        <f t="shared" si="4"/>
        <v>0</v>
      </c>
      <c r="F15" s="64">
        <f t="shared" si="4"/>
        <v>0</v>
      </c>
      <c r="G15" s="64">
        <f t="shared" si="4"/>
        <v>0</v>
      </c>
      <c r="H15" s="64">
        <f t="shared" si="4"/>
        <v>0</v>
      </c>
      <c r="I15" s="64">
        <f t="shared" si="4"/>
        <v>0</v>
      </c>
      <c r="J15" s="64">
        <f t="shared" si="4"/>
        <v>0</v>
      </c>
      <c r="K15" s="64">
        <f t="shared" si="4"/>
        <v>0</v>
      </c>
      <c r="L15" s="64">
        <f t="shared" si="4"/>
        <v>0</v>
      </c>
      <c r="M15" s="64">
        <f t="shared" si="4"/>
        <v>0</v>
      </c>
      <c r="N15" s="64">
        <f t="shared" si="4"/>
        <v>0</v>
      </c>
      <c r="O15" s="64">
        <f t="shared" si="4"/>
        <v>0</v>
      </c>
      <c r="P15" s="64">
        <f t="shared" si="4"/>
        <v>0</v>
      </c>
      <c r="Q15" s="64">
        <f t="shared" si="4"/>
        <v>0</v>
      </c>
      <c r="R15" s="64">
        <f t="shared" si="4"/>
        <v>0</v>
      </c>
      <c r="S15" s="64">
        <f t="shared" si="4"/>
        <v>33</v>
      </c>
      <c r="T15" s="64">
        <f t="shared" si="4"/>
        <v>0</v>
      </c>
      <c r="U15" s="64">
        <f t="shared" si="4"/>
        <v>0</v>
      </c>
      <c r="V15" s="64">
        <f t="shared" si="4"/>
        <v>0</v>
      </c>
      <c r="W15" s="64">
        <f t="shared" si="4"/>
        <v>33</v>
      </c>
      <c r="X15" s="64">
        <f t="shared" si="4"/>
        <v>0</v>
      </c>
      <c r="Y15" s="64">
        <f t="shared" si="4"/>
        <v>-13.032999999999999</v>
      </c>
      <c r="Z15" s="64">
        <f t="shared" si="4"/>
        <v>38.07</v>
      </c>
      <c r="AA15" s="64">
        <f t="shared" si="4"/>
        <v>104.348</v>
      </c>
      <c r="AB15" s="64">
        <f t="shared" si="4"/>
        <v>129.38499999999999</v>
      </c>
      <c r="AC15" s="64">
        <f t="shared" si="4"/>
        <v>104.348</v>
      </c>
      <c r="AD15" s="64">
        <f t="shared" si="4"/>
        <v>0</v>
      </c>
      <c r="AE15" s="64">
        <f t="shared" si="4"/>
        <v>0</v>
      </c>
      <c r="AF15" s="64">
        <f t="shared" si="4"/>
        <v>0</v>
      </c>
      <c r="AG15" s="64">
        <f t="shared" si="4"/>
        <v>425.37</v>
      </c>
      <c r="AH15" s="64">
        <f t="shared" si="4"/>
        <v>0</v>
      </c>
      <c r="AI15" s="64">
        <f t="shared" si="4"/>
        <v>0</v>
      </c>
      <c r="AJ15" s="64">
        <f t="shared" si="4"/>
        <v>0</v>
      </c>
      <c r="AK15" s="64">
        <f t="shared" si="4"/>
        <v>16.135999999999999</v>
      </c>
      <c r="AL15" s="64">
        <f t="shared" si="4"/>
        <v>65.216999999999999</v>
      </c>
      <c r="AM15" s="64">
        <f t="shared" si="4"/>
        <v>0</v>
      </c>
      <c r="AN15" s="64">
        <f t="shared" si="4"/>
        <v>84.061000000000007</v>
      </c>
      <c r="AO15" s="64">
        <f t="shared" si="4"/>
        <v>0</v>
      </c>
      <c r="AP15" s="64">
        <f t="shared" si="4"/>
        <v>-7.5</v>
      </c>
      <c r="AQ15" s="64">
        <f t="shared" si="4"/>
        <v>719.41499999999996</v>
      </c>
      <c r="AR15" s="64">
        <f t="shared" si="4"/>
        <v>13.635999999999999</v>
      </c>
      <c r="AS15" s="64">
        <f t="shared" si="4"/>
        <v>0</v>
      </c>
      <c r="AT15" s="64">
        <f t="shared" si="4"/>
        <v>238.71</v>
      </c>
      <c r="AU15" s="64">
        <f t="shared" si="4"/>
        <v>-0.01</v>
      </c>
      <c r="AV15" s="64">
        <f t="shared" si="4"/>
        <v>91.304000000000002</v>
      </c>
      <c r="AW15" s="64">
        <f t="shared" si="4"/>
        <v>26.219000000000001</v>
      </c>
      <c r="AX15" s="64">
        <f t="shared" si="4"/>
        <v>289.97199999999998</v>
      </c>
      <c r="AY15" s="157">
        <f t="shared" si="4"/>
        <v>-26.087</v>
      </c>
      <c r="AZ15" s="64">
        <f t="shared" si="4"/>
        <v>0</v>
      </c>
      <c r="BA15" s="64">
        <f t="shared" si="4"/>
        <v>1941.1103557046981</v>
      </c>
      <c r="BB15" s="64">
        <f t="shared" si="4"/>
        <v>420.40599999999995</v>
      </c>
      <c r="BH15" s="69"/>
      <c r="BI15" s="67"/>
      <c r="BJ15" s="67"/>
      <c r="BK15" s="67"/>
      <c r="BL15" s="67"/>
      <c r="BM15" s="67"/>
      <c r="BN15" s="68"/>
      <c r="BO15" s="67"/>
      <c r="BP15" s="67"/>
      <c r="BQ15" s="67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</row>
    <row r="16" spans="2:175" x14ac:dyDescent="0.3">
      <c r="B16" s="8" t="s">
        <v>54</v>
      </c>
      <c r="C16" s="70">
        <f>SUM(C21:C23)</f>
        <v>-288577.36349336943</v>
      </c>
      <c r="D16" s="70">
        <f t="shared" ref="D16:BB16" si="5">SUM(D21:D23)</f>
        <v>531.572</v>
      </c>
      <c r="E16" s="70">
        <f t="shared" si="5"/>
        <v>-116</v>
      </c>
      <c r="F16" s="70">
        <f t="shared" si="5"/>
        <v>43.55</v>
      </c>
      <c r="G16" s="70">
        <f t="shared" si="5"/>
        <v>-154.06299999999999</v>
      </c>
      <c r="H16" s="70">
        <f t="shared" si="5"/>
        <v>305.05900000000003</v>
      </c>
      <c r="I16" s="70">
        <f t="shared" si="5"/>
        <v>0</v>
      </c>
      <c r="J16" s="70">
        <f t="shared" si="5"/>
        <v>0</v>
      </c>
      <c r="K16" s="70">
        <f t="shared" si="5"/>
        <v>0</v>
      </c>
      <c r="L16" s="70">
        <f t="shared" si="5"/>
        <v>0</v>
      </c>
      <c r="M16" s="70">
        <f t="shared" si="5"/>
        <v>0</v>
      </c>
      <c r="N16" s="70">
        <f t="shared" si="5"/>
        <v>0.999</v>
      </c>
      <c r="O16" s="70">
        <f t="shared" si="5"/>
        <v>0</v>
      </c>
      <c r="P16" s="70">
        <f t="shared" si="5"/>
        <v>0</v>
      </c>
      <c r="Q16" s="70">
        <f t="shared" si="5"/>
        <v>0</v>
      </c>
      <c r="R16" s="70">
        <f t="shared" si="5"/>
        <v>0.999</v>
      </c>
      <c r="S16" s="70">
        <f t="shared" si="5"/>
        <v>0</v>
      </c>
      <c r="T16" s="70">
        <f t="shared" si="5"/>
        <v>39.891999999999996</v>
      </c>
      <c r="U16" s="70">
        <f t="shared" si="5"/>
        <v>0</v>
      </c>
      <c r="V16" s="70">
        <f t="shared" si="5"/>
        <v>0</v>
      </c>
      <c r="W16" s="70">
        <f t="shared" si="5"/>
        <v>39.891999999999996</v>
      </c>
      <c r="X16" s="70">
        <f t="shared" si="5"/>
        <v>-298.05</v>
      </c>
      <c r="Y16" s="70">
        <f t="shared" si="5"/>
        <v>0</v>
      </c>
      <c r="Z16" s="70">
        <f t="shared" si="5"/>
        <v>-137.01</v>
      </c>
      <c r="AA16" s="70">
        <f t="shared" si="5"/>
        <v>-394.87900000000002</v>
      </c>
      <c r="AB16" s="70">
        <f t="shared" si="5"/>
        <v>-904.91778598247811</v>
      </c>
      <c r="AC16" s="70">
        <f t="shared" si="5"/>
        <v>-394.87900000000002</v>
      </c>
      <c r="AD16" s="70">
        <f t="shared" si="5"/>
        <v>275.10399999999993</v>
      </c>
      <c r="AE16" s="70">
        <f t="shared" si="5"/>
        <v>329.61399999999992</v>
      </c>
      <c r="AF16" s="70">
        <f t="shared" si="5"/>
        <v>-1996</v>
      </c>
      <c r="AG16" s="70">
        <f t="shared" si="5"/>
        <v>-427.375</v>
      </c>
      <c r="AH16" s="70">
        <f t="shared" si="5"/>
        <v>0</v>
      </c>
      <c r="AI16" s="70">
        <f t="shared" si="5"/>
        <v>-39.282000000000039</v>
      </c>
      <c r="AJ16" s="70">
        <f t="shared" si="5"/>
        <v>22.02</v>
      </c>
      <c r="AK16" s="70">
        <f t="shared" si="5"/>
        <v>-7.4490000000000007</v>
      </c>
      <c r="AL16" s="70">
        <f t="shared" si="5"/>
        <v>0</v>
      </c>
      <c r="AM16" s="70">
        <f t="shared" si="5"/>
        <v>0</v>
      </c>
      <c r="AN16" s="70">
        <f t="shared" si="5"/>
        <v>0</v>
      </c>
      <c r="AO16" s="70">
        <f t="shared" si="5"/>
        <v>0</v>
      </c>
      <c r="AP16" s="70">
        <f t="shared" si="5"/>
        <v>0</v>
      </c>
      <c r="AQ16" s="70">
        <f t="shared" si="5"/>
        <v>19.971</v>
      </c>
      <c r="AR16" s="70">
        <f t="shared" si="5"/>
        <v>298.298</v>
      </c>
      <c r="AS16" s="70">
        <f t="shared" si="5"/>
        <v>0</v>
      </c>
      <c r="AT16" s="70">
        <f t="shared" si="5"/>
        <v>199.708</v>
      </c>
      <c r="AU16" s="70">
        <f t="shared" si="5"/>
        <v>0</v>
      </c>
      <c r="AV16" s="70">
        <f t="shared" si="5"/>
        <v>347.22</v>
      </c>
      <c r="AW16" s="70">
        <f t="shared" si="5"/>
        <v>-1.3140000000000001</v>
      </c>
      <c r="AX16" s="70">
        <f t="shared" si="5"/>
        <v>278.68399999999997</v>
      </c>
      <c r="AY16" s="158">
        <f t="shared" si="5"/>
        <v>-1033.232</v>
      </c>
      <c r="AZ16" s="70">
        <f t="shared" si="5"/>
        <v>0</v>
      </c>
      <c r="BA16" s="70">
        <f t="shared" si="5"/>
        <v>-1631.9310000000005</v>
      </c>
      <c r="BB16" s="70">
        <f t="shared" si="5"/>
        <v>-407.32800000000003</v>
      </c>
      <c r="BH16" s="69"/>
      <c r="BI16" s="67"/>
      <c r="BJ16" s="67"/>
      <c r="BK16" s="67"/>
      <c r="BL16" s="67"/>
      <c r="BM16" s="67"/>
      <c r="BN16" s="68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</row>
    <row r="17" spans="2:175" x14ac:dyDescent="0.3">
      <c r="B17" s="8" t="s">
        <v>372</v>
      </c>
      <c r="C17" s="70">
        <f>SUM(C24:C26)</f>
        <v>15544.429139072847</v>
      </c>
      <c r="D17" s="70">
        <f t="shared" ref="D17:BB17" si="6">SUM(D24:D26)</f>
        <v>1051.547</v>
      </c>
      <c r="E17" s="70">
        <f t="shared" si="6"/>
        <v>-1031</v>
      </c>
      <c r="F17" s="70">
        <f t="shared" si="6"/>
        <v>2.0699999999999998</v>
      </c>
      <c r="G17" s="70">
        <f t="shared" si="6"/>
        <v>0</v>
      </c>
      <c r="H17" s="70">
        <f t="shared" si="6"/>
        <v>22.616999999999969</v>
      </c>
      <c r="I17" s="70">
        <f t="shared" si="6"/>
        <v>0</v>
      </c>
      <c r="J17" s="70">
        <f t="shared" si="6"/>
        <v>0</v>
      </c>
      <c r="K17" s="70">
        <f t="shared" si="6"/>
        <v>0</v>
      </c>
      <c r="L17" s="70">
        <f t="shared" si="6"/>
        <v>0</v>
      </c>
      <c r="M17" s="70">
        <f t="shared" si="6"/>
        <v>0</v>
      </c>
      <c r="N17" s="70">
        <f t="shared" si="6"/>
        <v>0</v>
      </c>
      <c r="O17" s="70">
        <f t="shared" si="6"/>
        <v>0</v>
      </c>
      <c r="P17" s="70">
        <f t="shared" si="6"/>
        <v>0</v>
      </c>
      <c r="Q17" s="70">
        <f t="shared" si="6"/>
        <v>0</v>
      </c>
      <c r="R17" s="70">
        <f t="shared" si="6"/>
        <v>0</v>
      </c>
      <c r="S17" s="70">
        <f t="shared" si="6"/>
        <v>0</v>
      </c>
      <c r="T17" s="70">
        <f t="shared" si="6"/>
        <v>0</v>
      </c>
      <c r="U17" s="70">
        <f t="shared" si="6"/>
        <v>0</v>
      </c>
      <c r="V17" s="70">
        <f t="shared" si="6"/>
        <v>0</v>
      </c>
      <c r="W17" s="70">
        <f t="shared" si="6"/>
        <v>0</v>
      </c>
      <c r="X17" s="70">
        <f t="shared" si="6"/>
        <v>0</v>
      </c>
      <c r="Y17" s="70">
        <f t="shared" si="6"/>
        <v>0</v>
      </c>
      <c r="Z17" s="70">
        <f t="shared" si="6"/>
        <v>-29.495999999999999</v>
      </c>
      <c r="AA17" s="70">
        <f t="shared" si="6"/>
        <v>-586.62700000000007</v>
      </c>
      <c r="AB17" s="70">
        <f t="shared" si="6"/>
        <v>-616.12300000000005</v>
      </c>
      <c r="AC17" s="70">
        <f t="shared" si="6"/>
        <v>-586.62700000000007</v>
      </c>
      <c r="AD17" s="70">
        <f t="shared" si="6"/>
        <v>-1482.6610000000001</v>
      </c>
      <c r="AE17" s="70">
        <f t="shared" si="6"/>
        <v>0</v>
      </c>
      <c r="AF17" s="70">
        <f t="shared" si="6"/>
        <v>1476</v>
      </c>
      <c r="AG17" s="70">
        <f t="shared" si="6"/>
        <v>0</v>
      </c>
      <c r="AH17" s="70">
        <f t="shared" si="6"/>
        <v>0</v>
      </c>
      <c r="AI17" s="70">
        <f t="shared" si="6"/>
        <v>316.73300000000006</v>
      </c>
      <c r="AJ17" s="70">
        <f t="shared" si="6"/>
        <v>0</v>
      </c>
      <c r="AK17" s="70">
        <f t="shared" si="6"/>
        <v>-70.945999999999998</v>
      </c>
      <c r="AL17" s="70">
        <f t="shared" si="6"/>
        <v>0</v>
      </c>
      <c r="AM17" s="70">
        <f t="shared" si="6"/>
        <v>0</v>
      </c>
      <c r="AN17" s="70">
        <f t="shared" si="6"/>
        <v>0</v>
      </c>
      <c r="AO17" s="70">
        <f t="shared" si="6"/>
        <v>0</v>
      </c>
      <c r="AP17" s="70">
        <f t="shared" si="6"/>
        <v>0</v>
      </c>
      <c r="AQ17" s="70">
        <f t="shared" si="6"/>
        <v>0</v>
      </c>
      <c r="AR17" s="70">
        <f t="shared" si="6"/>
        <v>0</v>
      </c>
      <c r="AS17" s="70">
        <f t="shared" si="6"/>
        <v>0</v>
      </c>
      <c r="AT17" s="70">
        <f t="shared" si="6"/>
        <v>0</v>
      </c>
      <c r="AU17" s="70">
        <f t="shared" si="6"/>
        <v>0</v>
      </c>
      <c r="AV17" s="70">
        <f t="shared" si="6"/>
        <v>439.97</v>
      </c>
      <c r="AW17" s="70">
        <f t="shared" si="6"/>
        <v>-84.14</v>
      </c>
      <c r="AX17" s="70">
        <f t="shared" si="6"/>
        <v>0</v>
      </c>
      <c r="AY17" s="158">
        <f t="shared" si="6"/>
        <v>146.65600000000001</v>
      </c>
      <c r="AZ17" s="70">
        <f t="shared" si="6"/>
        <v>0</v>
      </c>
      <c r="BA17" s="70">
        <f t="shared" si="6"/>
        <v>741.61199999999997</v>
      </c>
      <c r="BB17" s="70">
        <f t="shared" si="6"/>
        <v>586.62599999999998</v>
      </c>
      <c r="BH17" s="69"/>
      <c r="BI17" s="67"/>
      <c r="BJ17" s="67"/>
      <c r="BK17" s="67"/>
      <c r="BL17" s="67"/>
      <c r="BM17" s="67"/>
      <c r="BN17" s="68"/>
      <c r="BO17" s="67"/>
      <c r="BP17" s="67"/>
      <c r="BQ17" s="67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</row>
    <row r="18" spans="2:175" ht="15.75" thickBot="1" x14ac:dyDescent="0.35">
      <c r="B18" s="9" t="s">
        <v>380</v>
      </c>
      <c r="C18" s="75">
        <f>SUM(C27:C29)</f>
        <v>36087.866887417222</v>
      </c>
      <c r="D18" s="75">
        <f t="shared" ref="D18:BB18" si="7">SUM(D27:D29)</f>
        <v>652.48199999999997</v>
      </c>
      <c r="E18" s="75">
        <f t="shared" si="7"/>
        <v>-680</v>
      </c>
      <c r="F18" s="75">
        <f t="shared" si="7"/>
        <v>10.790000000000001</v>
      </c>
      <c r="G18" s="75">
        <f t="shared" si="7"/>
        <v>0</v>
      </c>
      <c r="H18" s="75">
        <f t="shared" si="7"/>
        <v>-16.728000000000002</v>
      </c>
      <c r="I18" s="75">
        <f t="shared" si="7"/>
        <v>33.451000000000001</v>
      </c>
      <c r="J18" s="75">
        <f t="shared" si="7"/>
        <v>0</v>
      </c>
      <c r="K18" s="75">
        <f t="shared" si="7"/>
        <v>0</v>
      </c>
      <c r="L18" s="75">
        <f t="shared" si="7"/>
        <v>0</v>
      </c>
      <c r="M18" s="75">
        <f t="shared" si="7"/>
        <v>33.451000000000001</v>
      </c>
      <c r="N18" s="75">
        <f t="shared" si="7"/>
        <v>0</v>
      </c>
      <c r="O18" s="75">
        <f t="shared" si="7"/>
        <v>0</v>
      </c>
      <c r="P18" s="75">
        <f t="shared" si="7"/>
        <v>0</v>
      </c>
      <c r="Q18" s="75">
        <f t="shared" si="7"/>
        <v>0</v>
      </c>
      <c r="R18" s="75">
        <f t="shared" si="7"/>
        <v>0</v>
      </c>
      <c r="S18" s="75">
        <f t="shared" si="7"/>
        <v>0</v>
      </c>
      <c r="T18" s="75">
        <f t="shared" si="7"/>
        <v>0</v>
      </c>
      <c r="U18" s="75">
        <f t="shared" si="7"/>
        <v>0</v>
      </c>
      <c r="V18" s="75">
        <f t="shared" si="7"/>
        <v>0</v>
      </c>
      <c r="W18" s="75">
        <f t="shared" si="7"/>
        <v>0</v>
      </c>
      <c r="X18" s="75">
        <f t="shared" si="7"/>
        <v>0</v>
      </c>
      <c r="Y18" s="75">
        <f t="shared" si="7"/>
        <v>0</v>
      </c>
      <c r="Z18" s="75">
        <f t="shared" si="7"/>
        <v>0</v>
      </c>
      <c r="AA18" s="75">
        <f t="shared" si="7"/>
        <v>-576.745</v>
      </c>
      <c r="AB18" s="75">
        <f t="shared" si="7"/>
        <v>-576.745</v>
      </c>
      <c r="AC18" s="75">
        <f t="shared" si="7"/>
        <v>-576.745</v>
      </c>
      <c r="AD18" s="75">
        <f t="shared" si="7"/>
        <v>-283.26900000000001</v>
      </c>
      <c r="AE18" s="75">
        <f t="shared" si="7"/>
        <v>0</v>
      </c>
      <c r="AF18" s="75">
        <f t="shared" si="7"/>
        <v>622</v>
      </c>
      <c r="AG18" s="75">
        <f t="shared" si="7"/>
        <v>0</v>
      </c>
      <c r="AH18" s="75">
        <f t="shared" si="7"/>
        <v>0</v>
      </c>
      <c r="AI18" s="75">
        <f t="shared" si="7"/>
        <v>0</v>
      </c>
      <c r="AJ18" s="75">
        <f t="shared" si="7"/>
        <v>0</v>
      </c>
      <c r="AK18" s="75">
        <f t="shared" si="7"/>
        <v>0</v>
      </c>
      <c r="AL18" s="75">
        <f t="shared" si="7"/>
        <v>0</v>
      </c>
      <c r="AM18" s="75">
        <f t="shared" si="7"/>
        <v>0</v>
      </c>
      <c r="AN18" s="75">
        <f t="shared" si="7"/>
        <v>0</v>
      </c>
      <c r="AO18" s="75">
        <f t="shared" si="7"/>
        <v>0</v>
      </c>
      <c r="AP18" s="75">
        <f t="shared" si="7"/>
        <v>0</v>
      </c>
      <c r="AQ18" s="75">
        <f t="shared" si="7"/>
        <v>0</v>
      </c>
      <c r="AR18" s="75">
        <f t="shared" si="7"/>
        <v>0</v>
      </c>
      <c r="AS18" s="75">
        <f t="shared" si="7"/>
        <v>0</v>
      </c>
      <c r="AT18" s="75">
        <f t="shared" si="7"/>
        <v>0</v>
      </c>
      <c r="AU18" s="75">
        <f t="shared" si="7"/>
        <v>0</v>
      </c>
      <c r="AV18" s="75">
        <f t="shared" si="7"/>
        <v>432.55799999999999</v>
      </c>
      <c r="AW18" s="75">
        <f t="shared" si="7"/>
        <v>0</v>
      </c>
      <c r="AX18" s="75">
        <f t="shared" si="7"/>
        <v>0</v>
      </c>
      <c r="AY18" s="159">
        <f t="shared" si="7"/>
        <v>144.18600000000001</v>
      </c>
      <c r="AZ18" s="75">
        <f t="shared" si="7"/>
        <v>0</v>
      </c>
      <c r="BA18" s="75">
        <f t="shared" si="7"/>
        <v>915.47500000000002</v>
      </c>
      <c r="BB18" s="75">
        <f t="shared" si="7"/>
        <v>576.74400000000003</v>
      </c>
      <c r="BH18" s="69"/>
      <c r="BI18" s="67"/>
      <c r="BJ18" s="67"/>
      <c r="BK18" s="67"/>
      <c r="BL18" s="67"/>
      <c r="BM18" s="67"/>
      <c r="BN18" s="68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</row>
    <row r="19" spans="2:175" x14ac:dyDescent="0.3">
      <c r="B19" s="8"/>
      <c r="C19" s="70"/>
      <c r="D19" s="72"/>
      <c r="E19" s="71"/>
      <c r="F19" s="71"/>
      <c r="G19" s="71"/>
      <c r="H19" s="90"/>
      <c r="I19" s="66"/>
      <c r="J19" s="65"/>
      <c r="K19" s="65"/>
      <c r="L19" s="65"/>
      <c r="M19" s="115"/>
      <c r="N19" s="66"/>
      <c r="O19" s="65"/>
      <c r="P19" s="65"/>
      <c r="Q19" s="65"/>
      <c r="R19" s="115"/>
      <c r="S19" s="66"/>
      <c r="T19" s="65"/>
      <c r="U19" s="65"/>
      <c r="V19" s="65"/>
      <c r="W19" s="95"/>
      <c r="X19" s="103"/>
      <c r="Y19" s="112"/>
      <c r="Z19" s="112"/>
      <c r="AA19" s="102"/>
      <c r="AB19" s="146"/>
      <c r="AC19" s="147"/>
      <c r="AD19" s="66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71"/>
      <c r="AS19" s="71"/>
      <c r="AT19" s="71"/>
      <c r="AU19" s="71"/>
      <c r="AV19" s="71"/>
      <c r="AW19" s="71"/>
      <c r="AX19" s="71"/>
      <c r="AY19" s="71"/>
      <c r="AZ19" s="166"/>
      <c r="BA19" s="115"/>
      <c r="BB19" s="88"/>
      <c r="BH19" s="69"/>
      <c r="BI19" s="67"/>
      <c r="BJ19" s="67"/>
      <c r="BK19" s="67"/>
      <c r="BL19" s="67"/>
      <c r="BM19" s="67"/>
      <c r="BN19" s="68"/>
      <c r="BO19" s="67"/>
      <c r="BP19" s="67"/>
      <c r="BQ19" s="67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</row>
    <row r="20" spans="2:175" x14ac:dyDescent="0.3">
      <c r="B20" s="168" t="str">
        <f>+Input!A16</f>
        <v>MAR-2000</v>
      </c>
      <c r="C20" s="169">
        <f t="shared" ref="C20:C29" si="8">((H20+M20)/7.55*1000)+(R20/7.45*1000)+(W20/8.33*1000)+(AB20*100)+(AC20*100)+(BA20*100)+(BB20*100)</f>
        <v>263486.52020432334</v>
      </c>
      <c r="D20" s="170">
        <f>Input!D16</f>
        <v>0</v>
      </c>
      <c r="E20" s="171">
        <f>Input!B16</f>
        <v>0</v>
      </c>
      <c r="F20" s="171">
        <f>Input!E16</f>
        <v>0</v>
      </c>
      <c r="G20" s="171">
        <f>Input!C16</f>
        <v>0</v>
      </c>
      <c r="H20" s="172">
        <f t="shared" ref="H20:H32" si="9">SUM(D20:G20)</f>
        <v>0</v>
      </c>
      <c r="I20" s="170">
        <f>Input!AX16+Input!BB16</f>
        <v>0</v>
      </c>
      <c r="J20" s="171">
        <v>0</v>
      </c>
      <c r="K20" s="171">
        <f>Input!AY16+Input!BC16</f>
        <v>0</v>
      </c>
      <c r="L20" s="171">
        <f>Input!BA16</f>
        <v>0</v>
      </c>
      <c r="M20" s="173">
        <f t="shared" ref="M20:M32" si="10">SUM(I20:L20)</f>
        <v>0</v>
      </c>
      <c r="N20" s="171">
        <f>Input!AT16</f>
        <v>0</v>
      </c>
      <c r="O20" s="171">
        <v>0</v>
      </c>
      <c r="P20" s="171">
        <f>+Input!AU16</f>
        <v>0</v>
      </c>
      <c r="Q20" s="171">
        <f>+Input!DE16</f>
        <v>0</v>
      </c>
      <c r="R20" s="172">
        <f t="shared" ref="R20:R32" si="11">SUM(N20:Q20)</f>
        <v>0</v>
      </c>
      <c r="S20" s="188">
        <v>33</v>
      </c>
      <c r="T20" s="171">
        <f>Input!CH16</f>
        <v>0</v>
      </c>
      <c r="U20" s="171">
        <v>0</v>
      </c>
      <c r="V20" s="171">
        <v>0</v>
      </c>
      <c r="W20" s="173">
        <f t="shared" ref="W20:W35" si="12">+S20+T20+U20+V20</f>
        <v>33</v>
      </c>
      <c r="X20" s="174">
        <f>Input!BZ16</f>
        <v>0</v>
      </c>
      <c r="Y20" s="175">
        <f>Input!BT16</f>
        <v>-13.032999999999999</v>
      </c>
      <c r="Z20" s="175">
        <f>Input!BV16+Input!BX16</f>
        <v>38.07</v>
      </c>
      <c r="AA20" s="175">
        <f>Input!BN16</f>
        <v>104.348</v>
      </c>
      <c r="AB20" s="176">
        <f>(X20*10/7.99)+Y20+Z20+AA20</f>
        <v>129.38499999999999</v>
      </c>
      <c r="AC20" s="177">
        <f>AA20</f>
        <v>104.348</v>
      </c>
      <c r="AD20" s="170">
        <f>Input!X16+Input!AD16</f>
        <v>0</v>
      </c>
      <c r="AE20" s="171">
        <f>Input!Z16</f>
        <v>0</v>
      </c>
      <c r="AF20" s="171">
        <f>Input!V16</f>
        <v>0</v>
      </c>
      <c r="AG20" s="171">
        <f>Input!CB16+Input!CD16+Input!CL16</f>
        <v>425.37</v>
      </c>
      <c r="AH20" s="171">
        <f>Input!Y16+Input!AC16</f>
        <v>0</v>
      </c>
      <c r="AI20" s="171">
        <f>Input!CN16+Input!CP16+Input!CR16</f>
        <v>0</v>
      </c>
      <c r="AJ20" s="171">
        <f>Input!W16</f>
        <v>0</v>
      </c>
      <c r="AK20" s="171">
        <f>Input!AN16+Input!AP16</f>
        <v>16.135999999999999</v>
      </c>
      <c r="AL20" s="179">
        <f>Input!AF16</f>
        <v>65.216999999999999</v>
      </c>
      <c r="AM20" s="179">
        <v>0</v>
      </c>
      <c r="AN20" s="179">
        <f>Input!BH16</f>
        <v>84.061000000000007</v>
      </c>
      <c r="AO20" s="179">
        <f>Input!AH16</f>
        <v>0</v>
      </c>
      <c r="AP20" s="179">
        <f>Input!BL16</f>
        <v>-7.5</v>
      </c>
      <c r="AQ20" s="179">
        <f>+Input!BJ16</f>
        <v>719.41499999999996</v>
      </c>
      <c r="AR20" s="179">
        <f>Input!BF16</f>
        <v>13.635999999999999</v>
      </c>
      <c r="AS20" s="179">
        <f>Input!N16</f>
        <v>0</v>
      </c>
      <c r="AT20" s="171">
        <f>Input!P16</f>
        <v>238.71</v>
      </c>
      <c r="AU20" s="171">
        <f>Input!R16</f>
        <v>-0.01</v>
      </c>
      <c r="AV20" s="171">
        <f>Input!L16</f>
        <v>91.304000000000002</v>
      </c>
      <c r="AW20" s="171">
        <f>Input!J16</f>
        <v>26.219000000000001</v>
      </c>
      <c r="AX20" s="171">
        <f>Input!H16</f>
        <v>289.97199999999998</v>
      </c>
      <c r="AY20" s="171">
        <f>Input!AJ16</f>
        <v>-26.087</v>
      </c>
      <c r="AZ20" s="180">
        <f>Input!CF16</f>
        <v>0</v>
      </c>
      <c r="BA20" s="172">
        <f>AD20+AE20+AF20+AG20+AH20+AI20+AJ20+AK20+AL20+AM20+AN20+AO20+AP20+AQ20+AX20+AS20+AT20+AU20+AV20+AW20+AY20+((AR20*10)/7.45)</f>
        <v>1941.1103557046981</v>
      </c>
      <c r="BB20" s="178">
        <f>AL20+AO20+AX20+AY20+AV20</f>
        <v>420.40599999999995</v>
      </c>
      <c r="BH20" s="69"/>
      <c r="BI20" s="67"/>
      <c r="BJ20" s="67"/>
      <c r="BK20" s="67"/>
      <c r="BL20" s="67"/>
      <c r="BM20" s="67"/>
      <c r="BN20" s="68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</row>
    <row r="21" spans="2:175" x14ac:dyDescent="0.3">
      <c r="B21" s="8" t="str">
        <f>+Input!A17</f>
        <v>APR-2000</v>
      </c>
      <c r="C21" s="70">
        <f t="shared" si="8"/>
        <v>116526.21292323867</v>
      </c>
      <c r="D21" s="72">
        <f>Input!D17</f>
        <v>0</v>
      </c>
      <c r="E21" s="71">
        <f>Input!B17</f>
        <v>0</v>
      </c>
      <c r="F21" s="71">
        <f>Input!E17</f>
        <v>0</v>
      </c>
      <c r="G21" s="71">
        <f>Input!C17</f>
        <v>0</v>
      </c>
      <c r="H21" s="90">
        <f t="shared" si="9"/>
        <v>0</v>
      </c>
      <c r="I21" s="72">
        <f>Input!AX17+Input!BB17</f>
        <v>0</v>
      </c>
      <c r="J21" s="71">
        <v>0</v>
      </c>
      <c r="K21" s="71">
        <f>Input!AY17+Input!BC17</f>
        <v>0</v>
      </c>
      <c r="L21" s="71">
        <f>Input!BA17</f>
        <v>0</v>
      </c>
      <c r="M21" s="93">
        <f t="shared" si="10"/>
        <v>0</v>
      </c>
      <c r="N21" s="71">
        <f>Input!AT17</f>
        <v>0.999</v>
      </c>
      <c r="O21" s="71">
        <v>0</v>
      </c>
      <c r="P21" s="71">
        <f>+Input!AU17</f>
        <v>0</v>
      </c>
      <c r="Q21" s="71">
        <f>+Input!DE17</f>
        <v>0</v>
      </c>
      <c r="R21" s="90">
        <f t="shared" si="11"/>
        <v>0.999</v>
      </c>
      <c r="S21" s="72">
        <v>0</v>
      </c>
      <c r="T21" s="71">
        <f>Input!CH17</f>
        <v>29.956</v>
      </c>
      <c r="U21" s="71">
        <v>0</v>
      </c>
      <c r="V21" s="71">
        <v>0</v>
      </c>
      <c r="W21" s="93">
        <f t="shared" si="12"/>
        <v>29.956</v>
      </c>
      <c r="X21" s="104">
        <f>Input!BZ17</f>
        <v>-99.853999999999999</v>
      </c>
      <c r="Y21" s="102">
        <f>Input!BT17</f>
        <v>0</v>
      </c>
      <c r="Z21" s="102">
        <f>Input!BV17+Input!BX17</f>
        <v>-3.036</v>
      </c>
      <c r="AA21" s="102">
        <f>Input!BN17</f>
        <v>199.708</v>
      </c>
      <c r="AB21" s="146">
        <f t="shared" ref="AB21:AB75" si="13">(X21*10/7.99)+Y21+Z21+AA21</f>
        <v>71.69828285356698</v>
      </c>
      <c r="AC21" s="147">
        <f t="shared" ref="AC21:AC75" si="14">AA21</f>
        <v>199.708</v>
      </c>
      <c r="AD21" s="72">
        <f>Input!X17+Input!AD17</f>
        <v>1179.6399999999999</v>
      </c>
      <c r="AE21" s="71">
        <f>Input!Z17</f>
        <v>548.19899999999996</v>
      </c>
      <c r="AF21" s="71">
        <f>Input!V17</f>
        <v>-4</v>
      </c>
      <c r="AG21" s="71">
        <f>Input!CB17+Input!CD17+Input!CL17</f>
        <v>-427.375</v>
      </c>
      <c r="AH21" s="71">
        <f>Input!Y17+Input!AC17</f>
        <v>0</v>
      </c>
      <c r="AI21" s="71">
        <f>Input!CN17+Input!CP17+Input!CR17</f>
        <v>-536.404</v>
      </c>
      <c r="AJ21" s="71">
        <f>Input!W17</f>
        <v>22.02</v>
      </c>
      <c r="AK21" s="71">
        <f>Input!AN17+Input!AP17</f>
        <v>-6.3470000000000004</v>
      </c>
      <c r="AL21" s="67">
        <f>Input!AF17</f>
        <v>0</v>
      </c>
      <c r="AM21" s="67">
        <v>0</v>
      </c>
      <c r="AN21" s="67">
        <f>Input!BH17</f>
        <v>0</v>
      </c>
      <c r="AO21" s="67">
        <f>Input!AH17</f>
        <v>0</v>
      </c>
      <c r="AP21" s="67">
        <f>Input!BL17</f>
        <v>0</v>
      </c>
      <c r="AQ21" s="67">
        <f>+Input!BJ17</f>
        <v>19.971</v>
      </c>
      <c r="AR21" s="67">
        <f>Input!BF17</f>
        <v>149.78100000000001</v>
      </c>
      <c r="AS21" s="67">
        <f>Input!N17</f>
        <v>0</v>
      </c>
      <c r="AT21" s="71">
        <f>Input!P17</f>
        <v>199.708</v>
      </c>
      <c r="AU21" s="71">
        <f>Input!R17</f>
        <v>0</v>
      </c>
      <c r="AV21" s="71">
        <f>Input!L17</f>
        <v>49.927</v>
      </c>
      <c r="AW21" s="71">
        <f>Input!J17</f>
        <v>-0.40300000000000002</v>
      </c>
      <c r="AX21" s="71">
        <f>Input!H17</f>
        <v>159.767</v>
      </c>
      <c r="AY21" s="71">
        <f>Input!AJ17</f>
        <v>-379.44600000000003</v>
      </c>
      <c r="AZ21" s="166">
        <f>Input!CF17</f>
        <v>0</v>
      </c>
      <c r="BA21" s="90">
        <f t="shared" ref="BA21:BA75" si="15">AD21+AE21+AF21+AG21+AH21+AI21+AJ21+AK21+AL21+AM21+AN21+AO21+AP21+AQ21+AX21+AS21+AT21+AU21+AV21+AW21+AY21+((AR21*10)/7.45)</f>
        <v>1026.3053221476509</v>
      </c>
      <c r="BB21" s="86">
        <f t="shared" ref="BB21:BB75" si="16">AL21+AO21+AX21+AY21+AV21</f>
        <v>-169.75200000000004</v>
      </c>
      <c r="BH21" s="69"/>
      <c r="BI21" s="67"/>
      <c r="BJ21" s="67"/>
      <c r="BK21" s="67"/>
      <c r="BL21" s="67"/>
      <c r="BM21" s="67"/>
      <c r="BN21" s="68"/>
      <c r="BO21" s="67"/>
      <c r="BP21" s="67"/>
      <c r="BQ21" s="67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</row>
    <row r="22" spans="2:175" x14ac:dyDescent="0.3">
      <c r="B22" s="8" t="str">
        <f>+Input!A18</f>
        <v>MAY-2000</v>
      </c>
      <c r="C22" s="70">
        <f t="shared" si="8"/>
        <v>-81791.110412957089</v>
      </c>
      <c r="D22" s="72">
        <f>Input!D18</f>
        <v>156.58199999999999</v>
      </c>
      <c r="E22" s="71">
        <f>Input!B18</f>
        <v>209</v>
      </c>
      <c r="F22" s="71">
        <f>Input!E18</f>
        <v>43.55</v>
      </c>
      <c r="G22" s="71">
        <f>Input!C18</f>
        <v>-154.06299999999999</v>
      </c>
      <c r="H22" s="90">
        <f t="shared" si="9"/>
        <v>255.06900000000002</v>
      </c>
      <c r="I22" s="72">
        <f>Input!AX18+Input!BB18</f>
        <v>0</v>
      </c>
      <c r="J22" s="71">
        <v>0</v>
      </c>
      <c r="K22" s="71">
        <f>Input!AY18+Input!BC18</f>
        <v>0</v>
      </c>
      <c r="L22" s="71">
        <f>Input!BA18</f>
        <v>0</v>
      </c>
      <c r="M22" s="93">
        <f t="shared" si="10"/>
        <v>0</v>
      </c>
      <c r="N22" s="71">
        <f>Input!AT18</f>
        <v>0</v>
      </c>
      <c r="O22" s="71">
        <v>0</v>
      </c>
      <c r="P22" s="71">
        <f>+Input!AU18</f>
        <v>0</v>
      </c>
      <c r="Q22" s="71">
        <f>+Input!DE18</f>
        <v>0</v>
      </c>
      <c r="R22" s="90">
        <f t="shared" si="11"/>
        <v>0</v>
      </c>
      <c r="S22" s="72">
        <v>0</v>
      </c>
      <c r="T22" s="71">
        <f>Input!CH18</f>
        <v>9.9359999999999999</v>
      </c>
      <c r="U22" s="71">
        <v>0</v>
      </c>
      <c r="V22" s="71">
        <v>0</v>
      </c>
      <c r="W22" s="93">
        <f t="shared" si="12"/>
        <v>9.9359999999999999</v>
      </c>
      <c r="X22" s="104">
        <f>Input!BZ18</f>
        <v>-99.356999999999999</v>
      </c>
      <c r="Y22" s="102">
        <f>Input!BT18</f>
        <v>0</v>
      </c>
      <c r="Z22" s="102">
        <f>Input!BV18+Input!BX18</f>
        <v>-12.247</v>
      </c>
      <c r="AA22" s="102">
        <f>Input!BN18</f>
        <v>-298.07100000000003</v>
      </c>
      <c r="AB22" s="146">
        <f t="shared" si="13"/>
        <v>-434.66968961201502</v>
      </c>
      <c r="AC22" s="147">
        <f t="shared" si="14"/>
        <v>-298.07100000000003</v>
      </c>
      <c r="AD22" s="72">
        <f>Input!X18+Input!AD18</f>
        <v>-494.25200000000001</v>
      </c>
      <c r="AE22" s="71">
        <f>Input!Z18</f>
        <v>-218.58500000000001</v>
      </c>
      <c r="AF22" s="71">
        <f>Input!V18</f>
        <v>241</v>
      </c>
      <c r="AG22" s="71">
        <f>Input!CB18+Input!CD18+Input!CL18</f>
        <v>0</v>
      </c>
      <c r="AH22" s="71">
        <f>Input!Y18+Input!AC18</f>
        <v>0</v>
      </c>
      <c r="AI22" s="71">
        <f>Input!CN18+Input!CP18+Input!CR18</f>
        <v>104.23299999999998</v>
      </c>
      <c r="AJ22" s="71">
        <f>Input!W18</f>
        <v>0</v>
      </c>
      <c r="AK22" s="71">
        <f>Input!AN18+Input!AP18</f>
        <v>5.55</v>
      </c>
      <c r="AL22" s="67">
        <f>Input!AF18</f>
        <v>0</v>
      </c>
      <c r="AM22" s="67">
        <v>0</v>
      </c>
      <c r="AN22" s="67">
        <f>Input!BH18</f>
        <v>0</v>
      </c>
      <c r="AO22" s="67">
        <f>Input!AH18</f>
        <v>0</v>
      </c>
      <c r="AP22" s="67">
        <f>Input!BL18</f>
        <v>0</v>
      </c>
      <c r="AQ22" s="67">
        <f>+Input!BJ18</f>
        <v>0</v>
      </c>
      <c r="AR22" s="67">
        <f>Input!BF18</f>
        <v>49.677999999999997</v>
      </c>
      <c r="AS22" s="67">
        <f>Input!N18</f>
        <v>0</v>
      </c>
      <c r="AT22" s="71">
        <f>Input!P18</f>
        <v>0</v>
      </c>
      <c r="AU22" s="71">
        <f>Input!R18</f>
        <v>0</v>
      </c>
      <c r="AV22" s="71">
        <f>Input!L18</f>
        <v>149.035</v>
      </c>
      <c r="AW22" s="71">
        <f>Input!J18</f>
        <v>-0.46600000000000003</v>
      </c>
      <c r="AX22" s="71">
        <f>Input!H18</f>
        <v>59.613999999999997</v>
      </c>
      <c r="AY22" s="71">
        <f>Input!AJ18</f>
        <v>-278.19900000000001</v>
      </c>
      <c r="AZ22" s="166">
        <f>Input!CF18</f>
        <v>0</v>
      </c>
      <c r="BA22" s="90">
        <f t="shared" si="15"/>
        <v>-365.38812080536917</v>
      </c>
      <c r="BB22" s="86">
        <f t="shared" si="16"/>
        <v>-69.550000000000011</v>
      </c>
      <c r="BH22" s="69"/>
      <c r="BI22" s="67"/>
      <c r="BJ22" s="67"/>
      <c r="BK22" s="67"/>
      <c r="BL22" s="67"/>
      <c r="BM22" s="67"/>
      <c r="BN22" s="68"/>
      <c r="BO22" s="67"/>
      <c r="BP22" s="67"/>
      <c r="BQ22" s="67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</row>
    <row r="23" spans="2:175" x14ac:dyDescent="0.3">
      <c r="B23" s="168" t="str">
        <f>+Input!A19</f>
        <v>JUN-2000</v>
      </c>
      <c r="C23" s="169">
        <f t="shared" si="8"/>
        <v>-323312.46600365103</v>
      </c>
      <c r="D23" s="170">
        <f>Input!D19</f>
        <v>374.99</v>
      </c>
      <c r="E23" s="171">
        <f>Input!B19</f>
        <v>-325</v>
      </c>
      <c r="F23" s="171">
        <f>Input!E19</f>
        <v>0</v>
      </c>
      <c r="G23" s="171">
        <f>Input!C19</f>
        <v>0</v>
      </c>
      <c r="H23" s="172">
        <f t="shared" si="9"/>
        <v>49.990000000000009</v>
      </c>
      <c r="I23" s="170">
        <f>Input!AX19+Input!BB19</f>
        <v>0</v>
      </c>
      <c r="J23" s="171">
        <v>0</v>
      </c>
      <c r="K23" s="171">
        <f>Input!AY19+Input!BC19</f>
        <v>0</v>
      </c>
      <c r="L23" s="171">
        <f>Input!BA19</f>
        <v>0</v>
      </c>
      <c r="M23" s="173">
        <f t="shared" si="10"/>
        <v>0</v>
      </c>
      <c r="N23" s="171">
        <f>Input!AT19</f>
        <v>0</v>
      </c>
      <c r="O23" s="171">
        <v>0</v>
      </c>
      <c r="P23" s="171">
        <f>+Input!AU19</f>
        <v>0</v>
      </c>
      <c r="Q23" s="171">
        <f>+Input!DE19</f>
        <v>0</v>
      </c>
      <c r="R23" s="172">
        <f t="shared" si="11"/>
        <v>0</v>
      </c>
      <c r="S23" s="170">
        <v>0</v>
      </c>
      <c r="T23" s="171">
        <f>Input!CH19</f>
        <v>0</v>
      </c>
      <c r="U23" s="171">
        <v>0</v>
      </c>
      <c r="V23" s="171">
        <v>0</v>
      </c>
      <c r="W23" s="173">
        <f t="shared" si="12"/>
        <v>0</v>
      </c>
      <c r="X23" s="174">
        <f>Input!BZ19</f>
        <v>-98.838999999999999</v>
      </c>
      <c r="Y23" s="175">
        <f>Input!BT19</f>
        <v>0</v>
      </c>
      <c r="Z23" s="175">
        <f>Input!BV19+Input!BX19</f>
        <v>-121.727</v>
      </c>
      <c r="AA23" s="175">
        <f>Input!BN19</f>
        <v>-296.51600000000002</v>
      </c>
      <c r="AB23" s="176">
        <f t="shared" si="13"/>
        <v>-541.94637922403012</v>
      </c>
      <c r="AC23" s="177">
        <f t="shared" si="14"/>
        <v>-296.51600000000002</v>
      </c>
      <c r="AD23" s="170">
        <f>Input!X19+Input!AD19</f>
        <v>-410.28399999999999</v>
      </c>
      <c r="AE23" s="171">
        <f>Input!Z19</f>
        <v>0</v>
      </c>
      <c r="AF23" s="171">
        <f>Input!V19</f>
        <v>-2233</v>
      </c>
      <c r="AG23" s="171">
        <f>Input!CB19+Input!CD19+Input!CL19</f>
        <v>0</v>
      </c>
      <c r="AH23" s="171">
        <f>Input!Y19+Input!AC19</f>
        <v>0</v>
      </c>
      <c r="AI23" s="171">
        <f>Input!CN19+Input!CP19+Input!CR19</f>
        <v>392.88900000000001</v>
      </c>
      <c r="AJ23" s="171">
        <f>Input!W19</f>
        <v>0</v>
      </c>
      <c r="AK23" s="171">
        <f>Input!AN19+Input!AP19</f>
        <v>-6.6520000000000001</v>
      </c>
      <c r="AL23" s="179">
        <f>Input!AF19</f>
        <v>0</v>
      </c>
      <c r="AM23" s="179">
        <v>0</v>
      </c>
      <c r="AN23" s="179">
        <f>Input!BH19</f>
        <v>0</v>
      </c>
      <c r="AO23" s="179">
        <f>Input!AH19</f>
        <v>0</v>
      </c>
      <c r="AP23" s="179">
        <f>Input!BL19</f>
        <v>0</v>
      </c>
      <c r="AQ23" s="179">
        <f>+Input!BJ19</f>
        <v>0</v>
      </c>
      <c r="AR23" s="179">
        <f>Input!BF19</f>
        <v>98.838999999999999</v>
      </c>
      <c r="AS23" s="179">
        <f>Input!N19</f>
        <v>0</v>
      </c>
      <c r="AT23" s="171">
        <f>Input!P19</f>
        <v>0</v>
      </c>
      <c r="AU23" s="171">
        <f>Input!R19</f>
        <v>0</v>
      </c>
      <c r="AV23" s="171">
        <f>Input!L19</f>
        <v>148.25800000000001</v>
      </c>
      <c r="AW23" s="171">
        <f>Input!J19</f>
        <v>-0.44500000000000001</v>
      </c>
      <c r="AX23" s="171">
        <f>Input!H19</f>
        <v>59.302999999999997</v>
      </c>
      <c r="AY23" s="171">
        <f>Input!AJ19</f>
        <v>-375.58699999999999</v>
      </c>
      <c r="AZ23" s="180">
        <f>Input!CF19</f>
        <v>0</v>
      </c>
      <c r="BA23" s="172">
        <f t="shared" si="15"/>
        <v>-2292.8482013422822</v>
      </c>
      <c r="BB23" s="178">
        <f t="shared" si="16"/>
        <v>-168.02599999999998</v>
      </c>
      <c r="BH23" s="69"/>
      <c r="BI23" s="67"/>
      <c r="BJ23" s="67"/>
      <c r="BK23" s="67"/>
      <c r="BL23" s="67"/>
      <c r="BM23" s="67"/>
      <c r="BN23" s="68"/>
      <c r="BO23" s="67"/>
      <c r="BP23" s="67"/>
      <c r="BQ23" s="67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</row>
    <row r="24" spans="2:175" x14ac:dyDescent="0.3">
      <c r="B24" s="8" t="str">
        <f>+Input!A20</f>
        <v>JUL-2000</v>
      </c>
      <c r="C24" s="70">
        <f t="shared" si="8"/>
        <v>32023.353642384107</v>
      </c>
      <c r="D24" s="72">
        <f>Input!D20</f>
        <v>400.392</v>
      </c>
      <c r="E24" s="71">
        <f>Input!B20</f>
        <v>-392</v>
      </c>
      <c r="F24" s="71">
        <f>Input!E20</f>
        <v>0.192</v>
      </c>
      <c r="G24" s="71">
        <f>Input!C20</f>
        <v>0</v>
      </c>
      <c r="H24" s="90">
        <f t="shared" si="9"/>
        <v>8.5839999999999961</v>
      </c>
      <c r="I24" s="72">
        <f>Input!AX20+Input!BB20</f>
        <v>0</v>
      </c>
      <c r="J24" s="71">
        <v>0</v>
      </c>
      <c r="K24" s="71">
        <f>Input!AY20+Input!BC20</f>
        <v>0</v>
      </c>
      <c r="L24" s="71">
        <f>Input!BA20</f>
        <v>0</v>
      </c>
      <c r="M24" s="93">
        <f t="shared" si="10"/>
        <v>0</v>
      </c>
      <c r="N24" s="71">
        <f>Input!AT20</f>
        <v>0</v>
      </c>
      <c r="O24" s="71">
        <v>0</v>
      </c>
      <c r="P24" s="71">
        <f>+Input!AU20</f>
        <v>0</v>
      </c>
      <c r="Q24" s="71">
        <f>+Input!DE20</f>
        <v>0</v>
      </c>
      <c r="R24" s="90">
        <f t="shared" si="11"/>
        <v>0</v>
      </c>
      <c r="S24" s="72">
        <v>0</v>
      </c>
      <c r="T24" s="71">
        <f>Input!CH20</f>
        <v>0</v>
      </c>
      <c r="U24" s="71">
        <v>0</v>
      </c>
      <c r="V24" s="71">
        <v>0</v>
      </c>
      <c r="W24" s="93">
        <f t="shared" si="12"/>
        <v>0</v>
      </c>
      <c r="X24" s="104">
        <f>Input!BZ20</f>
        <v>0</v>
      </c>
      <c r="Y24" s="102">
        <f>Input!BT20</f>
        <v>0</v>
      </c>
      <c r="Z24" s="102">
        <f>Input!BV20+Input!BX20</f>
        <v>2.77</v>
      </c>
      <c r="AA24" s="102">
        <f>Input!BN20</f>
        <v>-196.637</v>
      </c>
      <c r="AB24" s="146">
        <f t="shared" si="13"/>
        <v>-193.86699999999999</v>
      </c>
      <c r="AC24" s="147">
        <f t="shared" si="14"/>
        <v>-196.637</v>
      </c>
      <c r="AD24" s="72">
        <f>Input!X20+Input!AD20</f>
        <v>-437.88900000000001</v>
      </c>
      <c r="AE24" s="71">
        <f>Input!Z20</f>
        <v>0</v>
      </c>
      <c r="AF24" s="71">
        <f>Input!V20</f>
        <v>425</v>
      </c>
      <c r="AG24" s="71">
        <f>Input!CB20+Input!CD20+Input!CL20</f>
        <v>0</v>
      </c>
      <c r="AH24" s="71">
        <f>Input!Y20+Input!AC20</f>
        <v>0</v>
      </c>
      <c r="AI24" s="71">
        <f>Input!CN20+Input!CP20+Input!CR20</f>
        <v>316.733</v>
      </c>
      <c r="AJ24" s="71">
        <f>Input!W20</f>
        <v>0</v>
      </c>
      <c r="AK24" s="71">
        <f>Input!AN20+Input!AP20</f>
        <v>2.7170000000000001</v>
      </c>
      <c r="AL24" s="67">
        <f>Input!AF20</f>
        <v>0</v>
      </c>
      <c r="AM24" s="67">
        <v>0</v>
      </c>
      <c r="AN24" s="67">
        <f>Input!BH20</f>
        <v>0</v>
      </c>
      <c r="AO24" s="67">
        <f>Input!AH20</f>
        <v>0</v>
      </c>
      <c r="AP24" s="67">
        <f>Input!BL20</f>
        <v>0</v>
      </c>
      <c r="AQ24" s="67">
        <f>+Input!BJ20</f>
        <v>0</v>
      </c>
      <c r="AR24" s="67">
        <f>Input!BF20</f>
        <v>0</v>
      </c>
      <c r="AS24" s="67">
        <f>Input!N20</f>
        <v>0</v>
      </c>
      <c r="AT24" s="71">
        <f>Input!P20</f>
        <v>0</v>
      </c>
      <c r="AU24" s="71">
        <f>Input!R20</f>
        <v>0</v>
      </c>
      <c r="AV24" s="71">
        <f>Input!L20</f>
        <v>147.477</v>
      </c>
      <c r="AW24" s="71">
        <f>Input!J20</f>
        <v>-0.46500000000000002</v>
      </c>
      <c r="AX24" s="71">
        <f>Input!H20</f>
        <v>0</v>
      </c>
      <c r="AY24" s="71">
        <f>Input!AJ20</f>
        <v>49.158999999999999</v>
      </c>
      <c r="AZ24" s="166">
        <f>Input!CF20</f>
        <v>0</v>
      </c>
      <c r="BA24" s="90">
        <f t="shared" si="15"/>
        <v>502.73200000000003</v>
      </c>
      <c r="BB24" s="86">
        <f t="shared" si="16"/>
        <v>196.636</v>
      </c>
      <c r="BH24" s="69"/>
      <c r="BI24" s="67"/>
      <c r="BJ24" s="67"/>
      <c r="BK24" s="67"/>
      <c r="BL24" s="67"/>
      <c r="BM24" s="67"/>
      <c r="BN24" s="68"/>
      <c r="BO24" s="67"/>
      <c r="BP24" s="67"/>
      <c r="BQ24" s="67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</row>
    <row r="25" spans="2:175" x14ac:dyDescent="0.3">
      <c r="B25" s="8" t="str">
        <f>+Input!A21</f>
        <v>AUG-2000</v>
      </c>
      <c r="C25" s="70">
        <f t="shared" si="8"/>
        <v>7189.0721854304611</v>
      </c>
      <c r="D25" s="72">
        <f>Input!D21</f>
        <v>337.09399999999999</v>
      </c>
      <c r="E25" s="71">
        <f>Input!B21</f>
        <v>-324</v>
      </c>
      <c r="F25" s="71">
        <f>Input!E21</f>
        <v>0.60299999999999998</v>
      </c>
      <c r="G25" s="71">
        <f>Input!C21</f>
        <v>0</v>
      </c>
      <c r="H25" s="90">
        <f t="shared" si="9"/>
        <v>13.696999999999994</v>
      </c>
      <c r="I25" s="72">
        <f>Input!AX21+Input!BB21</f>
        <v>0</v>
      </c>
      <c r="J25" s="71">
        <v>0</v>
      </c>
      <c r="K25" s="71">
        <f>Input!AY21+Input!BC21</f>
        <v>0</v>
      </c>
      <c r="L25" s="71">
        <f>Input!BA21</f>
        <v>0</v>
      </c>
      <c r="M25" s="93">
        <f t="shared" si="10"/>
        <v>0</v>
      </c>
      <c r="N25" s="71">
        <f>Input!AT21</f>
        <v>0</v>
      </c>
      <c r="O25" s="71">
        <v>0</v>
      </c>
      <c r="P25" s="71">
        <f>+Input!AU21</f>
        <v>0</v>
      </c>
      <c r="Q25" s="71">
        <f>+Input!DE21</f>
        <v>0</v>
      </c>
      <c r="R25" s="90">
        <f t="shared" si="11"/>
        <v>0</v>
      </c>
      <c r="S25" s="72">
        <v>0</v>
      </c>
      <c r="T25" s="71">
        <f>Input!CH21</f>
        <v>0</v>
      </c>
      <c r="U25" s="71">
        <v>0</v>
      </c>
      <c r="V25" s="71">
        <v>0</v>
      </c>
      <c r="W25" s="93">
        <f t="shared" si="12"/>
        <v>0</v>
      </c>
      <c r="X25" s="104">
        <f>Input!BZ21</f>
        <v>0</v>
      </c>
      <c r="Y25" s="102">
        <f>Input!BT21</f>
        <v>0</v>
      </c>
      <c r="Z25" s="102">
        <f>Input!BV21+Input!BX21</f>
        <v>-32.265999999999998</v>
      </c>
      <c r="AA25" s="102">
        <f>Input!BN21</f>
        <v>-195.54900000000001</v>
      </c>
      <c r="AB25" s="146">
        <f t="shared" si="13"/>
        <v>-227.815</v>
      </c>
      <c r="AC25" s="147">
        <f t="shared" si="14"/>
        <v>-195.54900000000001</v>
      </c>
      <c r="AD25" s="72">
        <f>Input!X21+Input!AD21</f>
        <v>-524.64800000000002</v>
      </c>
      <c r="AE25" s="71">
        <f>Input!Z21</f>
        <v>0</v>
      </c>
      <c r="AF25" s="71">
        <f>Input!V21</f>
        <v>768</v>
      </c>
      <c r="AG25" s="71">
        <f>Input!CB21+Input!CD21+Input!CL21</f>
        <v>0</v>
      </c>
      <c r="AH25" s="71">
        <f>Input!Y21+Input!AC21</f>
        <v>0</v>
      </c>
      <c r="AI25" s="71">
        <f>Input!CN21+Input!CP21+Input!CR21</f>
        <v>1.0000000000118803E-3</v>
      </c>
      <c r="AJ25" s="71">
        <f>Input!W21</f>
        <v>0</v>
      </c>
      <c r="AK25" s="71">
        <f>Input!AN21+Input!AP21</f>
        <v>-73.662999999999997</v>
      </c>
      <c r="AL25" s="67">
        <f>Input!AF21</f>
        <v>0</v>
      </c>
      <c r="AM25" s="67">
        <v>0</v>
      </c>
      <c r="AN25" s="67">
        <f>Input!BH21</f>
        <v>0</v>
      </c>
      <c r="AO25" s="67">
        <f>Input!AH21</f>
        <v>0</v>
      </c>
      <c r="AP25" s="67">
        <f>Input!BL21</f>
        <v>0</v>
      </c>
      <c r="AQ25" s="67">
        <f>+Input!BJ21</f>
        <v>0</v>
      </c>
      <c r="AR25" s="67">
        <f>Input!BF21</f>
        <v>0</v>
      </c>
      <c r="AS25" s="67">
        <f>Input!N21</f>
        <v>0</v>
      </c>
      <c r="AT25" s="71">
        <f>Input!P21</f>
        <v>0</v>
      </c>
      <c r="AU25" s="71">
        <f>Input!R21</f>
        <v>0</v>
      </c>
      <c r="AV25" s="71">
        <f>Input!L21</f>
        <v>146.66200000000001</v>
      </c>
      <c r="AW25" s="71">
        <f>Input!J21</f>
        <v>-83.674999999999997</v>
      </c>
      <c r="AX25" s="71">
        <f>Input!H21</f>
        <v>0</v>
      </c>
      <c r="AY25" s="71">
        <f>Input!AJ21</f>
        <v>48.887</v>
      </c>
      <c r="AZ25" s="166">
        <f>Input!CF21</f>
        <v>0</v>
      </c>
      <c r="BA25" s="90">
        <f t="shared" si="15"/>
        <v>281.56399999999996</v>
      </c>
      <c r="BB25" s="86">
        <f t="shared" si="16"/>
        <v>195.54900000000001</v>
      </c>
      <c r="BH25" s="69"/>
      <c r="BI25" s="67"/>
      <c r="BJ25" s="67"/>
      <c r="BK25" s="67"/>
      <c r="BL25" s="67"/>
      <c r="BM25" s="67"/>
      <c r="BN25" s="68"/>
      <c r="BO25" s="67"/>
      <c r="BP25" s="67"/>
      <c r="BQ25" s="67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</row>
    <row r="26" spans="2:175" x14ac:dyDescent="0.3">
      <c r="B26" s="168" t="str">
        <f>+Input!A22</f>
        <v>SEP-2000</v>
      </c>
      <c r="C26" s="169">
        <f t="shared" si="8"/>
        <v>-23667.996688741725</v>
      </c>
      <c r="D26" s="170">
        <f>Input!D22</f>
        <v>314.06099999999998</v>
      </c>
      <c r="E26" s="171">
        <f>Input!B22</f>
        <v>-315</v>
      </c>
      <c r="F26" s="171">
        <f>Input!E22</f>
        <v>1.2749999999999999</v>
      </c>
      <c r="G26" s="171">
        <f>Input!C22</f>
        <v>0</v>
      </c>
      <c r="H26" s="172">
        <f t="shared" si="9"/>
        <v>0.33599999999997854</v>
      </c>
      <c r="I26" s="170">
        <f>Input!AX22+Input!BB22</f>
        <v>0</v>
      </c>
      <c r="J26" s="171">
        <v>0</v>
      </c>
      <c r="K26" s="171">
        <f>Input!AY22+Input!BC22</f>
        <v>0</v>
      </c>
      <c r="L26" s="171">
        <f>Input!BA22</f>
        <v>0</v>
      </c>
      <c r="M26" s="173">
        <f t="shared" si="10"/>
        <v>0</v>
      </c>
      <c r="N26" s="171">
        <f>Input!AT22</f>
        <v>0</v>
      </c>
      <c r="O26" s="171">
        <v>0</v>
      </c>
      <c r="P26" s="171">
        <f>+Input!AU22</f>
        <v>0</v>
      </c>
      <c r="Q26" s="171">
        <f>+Input!DE22</f>
        <v>0</v>
      </c>
      <c r="R26" s="172">
        <f t="shared" si="11"/>
        <v>0</v>
      </c>
      <c r="S26" s="170">
        <v>0</v>
      </c>
      <c r="T26" s="171">
        <f>Input!CH22</f>
        <v>0</v>
      </c>
      <c r="U26" s="171">
        <v>0</v>
      </c>
      <c r="V26" s="171">
        <v>0</v>
      </c>
      <c r="W26" s="173">
        <f t="shared" si="12"/>
        <v>0</v>
      </c>
      <c r="X26" s="174">
        <f>Input!BZ22</f>
        <v>0</v>
      </c>
      <c r="Y26" s="175">
        <f>Input!BT22</f>
        <v>0</v>
      </c>
      <c r="Z26" s="175">
        <f>Input!BV22+Input!BX22</f>
        <v>0</v>
      </c>
      <c r="AA26" s="175">
        <f>Input!BN22</f>
        <v>-194.441</v>
      </c>
      <c r="AB26" s="176">
        <f t="shared" si="13"/>
        <v>-194.441</v>
      </c>
      <c r="AC26" s="177">
        <f t="shared" si="14"/>
        <v>-194.441</v>
      </c>
      <c r="AD26" s="170">
        <f>Input!X22+Input!AD22</f>
        <v>-520.12400000000002</v>
      </c>
      <c r="AE26" s="171">
        <f>Input!Z22</f>
        <v>0</v>
      </c>
      <c r="AF26" s="171">
        <f>Input!V22</f>
        <v>283</v>
      </c>
      <c r="AG26" s="171">
        <f>Input!CB22+Input!CD22+Input!CL22</f>
        <v>0</v>
      </c>
      <c r="AH26" s="171">
        <f>Input!Y22+Input!AC22</f>
        <v>0</v>
      </c>
      <c r="AI26" s="171">
        <f>Input!CN22+Input!CP22+Input!CR22</f>
        <v>-1.0000000000047748E-3</v>
      </c>
      <c r="AJ26" s="171">
        <f>Input!W22</f>
        <v>0</v>
      </c>
      <c r="AK26" s="171">
        <f>Input!AN22+Input!AP22</f>
        <v>0</v>
      </c>
      <c r="AL26" s="179">
        <f>Input!AF22</f>
        <v>0</v>
      </c>
      <c r="AM26" s="179">
        <f>+Input!DZ22</f>
        <v>0</v>
      </c>
      <c r="AN26" s="179">
        <f>Input!BH22</f>
        <v>0</v>
      </c>
      <c r="AO26" s="179">
        <f>Input!AH22</f>
        <v>0</v>
      </c>
      <c r="AP26" s="179">
        <f>Input!BL22</f>
        <v>0</v>
      </c>
      <c r="AQ26" s="179">
        <f>+Input!BJ22</f>
        <v>0</v>
      </c>
      <c r="AR26" s="179">
        <f>Input!BF22</f>
        <v>0</v>
      </c>
      <c r="AS26" s="179">
        <f>Input!N22</f>
        <v>0</v>
      </c>
      <c r="AT26" s="171">
        <f>Input!P22</f>
        <v>0</v>
      </c>
      <c r="AU26" s="171">
        <f>Input!R22</f>
        <v>0</v>
      </c>
      <c r="AV26" s="171">
        <f>Input!L22</f>
        <v>145.83099999999999</v>
      </c>
      <c r="AW26" s="171">
        <f>Input!J22</f>
        <v>0</v>
      </c>
      <c r="AX26" s="171">
        <f>Input!H22</f>
        <v>0</v>
      </c>
      <c r="AY26" s="171">
        <f>Input!AJ22</f>
        <v>48.61</v>
      </c>
      <c r="AZ26" s="180">
        <f>Input!CF22</f>
        <v>0</v>
      </c>
      <c r="BA26" s="172">
        <f t="shared" si="15"/>
        <v>-42.68400000000004</v>
      </c>
      <c r="BB26" s="178">
        <f t="shared" si="16"/>
        <v>194.44099999999997</v>
      </c>
      <c r="BH26" s="69"/>
      <c r="BI26" s="67"/>
      <c r="BJ26" s="67"/>
      <c r="BK26" s="67"/>
      <c r="BL26" s="67"/>
      <c r="BM26" s="67"/>
      <c r="BN26" s="68"/>
      <c r="BO26" s="67"/>
      <c r="BP26" s="67"/>
      <c r="BQ26" s="67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</row>
    <row r="27" spans="2:175" x14ac:dyDescent="0.3">
      <c r="B27" s="8" t="str">
        <f>+Input!A23</f>
        <v>OCT-2000</v>
      </c>
      <c r="C27" s="70">
        <f t="shared" si="8"/>
        <v>-17135.12251655629</v>
      </c>
      <c r="D27" s="72">
        <f>Input!D23</f>
        <v>263.62299999999999</v>
      </c>
      <c r="E27" s="71">
        <f>Input!B23</f>
        <v>-271</v>
      </c>
      <c r="F27" s="71">
        <f>Input!E23</f>
        <v>2.1930000000000001</v>
      </c>
      <c r="G27" s="71">
        <f>Input!C23</f>
        <v>0</v>
      </c>
      <c r="H27" s="90">
        <f t="shared" si="9"/>
        <v>-5.1840000000000099</v>
      </c>
      <c r="I27" s="72">
        <f>Input!AX23+Input!BB23</f>
        <v>0</v>
      </c>
      <c r="J27" s="71">
        <v>0</v>
      </c>
      <c r="K27" s="71">
        <f>Input!AY23+Input!BC23</f>
        <v>0</v>
      </c>
      <c r="L27" s="71">
        <f>Input!BA23</f>
        <v>0</v>
      </c>
      <c r="M27" s="93">
        <f t="shared" si="10"/>
        <v>0</v>
      </c>
      <c r="N27" s="71">
        <f>Input!AT23</f>
        <v>0</v>
      </c>
      <c r="O27" s="71">
        <v>0</v>
      </c>
      <c r="P27" s="71">
        <f>+Input!AU23</f>
        <v>0</v>
      </c>
      <c r="Q27" s="71">
        <f>+Input!DE23</f>
        <v>0</v>
      </c>
      <c r="R27" s="90">
        <f t="shared" si="11"/>
        <v>0</v>
      </c>
      <c r="S27" s="72">
        <v>0</v>
      </c>
      <c r="T27" s="71">
        <f>Input!CH23</f>
        <v>0</v>
      </c>
      <c r="U27" s="71">
        <v>0</v>
      </c>
      <c r="V27" s="71">
        <v>0</v>
      </c>
      <c r="W27" s="93">
        <f t="shared" si="12"/>
        <v>0</v>
      </c>
      <c r="X27" s="104">
        <f>Input!BZ23</f>
        <v>0</v>
      </c>
      <c r="Y27" s="102">
        <f>Input!BT23</f>
        <v>0</v>
      </c>
      <c r="Z27" s="102">
        <f>Input!BV23+Input!BX23</f>
        <v>0</v>
      </c>
      <c r="AA27" s="102">
        <f>Input!BN23</f>
        <v>-193.358</v>
      </c>
      <c r="AB27" s="146">
        <f t="shared" si="13"/>
        <v>-193.358</v>
      </c>
      <c r="AC27" s="147">
        <f t="shared" si="14"/>
        <v>-193.358</v>
      </c>
      <c r="AD27" s="72">
        <f>Input!X23+Input!AD23</f>
        <v>-331.483</v>
      </c>
      <c r="AE27" s="71">
        <f>Input!Z23</f>
        <v>0</v>
      </c>
      <c r="AF27" s="71">
        <f>Input!V23</f>
        <v>167</v>
      </c>
      <c r="AG27" s="71">
        <f>Input!CB23+Input!CD23+Input!CL23</f>
        <v>0</v>
      </c>
      <c r="AH27" s="71">
        <f>Input!Y23+Input!AC23</f>
        <v>0</v>
      </c>
      <c r="AI27" s="71">
        <f>Input!CN23+Input!CP23+Input!CR23</f>
        <v>0</v>
      </c>
      <c r="AJ27" s="71">
        <f>Input!W23</f>
        <v>0</v>
      </c>
      <c r="AK27" s="71">
        <f>Input!AN23+Input!AP23</f>
        <v>0</v>
      </c>
      <c r="AL27" s="67">
        <f>Input!AF23</f>
        <v>0</v>
      </c>
      <c r="AM27" s="67">
        <f>+Input!DZ23</f>
        <v>0</v>
      </c>
      <c r="AN27" s="67">
        <f>Input!BH23</f>
        <v>0</v>
      </c>
      <c r="AO27" s="67">
        <f>Input!AH23</f>
        <v>0</v>
      </c>
      <c r="AP27" s="67">
        <f>Input!BL23</f>
        <v>0</v>
      </c>
      <c r="AQ27" s="67">
        <f>+Input!BJ23</f>
        <v>0</v>
      </c>
      <c r="AR27" s="67">
        <f>Input!BF23</f>
        <v>0</v>
      </c>
      <c r="AS27" s="67">
        <f>Input!N23</f>
        <v>0</v>
      </c>
      <c r="AT27" s="71">
        <f>Input!P23</f>
        <v>0</v>
      </c>
      <c r="AU27" s="71">
        <f>Input!R23</f>
        <v>0</v>
      </c>
      <c r="AV27" s="71">
        <f>Input!L23</f>
        <v>145.018</v>
      </c>
      <c r="AW27" s="71">
        <f>Input!J23</f>
        <v>0</v>
      </c>
      <c r="AX27" s="71">
        <f>Input!H23</f>
        <v>0</v>
      </c>
      <c r="AY27" s="71">
        <f>Input!AJ23</f>
        <v>48.338999999999999</v>
      </c>
      <c r="AZ27" s="166">
        <f>Input!CF23</f>
        <v>0</v>
      </c>
      <c r="BA27" s="90">
        <f t="shared" si="15"/>
        <v>28.873999999999995</v>
      </c>
      <c r="BB27" s="86">
        <f t="shared" si="16"/>
        <v>193.357</v>
      </c>
      <c r="BH27" s="69"/>
      <c r="BI27" s="67"/>
      <c r="BJ27" s="67"/>
      <c r="BK27" s="67"/>
      <c r="BL27" s="67"/>
      <c r="BM27" s="67"/>
      <c r="BN27" s="68"/>
      <c r="BO27" s="67"/>
      <c r="BP27" s="67"/>
      <c r="BQ27" s="67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</row>
    <row r="28" spans="2:175" x14ac:dyDescent="0.3">
      <c r="B28" s="8" t="str">
        <f>+Input!A24</f>
        <v>NOV-2000</v>
      </c>
      <c r="C28" s="70">
        <f t="shared" si="8"/>
        <v>-3618.3596026490086</v>
      </c>
      <c r="D28" s="72">
        <f>Input!D24</f>
        <v>153.548</v>
      </c>
      <c r="E28" s="71">
        <f>Input!B24</f>
        <v>-164</v>
      </c>
      <c r="F28" s="71">
        <f>Input!E24</f>
        <v>3.4980000000000002</v>
      </c>
      <c r="G28" s="71">
        <f>Input!C24</f>
        <v>0</v>
      </c>
      <c r="H28" s="90">
        <f t="shared" si="9"/>
        <v>-6.953999999999998</v>
      </c>
      <c r="I28" s="72">
        <f>Input!AX24+Input!BB24</f>
        <v>0</v>
      </c>
      <c r="J28" s="71">
        <v>0</v>
      </c>
      <c r="K28" s="71">
        <f>Input!AY24+Input!BC24</f>
        <v>0</v>
      </c>
      <c r="L28" s="71">
        <f>Input!BA24</f>
        <v>0</v>
      </c>
      <c r="M28" s="93">
        <f t="shared" si="10"/>
        <v>0</v>
      </c>
      <c r="N28" s="71">
        <f>Input!AT24</f>
        <v>0</v>
      </c>
      <c r="O28" s="71">
        <v>0</v>
      </c>
      <c r="P28" s="71">
        <f>+Input!AU24</f>
        <v>0</v>
      </c>
      <c r="Q28" s="71">
        <f>+Input!DE24</f>
        <v>0</v>
      </c>
      <c r="R28" s="90">
        <f t="shared" si="11"/>
        <v>0</v>
      </c>
      <c r="S28" s="72">
        <v>0</v>
      </c>
      <c r="T28" s="71">
        <f>Input!CH24</f>
        <v>0</v>
      </c>
      <c r="U28" s="71">
        <v>0</v>
      </c>
      <c r="V28" s="71">
        <v>0</v>
      </c>
      <c r="W28" s="93">
        <f t="shared" si="12"/>
        <v>0</v>
      </c>
      <c r="X28" s="104">
        <f>Input!BZ24</f>
        <v>0</v>
      </c>
      <c r="Y28" s="102">
        <f>Input!BT24</f>
        <v>0</v>
      </c>
      <c r="Z28" s="102">
        <f>Input!BV24+Input!BX24</f>
        <v>0</v>
      </c>
      <c r="AA28" s="102">
        <f>Input!BN24</f>
        <v>-192.24</v>
      </c>
      <c r="AB28" s="146">
        <f t="shared" si="13"/>
        <v>-192.24</v>
      </c>
      <c r="AC28" s="147">
        <f t="shared" si="14"/>
        <v>-192.24</v>
      </c>
      <c r="AD28" s="72">
        <f>Input!X24+Input!AD24</f>
        <v>23.027000000000001</v>
      </c>
      <c r="AE28" s="71">
        <f>Input!Z24</f>
        <v>0</v>
      </c>
      <c r="AF28" s="71">
        <f>Input!V24</f>
        <v>-50</v>
      </c>
      <c r="AG28" s="71">
        <f>Input!CB24+Input!CD24+Input!CL24</f>
        <v>0</v>
      </c>
      <c r="AH28" s="71">
        <f>Input!Y24+Input!AC24</f>
        <v>0</v>
      </c>
      <c r="AI28" s="71">
        <f>Input!CN24+Input!CP24+Input!CR24</f>
        <v>0</v>
      </c>
      <c r="AJ28" s="71">
        <f>Input!W24</f>
        <v>0</v>
      </c>
      <c r="AK28" s="71">
        <f>Input!AN24+Input!AP24</f>
        <v>0</v>
      </c>
      <c r="AL28" s="67">
        <f>Input!AF24</f>
        <v>0</v>
      </c>
      <c r="AM28" s="67">
        <f>+Input!DZ24</f>
        <v>0</v>
      </c>
      <c r="AN28" s="67">
        <f>Input!BH24</f>
        <v>0</v>
      </c>
      <c r="AO28" s="67">
        <f>Input!AH24</f>
        <v>0</v>
      </c>
      <c r="AP28" s="67">
        <f>Input!BL24</f>
        <v>0</v>
      </c>
      <c r="AQ28" s="67">
        <f>+Input!BJ24</f>
        <v>0</v>
      </c>
      <c r="AR28" s="67">
        <f>Input!BF24</f>
        <v>0</v>
      </c>
      <c r="AS28" s="67">
        <f>Input!N24</f>
        <v>0</v>
      </c>
      <c r="AT28" s="71">
        <f>Input!P24</f>
        <v>0</v>
      </c>
      <c r="AU28" s="71">
        <f>Input!R24</f>
        <v>0</v>
      </c>
      <c r="AV28" s="71">
        <f>Input!L24</f>
        <v>144.18</v>
      </c>
      <c r="AW28" s="71">
        <f>Input!J24</f>
        <v>0</v>
      </c>
      <c r="AX28" s="71">
        <f>Input!H24</f>
        <v>0</v>
      </c>
      <c r="AY28" s="71">
        <f>Input!AJ24</f>
        <v>48.06</v>
      </c>
      <c r="AZ28" s="166">
        <f>Input!CF24</f>
        <v>0</v>
      </c>
      <c r="BA28" s="90">
        <f t="shared" si="15"/>
        <v>165.267</v>
      </c>
      <c r="BB28" s="86">
        <f t="shared" si="16"/>
        <v>192.24</v>
      </c>
      <c r="BH28" s="69"/>
      <c r="BI28" s="67"/>
      <c r="BJ28" s="67"/>
      <c r="BK28" s="67"/>
      <c r="BL28" s="67"/>
      <c r="BM28" s="67"/>
      <c r="BN28" s="68"/>
      <c r="BO28" s="67"/>
      <c r="BP28" s="67"/>
      <c r="BQ28" s="67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</row>
    <row r="29" spans="2:175" x14ac:dyDescent="0.3">
      <c r="B29" s="168" t="str">
        <f>+Input!A25</f>
        <v>DEC-2000</v>
      </c>
      <c r="C29" s="169">
        <f t="shared" si="8"/>
        <v>56841.34900662252</v>
      </c>
      <c r="D29" s="170">
        <f>Input!D25</f>
        <v>235.31100000000001</v>
      </c>
      <c r="E29" s="171">
        <f>Input!B25</f>
        <v>-245</v>
      </c>
      <c r="F29" s="171">
        <f>Input!E25</f>
        <v>5.0990000000000002</v>
      </c>
      <c r="G29" s="171">
        <f>Input!C25</f>
        <v>0</v>
      </c>
      <c r="H29" s="172">
        <f t="shared" si="9"/>
        <v>-4.5899999999999928</v>
      </c>
      <c r="I29" s="170">
        <f>Input!AX25+Input!BB25</f>
        <v>33.451000000000001</v>
      </c>
      <c r="J29" s="171">
        <v>0</v>
      </c>
      <c r="K29" s="171">
        <f>Input!AY25+Input!BC25</f>
        <v>0</v>
      </c>
      <c r="L29" s="171">
        <f>Input!BA25</f>
        <v>0</v>
      </c>
      <c r="M29" s="173">
        <f t="shared" si="10"/>
        <v>33.451000000000001</v>
      </c>
      <c r="N29" s="171">
        <f>Input!AT25</f>
        <v>0</v>
      </c>
      <c r="O29" s="171">
        <v>0</v>
      </c>
      <c r="P29" s="171">
        <f>+Input!AU25</f>
        <v>0</v>
      </c>
      <c r="Q29" s="171">
        <f>+Input!DE25</f>
        <v>0</v>
      </c>
      <c r="R29" s="172">
        <f t="shared" si="11"/>
        <v>0</v>
      </c>
      <c r="S29" s="170">
        <v>0</v>
      </c>
      <c r="T29" s="171">
        <f>Input!CH25</f>
        <v>0</v>
      </c>
      <c r="U29" s="171">
        <v>0</v>
      </c>
      <c r="V29" s="171">
        <v>0</v>
      </c>
      <c r="W29" s="173">
        <f t="shared" si="12"/>
        <v>0</v>
      </c>
      <c r="X29" s="174">
        <f>Input!BZ25</f>
        <v>0</v>
      </c>
      <c r="Y29" s="175">
        <f>Input!BT25</f>
        <v>0</v>
      </c>
      <c r="Z29" s="175">
        <f>Input!BV25+Input!BX25</f>
        <v>0</v>
      </c>
      <c r="AA29" s="175">
        <f>Input!BN25</f>
        <v>-191.14699999999999</v>
      </c>
      <c r="AB29" s="176">
        <f t="shared" si="13"/>
        <v>-191.14699999999999</v>
      </c>
      <c r="AC29" s="177">
        <f t="shared" si="14"/>
        <v>-191.14699999999999</v>
      </c>
      <c r="AD29" s="170">
        <f>Input!X25+Input!AD25</f>
        <v>25.187000000000001</v>
      </c>
      <c r="AE29" s="171">
        <f>Input!Z25</f>
        <v>0</v>
      </c>
      <c r="AF29" s="171">
        <f>Input!V25</f>
        <v>505</v>
      </c>
      <c r="AG29" s="171">
        <f>Input!CB25+Input!CD25+Input!CL25</f>
        <v>0</v>
      </c>
      <c r="AH29" s="171">
        <f>Input!Y25+Input!AC25</f>
        <v>0</v>
      </c>
      <c r="AI29" s="171">
        <f>Input!CN25+Input!CP25+Input!CR25</f>
        <v>0</v>
      </c>
      <c r="AJ29" s="171">
        <f>Input!W25</f>
        <v>0</v>
      </c>
      <c r="AK29" s="171">
        <f>Input!AN25+Input!AP25</f>
        <v>0</v>
      </c>
      <c r="AL29" s="179">
        <f>Input!AF25</f>
        <v>0</v>
      </c>
      <c r="AM29" s="179">
        <f>+Input!DZ25</f>
        <v>0</v>
      </c>
      <c r="AN29" s="179">
        <f>Input!BH25</f>
        <v>0</v>
      </c>
      <c r="AO29" s="179">
        <f>Input!AH25</f>
        <v>0</v>
      </c>
      <c r="AP29" s="179">
        <f>Input!BL25</f>
        <v>0</v>
      </c>
      <c r="AQ29" s="179">
        <f>+Input!BJ25</f>
        <v>0</v>
      </c>
      <c r="AR29" s="179">
        <f>Input!BF25</f>
        <v>0</v>
      </c>
      <c r="AS29" s="179">
        <f>Input!N25</f>
        <v>0</v>
      </c>
      <c r="AT29" s="171">
        <f>Input!P25</f>
        <v>0</v>
      </c>
      <c r="AU29" s="171">
        <f>Input!R25</f>
        <v>0</v>
      </c>
      <c r="AV29" s="171">
        <f>Input!L25</f>
        <v>143.36000000000001</v>
      </c>
      <c r="AW29" s="171">
        <f>Input!J25</f>
        <v>0</v>
      </c>
      <c r="AX29" s="171">
        <f>Input!H25</f>
        <v>0</v>
      </c>
      <c r="AY29" s="171">
        <f>Input!AJ25</f>
        <v>47.786999999999999</v>
      </c>
      <c r="AZ29" s="180">
        <f>Input!CF25</f>
        <v>0</v>
      </c>
      <c r="BA29" s="172">
        <f t="shared" si="15"/>
        <v>721.33400000000006</v>
      </c>
      <c r="BB29" s="178">
        <f t="shared" si="16"/>
        <v>191.14700000000002</v>
      </c>
      <c r="BH29" s="69"/>
      <c r="BI29" s="67"/>
      <c r="BJ29" s="67"/>
      <c r="BK29" s="67"/>
      <c r="BL29" s="67"/>
      <c r="BM29" s="67"/>
      <c r="BN29" s="68"/>
      <c r="BO29" s="67"/>
      <c r="BP29" s="67"/>
      <c r="BQ29" s="67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</row>
    <row r="30" spans="2:175" x14ac:dyDescent="0.3">
      <c r="B30" s="8" t="str">
        <f>+Input!A26</f>
        <v>JAN-2001</v>
      </c>
      <c r="C30" s="70">
        <f t="shared" ref="C30:C75" si="17">((H30+M30)/7.55*1000)+(R30/7.45*1000)+(W30/8.33*1000)+(AB30*100)+(AC30*100)+(BA30*100)+(BB30*100)</f>
        <v>-901.09867549668888</v>
      </c>
      <c r="D30" s="72">
        <f>Input!D26</f>
        <v>-18.196999999999999</v>
      </c>
      <c r="E30" s="71">
        <f>Input!B26</f>
        <v>0</v>
      </c>
      <c r="F30" s="71">
        <f>Input!E26</f>
        <v>0</v>
      </c>
      <c r="G30" s="71">
        <f>Input!C26</f>
        <v>0</v>
      </c>
      <c r="H30" s="90">
        <f t="shared" si="9"/>
        <v>-18.196999999999999</v>
      </c>
      <c r="I30" s="72">
        <f>Input!AX26+Input!BB26</f>
        <v>0</v>
      </c>
      <c r="J30" s="71">
        <v>0</v>
      </c>
      <c r="K30" s="71">
        <f>Input!AY26+Input!BC26</f>
        <v>0</v>
      </c>
      <c r="L30" s="71">
        <f>Input!BA26</f>
        <v>0</v>
      </c>
      <c r="M30" s="93">
        <f t="shared" si="10"/>
        <v>0</v>
      </c>
      <c r="N30" s="71">
        <f>Input!AT26</f>
        <v>0</v>
      </c>
      <c r="O30" s="71">
        <v>0</v>
      </c>
      <c r="P30" s="71">
        <f>+Input!AU26</f>
        <v>0</v>
      </c>
      <c r="Q30" s="71">
        <f>+Input!DE26</f>
        <v>0</v>
      </c>
      <c r="R30" s="90">
        <f t="shared" si="11"/>
        <v>0</v>
      </c>
      <c r="S30" s="72">
        <v>0</v>
      </c>
      <c r="T30" s="71">
        <f>Input!CH26</f>
        <v>0</v>
      </c>
      <c r="U30" s="71">
        <v>0</v>
      </c>
      <c r="V30" s="71">
        <v>0</v>
      </c>
      <c r="W30" s="93">
        <f t="shared" si="12"/>
        <v>0</v>
      </c>
      <c r="X30" s="104">
        <f>Input!BZ26</f>
        <v>0</v>
      </c>
      <c r="Y30" s="102">
        <f>Input!BT26</f>
        <v>0</v>
      </c>
      <c r="Z30" s="102">
        <f>Input!BV26+Input!BX26</f>
        <v>0</v>
      </c>
      <c r="AA30" s="102">
        <f>Input!BN26</f>
        <v>0</v>
      </c>
      <c r="AB30" s="146">
        <f t="shared" si="13"/>
        <v>0</v>
      </c>
      <c r="AC30" s="147">
        <f t="shared" si="14"/>
        <v>0</v>
      </c>
      <c r="AD30" s="72">
        <f>Input!X26+Input!AD26</f>
        <v>15.090999999999999</v>
      </c>
      <c r="AE30" s="71">
        <f>Input!Z26</f>
        <v>0</v>
      </c>
      <c r="AF30" s="71">
        <f>Input!V26</f>
        <v>0</v>
      </c>
      <c r="AG30" s="71">
        <f>Input!CB26+Input!CD26+Input!CL26</f>
        <v>0</v>
      </c>
      <c r="AH30" s="71">
        <f>Input!Y26+Input!AC26</f>
        <v>0</v>
      </c>
      <c r="AI30" s="71">
        <f>Input!CN26+Input!CP26+Input!CR26</f>
        <v>0</v>
      </c>
      <c r="AJ30" s="71">
        <f>Input!W26</f>
        <v>0</v>
      </c>
      <c r="AK30" s="71">
        <f>Input!AN26+Input!AP26</f>
        <v>0</v>
      </c>
      <c r="AL30" s="67">
        <f>Input!AF26</f>
        <v>0</v>
      </c>
      <c r="AM30" s="67">
        <f>+Input!DZ26</f>
        <v>0</v>
      </c>
      <c r="AN30" s="67">
        <f>Input!BH26</f>
        <v>0</v>
      </c>
      <c r="AO30" s="67">
        <f>Input!AH26</f>
        <v>0</v>
      </c>
      <c r="AP30" s="67">
        <f>Input!BL26</f>
        <v>0</v>
      </c>
      <c r="AQ30" s="67">
        <f>+Input!BJ26</f>
        <v>0</v>
      </c>
      <c r="AR30" s="67">
        <f>Input!BF26</f>
        <v>0</v>
      </c>
      <c r="AS30" s="67">
        <f>Input!N26</f>
        <v>0</v>
      </c>
      <c r="AT30" s="71">
        <f>Input!P26</f>
        <v>0</v>
      </c>
      <c r="AU30" s="71">
        <f>Input!R26</f>
        <v>0</v>
      </c>
      <c r="AV30" s="71">
        <f>Input!L26</f>
        <v>0</v>
      </c>
      <c r="AW30" s="71">
        <f>Input!J26</f>
        <v>0</v>
      </c>
      <c r="AX30" s="71">
        <f>Input!H26</f>
        <v>0</v>
      </c>
      <c r="AY30" s="71">
        <f>Input!AJ26</f>
        <v>0</v>
      </c>
      <c r="AZ30" s="166">
        <f>Input!CF26</f>
        <v>0</v>
      </c>
      <c r="BA30" s="90">
        <f t="shared" si="15"/>
        <v>15.090999999999999</v>
      </c>
      <c r="BB30" s="86">
        <f t="shared" si="16"/>
        <v>0</v>
      </c>
      <c r="BH30" s="69"/>
      <c r="BI30" s="67"/>
      <c r="BJ30" s="67"/>
      <c r="BK30" s="67"/>
      <c r="BL30" s="67"/>
      <c r="BM30" s="67"/>
      <c r="BN30" s="68"/>
      <c r="BO30" s="67"/>
      <c r="BP30" s="67"/>
      <c r="BQ30" s="67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</row>
    <row r="31" spans="2:175" x14ac:dyDescent="0.3">
      <c r="B31" s="8" t="str">
        <f>+Input!A27</f>
        <v>FEB-2001</v>
      </c>
      <c r="C31" s="70">
        <f t="shared" si="17"/>
        <v>-1240.9271523178809</v>
      </c>
      <c r="D31" s="72">
        <f>Input!D27</f>
        <v>-9.3689999999999998</v>
      </c>
      <c r="E31" s="71">
        <f>Input!B27</f>
        <v>0</v>
      </c>
      <c r="F31" s="71">
        <f>Input!E27</f>
        <v>0</v>
      </c>
      <c r="G31" s="71">
        <f>Input!C27</f>
        <v>0</v>
      </c>
      <c r="H31" s="90">
        <f t="shared" si="9"/>
        <v>-9.3689999999999998</v>
      </c>
      <c r="I31" s="72">
        <f>Input!AX27+Input!BB27</f>
        <v>0</v>
      </c>
      <c r="J31" s="71">
        <v>0</v>
      </c>
      <c r="K31" s="71">
        <f>Input!AY27+Input!BC27</f>
        <v>0</v>
      </c>
      <c r="L31" s="71">
        <f>Input!BA27</f>
        <v>0</v>
      </c>
      <c r="M31" s="93">
        <f t="shared" si="10"/>
        <v>0</v>
      </c>
      <c r="N31" s="71">
        <f>Input!AT27</f>
        <v>0</v>
      </c>
      <c r="O31" s="71">
        <v>0</v>
      </c>
      <c r="P31" s="71">
        <f>+Input!AU27</f>
        <v>0</v>
      </c>
      <c r="Q31" s="71">
        <f>+Input!DE27</f>
        <v>0</v>
      </c>
      <c r="R31" s="90">
        <f t="shared" si="11"/>
        <v>0</v>
      </c>
      <c r="S31" s="72">
        <v>0</v>
      </c>
      <c r="T31" s="71">
        <f>Input!CH27</f>
        <v>0</v>
      </c>
      <c r="U31" s="71">
        <v>0</v>
      </c>
      <c r="V31" s="71">
        <v>0</v>
      </c>
      <c r="W31" s="93">
        <f t="shared" si="12"/>
        <v>0</v>
      </c>
      <c r="X31" s="104">
        <f>Input!BZ27</f>
        <v>0</v>
      </c>
      <c r="Y31" s="102">
        <f>Input!BT27</f>
        <v>0</v>
      </c>
      <c r="Z31" s="102">
        <f>Input!BV27+Input!BX27</f>
        <v>0</v>
      </c>
      <c r="AA31" s="102">
        <f>Input!BN27</f>
        <v>0</v>
      </c>
      <c r="AB31" s="146">
        <f t="shared" si="13"/>
        <v>0</v>
      </c>
      <c r="AC31" s="147">
        <f t="shared" si="14"/>
        <v>0</v>
      </c>
      <c r="AD31" s="72">
        <f>Input!X27+Input!AD27</f>
        <v>0</v>
      </c>
      <c r="AE31" s="71">
        <f>Input!Z27</f>
        <v>0</v>
      </c>
      <c r="AF31" s="71">
        <f>Input!V27</f>
        <v>0</v>
      </c>
      <c r="AG31" s="71">
        <f>Input!CB27+Input!CD27+Input!CL27</f>
        <v>0</v>
      </c>
      <c r="AH31" s="71">
        <f>Input!Y27+Input!AC27</f>
        <v>0</v>
      </c>
      <c r="AI31" s="71">
        <f>Input!CN27+Input!CP27+Input!CR27</f>
        <v>0</v>
      </c>
      <c r="AJ31" s="71">
        <f>Input!W27</f>
        <v>0</v>
      </c>
      <c r="AK31" s="71">
        <f>Input!AN27+Input!AP27</f>
        <v>0</v>
      </c>
      <c r="AL31" s="67">
        <f>Input!AF27</f>
        <v>0</v>
      </c>
      <c r="AM31" s="67">
        <f>+Input!DZ27</f>
        <v>0</v>
      </c>
      <c r="AN31" s="67">
        <f>Input!BH27</f>
        <v>0</v>
      </c>
      <c r="AO31" s="67">
        <f>Input!AH27</f>
        <v>0</v>
      </c>
      <c r="AP31" s="67">
        <f>Input!BL27</f>
        <v>0</v>
      </c>
      <c r="AQ31" s="67">
        <f>+Input!BJ27</f>
        <v>0</v>
      </c>
      <c r="AR31" s="67">
        <f>Input!BF27</f>
        <v>0</v>
      </c>
      <c r="AS31" s="67">
        <f>Input!N27</f>
        <v>0</v>
      </c>
      <c r="AT31" s="71">
        <f>Input!P27</f>
        <v>0</v>
      </c>
      <c r="AU31" s="71">
        <f>Input!R27</f>
        <v>0</v>
      </c>
      <c r="AV31" s="71">
        <f>Input!L27</f>
        <v>0</v>
      </c>
      <c r="AW31" s="71">
        <f>Input!J27</f>
        <v>0</v>
      </c>
      <c r="AX31" s="71">
        <f>Input!H27</f>
        <v>0</v>
      </c>
      <c r="AY31" s="71">
        <f>Input!AJ27</f>
        <v>0</v>
      </c>
      <c r="AZ31" s="166">
        <f>Input!CF27</f>
        <v>0</v>
      </c>
      <c r="BA31" s="90">
        <f t="shared" si="15"/>
        <v>0</v>
      </c>
      <c r="BB31" s="86">
        <f t="shared" si="16"/>
        <v>0</v>
      </c>
      <c r="BH31" s="69"/>
      <c r="BI31" s="67"/>
      <c r="BJ31" s="67"/>
      <c r="BK31" s="67"/>
      <c r="BL31" s="67"/>
      <c r="BM31" s="67"/>
      <c r="BN31" s="68"/>
      <c r="BO31" s="67"/>
      <c r="BP31" s="67"/>
      <c r="BQ31" s="67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</row>
    <row r="32" spans="2:175" x14ac:dyDescent="0.3">
      <c r="B32" s="168" t="str">
        <f>+Input!A28</f>
        <v>MAR-2001</v>
      </c>
      <c r="C32" s="169">
        <f t="shared" si="17"/>
        <v>0</v>
      </c>
      <c r="D32" s="170">
        <f>Input!D28</f>
        <v>0</v>
      </c>
      <c r="E32" s="171">
        <f>Input!B28</f>
        <v>0</v>
      </c>
      <c r="F32" s="171">
        <f>Input!E28</f>
        <v>0</v>
      </c>
      <c r="G32" s="171">
        <f>Input!C28</f>
        <v>0</v>
      </c>
      <c r="H32" s="172">
        <f t="shared" si="9"/>
        <v>0</v>
      </c>
      <c r="I32" s="170">
        <f>Input!AX28+Input!BB28</f>
        <v>0</v>
      </c>
      <c r="J32" s="171">
        <v>0</v>
      </c>
      <c r="K32" s="171">
        <f>Input!AY28+Input!BC28</f>
        <v>0</v>
      </c>
      <c r="L32" s="171">
        <f>Input!BA28</f>
        <v>0</v>
      </c>
      <c r="M32" s="173">
        <f t="shared" si="10"/>
        <v>0</v>
      </c>
      <c r="N32" s="171">
        <f>Input!AT28</f>
        <v>0</v>
      </c>
      <c r="O32" s="171">
        <v>0</v>
      </c>
      <c r="P32" s="171">
        <f>+Input!AU28</f>
        <v>0</v>
      </c>
      <c r="Q32" s="171">
        <f>+Input!DE28</f>
        <v>0</v>
      </c>
      <c r="R32" s="172">
        <f t="shared" si="11"/>
        <v>0</v>
      </c>
      <c r="S32" s="170">
        <v>0</v>
      </c>
      <c r="T32" s="171">
        <f>Input!CH28</f>
        <v>0</v>
      </c>
      <c r="U32" s="171">
        <v>0</v>
      </c>
      <c r="V32" s="171">
        <v>0</v>
      </c>
      <c r="W32" s="173">
        <f t="shared" si="12"/>
        <v>0</v>
      </c>
      <c r="X32" s="174">
        <f>Input!BZ28</f>
        <v>0</v>
      </c>
      <c r="Y32" s="175">
        <f>Input!BT28</f>
        <v>0</v>
      </c>
      <c r="Z32" s="175">
        <f>Input!BV28+Input!BX28</f>
        <v>0</v>
      </c>
      <c r="AA32" s="175">
        <f>Input!BN28</f>
        <v>0</v>
      </c>
      <c r="AB32" s="176">
        <f t="shared" si="13"/>
        <v>0</v>
      </c>
      <c r="AC32" s="177">
        <f t="shared" si="14"/>
        <v>0</v>
      </c>
      <c r="AD32" s="170">
        <f>Input!X28+Input!AD28</f>
        <v>0</v>
      </c>
      <c r="AE32" s="171">
        <f>Input!Z28</f>
        <v>0</v>
      </c>
      <c r="AF32" s="171">
        <f>Input!V28</f>
        <v>0</v>
      </c>
      <c r="AG32" s="171">
        <f>Input!CB28+Input!CD28+Input!CL28</f>
        <v>0</v>
      </c>
      <c r="AH32" s="171">
        <f>Input!Y28+Input!AC28</f>
        <v>0</v>
      </c>
      <c r="AI32" s="171">
        <f>Input!CN28+Input!CP28+Input!CR28</f>
        <v>0</v>
      </c>
      <c r="AJ32" s="171">
        <f>Input!W28</f>
        <v>0</v>
      </c>
      <c r="AK32" s="171">
        <f>Input!AN28+Input!AP28</f>
        <v>0</v>
      </c>
      <c r="AL32" s="179">
        <f>Input!AF28</f>
        <v>0</v>
      </c>
      <c r="AM32" s="179">
        <f>+Input!DZ28</f>
        <v>0</v>
      </c>
      <c r="AN32" s="179">
        <f>Input!BH28</f>
        <v>0</v>
      </c>
      <c r="AO32" s="179">
        <f>Input!AH28</f>
        <v>0</v>
      </c>
      <c r="AP32" s="179">
        <f>Input!BL28</f>
        <v>0</v>
      </c>
      <c r="AQ32" s="179">
        <f>+Input!BJ28</f>
        <v>0</v>
      </c>
      <c r="AR32" s="179">
        <f>Input!BF28</f>
        <v>0</v>
      </c>
      <c r="AS32" s="179">
        <f>Input!N28</f>
        <v>0</v>
      </c>
      <c r="AT32" s="171">
        <f>Input!P28</f>
        <v>0</v>
      </c>
      <c r="AU32" s="171">
        <f>Input!R28</f>
        <v>0</v>
      </c>
      <c r="AV32" s="171">
        <f>Input!L28</f>
        <v>0</v>
      </c>
      <c r="AW32" s="171">
        <f>Input!J28</f>
        <v>0</v>
      </c>
      <c r="AX32" s="171">
        <f>Input!H28</f>
        <v>0</v>
      </c>
      <c r="AY32" s="171">
        <f>Input!AJ28</f>
        <v>0</v>
      </c>
      <c r="AZ32" s="180">
        <f>Input!CF28</f>
        <v>0</v>
      </c>
      <c r="BA32" s="172">
        <f t="shared" si="15"/>
        <v>0</v>
      </c>
      <c r="BB32" s="178">
        <f t="shared" si="16"/>
        <v>0</v>
      </c>
      <c r="BH32" s="69"/>
      <c r="BI32" s="67"/>
      <c r="BJ32" s="67"/>
      <c r="BK32" s="67"/>
      <c r="BL32" s="67"/>
      <c r="BM32" s="67"/>
      <c r="BN32" s="68"/>
      <c r="BO32" s="67"/>
      <c r="BP32" s="67"/>
      <c r="BQ32" s="67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</row>
    <row r="33" spans="2:175" x14ac:dyDescent="0.3">
      <c r="B33" s="8" t="str">
        <f>+Input!A29</f>
        <v>APR-2001</v>
      </c>
      <c r="C33" s="70">
        <f t="shared" si="17"/>
        <v>0</v>
      </c>
      <c r="D33" s="72">
        <f>Input!D29</f>
        <v>0</v>
      </c>
      <c r="E33" s="71">
        <f>Input!B29</f>
        <v>0</v>
      </c>
      <c r="F33" s="71">
        <f>Input!E29</f>
        <v>0</v>
      </c>
      <c r="G33" s="71">
        <f>Input!C29</f>
        <v>0</v>
      </c>
      <c r="H33" s="90">
        <f t="shared" ref="H33:H48" si="18">SUM(D33:G33)</f>
        <v>0</v>
      </c>
      <c r="I33" s="72">
        <f>Input!AX29+Input!BB29</f>
        <v>0</v>
      </c>
      <c r="J33" s="71">
        <v>0</v>
      </c>
      <c r="K33" s="71">
        <f>Input!AY29+Input!BC29</f>
        <v>0</v>
      </c>
      <c r="L33" s="71">
        <f>Input!BA29</f>
        <v>0</v>
      </c>
      <c r="M33" s="93">
        <f t="shared" ref="M33:M48" si="19">SUM(I33:L33)</f>
        <v>0</v>
      </c>
      <c r="N33" s="71">
        <f>Input!AT29</f>
        <v>0</v>
      </c>
      <c r="O33" s="71">
        <v>0</v>
      </c>
      <c r="P33" s="71">
        <f>+Input!AU29</f>
        <v>0</v>
      </c>
      <c r="Q33" s="71">
        <f>+Input!DE29</f>
        <v>0</v>
      </c>
      <c r="R33" s="90">
        <f t="shared" ref="R33:R48" si="20">SUM(N33:Q33)</f>
        <v>0</v>
      </c>
      <c r="S33" s="72">
        <v>0</v>
      </c>
      <c r="T33" s="71">
        <f>Input!CH29</f>
        <v>0</v>
      </c>
      <c r="U33" s="71">
        <v>0</v>
      </c>
      <c r="V33" s="71">
        <v>0</v>
      </c>
      <c r="W33" s="93">
        <f t="shared" si="12"/>
        <v>0</v>
      </c>
      <c r="X33" s="104">
        <f>Input!BZ29</f>
        <v>0</v>
      </c>
      <c r="Y33" s="102">
        <f>Input!BT29</f>
        <v>0</v>
      </c>
      <c r="Z33" s="102">
        <f>Input!BV29+Input!BX29</f>
        <v>0</v>
      </c>
      <c r="AA33" s="102">
        <f>Input!BN29</f>
        <v>0</v>
      </c>
      <c r="AB33" s="146">
        <f t="shared" si="13"/>
        <v>0</v>
      </c>
      <c r="AC33" s="147">
        <f t="shared" si="14"/>
        <v>0</v>
      </c>
      <c r="AD33" s="72">
        <f>Input!X29+Input!AD29</f>
        <v>0</v>
      </c>
      <c r="AE33" s="71">
        <f>Input!Z29</f>
        <v>0</v>
      </c>
      <c r="AF33" s="71">
        <f>Input!V29</f>
        <v>0</v>
      </c>
      <c r="AG33" s="71">
        <f>Input!CB29+Input!CD29+Input!CL29</f>
        <v>0</v>
      </c>
      <c r="AH33" s="71">
        <f>Input!Y29+Input!AC29</f>
        <v>0</v>
      </c>
      <c r="AI33" s="71">
        <f>Input!CN29+Input!CP29+Input!CR29</f>
        <v>0</v>
      </c>
      <c r="AJ33" s="71">
        <f>Input!W29</f>
        <v>0</v>
      </c>
      <c r="AK33" s="71">
        <f>Input!AN29+Input!AP29</f>
        <v>0</v>
      </c>
      <c r="AL33" s="67">
        <f>Input!AF29</f>
        <v>0</v>
      </c>
      <c r="AM33" s="67">
        <f>+Input!DZ29</f>
        <v>0</v>
      </c>
      <c r="AN33" s="67">
        <f>Input!BH29</f>
        <v>0</v>
      </c>
      <c r="AO33" s="67">
        <f>Input!AH29</f>
        <v>0</v>
      </c>
      <c r="AP33" s="67">
        <f>Input!BL29</f>
        <v>0</v>
      </c>
      <c r="AQ33" s="67">
        <f>+Input!BJ29</f>
        <v>0</v>
      </c>
      <c r="AR33" s="67">
        <f>Input!BF29</f>
        <v>0</v>
      </c>
      <c r="AS33" s="67">
        <f>Input!N29</f>
        <v>0</v>
      </c>
      <c r="AT33" s="71">
        <f>Input!P29</f>
        <v>0</v>
      </c>
      <c r="AU33" s="71">
        <f>Input!R29</f>
        <v>0</v>
      </c>
      <c r="AV33" s="71">
        <f>Input!L29</f>
        <v>0</v>
      </c>
      <c r="AW33" s="71">
        <f>Input!J29</f>
        <v>0</v>
      </c>
      <c r="AX33" s="71">
        <f>Input!H29</f>
        <v>0</v>
      </c>
      <c r="AY33" s="71">
        <f>Input!AJ29</f>
        <v>0</v>
      </c>
      <c r="AZ33" s="166">
        <f>Input!CF29</f>
        <v>0</v>
      </c>
      <c r="BA33" s="90">
        <f t="shared" si="15"/>
        <v>0</v>
      </c>
      <c r="BB33" s="86">
        <f t="shared" si="16"/>
        <v>0</v>
      </c>
      <c r="BH33" s="69"/>
      <c r="BI33" s="67"/>
      <c r="BJ33" s="67"/>
      <c r="BK33" s="67"/>
      <c r="BL33" s="67"/>
      <c r="BM33" s="67"/>
      <c r="BN33" s="68"/>
      <c r="BO33" s="67"/>
      <c r="BP33" s="67"/>
      <c r="BQ33" s="67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</row>
    <row r="34" spans="2:175" x14ac:dyDescent="0.3">
      <c r="B34" s="8" t="str">
        <f>+Input!A30</f>
        <v>MAY-2001</v>
      </c>
      <c r="C34" s="70">
        <f t="shared" si="17"/>
        <v>0</v>
      </c>
      <c r="D34" s="72">
        <f>Input!D30</f>
        <v>0</v>
      </c>
      <c r="E34" s="71">
        <f>Input!B30</f>
        <v>0</v>
      </c>
      <c r="F34" s="71">
        <f>Input!E30</f>
        <v>0</v>
      </c>
      <c r="G34" s="71">
        <f>Input!C30</f>
        <v>0</v>
      </c>
      <c r="H34" s="90">
        <f t="shared" si="18"/>
        <v>0</v>
      </c>
      <c r="I34" s="72">
        <f>Input!AX30+Input!BB30</f>
        <v>0</v>
      </c>
      <c r="J34" s="71">
        <v>0</v>
      </c>
      <c r="K34" s="71">
        <f>Input!AY30+Input!BC30</f>
        <v>0</v>
      </c>
      <c r="L34" s="71">
        <f>Input!BA30</f>
        <v>0</v>
      </c>
      <c r="M34" s="93">
        <f t="shared" si="19"/>
        <v>0</v>
      </c>
      <c r="N34" s="71">
        <f>Input!AT30</f>
        <v>0</v>
      </c>
      <c r="O34" s="71">
        <v>0</v>
      </c>
      <c r="P34" s="71">
        <f>+Input!AU30</f>
        <v>0</v>
      </c>
      <c r="Q34" s="71">
        <f>+Input!DE30</f>
        <v>0</v>
      </c>
      <c r="R34" s="90">
        <f t="shared" si="20"/>
        <v>0</v>
      </c>
      <c r="S34" s="72">
        <v>0</v>
      </c>
      <c r="T34" s="71">
        <f>Input!CH30</f>
        <v>0</v>
      </c>
      <c r="U34" s="71">
        <v>0</v>
      </c>
      <c r="V34" s="71">
        <v>0</v>
      </c>
      <c r="W34" s="93">
        <f t="shared" si="12"/>
        <v>0</v>
      </c>
      <c r="X34" s="104">
        <f>Input!BZ30</f>
        <v>0</v>
      </c>
      <c r="Y34" s="102">
        <f>Input!BT30</f>
        <v>0</v>
      </c>
      <c r="Z34" s="102">
        <f>Input!BV30+Input!BX30</f>
        <v>0</v>
      </c>
      <c r="AA34" s="102">
        <f>Input!BN30</f>
        <v>0</v>
      </c>
      <c r="AB34" s="146">
        <f t="shared" si="13"/>
        <v>0</v>
      </c>
      <c r="AC34" s="147">
        <f t="shared" si="14"/>
        <v>0</v>
      </c>
      <c r="AD34" s="72">
        <f>Input!X30+Input!AD30</f>
        <v>0</v>
      </c>
      <c r="AE34" s="71">
        <f>Input!Z30</f>
        <v>0</v>
      </c>
      <c r="AF34" s="71">
        <f>Input!V30</f>
        <v>0</v>
      </c>
      <c r="AG34" s="71">
        <f>Input!CB30+Input!CD30+Input!CL30</f>
        <v>0</v>
      </c>
      <c r="AH34" s="71">
        <f>Input!Y30+Input!AC30</f>
        <v>0</v>
      </c>
      <c r="AI34" s="71">
        <f>Input!CN30+Input!CP30+Input!CR30</f>
        <v>0</v>
      </c>
      <c r="AJ34" s="71">
        <f>Input!W30</f>
        <v>0</v>
      </c>
      <c r="AK34" s="71">
        <f>Input!AN30+Input!AP30</f>
        <v>0</v>
      </c>
      <c r="AL34" s="67">
        <f>Input!AF30</f>
        <v>0</v>
      </c>
      <c r="AM34" s="67">
        <f>+Input!DZ30</f>
        <v>0</v>
      </c>
      <c r="AN34" s="67">
        <f>Input!BH30</f>
        <v>0</v>
      </c>
      <c r="AO34" s="67">
        <f>Input!AH30</f>
        <v>0</v>
      </c>
      <c r="AP34" s="67">
        <f>Input!BL30</f>
        <v>0</v>
      </c>
      <c r="AQ34" s="67">
        <f>+Input!BJ30</f>
        <v>0</v>
      </c>
      <c r="AR34" s="67">
        <f>Input!BF30</f>
        <v>0</v>
      </c>
      <c r="AS34" s="67">
        <f>Input!N30</f>
        <v>0</v>
      </c>
      <c r="AT34" s="71">
        <f>Input!P30</f>
        <v>0</v>
      </c>
      <c r="AU34" s="71">
        <f>Input!R30</f>
        <v>0</v>
      </c>
      <c r="AV34" s="71">
        <f>Input!L30</f>
        <v>0</v>
      </c>
      <c r="AW34" s="71">
        <f>Input!J30</f>
        <v>0</v>
      </c>
      <c r="AX34" s="71">
        <f>Input!H30</f>
        <v>0</v>
      </c>
      <c r="AY34" s="71">
        <f>Input!AJ30</f>
        <v>0</v>
      </c>
      <c r="AZ34" s="166">
        <f>Input!CF30</f>
        <v>0</v>
      </c>
      <c r="BA34" s="90">
        <f t="shared" si="15"/>
        <v>0</v>
      </c>
      <c r="BB34" s="86">
        <f t="shared" si="16"/>
        <v>0</v>
      </c>
      <c r="BH34" s="69"/>
      <c r="BI34" s="67"/>
      <c r="BJ34" s="67"/>
      <c r="BK34" s="67"/>
      <c r="BL34" s="67"/>
      <c r="BM34" s="67"/>
      <c r="BN34" s="68"/>
      <c r="BO34" s="67"/>
      <c r="BP34" s="67"/>
      <c r="BQ34" s="67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</row>
    <row r="35" spans="2:175" x14ac:dyDescent="0.3">
      <c r="B35" s="168" t="str">
        <f>+Input!A31</f>
        <v>JUN-2001</v>
      </c>
      <c r="C35" s="169">
        <f t="shared" si="17"/>
        <v>0</v>
      </c>
      <c r="D35" s="170">
        <f>Input!D31</f>
        <v>0</v>
      </c>
      <c r="E35" s="171">
        <f>Input!B31</f>
        <v>0</v>
      </c>
      <c r="F35" s="171">
        <f>Input!E31</f>
        <v>0</v>
      </c>
      <c r="G35" s="171">
        <f>Input!C31</f>
        <v>0</v>
      </c>
      <c r="H35" s="172">
        <f t="shared" si="18"/>
        <v>0</v>
      </c>
      <c r="I35" s="170">
        <f>Input!AX31+Input!BB31</f>
        <v>0</v>
      </c>
      <c r="J35" s="171">
        <v>0</v>
      </c>
      <c r="K35" s="171">
        <f>Input!AY31+Input!BC31</f>
        <v>0</v>
      </c>
      <c r="L35" s="171">
        <f>Input!BA31</f>
        <v>0</v>
      </c>
      <c r="M35" s="173">
        <f t="shared" si="19"/>
        <v>0</v>
      </c>
      <c r="N35" s="171">
        <f>Input!AT31</f>
        <v>0</v>
      </c>
      <c r="O35" s="171">
        <v>0</v>
      </c>
      <c r="P35" s="171">
        <f>+Input!AU31</f>
        <v>0</v>
      </c>
      <c r="Q35" s="171">
        <f>+Input!DE31</f>
        <v>0</v>
      </c>
      <c r="R35" s="172">
        <f t="shared" si="20"/>
        <v>0</v>
      </c>
      <c r="S35" s="170">
        <v>0</v>
      </c>
      <c r="T35" s="171">
        <f>Input!CH31</f>
        <v>0</v>
      </c>
      <c r="U35" s="171">
        <v>0</v>
      </c>
      <c r="V35" s="171">
        <v>0</v>
      </c>
      <c r="W35" s="173">
        <f t="shared" si="12"/>
        <v>0</v>
      </c>
      <c r="X35" s="174">
        <f>Input!BZ31</f>
        <v>0</v>
      </c>
      <c r="Y35" s="175">
        <f>Input!BT31</f>
        <v>0</v>
      </c>
      <c r="Z35" s="175">
        <f>Input!BV31+Input!BX31</f>
        <v>0</v>
      </c>
      <c r="AA35" s="175">
        <f>Input!BN31</f>
        <v>0</v>
      </c>
      <c r="AB35" s="176">
        <f t="shared" si="13"/>
        <v>0</v>
      </c>
      <c r="AC35" s="177">
        <f t="shared" si="14"/>
        <v>0</v>
      </c>
      <c r="AD35" s="170">
        <f>Input!X31+Input!AD31</f>
        <v>0</v>
      </c>
      <c r="AE35" s="171">
        <f>Input!Z31</f>
        <v>0</v>
      </c>
      <c r="AF35" s="171">
        <f>Input!V31</f>
        <v>0</v>
      </c>
      <c r="AG35" s="171">
        <f>Input!CB31+Input!CD31+Input!CL31</f>
        <v>0</v>
      </c>
      <c r="AH35" s="171">
        <f>Input!Y31+Input!AC31</f>
        <v>0</v>
      </c>
      <c r="AI35" s="171">
        <f>Input!CN31+Input!CP31+Input!CR31</f>
        <v>0</v>
      </c>
      <c r="AJ35" s="171">
        <f>Input!W31</f>
        <v>0</v>
      </c>
      <c r="AK35" s="171">
        <f>Input!AN31+Input!AP31</f>
        <v>0</v>
      </c>
      <c r="AL35" s="179">
        <f>Input!AF31</f>
        <v>0</v>
      </c>
      <c r="AM35" s="179">
        <f>+Input!DZ31</f>
        <v>0</v>
      </c>
      <c r="AN35" s="179">
        <f>Input!BH31</f>
        <v>0</v>
      </c>
      <c r="AO35" s="179">
        <f>Input!AH31</f>
        <v>0</v>
      </c>
      <c r="AP35" s="179">
        <f>Input!BL31</f>
        <v>0</v>
      </c>
      <c r="AQ35" s="179">
        <f>+Input!BJ31</f>
        <v>0</v>
      </c>
      <c r="AR35" s="179">
        <f>Input!BF31</f>
        <v>0</v>
      </c>
      <c r="AS35" s="179">
        <f>Input!N31</f>
        <v>0</v>
      </c>
      <c r="AT35" s="171">
        <f>Input!P31</f>
        <v>0</v>
      </c>
      <c r="AU35" s="171">
        <f>Input!R31</f>
        <v>0</v>
      </c>
      <c r="AV35" s="171">
        <f>Input!L31</f>
        <v>0</v>
      </c>
      <c r="AW35" s="171">
        <f>Input!J31</f>
        <v>0</v>
      </c>
      <c r="AX35" s="171">
        <f>Input!H31</f>
        <v>0</v>
      </c>
      <c r="AY35" s="171">
        <f>Input!AJ31</f>
        <v>0</v>
      </c>
      <c r="AZ35" s="180">
        <f>Input!CF31</f>
        <v>0</v>
      </c>
      <c r="BA35" s="172">
        <f t="shared" si="15"/>
        <v>0</v>
      </c>
      <c r="BB35" s="178">
        <f t="shared" si="16"/>
        <v>0</v>
      </c>
      <c r="BH35" s="69"/>
      <c r="BI35" s="67"/>
      <c r="BJ35" s="67"/>
      <c r="BK35" s="67"/>
      <c r="BL35" s="67"/>
      <c r="BM35" s="67"/>
      <c r="BN35" s="68"/>
      <c r="BO35" s="67"/>
      <c r="BP35" s="67"/>
      <c r="BQ35" s="67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</row>
    <row r="36" spans="2:175" x14ac:dyDescent="0.3">
      <c r="B36" s="8" t="str">
        <f>+Input!A32</f>
        <v>JUL-2001</v>
      </c>
      <c r="C36" s="70">
        <f t="shared" si="17"/>
        <v>0</v>
      </c>
      <c r="D36" s="72">
        <f>Input!D32</f>
        <v>0</v>
      </c>
      <c r="E36" s="71">
        <f>Input!B32</f>
        <v>0</v>
      </c>
      <c r="F36" s="71">
        <f>Input!E32</f>
        <v>0</v>
      </c>
      <c r="G36" s="71">
        <f>Input!C32</f>
        <v>0</v>
      </c>
      <c r="H36" s="90">
        <f t="shared" si="18"/>
        <v>0</v>
      </c>
      <c r="I36" s="72">
        <f>Input!AX32+Input!BB32</f>
        <v>0</v>
      </c>
      <c r="J36" s="71">
        <v>0</v>
      </c>
      <c r="K36" s="71">
        <f>Input!AY32+Input!BC32</f>
        <v>0</v>
      </c>
      <c r="L36" s="71">
        <f>Input!BA32</f>
        <v>0</v>
      </c>
      <c r="M36" s="93">
        <f t="shared" si="19"/>
        <v>0</v>
      </c>
      <c r="N36" s="71">
        <f>Input!AT32</f>
        <v>0</v>
      </c>
      <c r="O36" s="71">
        <v>0</v>
      </c>
      <c r="P36" s="71">
        <f>+Input!AU32</f>
        <v>0</v>
      </c>
      <c r="Q36" s="71">
        <f>+Input!DE32</f>
        <v>0</v>
      </c>
      <c r="R36" s="90">
        <f t="shared" si="20"/>
        <v>0</v>
      </c>
      <c r="S36" s="72">
        <v>0</v>
      </c>
      <c r="T36" s="71">
        <f>Input!CH32</f>
        <v>0</v>
      </c>
      <c r="U36" s="71">
        <v>0</v>
      </c>
      <c r="V36" s="71">
        <v>0</v>
      </c>
      <c r="W36" s="93">
        <f t="shared" ref="W36:W51" si="21">+S36+T36+U36+V36</f>
        <v>0</v>
      </c>
      <c r="X36" s="104">
        <f>Input!BZ32</f>
        <v>0</v>
      </c>
      <c r="Y36" s="102">
        <f>Input!BT32</f>
        <v>0</v>
      </c>
      <c r="Z36" s="102">
        <f>Input!BV32+Input!BX32</f>
        <v>0</v>
      </c>
      <c r="AA36" s="102">
        <f>Input!BN32</f>
        <v>0</v>
      </c>
      <c r="AB36" s="146">
        <f t="shared" si="13"/>
        <v>0</v>
      </c>
      <c r="AC36" s="147">
        <f t="shared" si="14"/>
        <v>0</v>
      </c>
      <c r="AD36" s="72">
        <f>Input!X32+Input!AD32</f>
        <v>0</v>
      </c>
      <c r="AE36" s="71">
        <f>Input!Z32</f>
        <v>0</v>
      </c>
      <c r="AF36" s="71">
        <f>Input!V32</f>
        <v>0</v>
      </c>
      <c r="AG36" s="71">
        <f>Input!CB32+Input!CD32+Input!CL32</f>
        <v>0</v>
      </c>
      <c r="AH36" s="71">
        <f>Input!Y32+Input!AC32</f>
        <v>0</v>
      </c>
      <c r="AI36" s="71">
        <f>Input!CN32+Input!CP32+Input!CR32</f>
        <v>0</v>
      </c>
      <c r="AJ36" s="71">
        <f>Input!W32</f>
        <v>0</v>
      </c>
      <c r="AK36" s="71">
        <f>Input!AN32+Input!AP32</f>
        <v>0</v>
      </c>
      <c r="AL36" s="67">
        <f>Input!AF32</f>
        <v>0</v>
      </c>
      <c r="AM36" s="67">
        <f>+Input!DZ32</f>
        <v>0</v>
      </c>
      <c r="AN36" s="67">
        <f>Input!BH32</f>
        <v>0</v>
      </c>
      <c r="AO36" s="67">
        <f>Input!AH32</f>
        <v>0</v>
      </c>
      <c r="AP36" s="67">
        <f>Input!BL32</f>
        <v>0</v>
      </c>
      <c r="AQ36" s="67">
        <f>+Input!BJ32</f>
        <v>0</v>
      </c>
      <c r="AR36" s="67">
        <f>Input!BF32</f>
        <v>0</v>
      </c>
      <c r="AS36" s="67">
        <f>Input!N32</f>
        <v>0</v>
      </c>
      <c r="AT36" s="71">
        <f>Input!P32</f>
        <v>0</v>
      </c>
      <c r="AU36" s="71">
        <f>Input!R32</f>
        <v>0</v>
      </c>
      <c r="AV36" s="71">
        <f>Input!L32</f>
        <v>0</v>
      </c>
      <c r="AW36" s="71">
        <f>Input!J32</f>
        <v>0</v>
      </c>
      <c r="AX36" s="71">
        <f>Input!H32</f>
        <v>0</v>
      </c>
      <c r="AY36" s="71">
        <f>Input!AJ32</f>
        <v>0</v>
      </c>
      <c r="AZ36" s="166">
        <f>Input!CF32</f>
        <v>0</v>
      </c>
      <c r="BA36" s="90">
        <f t="shared" si="15"/>
        <v>0</v>
      </c>
      <c r="BB36" s="86">
        <f t="shared" si="16"/>
        <v>0</v>
      </c>
      <c r="BH36" s="69"/>
      <c r="BI36" s="67"/>
      <c r="BJ36" s="67"/>
      <c r="BK36" s="67"/>
      <c r="BL36" s="67"/>
      <c r="BM36" s="67"/>
      <c r="BN36" s="68"/>
      <c r="BO36" s="67"/>
      <c r="BP36" s="67"/>
      <c r="BQ36" s="67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69"/>
      <c r="FR36" s="69"/>
      <c r="FS36" s="69"/>
    </row>
    <row r="37" spans="2:175" x14ac:dyDescent="0.3">
      <c r="B37" s="8" t="str">
        <f>+Input!A33</f>
        <v>AUG-2001</v>
      </c>
      <c r="C37" s="70">
        <f t="shared" si="17"/>
        <v>0</v>
      </c>
      <c r="D37" s="72">
        <f>Input!D33</f>
        <v>0</v>
      </c>
      <c r="E37" s="71">
        <f>Input!B33</f>
        <v>0</v>
      </c>
      <c r="F37" s="71">
        <f>Input!E33</f>
        <v>0</v>
      </c>
      <c r="G37" s="71">
        <f>Input!C33</f>
        <v>0</v>
      </c>
      <c r="H37" s="90">
        <f t="shared" si="18"/>
        <v>0</v>
      </c>
      <c r="I37" s="72">
        <f>Input!AX33+Input!BB33</f>
        <v>0</v>
      </c>
      <c r="J37" s="71">
        <v>0</v>
      </c>
      <c r="K37" s="71">
        <f>Input!AY33+Input!BC33</f>
        <v>0</v>
      </c>
      <c r="L37" s="71">
        <f>Input!BA33</f>
        <v>0</v>
      </c>
      <c r="M37" s="93">
        <f t="shared" si="19"/>
        <v>0</v>
      </c>
      <c r="N37" s="71">
        <f>Input!AT33</f>
        <v>0</v>
      </c>
      <c r="O37" s="71">
        <v>0</v>
      </c>
      <c r="P37" s="71">
        <f>+Input!AU33</f>
        <v>0</v>
      </c>
      <c r="Q37" s="71">
        <f>+Input!DE33</f>
        <v>0</v>
      </c>
      <c r="R37" s="90">
        <f t="shared" si="20"/>
        <v>0</v>
      </c>
      <c r="S37" s="72">
        <v>0</v>
      </c>
      <c r="T37" s="71">
        <f>Input!CH33</f>
        <v>0</v>
      </c>
      <c r="U37" s="71">
        <v>0</v>
      </c>
      <c r="V37" s="71">
        <v>0</v>
      </c>
      <c r="W37" s="93">
        <f t="shared" si="21"/>
        <v>0</v>
      </c>
      <c r="X37" s="104">
        <f>Input!BZ33</f>
        <v>0</v>
      </c>
      <c r="Y37" s="102">
        <f>Input!BT33</f>
        <v>0</v>
      </c>
      <c r="Z37" s="102">
        <f>Input!BV33+Input!BX33</f>
        <v>0</v>
      </c>
      <c r="AA37" s="102">
        <f>Input!BN33</f>
        <v>0</v>
      </c>
      <c r="AB37" s="146">
        <f t="shared" si="13"/>
        <v>0</v>
      </c>
      <c r="AC37" s="147">
        <f t="shared" si="14"/>
        <v>0</v>
      </c>
      <c r="AD37" s="72">
        <f>Input!X33+Input!AD33</f>
        <v>0</v>
      </c>
      <c r="AE37" s="71">
        <f>Input!Z33</f>
        <v>0</v>
      </c>
      <c r="AF37" s="71">
        <f>Input!V33</f>
        <v>0</v>
      </c>
      <c r="AG37" s="71">
        <f>Input!CB33+Input!CD33+Input!CL33</f>
        <v>0</v>
      </c>
      <c r="AH37" s="71">
        <f>Input!Y33+Input!AC33</f>
        <v>0</v>
      </c>
      <c r="AI37" s="71">
        <f>Input!CN33+Input!CP33+Input!CR33</f>
        <v>0</v>
      </c>
      <c r="AJ37" s="71">
        <f>Input!W33</f>
        <v>0</v>
      </c>
      <c r="AK37" s="71">
        <f>Input!AN33+Input!AP33</f>
        <v>0</v>
      </c>
      <c r="AL37" s="67">
        <f>Input!AF33</f>
        <v>0</v>
      </c>
      <c r="AM37" s="67">
        <f>+Input!DZ33</f>
        <v>0</v>
      </c>
      <c r="AN37" s="67">
        <f>Input!BH33</f>
        <v>0</v>
      </c>
      <c r="AO37" s="67">
        <f>Input!AH33</f>
        <v>0</v>
      </c>
      <c r="AP37" s="67">
        <f>Input!BL33</f>
        <v>0</v>
      </c>
      <c r="AQ37" s="67">
        <f>+Input!BJ33</f>
        <v>0</v>
      </c>
      <c r="AR37" s="67">
        <f>Input!BF33</f>
        <v>0</v>
      </c>
      <c r="AS37" s="67">
        <f>Input!N33</f>
        <v>0</v>
      </c>
      <c r="AT37" s="71">
        <f>Input!P33</f>
        <v>0</v>
      </c>
      <c r="AU37" s="71">
        <f>Input!R33</f>
        <v>0</v>
      </c>
      <c r="AV37" s="71">
        <f>Input!L33</f>
        <v>0</v>
      </c>
      <c r="AW37" s="71">
        <f>Input!J33</f>
        <v>0</v>
      </c>
      <c r="AX37" s="71">
        <f>Input!H33</f>
        <v>0</v>
      </c>
      <c r="AY37" s="71">
        <f>Input!AJ33</f>
        <v>0</v>
      </c>
      <c r="AZ37" s="166">
        <f>Input!CF33</f>
        <v>0</v>
      </c>
      <c r="BA37" s="90">
        <f t="shared" si="15"/>
        <v>0</v>
      </c>
      <c r="BB37" s="86">
        <f t="shared" si="16"/>
        <v>0</v>
      </c>
      <c r="BH37" s="69"/>
      <c r="BI37" s="67"/>
      <c r="BJ37" s="67"/>
      <c r="BK37" s="67"/>
      <c r="BL37" s="67"/>
      <c r="BM37" s="67"/>
      <c r="BN37" s="68"/>
      <c r="BO37" s="67"/>
      <c r="BP37" s="67"/>
      <c r="BQ37" s="67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</row>
    <row r="38" spans="2:175" x14ac:dyDescent="0.3">
      <c r="B38" s="168" t="str">
        <f>+Input!A34</f>
        <v>SEP-2001</v>
      </c>
      <c r="C38" s="169">
        <f t="shared" si="17"/>
        <v>0</v>
      </c>
      <c r="D38" s="170">
        <f>Input!D34</f>
        <v>0</v>
      </c>
      <c r="E38" s="171">
        <f>Input!B34</f>
        <v>0</v>
      </c>
      <c r="F38" s="171">
        <f>Input!E34</f>
        <v>0</v>
      </c>
      <c r="G38" s="171">
        <f>Input!C34</f>
        <v>0</v>
      </c>
      <c r="H38" s="172">
        <f t="shared" si="18"/>
        <v>0</v>
      </c>
      <c r="I38" s="170">
        <f>Input!AX34+Input!BB34</f>
        <v>0</v>
      </c>
      <c r="J38" s="171">
        <v>0</v>
      </c>
      <c r="K38" s="171">
        <f>Input!AY34+Input!BC34</f>
        <v>0</v>
      </c>
      <c r="L38" s="171">
        <f>Input!BA34</f>
        <v>0</v>
      </c>
      <c r="M38" s="173">
        <f t="shared" si="19"/>
        <v>0</v>
      </c>
      <c r="N38" s="171">
        <f>Input!AT34</f>
        <v>0</v>
      </c>
      <c r="O38" s="171">
        <v>0</v>
      </c>
      <c r="P38" s="171">
        <f>+Input!AU34</f>
        <v>0</v>
      </c>
      <c r="Q38" s="171">
        <f>+Input!DE34</f>
        <v>0</v>
      </c>
      <c r="R38" s="172">
        <f t="shared" si="20"/>
        <v>0</v>
      </c>
      <c r="S38" s="170">
        <v>0</v>
      </c>
      <c r="T38" s="171">
        <f>Input!CH34</f>
        <v>0</v>
      </c>
      <c r="U38" s="171">
        <v>0</v>
      </c>
      <c r="V38" s="171">
        <v>0</v>
      </c>
      <c r="W38" s="173">
        <f t="shared" si="21"/>
        <v>0</v>
      </c>
      <c r="X38" s="174">
        <f>Input!BZ34</f>
        <v>0</v>
      </c>
      <c r="Y38" s="175">
        <f>Input!BT34</f>
        <v>0</v>
      </c>
      <c r="Z38" s="175">
        <f>Input!BV34+Input!BX34</f>
        <v>0</v>
      </c>
      <c r="AA38" s="175">
        <f>Input!BN34</f>
        <v>0</v>
      </c>
      <c r="AB38" s="176">
        <f t="shared" si="13"/>
        <v>0</v>
      </c>
      <c r="AC38" s="177">
        <f t="shared" si="14"/>
        <v>0</v>
      </c>
      <c r="AD38" s="170">
        <f>Input!X34+Input!AD34</f>
        <v>0</v>
      </c>
      <c r="AE38" s="171">
        <f>Input!Z34</f>
        <v>0</v>
      </c>
      <c r="AF38" s="171">
        <f>Input!V34</f>
        <v>0</v>
      </c>
      <c r="AG38" s="171">
        <f>Input!CB34+Input!CD34+Input!CL34</f>
        <v>0</v>
      </c>
      <c r="AH38" s="171">
        <f>Input!Y34+Input!AC34</f>
        <v>0</v>
      </c>
      <c r="AI38" s="171">
        <f>Input!CN34+Input!CP34+Input!CR34</f>
        <v>0</v>
      </c>
      <c r="AJ38" s="171">
        <f>Input!W34</f>
        <v>0</v>
      </c>
      <c r="AK38" s="171">
        <f>Input!AN34+Input!AP34</f>
        <v>0</v>
      </c>
      <c r="AL38" s="179">
        <f>Input!AF34</f>
        <v>0</v>
      </c>
      <c r="AM38" s="179">
        <f>+Input!DZ34</f>
        <v>0</v>
      </c>
      <c r="AN38" s="179">
        <f>Input!BH34</f>
        <v>0</v>
      </c>
      <c r="AO38" s="179">
        <f>Input!AH34</f>
        <v>0</v>
      </c>
      <c r="AP38" s="179">
        <f>Input!BL34</f>
        <v>0</v>
      </c>
      <c r="AQ38" s="179">
        <f>+Input!BJ34</f>
        <v>0</v>
      </c>
      <c r="AR38" s="179">
        <f>Input!BF34</f>
        <v>0</v>
      </c>
      <c r="AS38" s="179">
        <f>Input!N34</f>
        <v>0</v>
      </c>
      <c r="AT38" s="171">
        <f>Input!P34</f>
        <v>0</v>
      </c>
      <c r="AU38" s="171">
        <f>Input!R34</f>
        <v>0</v>
      </c>
      <c r="AV38" s="171">
        <f>Input!L34</f>
        <v>0</v>
      </c>
      <c r="AW38" s="171">
        <f>Input!J34</f>
        <v>0</v>
      </c>
      <c r="AX38" s="171">
        <f>Input!H34</f>
        <v>0</v>
      </c>
      <c r="AY38" s="171">
        <f>Input!AJ34</f>
        <v>0</v>
      </c>
      <c r="AZ38" s="180">
        <f>Input!CF34</f>
        <v>0</v>
      </c>
      <c r="BA38" s="172">
        <f t="shared" si="15"/>
        <v>0</v>
      </c>
      <c r="BB38" s="178">
        <f t="shared" si="16"/>
        <v>0</v>
      </c>
      <c r="BH38" s="69"/>
      <c r="BI38" s="67"/>
      <c r="BJ38" s="67"/>
      <c r="BK38" s="67"/>
      <c r="BL38" s="67"/>
      <c r="BM38" s="67"/>
      <c r="BN38" s="68"/>
      <c r="BO38" s="67"/>
      <c r="BP38" s="67"/>
      <c r="BQ38" s="67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  <c r="FQ38" s="69"/>
      <c r="FR38" s="69"/>
      <c r="FS38" s="69"/>
    </row>
    <row r="39" spans="2:175" x14ac:dyDescent="0.3">
      <c r="B39" s="8" t="str">
        <f>+Input!A35</f>
        <v>OCT-2001</v>
      </c>
      <c r="C39" s="70">
        <f t="shared" si="17"/>
        <v>0</v>
      </c>
      <c r="D39" s="72">
        <f>Input!D35</f>
        <v>0</v>
      </c>
      <c r="E39" s="71">
        <f>Input!B35</f>
        <v>0</v>
      </c>
      <c r="F39" s="71">
        <f>Input!E35</f>
        <v>0</v>
      </c>
      <c r="G39" s="71">
        <f>Input!C35</f>
        <v>0</v>
      </c>
      <c r="H39" s="90">
        <f t="shared" si="18"/>
        <v>0</v>
      </c>
      <c r="I39" s="72">
        <f>Input!AX35+Input!BB35</f>
        <v>0</v>
      </c>
      <c r="J39" s="71">
        <v>0</v>
      </c>
      <c r="K39" s="71">
        <f>Input!AY35+Input!BC35</f>
        <v>0</v>
      </c>
      <c r="L39" s="71">
        <f>Input!BA35</f>
        <v>0</v>
      </c>
      <c r="M39" s="93">
        <f t="shared" si="19"/>
        <v>0</v>
      </c>
      <c r="N39" s="71">
        <f>Input!AT35</f>
        <v>0</v>
      </c>
      <c r="O39" s="71">
        <v>0</v>
      </c>
      <c r="P39" s="71">
        <f>+Input!AU35</f>
        <v>0</v>
      </c>
      <c r="Q39" s="71">
        <f>+Input!DE35</f>
        <v>0</v>
      </c>
      <c r="R39" s="90">
        <f t="shared" si="20"/>
        <v>0</v>
      </c>
      <c r="S39" s="72">
        <v>0</v>
      </c>
      <c r="T39" s="71">
        <f>Input!CH35</f>
        <v>0</v>
      </c>
      <c r="U39" s="71">
        <v>0</v>
      </c>
      <c r="V39" s="71">
        <v>0</v>
      </c>
      <c r="W39" s="93">
        <f t="shared" si="21"/>
        <v>0</v>
      </c>
      <c r="X39" s="104">
        <f>Input!BZ35</f>
        <v>0</v>
      </c>
      <c r="Y39" s="102">
        <f>Input!BT35</f>
        <v>0</v>
      </c>
      <c r="Z39" s="102">
        <f>Input!BV35+Input!BX35</f>
        <v>0</v>
      </c>
      <c r="AA39" s="102">
        <f>Input!BN35</f>
        <v>0</v>
      </c>
      <c r="AB39" s="146">
        <f t="shared" si="13"/>
        <v>0</v>
      </c>
      <c r="AC39" s="147">
        <f t="shared" si="14"/>
        <v>0</v>
      </c>
      <c r="AD39" s="72">
        <f>Input!X35+Input!AD35</f>
        <v>0</v>
      </c>
      <c r="AE39" s="71">
        <f>Input!Z35</f>
        <v>0</v>
      </c>
      <c r="AF39" s="71">
        <f>Input!V35</f>
        <v>0</v>
      </c>
      <c r="AG39" s="71">
        <f>Input!CB35+Input!CD35+Input!CL35</f>
        <v>0</v>
      </c>
      <c r="AH39" s="71">
        <f>Input!Y35+Input!AC35</f>
        <v>0</v>
      </c>
      <c r="AI39" s="71">
        <f>Input!CN35+Input!CP35+Input!CR35</f>
        <v>0</v>
      </c>
      <c r="AJ39" s="71">
        <f>Input!W35</f>
        <v>0</v>
      </c>
      <c r="AK39" s="71">
        <f>Input!AN35+Input!AP35</f>
        <v>0</v>
      </c>
      <c r="AL39" s="67">
        <f>Input!AF35</f>
        <v>0</v>
      </c>
      <c r="AM39" s="67">
        <f>+Input!DZ35</f>
        <v>0</v>
      </c>
      <c r="AN39" s="67">
        <f>Input!BH35</f>
        <v>0</v>
      </c>
      <c r="AO39" s="67">
        <f>Input!AH35</f>
        <v>0</v>
      </c>
      <c r="AP39" s="67">
        <f>Input!BL35</f>
        <v>0</v>
      </c>
      <c r="AQ39" s="67">
        <f>+Input!BJ35</f>
        <v>0</v>
      </c>
      <c r="AR39" s="67">
        <f>Input!BF35</f>
        <v>0</v>
      </c>
      <c r="AS39" s="67">
        <f>Input!N35</f>
        <v>0</v>
      </c>
      <c r="AT39" s="71">
        <f>Input!P35</f>
        <v>0</v>
      </c>
      <c r="AU39" s="71">
        <f>Input!R35</f>
        <v>0</v>
      </c>
      <c r="AV39" s="71">
        <f>Input!L35</f>
        <v>0</v>
      </c>
      <c r="AW39" s="71">
        <f>Input!J35</f>
        <v>0</v>
      </c>
      <c r="AX39" s="71">
        <f>Input!H35</f>
        <v>0</v>
      </c>
      <c r="AY39" s="71">
        <f>Input!AJ35</f>
        <v>0</v>
      </c>
      <c r="AZ39" s="166">
        <f>Input!CF35</f>
        <v>0</v>
      </c>
      <c r="BA39" s="90">
        <f t="shared" si="15"/>
        <v>0</v>
      </c>
      <c r="BB39" s="86">
        <f t="shared" si="16"/>
        <v>0</v>
      </c>
      <c r="BH39" s="69"/>
      <c r="BI39" s="67"/>
      <c r="BJ39" s="67"/>
      <c r="BK39" s="67"/>
      <c r="BL39" s="67"/>
      <c r="BM39" s="67"/>
      <c r="BN39" s="68"/>
      <c r="BO39" s="67"/>
      <c r="BP39" s="67"/>
      <c r="BQ39" s="67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</row>
    <row r="40" spans="2:175" x14ac:dyDescent="0.3">
      <c r="B40" s="8" t="str">
        <f>+Input!A36</f>
        <v>NOV-2001</v>
      </c>
      <c r="C40" s="70">
        <f t="shared" si="17"/>
        <v>0</v>
      </c>
      <c r="D40" s="72">
        <f>Input!D36</f>
        <v>0</v>
      </c>
      <c r="E40" s="71">
        <f>Input!B36</f>
        <v>0</v>
      </c>
      <c r="F40" s="71">
        <f>Input!E36</f>
        <v>0</v>
      </c>
      <c r="G40" s="71">
        <f>Input!C36</f>
        <v>0</v>
      </c>
      <c r="H40" s="90">
        <f t="shared" si="18"/>
        <v>0</v>
      </c>
      <c r="I40" s="72">
        <f>Input!AX36+Input!BB36</f>
        <v>0</v>
      </c>
      <c r="J40" s="71">
        <v>0</v>
      </c>
      <c r="K40" s="71">
        <f>Input!AY36+Input!BC36</f>
        <v>0</v>
      </c>
      <c r="L40" s="71">
        <f>Input!BA36</f>
        <v>0</v>
      </c>
      <c r="M40" s="93">
        <f t="shared" si="19"/>
        <v>0</v>
      </c>
      <c r="N40" s="71">
        <f>Input!AT36</f>
        <v>0</v>
      </c>
      <c r="O40" s="71">
        <v>0</v>
      </c>
      <c r="P40" s="71">
        <f>+Input!AU36</f>
        <v>0</v>
      </c>
      <c r="Q40" s="71">
        <f>+Input!DE36</f>
        <v>0</v>
      </c>
      <c r="R40" s="90">
        <f t="shared" si="20"/>
        <v>0</v>
      </c>
      <c r="S40" s="72">
        <v>0</v>
      </c>
      <c r="T40" s="71">
        <f>Input!CH36</f>
        <v>0</v>
      </c>
      <c r="U40" s="71">
        <v>0</v>
      </c>
      <c r="V40" s="71">
        <v>0</v>
      </c>
      <c r="W40" s="93">
        <f t="shared" si="21"/>
        <v>0</v>
      </c>
      <c r="X40" s="104">
        <f>Input!BZ36</f>
        <v>0</v>
      </c>
      <c r="Y40" s="102">
        <f>Input!BT36</f>
        <v>0</v>
      </c>
      <c r="Z40" s="102">
        <f>Input!BV36+Input!BX36</f>
        <v>0</v>
      </c>
      <c r="AA40" s="102">
        <f>Input!BN36</f>
        <v>0</v>
      </c>
      <c r="AB40" s="146">
        <f t="shared" si="13"/>
        <v>0</v>
      </c>
      <c r="AC40" s="147">
        <f t="shared" si="14"/>
        <v>0</v>
      </c>
      <c r="AD40" s="72">
        <f>Input!X36+Input!AD36</f>
        <v>0</v>
      </c>
      <c r="AE40" s="71">
        <f>Input!Z36</f>
        <v>0</v>
      </c>
      <c r="AF40" s="71">
        <f>Input!V36</f>
        <v>0</v>
      </c>
      <c r="AG40" s="71">
        <f>Input!CB36+Input!CD36+Input!CL36</f>
        <v>0</v>
      </c>
      <c r="AH40" s="71">
        <f>Input!Y36+Input!AC36</f>
        <v>0</v>
      </c>
      <c r="AI40" s="71">
        <f>Input!CN36+Input!CP36+Input!CR36</f>
        <v>0</v>
      </c>
      <c r="AJ40" s="71">
        <f>Input!W36</f>
        <v>0</v>
      </c>
      <c r="AK40" s="71">
        <f>Input!AN36+Input!AP36</f>
        <v>0</v>
      </c>
      <c r="AL40" s="67">
        <f>Input!AF36</f>
        <v>0</v>
      </c>
      <c r="AM40" s="67">
        <f>+Input!DZ36</f>
        <v>0</v>
      </c>
      <c r="AN40" s="67">
        <f>Input!BH36</f>
        <v>0</v>
      </c>
      <c r="AO40" s="67">
        <f>Input!AH36</f>
        <v>0</v>
      </c>
      <c r="AP40" s="67">
        <f>Input!BL36</f>
        <v>0</v>
      </c>
      <c r="AQ40" s="67">
        <f>+Input!BJ36</f>
        <v>0</v>
      </c>
      <c r="AR40" s="67">
        <f>Input!BF36</f>
        <v>0</v>
      </c>
      <c r="AS40" s="67">
        <f>Input!N36</f>
        <v>0</v>
      </c>
      <c r="AT40" s="71">
        <f>Input!P36</f>
        <v>0</v>
      </c>
      <c r="AU40" s="71">
        <f>Input!R36</f>
        <v>0</v>
      </c>
      <c r="AV40" s="71">
        <f>Input!L36</f>
        <v>0</v>
      </c>
      <c r="AW40" s="71">
        <f>Input!J36</f>
        <v>0</v>
      </c>
      <c r="AX40" s="71">
        <f>Input!H36</f>
        <v>0</v>
      </c>
      <c r="AY40" s="71">
        <f>Input!AJ36</f>
        <v>0</v>
      </c>
      <c r="AZ40" s="166">
        <f>Input!CF36</f>
        <v>0</v>
      </c>
      <c r="BA40" s="90">
        <f t="shared" si="15"/>
        <v>0</v>
      </c>
      <c r="BB40" s="86">
        <f t="shared" si="16"/>
        <v>0</v>
      </c>
      <c r="BH40" s="69"/>
      <c r="BI40" s="67"/>
      <c r="BJ40" s="67"/>
      <c r="BK40" s="67"/>
      <c r="BL40" s="67"/>
      <c r="BM40" s="67"/>
      <c r="BN40" s="68"/>
      <c r="BO40" s="67"/>
      <c r="BP40" s="67"/>
      <c r="BQ40" s="67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</row>
    <row r="41" spans="2:175" x14ac:dyDescent="0.3">
      <c r="B41" s="168" t="str">
        <f>+Input!A37</f>
        <v>DEC-2001</v>
      </c>
      <c r="C41" s="169">
        <f t="shared" si="17"/>
        <v>0</v>
      </c>
      <c r="D41" s="170">
        <f>Input!D37</f>
        <v>0</v>
      </c>
      <c r="E41" s="171">
        <f>Input!B37</f>
        <v>0</v>
      </c>
      <c r="F41" s="171">
        <f>Input!E37</f>
        <v>0</v>
      </c>
      <c r="G41" s="171">
        <f>Input!C37</f>
        <v>0</v>
      </c>
      <c r="H41" s="172">
        <f t="shared" si="18"/>
        <v>0</v>
      </c>
      <c r="I41" s="170">
        <f>Input!AX37+Input!BB37</f>
        <v>0</v>
      </c>
      <c r="J41" s="171">
        <v>0</v>
      </c>
      <c r="K41" s="171">
        <f>Input!AY37+Input!BC37</f>
        <v>0</v>
      </c>
      <c r="L41" s="171">
        <f>Input!BA37</f>
        <v>0</v>
      </c>
      <c r="M41" s="173">
        <f t="shared" si="19"/>
        <v>0</v>
      </c>
      <c r="N41" s="171">
        <f>Input!AT37</f>
        <v>0</v>
      </c>
      <c r="O41" s="171">
        <v>0</v>
      </c>
      <c r="P41" s="171">
        <f>+Input!AU37</f>
        <v>0</v>
      </c>
      <c r="Q41" s="171">
        <f>+Input!DE37</f>
        <v>0</v>
      </c>
      <c r="R41" s="172">
        <f t="shared" si="20"/>
        <v>0</v>
      </c>
      <c r="S41" s="170">
        <v>0</v>
      </c>
      <c r="T41" s="171">
        <f>Input!CH37</f>
        <v>0</v>
      </c>
      <c r="U41" s="171">
        <v>0</v>
      </c>
      <c r="V41" s="171">
        <v>0</v>
      </c>
      <c r="W41" s="173">
        <f t="shared" si="21"/>
        <v>0</v>
      </c>
      <c r="X41" s="174">
        <f>Input!BZ37</f>
        <v>0</v>
      </c>
      <c r="Y41" s="175">
        <f>Input!BT37</f>
        <v>0</v>
      </c>
      <c r="Z41" s="175">
        <f>Input!BV37+Input!BX37</f>
        <v>0</v>
      </c>
      <c r="AA41" s="175">
        <f>Input!BN37</f>
        <v>0</v>
      </c>
      <c r="AB41" s="176">
        <f t="shared" si="13"/>
        <v>0</v>
      </c>
      <c r="AC41" s="177">
        <f t="shared" si="14"/>
        <v>0</v>
      </c>
      <c r="AD41" s="170">
        <f>Input!X37+Input!AD37</f>
        <v>0</v>
      </c>
      <c r="AE41" s="171">
        <f>Input!Z37</f>
        <v>0</v>
      </c>
      <c r="AF41" s="171">
        <f>Input!V37</f>
        <v>0</v>
      </c>
      <c r="AG41" s="171">
        <f>Input!CB37+Input!CD37+Input!CL37</f>
        <v>0</v>
      </c>
      <c r="AH41" s="171">
        <f>Input!Y37+Input!AC37</f>
        <v>0</v>
      </c>
      <c r="AI41" s="171">
        <f>Input!CN37+Input!CP37+Input!CR37</f>
        <v>0</v>
      </c>
      <c r="AJ41" s="171">
        <f>Input!W37</f>
        <v>0</v>
      </c>
      <c r="AK41" s="171">
        <f>Input!AN37+Input!AP37</f>
        <v>0</v>
      </c>
      <c r="AL41" s="179">
        <f>Input!AF37</f>
        <v>0</v>
      </c>
      <c r="AM41" s="179">
        <f>+Input!DZ37</f>
        <v>0</v>
      </c>
      <c r="AN41" s="179">
        <f>Input!BH37</f>
        <v>0</v>
      </c>
      <c r="AO41" s="179">
        <f>Input!AH37</f>
        <v>0</v>
      </c>
      <c r="AP41" s="179">
        <f>Input!BL37</f>
        <v>0</v>
      </c>
      <c r="AQ41" s="179">
        <f>+Input!BJ37</f>
        <v>0</v>
      </c>
      <c r="AR41" s="179">
        <f>Input!BF37</f>
        <v>0</v>
      </c>
      <c r="AS41" s="179">
        <f>Input!N37</f>
        <v>0</v>
      </c>
      <c r="AT41" s="171">
        <f>Input!P37</f>
        <v>0</v>
      </c>
      <c r="AU41" s="171">
        <f>Input!R37</f>
        <v>0</v>
      </c>
      <c r="AV41" s="171">
        <f>Input!L37</f>
        <v>0</v>
      </c>
      <c r="AW41" s="171">
        <f>Input!J37</f>
        <v>0</v>
      </c>
      <c r="AX41" s="171">
        <f>Input!H37</f>
        <v>0</v>
      </c>
      <c r="AY41" s="171">
        <f>Input!AJ37</f>
        <v>0</v>
      </c>
      <c r="AZ41" s="180">
        <f>Input!CF37</f>
        <v>0</v>
      </c>
      <c r="BA41" s="172">
        <f t="shared" si="15"/>
        <v>0</v>
      </c>
      <c r="BB41" s="178">
        <f t="shared" si="16"/>
        <v>0</v>
      </c>
      <c r="BH41" s="69"/>
      <c r="BI41" s="67"/>
      <c r="BJ41" s="67"/>
      <c r="BK41" s="67"/>
      <c r="BL41" s="67"/>
      <c r="BM41" s="67"/>
      <c r="BN41" s="68"/>
      <c r="BO41" s="67"/>
      <c r="BP41" s="67"/>
      <c r="BQ41" s="67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  <c r="FQ41" s="69"/>
      <c r="FR41" s="69"/>
      <c r="FS41" s="69"/>
    </row>
    <row r="42" spans="2:175" x14ac:dyDescent="0.3">
      <c r="B42" s="8" t="str">
        <f>+Input!A38</f>
        <v>JAN-2002</v>
      </c>
      <c r="C42" s="70">
        <f t="shared" si="17"/>
        <v>0</v>
      </c>
      <c r="D42" s="72">
        <f>Input!D38</f>
        <v>0</v>
      </c>
      <c r="E42" s="71">
        <f>Input!B38</f>
        <v>0</v>
      </c>
      <c r="F42" s="71">
        <f>Input!E38</f>
        <v>0</v>
      </c>
      <c r="G42" s="71">
        <f>Input!C38</f>
        <v>0</v>
      </c>
      <c r="H42" s="90">
        <f t="shared" si="18"/>
        <v>0</v>
      </c>
      <c r="I42" s="72">
        <f>Input!AX38+Input!BB38</f>
        <v>0</v>
      </c>
      <c r="J42" s="71">
        <v>0</v>
      </c>
      <c r="K42" s="71">
        <f>Input!AY38+Input!BC38</f>
        <v>0</v>
      </c>
      <c r="L42" s="71">
        <f>Input!BA38</f>
        <v>0</v>
      </c>
      <c r="M42" s="93">
        <f t="shared" si="19"/>
        <v>0</v>
      </c>
      <c r="N42" s="71">
        <f>Input!AT38</f>
        <v>0</v>
      </c>
      <c r="O42" s="71">
        <v>0</v>
      </c>
      <c r="P42" s="71">
        <f>+Input!AU38</f>
        <v>0</v>
      </c>
      <c r="Q42" s="71">
        <f>+Input!DE38</f>
        <v>0</v>
      </c>
      <c r="R42" s="90">
        <f t="shared" si="20"/>
        <v>0</v>
      </c>
      <c r="S42" s="72">
        <v>0</v>
      </c>
      <c r="T42" s="71">
        <f>Input!CH38</f>
        <v>0</v>
      </c>
      <c r="U42" s="71">
        <v>0</v>
      </c>
      <c r="V42" s="71">
        <v>0</v>
      </c>
      <c r="W42" s="93">
        <f t="shared" si="21"/>
        <v>0</v>
      </c>
      <c r="X42" s="104">
        <f>Input!BZ38</f>
        <v>0</v>
      </c>
      <c r="Y42" s="102">
        <f>Input!BT38</f>
        <v>0</v>
      </c>
      <c r="Z42" s="102">
        <f>Input!BV38+Input!BX38</f>
        <v>0</v>
      </c>
      <c r="AA42" s="102">
        <f>Input!BN38</f>
        <v>0</v>
      </c>
      <c r="AB42" s="146">
        <f t="shared" si="13"/>
        <v>0</v>
      </c>
      <c r="AC42" s="147">
        <f t="shared" si="14"/>
        <v>0</v>
      </c>
      <c r="AD42" s="72">
        <f>Input!X38+Input!AD38</f>
        <v>0</v>
      </c>
      <c r="AE42" s="71">
        <f>Input!Z38</f>
        <v>0</v>
      </c>
      <c r="AF42" s="71">
        <f>Input!V38</f>
        <v>0</v>
      </c>
      <c r="AG42" s="71">
        <f>Input!CB38+Input!CD38+Input!CL38</f>
        <v>0</v>
      </c>
      <c r="AH42" s="71">
        <f>Input!Y38+Input!AC38</f>
        <v>0</v>
      </c>
      <c r="AI42" s="71">
        <f>Input!CN38+Input!CP38+Input!CR38</f>
        <v>0</v>
      </c>
      <c r="AJ42" s="71">
        <f>Input!W38</f>
        <v>0</v>
      </c>
      <c r="AK42" s="71">
        <f>Input!AN38+Input!AP38</f>
        <v>0</v>
      </c>
      <c r="AL42" s="67">
        <f>Input!AF38</f>
        <v>0</v>
      </c>
      <c r="AM42" s="67">
        <f>+Input!DZ38</f>
        <v>0</v>
      </c>
      <c r="AN42" s="67">
        <f>Input!BH38</f>
        <v>0</v>
      </c>
      <c r="AO42" s="67">
        <f>Input!AH38</f>
        <v>0</v>
      </c>
      <c r="AP42" s="67">
        <f>Input!BL38</f>
        <v>0</v>
      </c>
      <c r="AQ42" s="67">
        <f>+Input!BJ38</f>
        <v>0</v>
      </c>
      <c r="AR42" s="67">
        <f>Input!BF38</f>
        <v>0</v>
      </c>
      <c r="AS42" s="67">
        <f>Input!N38</f>
        <v>0</v>
      </c>
      <c r="AT42" s="71">
        <f>Input!P38</f>
        <v>0</v>
      </c>
      <c r="AU42" s="71">
        <f>Input!R38</f>
        <v>0</v>
      </c>
      <c r="AV42" s="71">
        <f>Input!L38</f>
        <v>0</v>
      </c>
      <c r="AW42" s="71">
        <f>Input!J38</f>
        <v>0</v>
      </c>
      <c r="AX42" s="71">
        <f>Input!H38</f>
        <v>0</v>
      </c>
      <c r="AY42" s="71">
        <f>Input!AJ38</f>
        <v>0</v>
      </c>
      <c r="AZ42" s="166">
        <f>Input!CF38</f>
        <v>0</v>
      </c>
      <c r="BA42" s="90">
        <f t="shared" si="15"/>
        <v>0</v>
      </c>
      <c r="BB42" s="86">
        <f t="shared" si="16"/>
        <v>0</v>
      </c>
      <c r="BH42" s="69"/>
      <c r="BI42" s="67"/>
      <c r="BJ42" s="67"/>
      <c r="BK42" s="67"/>
      <c r="BL42" s="67"/>
      <c r="BM42" s="67"/>
      <c r="BN42" s="68"/>
      <c r="BO42" s="67"/>
      <c r="BP42" s="67"/>
      <c r="BQ42" s="67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  <c r="FQ42" s="69"/>
      <c r="FR42" s="69"/>
      <c r="FS42" s="69"/>
    </row>
    <row r="43" spans="2:175" x14ac:dyDescent="0.3">
      <c r="B43" s="8" t="str">
        <f>+Input!A39</f>
        <v>FEB-2002</v>
      </c>
      <c r="C43" s="70">
        <f t="shared" si="17"/>
        <v>0</v>
      </c>
      <c r="D43" s="72">
        <f>Input!D39</f>
        <v>0</v>
      </c>
      <c r="E43" s="71">
        <f>Input!B39</f>
        <v>0</v>
      </c>
      <c r="F43" s="71">
        <f>Input!E39</f>
        <v>0</v>
      </c>
      <c r="G43" s="71">
        <f>Input!C39</f>
        <v>0</v>
      </c>
      <c r="H43" s="90">
        <f t="shared" si="18"/>
        <v>0</v>
      </c>
      <c r="I43" s="72">
        <f>Input!AX39+Input!BB39</f>
        <v>0</v>
      </c>
      <c r="J43" s="71">
        <v>0</v>
      </c>
      <c r="K43" s="71">
        <f>Input!AY39+Input!BC39</f>
        <v>0</v>
      </c>
      <c r="L43" s="71">
        <f>Input!BA39</f>
        <v>0</v>
      </c>
      <c r="M43" s="93">
        <f t="shared" si="19"/>
        <v>0</v>
      </c>
      <c r="N43" s="71">
        <f>Input!AT39</f>
        <v>0</v>
      </c>
      <c r="O43" s="71">
        <v>0</v>
      </c>
      <c r="P43" s="71">
        <f>+Input!AU39</f>
        <v>0</v>
      </c>
      <c r="Q43" s="71">
        <f>+Input!DE39</f>
        <v>0</v>
      </c>
      <c r="R43" s="90">
        <f t="shared" si="20"/>
        <v>0</v>
      </c>
      <c r="S43" s="72">
        <v>0</v>
      </c>
      <c r="T43" s="71">
        <f>Input!CH39</f>
        <v>0</v>
      </c>
      <c r="U43" s="71">
        <v>0</v>
      </c>
      <c r="V43" s="71">
        <v>0</v>
      </c>
      <c r="W43" s="93">
        <f t="shared" si="21"/>
        <v>0</v>
      </c>
      <c r="X43" s="104">
        <f>Input!BZ39</f>
        <v>0</v>
      </c>
      <c r="Y43" s="102">
        <f>Input!BT39</f>
        <v>0</v>
      </c>
      <c r="Z43" s="102">
        <f>Input!BV39+Input!BX39</f>
        <v>0</v>
      </c>
      <c r="AA43" s="102">
        <f>Input!BN39</f>
        <v>0</v>
      </c>
      <c r="AB43" s="146">
        <f t="shared" si="13"/>
        <v>0</v>
      </c>
      <c r="AC43" s="147">
        <f t="shared" si="14"/>
        <v>0</v>
      </c>
      <c r="AD43" s="72">
        <f>Input!X39+Input!AD39</f>
        <v>0</v>
      </c>
      <c r="AE43" s="71">
        <f>Input!Z39</f>
        <v>0</v>
      </c>
      <c r="AF43" s="71">
        <f>Input!V39</f>
        <v>0</v>
      </c>
      <c r="AG43" s="71">
        <f>Input!CB39+Input!CD39+Input!CL39</f>
        <v>0</v>
      </c>
      <c r="AH43" s="71">
        <f>Input!Y39+Input!AC39</f>
        <v>0</v>
      </c>
      <c r="AI43" s="71">
        <f>Input!CN39+Input!CP39+Input!CR39</f>
        <v>0</v>
      </c>
      <c r="AJ43" s="71">
        <f>Input!W39</f>
        <v>0</v>
      </c>
      <c r="AK43" s="71">
        <f>Input!AN39+Input!AP39</f>
        <v>0</v>
      </c>
      <c r="AL43" s="67">
        <f>Input!AF39</f>
        <v>0</v>
      </c>
      <c r="AM43" s="67">
        <f>+Input!DZ39</f>
        <v>0</v>
      </c>
      <c r="AN43" s="67">
        <f>Input!BH39</f>
        <v>0</v>
      </c>
      <c r="AO43" s="67">
        <f>Input!AH39</f>
        <v>0</v>
      </c>
      <c r="AP43" s="67">
        <f>Input!BL39</f>
        <v>0</v>
      </c>
      <c r="AQ43" s="67">
        <f>+Input!BJ39</f>
        <v>0</v>
      </c>
      <c r="AR43" s="67">
        <f>Input!BF39</f>
        <v>0</v>
      </c>
      <c r="AS43" s="67">
        <f>Input!N39</f>
        <v>0</v>
      </c>
      <c r="AT43" s="71">
        <f>Input!P39</f>
        <v>0</v>
      </c>
      <c r="AU43" s="71">
        <f>Input!R39</f>
        <v>0</v>
      </c>
      <c r="AV43" s="71">
        <f>Input!L39</f>
        <v>0</v>
      </c>
      <c r="AW43" s="71">
        <f>Input!J39</f>
        <v>0</v>
      </c>
      <c r="AX43" s="71">
        <f>Input!H39</f>
        <v>0</v>
      </c>
      <c r="AY43" s="71">
        <f>Input!AJ39</f>
        <v>0</v>
      </c>
      <c r="AZ43" s="166">
        <f>Input!CF39</f>
        <v>0</v>
      </c>
      <c r="BA43" s="90">
        <f t="shared" si="15"/>
        <v>0</v>
      </c>
      <c r="BB43" s="86">
        <f t="shared" si="16"/>
        <v>0</v>
      </c>
      <c r="BH43" s="69"/>
      <c r="BI43" s="67"/>
      <c r="BJ43" s="67"/>
      <c r="BK43" s="67"/>
      <c r="BL43" s="67"/>
      <c r="BM43" s="67"/>
      <c r="BN43" s="68"/>
      <c r="BO43" s="67"/>
      <c r="BP43" s="67"/>
      <c r="BQ43" s="67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  <c r="FQ43" s="69"/>
      <c r="FR43" s="69"/>
      <c r="FS43" s="69"/>
    </row>
    <row r="44" spans="2:175" x14ac:dyDescent="0.3">
      <c r="B44" s="168" t="str">
        <f>+Input!A40</f>
        <v>MAR-2002</v>
      </c>
      <c r="C44" s="169">
        <f t="shared" si="17"/>
        <v>0</v>
      </c>
      <c r="D44" s="170">
        <f>Input!D40</f>
        <v>0</v>
      </c>
      <c r="E44" s="171">
        <f>Input!B40</f>
        <v>0</v>
      </c>
      <c r="F44" s="171">
        <f>Input!E40</f>
        <v>0</v>
      </c>
      <c r="G44" s="171">
        <f>Input!C40</f>
        <v>0</v>
      </c>
      <c r="H44" s="172">
        <f t="shared" si="18"/>
        <v>0</v>
      </c>
      <c r="I44" s="170">
        <f>Input!AX40+Input!BB40</f>
        <v>0</v>
      </c>
      <c r="J44" s="171">
        <v>0</v>
      </c>
      <c r="K44" s="171">
        <f>Input!AY40+Input!BC40</f>
        <v>0</v>
      </c>
      <c r="L44" s="171">
        <f>Input!BA40</f>
        <v>0</v>
      </c>
      <c r="M44" s="173">
        <f t="shared" si="19"/>
        <v>0</v>
      </c>
      <c r="N44" s="171">
        <f>Input!AT40</f>
        <v>0</v>
      </c>
      <c r="O44" s="171">
        <v>0</v>
      </c>
      <c r="P44" s="171">
        <f>+Input!AU40</f>
        <v>0</v>
      </c>
      <c r="Q44" s="171">
        <f>+Input!DE40</f>
        <v>0</v>
      </c>
      <c r="R44" s="172">
        <f t="shared" si="20"/>
        <v>0</v>
      </c>
      <c r="S44" s="170">
        <v>0</v>
      </c>
      <c r="T44" s="171">
        <f>Input!CH40</f>
        <v>0</v>
      </c>
      <c r="U44" s="171">
        <v>0</v>
      </c>
      <c r="V44" s="171">
        <v>0</v>
      </c>
      <c r="W44" s="173">
        <f t="shared" si="21"/>
        <v>0</v>
      </c>
      <c r="X44" s="174">
        <f>Input!BZ40</f>
        <v>0</v>
      </c>
      <c r="Y44" s="175">
        <f>Input!BT40</f>
        <v>0</v>
      </c>
      <c r="Z44" s="175">
        <f>Input!BV40+Input!BX40</f>
        <v>0</v>
      </c>
      <c r="AA44" s="175">
        <f>Input!BN40</f>
        <v>0</v>
      </c>
      <c r="AB44" s="176">
        <f t="shared" si="13"/>
        <v>0</v>
      </c>
      <c r="AC44" s="177">
        <f t="shared" si="14"/>
        <v>0</v>
      </c>
      <c r="AD44" s="170">
        <f>Input!X40+Input!AD40</f>
        <v>0</v>
      </c>
      <c r="AE44" s="171">
        <f>Input!Z40</f>
        <v>0</v>
      </c>
      <c r="AF44" s="171">
        <f>Input!V40</f>
        <v>0</v>
      </c>
      <c r="AG44" s="171">
        <f>Input!CB40+Input!CD40+Input!CL40</f>
        <v>0</v>
      </c>
      <c r="AH44" s="171">
        <f>Input!Y40+Input!AC40</f>
        <v>0</v>
      </c>
      <c r="AI44" s="171">
        <f>Input!CN40+Input!CP40+Input!CR40</f>
        <v>0</v>
      </c>
      <c r="AJ44" s="171">
        <f>Input!W40</f>
        <v>0</v>
      </c>
      <c r="AK44" s="171">
        <f>Input!AN40+Input!AP40</f>
        <v>0</v>
      </c>
      <c r="AL44" s="179">
        <f>Input!AF40</f>
        <v>0</v>
      </c>
      <c r="AM44" s="179">
        <f>+Input!DZ40</f>
        <v>0</v>
      </c>
      <c r="AN44" s="179">
        <f>Input!BH40</f>
        <v>0</v>
      </c>
      <c r="AO44" s="179">
        <f>Input!AH40</f>
        <v>0</v>
      </c>
      <c r="AP44" s="179">
        <f>Input!BL40</f>
        <v>0</v>
      </c>
      <c r="AQ44" s="179">
        <f>+Input!BJ40</f>
        <v>0</v>
      </c>
      <c r="AR44" s="179">
        <f>Input!BF40</f>
        <v>0</v>
      </c>
      <c r="AS44" s="179">
        <f>Input!N40</f>
        <v>0</v>
      </c>
      <c r="AT44" s="171">
        <f>Input!P40</f>
        <v>0</v>
      </c>
      <c r="AU44" s="171">
        <f>Input!R40</f>
        <v>0</v>
      </c>
      <c r="AV44" s="171">
        <f>Input!L40</f>
        <v>0</v>
      </c>
      <c r="AW44" s="171">
        <f>Input!J40</f>
        <v>0</v>
      </c>
      <c r="AX44" s="171">
        <f>Input!H40</f>
        <v>0</v>
      </c>
      <c r="AY44" s="171">
        <f>Input!AJ40</f>
        <v>0</v>
      </c>
      <c r="AZ44" s="180">
        <f>Input!CF40</f>
        <v>0</v>
      </c>
      <c r="BA44" s="172">
        <f t="shared" si="15"/>
        <v>0</v>
      </c>
      <c r="BB44" s="178">
        <f t="shared" si="16"/>
        <v>0</v>
      </c>
      <c r="BH44" s="69"/>
      <c r="BI44" s="67"/>
      <c r="BJ44" s="67"/>
      <c r="BK44" s="67"/>
      <c r="BL44" s="67"/>
      <c r="BM44" s="67"/>
      <c r="BN44" s="68"/>
      <c r="BO44" s="67"/>
      <c r="BP44" s="67"/>
      <c r="BQ44" s="67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  <c r="FQ44" s="69"/>
      <c r="FR44" s="69"/>
      <c r="FS44" s="69"/>
    </row>
    <row r="45" spans="2:175" x14ac:dyDescent="0.3">
      <c r="B45" s="8" t="str">
        <f>+Input!A41</f>
        <v>APR-2002</v>
      </c>
      <c r="C45" s="70">
        <f t="shared" si="17"/>
        <v>0</v>
      </c>
      <c r="D45" s="72">
        <f>Input!D41</f>
        <v>0</v>
      </c>
      <c r="E45" s="71">
        <f>Input!B41</f>
        <v>0</v>
      </c>
      <c r="F45" s="71">
        <f>Input!E41</f>
        <v>0</v>
      </c>
      <c r="G45" s="71">
        <f>Input!C41</f>
        <v>0</v>
      </c>
      <c r="H45" s="90">
        <f t="shared" si="18"/>
        <v>0</v>
      </c>
      <c r="I45" s="72">
        <f>Input!AX41+Input!BB41</f>
        <v>0</v>
      </c>
      <c r="J45" s="71">
        <v>0</v>
      </c>
      <c r="K45" s="71">
        <f>Input!AY41+Input!BC41</f>
        <v>0</v>
      </c>
      <c r="L45" s="71">
        <f>Input!BA41</f>
        <v>0</v>
      </c>
      <c r="M45" s="93">
        <f t="shared" si="19"/>
        <v>0</v>
      </c>
      <c r="N45" s="71">
        <f>Input!AT41</f>
        <v>0</v>
      </c>
      <c r="O45" s="71">
        <v>0</v>
      </c>
      <c r="P45" s="71">
        <f>+Input!AU41</f>
        <v>0</v>
      </c>
      <c r="Q45" s="71">
        <f>+Input!DE41</f>
        <v>0</v>
      </c>
      <c r="R45" s="90">
        <f t="shared" si="20"/>
        <v>0</v>
      </c>
      <c r="S45" s="72">
        <v>0</v>
      </c>
      <c r="T45" s="71">
        <f>Input!CH41</f>
        <v>0</v>
      </c>
      <c r="U45" s="71">
        <v>0</v>
      </c>
      <c r="V45" s="71">
        <v>0</v>
      </c>
      <c r="W45" s="93">
        <f t="shared" si="21"/>
        <v>0</v>
      </c>
      <c r="X45" s="104">
        <f>Input!BZ41</f>
        <v>0</v>
      </c>
      <c r="Y45" s="102">
        <f>Input!BT41</f>
        <v>0</v>
      </c>
      <c r="Z45" s="102">
        <f>Input!BV41+Input!BX41</f>
        <v>0</v>
      </c>
      <c r="AA45" s="102">
        <f>Input!BN41</f>
        <v>0</v>
      </c>
      <c r="AB45" s="146">
        <f t="shared" si="13"/>
        <v>0</v>
      </c>
      <c r="AC45" s="147">
        <f t="shared" si="14"/>
        <v>0</v>
      </c>
      <c r="AD45" s="72">
        <f>Input!X41+Input!AD41</f>
        <v>0</v>
      </c>
      <c r="AE45" s="71">
        <f>Input!Z41</f>
        <v>0</v>
      </c>
      <c r="AF45" s="71">
        <f>Input!V41</f>
        <v>0</v>
      </c>
      <c r="AG45" s="71">
        <f>Input!CB41+Input!CD41+Input!CL41</f>
        <v>0</v>
      </c>
      <c r="AH45" s="71">
        <f>Input!Y41+Input!AC41</f>
        <v>0</v>
      </c>
      <c r="AI45" s="71">
        <f>Input!CN41+Input!CP41+Input!CR41</f>
        <v>0</v>
      </c>
      <c r="AJ45" s="71">
        <f>Input!W41</f>
        <v>0</v>
      </c>
      <c r="AK45" s="71">
        <f>Input!AN41+Input!AP41</f>
        <v>0</v>
      </c>
      <c r="AL45" s="67">
        <f>Input!AF41</f>
        <v>0</v>
      </c>
      <c r="AM45" s="67">
        <f>+Input!DZ41</f>
        <v>0</v>
      </c>
      <c r="AN45" s="67">
        <f>Input!BH41</f>
        <v>0</v>
      </c>
      <c r="AO45" s="67">
        <f>Input!AH41</f>
        <v>0</v>
      </c>
      <c r="AP45" s="67">
        <f>Input!BL41</f>
        <v>0</v>
      </c>
      <c r="AQ45" s="67">
        <f>+Input!BJ41</f>
        <v>0</v>
      </c>
      <c r="AR45" s="67">
        <f>Input!BF41</f>
        <v>0</v>
      </c>
      <c r="AS45" s="67">
        <f>Input!N41</f>
        <v>0</v>
      </c>
      <c r="AT45" s="71">
        <f>Input!P41</f>
        <v>0</v>
      </c>
      <c r="AU45" s="71">
        <f>Input!R41</f>
        <v>0</v>
      </c>
      <c r="AV45" s="71">
        <f>Input!L41</f>
        <v>0</v>
      </c>
      <c r="AW45" s="71">
        <f>Input!J41</f>
        <v>0</v>
      </c>
      <c r="AX45" s="71">
        <f>Input!H41</f>
        <v>0</v>
      </c>
      <c r="AY45" s="71">
        <f>Input!AJ41</f>
        <v>0</v>
      </c>
      <c r="AZ45" s="166">
        <f>Input!CF41</f>
        <v>0</v>
      </c>
      <c r="BA45" s="90">
        <f t="shared" si="15"/>
        <v>0</v>
      </c>
      <c r="BB45" s="86">
        <f t="shared" si="16"/>
        <v>0</v>
      </c>
      <c r="BH45" s="69"/>
      <c r="BI45" s="67"/>
      <c r="BJ45" s="67"/>
      <c r="BK45" s="67"/>
      <c r="BL45" s="67"/>
      <c r="BM45" s="67"/>
      <c r="BN45" s="68"/>
      <c r="BO45" s="67"/>
      <c r="BP45" s="67"/>
      <c r="BQ45" s="67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  <c r="FQ45" s="69"/>
      <c r="FR45" s="69"/>
      <c r="FS45" s="69"/>
    </row>
    <row r="46" spans="2:175" x14ac:dyDescent="0.3">
      <c r="B46" s="8" t="str">
        <f>+Input!A42</f>
        <v>MAY-2002</v>
      </c>
      <c r="C46" s="70">
        <f t="shared" si="17"/>
        <v>0</v>
      </c>
      <c r="D46" s="72">
        <f>Input!D42</f>
        <v>0</v>
      </c>
      <c r="E46" s="71">
        <f>Input!B42</f>
        <v>0</v>
      </c>
      <c r="F46" s="71">
        <f>Input!E42</f>
        <v>0</v>
      </c>
      <c r="G46" s="71">
        <f>Input!C42</f>
        <v>0</v>
      </c>
      <c r="H46" s="90">
        <f t="shared" si="18"/>
        <v>0</v>
      </c>
      <c r="I46" s="72">
        <f>Input!AX42+Input!BB42</f>
        <v>0</v>
      </c>
      <c r="J46" s="71">
        <v>0</v>
      </c>
      <c r="K46" s="71">
        <f>Input!AY42+Input!BC42</f>
        <v>0</v>
      </c>
      <c r="L46" s="71">
        <f>Input!BA42</f>
        <v>0</v>
      </c>
      <c r="M46" s="93">
        <f t="shared" si="19"/>
        <v>0</v>
      </c>
      <c r="N46" s="71">
        <f>Input!AT42</f>
        <v>0</v>
      </c>
      <c r="O46" s="71">
        <v>0</v>
      </c>
      <c r="P46" s="71">
        <f>+Input!AU42</f>
        <v>0</v>
      </c>
      <c r="Q46" s="71">
        <f>+Input!DE42</f>
        <v>0</v>
      </c>
      <c r="R46" s="90">
        <f t="shared" si="20"/>
        <v>0</v>
      </c>
      <c r="S46" s="72">
        <v>0</v>
      </c>
      <c r="T46" s="71">
        <f>Input!CH42</f>
        <v>0</v>
      </c>
      <c r="U46" s="71">
        <v>0</v>
      </c>
      <c r="V46" s="71">
        <v>0</v>
      </c>
      <c r="W46" s="93">
        <f t="shared" si="21"/>
        <v>0</v>
      </c>
      <c r="X46" s="104">
        <f>Input!BZ42</f>
        <v>0</v>
      </c>
      <c r="Y46" s="102">
        <f>Input!BT42</f>
        <v>0</v>
      </c>
      <c r="Z46" s="102">
        <f>Input!BV42+Input!BX42</f>
        <v>0</v>
      </c>
      <c r="AA46" s="102">
        <f>Input!BN42</f>
        <v>0</v>
      </c>
      <c r="AB46" s="146">
        <f t="shared" si="13"/>
        <v>0</v>
      </c>
      <c r="AC46" s="147">
        <f t="shared" si="14"/>
        <v>0</v>
      </c>
      <c r="AD46" s="72">
        <f>Input!X42+Input!AD42</f>
        <v>0</v>
      </c>
      <c r="AE46" s="71">
        <f>Input!Z42</f>
        <v>0</v>
      </c>
      <c r="AF46" s="71">
        <f>Input!V42</f>
        <v>0</v>
      </c>
      <c r="AG46" s="71">
        <f>Input!CB42+Input!CD42+Input!CL42</f>
        <v>0</v>
      </c>
      <c r="AH46" s="71">
        <f>Input!Y42+Input!AC42</f>
        <v>0</v>
      </c>
      <c r="AI46" s="71">
        <f>Input!CN42+Input!CP42+Input!CR42</f>
        <v>0</v>
      </c>
      <c r="AJ46" s="71">
        <f>Input!W42</f>
        <v>0</v>
      </c>
      <c r="AK46" s="71">
        <f>Input!AN42+Input!AP42</f>
        <v>0</v>
      </c>
      <c r="AL46" s="67">
        <f>Input!AF42</f>
        <v>0</v>
      </c>
      <c r="AM46" s="67">
        <f>+Input!DZ42</f>
        <v>0</v>
      </c>
      <c r="AN46" s="67">
        <f>Input!BH42</f>
        <v>0</v>
      </c>
      <c r="AO46" s="67">
        <f>Input!AH42</f>
        <v>0</v>
      </c>
      <c r="AP46" s="67">
        <f>Input!BL42</f>
        <v>0</v>
      </c>
      <c r="AQ46" s="67">
        <f>+Input!BJ42</f>
        <v>0</v>
      </c>
      <c r="AR46" s="67">
        <f>Input!BF42</f>
        <v>0</v>
      </c>
      <c r="AS46" s="67">
        <f>Input!N42</f>
        <v>0</v>
      </c>
      <c r="AT46" s="71">
        <f>Input!P42</f>
        <v>0</v>
      </c>
      <c r="AU46" s="71">
        <f>Input!R42</f>
        <v>0</v>
      </c>
      <c r="AV46" s="71">
        <f>Input!L42</f>
        <v>0</v>
      </c>
      <c r="AW46" s="71">
        <f>Input!J42</f>
        <v>0</v>
      </c>
      <c r="AX46" s="71">
        <f>Input!H42</f>
        <v>0</v>
      </c>
      <c r="AY46" s="71">
        <f>Input!AJ42</f>
        <v>0</v>
      </c>
      <c r="AZ46" s="166">
        <f>Input!CF42</f>
        <v>0</v>
      </c>
      <c r="BA46" s="90">
        <f t="shared" si="15"/>
        <v>0</v>
      </c>
      <c r="BB46" s="86">
        <f t="shared" si="16"/>
        <v>0</v>
      </c>
      <c r="BH46" s="69"/>
      <c r="BI46" s="67"/>
      <c r="BJ46" s="67"/>
      <c r="BK46" s="67"/>
      <c r="BL46" s="67"/>
      <c r="BM46" s="67"/>
      <c r="BN46" s="68"/>
      <c r="BO46" s="67"/>
      <c r="BP46" s="67"/>
      <c r="BQ46" s="67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  <c r="FQ46" s="69"/>
      <c r="FR46" s="69"/>
      <c r="FS46" s="69"/>
    </row>
    <row r="47" spans="2:175" x14ac:dyDescent="0.3">
      <c r="B47" s="168" t="str">
        <f>+Input!A43</f>
        <v>JUN-2002</v>
      </c>
      <c r="C47" s="169">
        <f t="shared" si="17"/>
        <v>0</v>
      </c>
      <c r="D47" s="170">
        <f>Input!D43</f>
        <v>0</v>
      </c>
      <c r="E47" s="171">
        <f>Input!B43</f>
        <v>0</v>
      </c>
      <c r="F47" s="171">
        <f>Input!E43</f>
        <v>0</v>
      </c>
      <c r="G47" s="171">
        <f>Input!C43</f>
        <v>0</v>
      </c>
      <c r="H47" s="172">
        <f t="shared" si="18"/>
        <v>0</v>
      </c>
      <c r="I47" s="170">
        <f>Input!AX43+Input!BB43</f>
        <v>0</v>
      </c>
      <c r="J47" s="171">
        <v>0</v>
      </c>
      <c r="K47" s="171">
        <f>Input!AY43+Input!BC43</f>
        <v>0</v>
      </c>
      <c r="L47" s="171">
        <f>Input!BA43</f>
        <v>0</v>
      </c>
      <c r="M47" s="173">
        <f t="shared" si="19"/>
        <v>0</v>
      </c>
      <c r="N47" s="171">
        <f>Input!AT43</f>
        <v>0</v>
      </c>
      <c r="O47" s="171">
        <v>0</v>
      </c>
      <c r="P47" s="171">
        <f>+Input!AU43</f>
        <v>0</v>
      </c>
      <c r="Q47" s="171">
        <f>+Input!DE43</f>
        <v>0</v>
      </c>
      <c r="R47" s="172">
        <f t="shared" si="20"/>
        <v>0</v>
      </c>
      <c r="S47" s="170">
        <v>0</v>
      </c>
      <c r="T47" s="171">
        <f>Input!CH43</f>
        <v>0</v>
      </c>
      <c r="U47" s="171">
        <v>0</v>
      </c>
      <c r="V47" s="171">
        <v>0</v>
      </c>
      <c r="W47" s="173">
        <f t="shared" si="21"/>
        <v>0</v>
      </c>
      <c r="X47" s="174">
        <f>Input!BZ43</f>
        <v>0</v>
      </c>
      <c r="Y47" s="175">
        <f>Input!BT43</f>
        <v>0</v>
      </c>
      <c r="Z47" s="175">
        <f>Input!BV43+Input!BX43</f>
        <v>0</v>
      </c>
      <c r="AA47" s="175">
        <f>Input!BN43</f>
        <v>0</v>
      </c>
      <c r="AB47" s="176">
        <f t="shared" si="13"/>
        <v>0</v>
      </c>
      <c r="AC47" s="177">
        <f t="shared" si="14"/>
        <v>0</v>
      </c>
      <c r="AD47" s="170">
        <f>Input!X43+Input!AD43</f>
        <v>0</v>
      </c>
      <c r="AE47" s="171">
        <f>Input!Z43</f>
        <v>0</v>
      </c>
      <c r="AF47" s="171">
        <f>Input!V43</f>
        <v>0</v>
      </c>
      <c r="AG47" s="171">
        <f>Input!CB43+Input!CD43+Input!CL43</f>
        <v>0</v>
      </c>
      <c r="AH47" s="171">
        <f>Input!Y43+Input!AC43</f>
        <v>0</v>
      </c>
      <c r="AI47" s="171">
        <f>Input!CN43+Input!CP43+Input!CR43</f>
        <v>0</v>
      </c>
      <c r="AJ47" s="171">
        <f>Input!W43</f>
        <v>0</v>
      </c>
      <c r="AK47" s="171">
        <f>Input!AN43+Input!AP43</f>
        <v>0</v>
      </c>
      <c r="AL47" s="179">
        <f>Input!AF43</f>
        <v>0</v>
      </c>
      <c r="AM47" s="179">
        <f>+Input!DZ43</f>
        <v>0</v>
      </c>
      <c r="AN47" s="179">
        <f>Input!BH43</f>
        <v>0</v>
      </c>
      <c r="AO47" s="179">
        <f>Input!AH43</f>
        <v>0</v>
      </c>
      <c r="AP47" s="179">
        <f>Input!BL43</f>
        <v>0</v>
      </c>
      <c r="AQ47" s="179">
        <f>+Input!BJ43</f>
        <v>0</v>
      </c>
      <c r="AR47" s="179">
        <f>Input!BF43</f>
        <v>0</v>
      </c>
      <c r="AS47" s="179">
        <f>Input!N43</f>
        <v>0</v>
      </c>
      <c r="AT47" s="171">
        <f>Input!P43</f>
        <v>0</v>
      </c>
      <c r="AU47" s="171">
        <f>Input!R43</f>
        <v>0</v>
      </c>
      <c r="AV47" s="171">
        <f>Input!L43</f>
        <v>0</v>
      </c>
      <c r="AW47" s="171">
        <f>Input!J43</f>
        <v>0</v>
      </c>
      <c r="AX47" s="171">
        <f>Input!H43</f>
        <v>0</v>
      </c>
      <c r="AY47" s="171">
        <f>Input!AJ43</f>
        <v>0</v>
      </c>
      <c r="AZ47" s="180">
        <f>Input!CF43</f>
        <v>0</v>
      </c>
      <c r="BA47" s="172">
        <f t="shared" si="15"/>
        <v>0</v>
      </c>
      <c r="BB47" s="178">
        <f t="shared" si="16"/>
        <v>0</v>
      </c>
      <c r="BH47" s="69"/>
      <c r="BI47" s="67"/>
      <c r="BJ47" s="67"/>
      <c r="BK47" s="67"/>
      <c r="BL47" s="67"/>
      <c r="BM47" s="67"/>
      <c r="BN47" s="68"/>
      <c r="BO47" s="67"/>
      <c r="BP47" s="67"/>
      <c r="BQ47" s="67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</row>
    <row r="48" spans="2:175" x14ac:dyDescent="0.3">
      <c r="B48" s="8" t="str">
        <f>+Input!A44</f>
        <v>JUL-2002</v>
      </c>
      <c r="C48" s="70">
        <f t="shared" si="17"/>
        <v>0</v>
      </c>
      <c r="D48" s="72">
        <f>Input!D44</f>
        <v>0</v>
      </c>
      <c r="E48" s="71">
        <f>Input!B44</f>
        <v>0</v>
      </c>
      <c r="F48" s="71">
        <f>Input!E44</f>
        <v>0</v>
      </c>
      <c r="G48" s="71">
        <f>Input!C44</f>
        <v>0</v>
      </c>
      <c r="H48" s="90">
        <f t="shared" si="18"/>
        <v>0</v>
      </c>
      <c r="I48" s="72">
        <f>Input!AX44+Input!BB44</f>
        <v>0</v>
      </c>
      <c r="J48" s="71">
        <v>0</v>
      </c>
      <c r="K48" s="71">
        <f>Input!AY44+Input!BC44</f>
        <v>0</v>
      </c>
      <c r="L48" s="71">
        <f>Input!BA44</f>
        <v>0</v>
      </c>
      <c r="M48" s="93">
        <f t="shared" si="19"/>
        <v>0</v>
      </c>
      <c r="N48" s="71">
        <f>Input!AT44</f>
        <v>0</v>
      </c>
      <c r="O48" s="71">
        <v>0</v>
      </c>
      <c r="P48" s="71">
        <f>+Input!AU44</f>
        <v>0</v>
      </c>
      <c r="Q48" s="71">
        <f>+Input!DE44</f>
        <v>0</v>
      </c>
      <c r="R48" s="90">
        <f t="shared" si="20"/>
        <v>0</v>
      </c>
      <c r="S48" s="72">
        <v>0</v>
      </c>
      <c r="T48" s="71">
        <f>Input!CH44</f>
        <v>0</v>
      </c>
      <c r="U48" s="71">
        <v>0</v>
      </c>
      <c r="V48" s="71">
        <v>0</v>
      </c>
      <c r="W48" s="93">
        <f t="shared" si="21"/>
        <v>0</v>
      </c>
      <c r="X48" s="104">
        <f>Input!BZ44</f>
        <v>0</v>
      </c>
      <c r="Y48" s="102">
        <f>Input!BT44</f>
        <v>0</v>
      </c>
      <c r="Z48" s="102">
        <f>Input!BV44+Input!BX44</f>
        <v>0</v>
      </c>
      <c r="AA48" s="102">
        <f>Input!BN44</f>
        <v>0</v>
      </c>
      <c r="AB48" s="146">
        <f t="shared" si="13"/>
        <v>0</v>
      </c>
      <c r="AC48" s="147">
        <f t="shared" si="14"/>
        <v>0</v>
      </c>
      <c r="AD48" s="72">
        <f>Input!X44+Input!AD44</f>
        <v>0</v>
      </c>
      <c r="AE48" s="71">
        <f>Input!Z44</f>
        <v>0</v>
      </c>
      <c r="AF48" s="71">
        <f>Input!V44</f>
        <v>0</v>
      </c>
      <c r="AG48" s="71">
        <f>Input!CB44+Input!CD44+Input!CL44</f>
        <v>0</v>
      </c>
      <c r="AH48" s="71">
        <f>Input!Y44+Input!AC44</f>
        <v>0</v>
      </c>
      <c r="AI48" s="71">
        <f>Input!CN44+Input!CP44+Input!CR44</f>
        <v>0</v>
      </c>
      <c r="AJ48" s="71">
        <f>Input!W44</f>
        <v>0</v>
      </c>
      <c r="AK48" s="71">
        <f>Input!AN44+Input!AP44</f>
        <v>0</v>
      </c>
      <c r="AL48" s="67">
        <f>Input!AF44</f>
        <v>0</v>
      </c>
      <c r="AM48" s="67">
        <f>+Input!DZ44</f>
        <v>0</v>
      </c>
      <c r="AN48" s="67">
        <f>Input!BH44</f>
        <v>0</v>
      </c>
      <c r="AO48" s="67">
        <f>Input!AH44</f>
        <v>0</v>
      </c>
      <c r="AP48" s="67">
        <f>Input!BL44</f>
        <v>0</v>
      </c>
      <c r="AQ48" s="67">
        <f>+Input!BJ44</f>
        <v>0</v>
      </c>
      <c r="AR48" s="67">
        <f>Input!BF44</f>
        <v>0</v>
      </c>
      <c r="AS48" s="67">
        <f>Input!N44</f>
        <v>0</v>
      </c>
      <c r="AT48" s="71">
        <f>Input!P44</f>
        <v>0</v>
      </c>
      <c r="AU48" s="71">
        <f>Input!R44</f>
        <v>0</v>
      </c>
      <c r="AV48" s="71">
        <f>Input!L44</f>
        <v>0</v>
      </c>
      <c r="AW48" s="71">
        <f>Input!J44</f>
        <v>0</v>
      </c>
      <c r="AX48" s="71">
        <f>Input!H44</f>
        <v>0</v>
      </c>
      <c r="AY48" s="71">
        <f>Input!AJ44</f>
        <v>0</v>
      </c>
      <c r="AZ48" s="166">
        <f>Input!CF44</f>
        <v>0</v>
      </c>
      <c r="BA48" s="90">
        <f t="shared" si="15"/>
        <v>0</v>
      </c>
      <c r="BB48" s="86">
        <f t="shared" si="16"/>
        <v>0</v>
      </c>
      <c r="BH48" s="69"/>
      <c r="BI48" s="67"/>
      <c r="BJ48" s="67"/>
      <c r="BK48" s="67"/>
      <c r="BL48" s="67"/>
      <c r="BM48" s="67"/>
      <c r="BN48" s="68"/>
      <c r="BO48" s="67"/>
      <c r="BP48" s="67"/>
      <c r="BQ48" s="67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</row>
    <row r="49" spans="2:175" x14ac:dyDescent="0.3">
      <c r="B49" s="8" t="str">
        <f>+Input!A45</f>
        <v>AUG-2002</v>
      </c>
      <c r="C49" s="70">
        <f t="shared" si="17"/>
        <v>0</v>
      </c>
      <c r="D49" s="72">
        <f>Input!D45</f>
        <v>0</v>
      </c>
      <c r="E49" s="71">
        <f>Input!B45</f>
        <v>0</v>
      </c>
      <c r="F49" s="71">
        <f>Input!E45</f>
        <v>0</v>
      </c>
      <c r="G49" s="71">
        <f>Input!C45</f>
        <v>0</v>
      </c>
      <c r="H49" s="90">
        <f t="shared" ref="H49:H64" si="22">SUM(D49:G49)</f>
        <v>0</v>
      </c>
      <c r="I49" s="72">
        <f>Input!AX45+Input!BB45</f>
        <v>0</v>
      </c>
      <c r="J49" s="71">
        <v>0</v>
      </c>
      <c r="K49" s="71">
        <f>Input!AY45+Input!BC45</f>
        <v>0</v>
      </c>
      <c r="L49" s="71">
        <f>Input!BA45</f>
        <v>0</v>
      </c>
      <c r="M49" s="93">
        <f t="shared" ref="M49:M64" si="23">SUM(I49:L49)</f>
        <v>0</v>
      </c>
      <c r="N49" s="71">
        <f>Input!AT45</f>
        <v>0</v>
      </c>
      <c r="O49" s="71">
        <v>0</v>
      </c>
      <c r="P49" s="71">
        <f>+Input!AU45</f>
        <v>0</v>
      </c>
      <c r="Q49" s="71">
        <f>+Input!DE45</f>
        <v>0</v>
      </c>
      <c r="R49" s="90">
        <f t="shared" ref="R49:R64" si="24">SUM(N49:Q49)</f>
        <v>0</v>
      </c>
      <c r="S49" s="72">
        <v>0</v>
      </c>
      <c r="T49" s="71">
        <f>Input!CH45</f>
        <v>0</v>
      </c>
      <c r="U49" s="71">
        <v>0</v>
      </c>
      <c r="V49" s="71">
        <v>0</v>
      </c>
      <c r="W49" s="93">
        <f t="shared" si="21"/>
        <v>0</v>
      </c>
      <c r="X49" s="104">
        <f>Input!BZ45</f>
        <v>0</v>
      </c>
      <c r="Y49" s="102">
        <f>Input!BT45</f>
        <v>0</v>
      </c>
      <c r="Z49" s="102">
        <f>Input!BV45+Input!BX45</f>
        <v>0</v>
      </c>
      <c r="AA49" s="102">
        <f>Input!BN45</f>
        <v>0</v>
      </c>
      <c r="AB49" s="146">
        <f t="shared" si="13"/>
        <v>0</v>
      </c>
      <c r="AC49" s="147">
        <f t="shared" si="14"/>
        <v>0</v>
      </c>
      <c r="AD49" s="72">
        <f>Input!X45+Input!AD45</f>
        <v>0</v>
      </c>
      <c r="AE49" s="71">
        <f>Input!Z45</f>
        <v>0</v>
      </c>
      <c r="AF49" s="71">
        <f>Input!V45</f>
        <v>0</v>
      </c>
      <c r="AG49" s="71">
        <f>Input!CB45+Input!CD45+Input!CL45</f>
        <v>0</v>
      </c>
      <c r="AH49" s="71">
        <f>Input!Y45+Input!AC45</f>
        <v>0</v>
      </c>
      <c r="AI49" s="71">
        <f>Input!CN45+Input!CP45+Input!CR45</f>
        <v>0</v>
      </c>
      <c r="AJ49" s="71">
        <f>Input!W45</f>
        <v>0</v>
      </c>
      <c r="AK49" s="71">
        <f>Input!AN45+Input!AP45</f>
        <v>0</v>
      </c>
      <c r="AL49" s="67">
        <f>Input!AF45</f>
        <v>0</v>
      </c>
      <c r="AM49" s="67">
        <f>+Input!DZ45</f>
        <v>0</v>
      </c>
      <c r="AN49" s="67">
        <f>Input!BH45</f>
        <v>0</v>
      </c>
      <c r="AO49" s="67">
        <f>Input!AH45</f>
        <v>0</v>
      </c>
      <c r="AP49" s="67">
        <f>Input!BL45</f>
        <v>0</v>
      </c>
      <c r="AQ49" s="67">
        <f>+Input!BJ45</f>
        <v>0</v>
      </c>
      <c r="AR49" s="67">
        <f>Input!BF45</f>
        <v>0</v>
      </c>
      <c r="AS49" s="67">
        <f>Input!N45</f>
        <v>0</v>
      </c>
      <c r="AT49" s="71">
        <f>Input!P45</f>
        <v>0</v>
      </c>
      <c r="AU49" s="71">
        <f>Input!R45</f>
        <v>0</v>
      </c>
      <c r="AV49" s="71">
        <f>Input!L45</f>
        <v>0</v>
      </c>
      <c r="AW49" s="71">
        <f>Input!J45</f>
        <v>0</v>
      </c>
      <c r="AX49" s="71">
        <f>Input!H45</f>
        <v>0</v>
      </c>
      <c r="AY49" s="71">
        <f>Input!AJ45</f>
        <v>0</v>
      </c>
      <c r="AZ49" s="166">
        <f>Input!CF45</f>
        <v>0</v>
      </c>
      <c r="BA49" s="90">
        <f t="shared" si="15"/>
        <v>0</v>
      </c>
      <c r="BB49" s="86">
        <f t="shared" si="16"/>
        <v>0</v>
      </c>
      <c r="BH49" s="69"/>
      <c r="BI49" s="67"/>
      <c r="BJ49" s="67"/>
      <c r="BK49" s="67"/>
      <c r="BL49" s="67"/>
      <c r="BM49" s="67"/>
      <c r="BN49" s="68"/>
      <c r="BO49" s="67"/>
      <c r="BP49" s="67"/>
      <c r="BQ49" s="67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</row>
    <row r="50" spans="2:175" x14ac:dyDescent="0.3">
      <c r="B50" s="168" t="str">
        <f>+Input!A46</f>
        <v>SEP-2002</v>
      </c>
      <c r="C50" s="169">
        <f t="shared" si="17"/>
        <v>0</v>
      </c>
      <c r="D50" s="170">
        <f>Input!D46</f>
        <v>0</v>
      </c>
      <c r="E50" s="171">
        <f>Input!B46</f>
        <v>0</v>
      </c>
      <c r="F50" s="171">
        <f>Input!E46</f>
        <v>0</v>
      </c>
      <c r="G50" s="171">
        <f>Input!C46</f>
        <v>0</v>
      </c>
      <c r="H50" s="172">
        <f t="shared" si="22"/>
        <v>0</v>
      </c>
      <c r="I50" s="170">
        <f>Input!AX46+Input!BB46</f>
        <v>0</v>
      </c>
      <c r="J50" s="171">
        <v>0</v>
      </c>
      <c r="K50" s="171">
        <f>Input!AY46+Input!BC46</f>
        <v>0</v>
      </c>
      <c r="L50" s="171">
        <f>Input!BA46</f>
        <v>0</v>
      </c>
      <c r="M50" s="173">
        <f t="shared" si="23"/>
        <v>0</v>
      </c>
      <c r="N50" s="171">
        <f>Input!AT46</f>
        <v>0</v>
      </c>
      <c r="O50" s="171">
        <v>0</v>
      </c>
      <c r="P50" s="171">
        <f>+Input!AU46</f>
        <v>0</v>
      </c>
      <c r="Q50" s="171">
        <f>+Input!DE46</f>
        <v>0</v>
      </c>
      <c r="R50" s="172">
        <f t="shared" si="24"/>
        <v>0</v>
      </c>
      <c r="S50" s="170">
        <v>0</v>
      </c>
      <c r="T50" s="171">
        <f>Input!CH46</f>
        <v>0</v>
      </c>
      <c r="U50" s="171">
        <v>0</v>
      </c>
      <c r="V50" s="171">
        <v>0</v>
      </c>
      <c r="W50" s="173">
        <f t="shared" si="21"/>
        <v>0</v>
      </c>
      <c r="X50" s="174">
        <f>Input!BZ46</f>
        <v>0</v>
      </c>
      <c r="Y50" s="175">
        <f>Input!BT46</f>
        <v>0</v>
      </c>
      <c r="Z50" s="175">
        <f>Input!BV46+Input!BX46</f>
        <v>0</v>
      </c>
      <c r="AA50" s="175">
        <f>Input!BN46</f>
        <v>0</v>
      </c>
      <c r="AB50" s="176">
        <f t="shared" si="13"/>
        <v>0</v>
      </c>
      <c r="AC50" s="177">
        <f t="shared" si="14"/>
        <v>0</v>
      </c>
      <c r="AD50" s="170">
        <f>Input!X46+Input!AD46</f>
        <v>0</v>
      </c>
      <c r="AE50" s="171">
        <f>Input!Z46</f>
        <v>0</v>
      </c>
      <c r="AF50" s="171">
        <f>Input!V46</f>
        <v>0</v>
      </c>
      <c r="AG50" s="171">
        <f>Input!CB46+Input!CD46+Input!CL46</f>
        <v>0</v>
      </c>
      <c r="AH50" s="171">
        <f>Input!Y46+Input!AC46</f>
        <v>0</v>
      </c>
      <c r="AI50" s="171">
        <f>Input!CN46+Input!CP46+Input!CR46</f>
        <v>0</v>
      </c>
      <c r="AJ50" s="171">
        <f>Input!W46</f>
        <v>0</v>
      </c>
      <c r="AK50" s="171">
        <f>Input!AN46+Input!AP46</f>
        <v>0</v>
      </c>
      <c r="AL50" s="179">
        <f>Input!AF46</f>
        <v>0</v>
      </c>
      <c r="AM50" s="179">
        <f>+Input!DZ46</f>
        <v>0</v>
      </c>
      <c r="AN50" s="179">
        <f>Input!BH46</f>
        <v>0</v>
      </c>
      <c r="AO50" s="179">
        <f>Input!AH46</f>
        <v>0</v>
      </c>
      <c r="AP50" s="179">
        <f>Input!BL46</f>
        <v>0</v>
      </c>
      <c r="AQ50" s="179">
        <f>+Input!BJ46</f>
        <v>0</v>
      </c>
      <c r="AR50" s="179">
        <f>Input!BF46</f>
        <v>0</v>
      </c>
      <c r="AS50" s="179">
        <f>Input!N46</f>
        <v>0</v>
      </c>
      <c r="AT50" s="171">
        <f>Input!P46</f>
        <v>0</v>
      </c>
      <c r="AU50" s="171">
        <f>Input!R46</f>
        <v>0</v>
      </c>
      <c r="AV50" s="171">
        <f>Input!L46</f>
        <v>0</v>
      </c>
      <c r="AW50" s="171">
        <f>Input!J46</f>
        <v>0</v>
      </c>
      <c r="AX50" s="171">
        <f>Input!H46</f>
        <v>0</v>
      </c>
      <c r="AY50" s="171">
        <f>Input!AJ46</f>
        <v>0</v>
      </c>
      <c r="AZ50" s="180">
        <f>Input!CF46</f>
        <v>0</v>
      </c>
      <c r="BA50" s="172">
        <f t="shared" si="15"/>
        <v>0</v>
      </c>
      <c r="BB50" s="178">
        <f t="shared" si="16"/>
        <v>0</v>
      </c>
      <c r="BH50" s="69"/>
      <c r="BI50" s="67"/>
      <c r="BJ50" s="67"/>
      <c r="BK50" s="67"/>
      <c r="BL50" s="67"/>
      <c r="BM50" s="67"/>
      <c r="BN50" s="68"/>
      <c r="BO50" s="67"/>
      <c r="BP50" s="67"/>
      <c r="BQ50" s="67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</row>
    <row r="51" spans="2:175" x14ac:dyDescent="0.3">
      <c r="B51" s="8" t="str">
        <f>+Input!A47</f>
        <v>OCT-2002</v>
      </c>
      <c r="C51" s="70">
        <f t="shared" si="17"/>
        <v>0</v>
      </c>
      <c r="D51" s="72">
        <f>Input!D47</f>
        <v>0</v>
      </c>
      <c r="E51" s="71">
        <f>Input!B47</f>
        <v>0</v>
      </c>
      <c r="F51" s="71">
        <f>Input!E47</f>
        <v>0</v>
      </c>
      <c r="G51" s="71">
        <f>Input!C47</f>
        <v>0</v>
      </c>
      <c r="H51" s="90">
        <f t="shared" si="22"/>
        <v>0</v>
      </c>
      <c r="I51" s="72">
        <f>Input!AX47+Input!BB47</f>
        <v>0</v>
      </c>
      <c r="J51" s="71">
        <v>0</v>
      </c>
      <c r="K51" s="71">
        <f>Input!AY47+Input!BC47</f>
        <v>0</v>
      </c>
      <c r="L51" s="71">
        <f>Input!BA47</f>
        <v>0</v>
      </c>
      <c r="M51" s="93">
        <f t="shared" si="23"/>
        <v>0</v>
      </c>
      <c r="N51" s="71">
        <f>Input!AT47</f>
        <v>0</v>
      </c>
      <c r="O51" s="71">
        <v>0</v>
      </c>
      <c r="P51" s="71">
        <f>+Input!AU47</f>
        <v>0</v>
      </c>
      <c r="Q51" s="71">
        <f>+Input!DE47</f>
        <v>0</v>
      </c>
      <c r="R51" s="90">
        <f t="shared" si="24"/>
        <v>0</v>
      </c>
      <c r="S51" s="72">
        <v>0</v>
      </c>
      <c r="T51" s="71">
        <f>Input!CH47</f>
        <v>0</v>
      </c>
      <c r="U51" s="71">
        <v>0</v>
      </c>
      <c r="V51" s="71">
        <v>0</v>
      </c>
      <c r="W51" s="93">
        <f t="shared" si="21"/>
        <v>0</v>
      </c>
      <c r="X51" s="104">
        <f>Input!BZ47</f>
        <v>0</v>
      </c>
      <c r="Y51" s="102">
        <f>Input!BT47</f>
        <v>0</v>
      </c>
      <c r="Z51" s="102">
        <f>Input!BV47+Input!BX47</f>
        <v>0</v>
      </c>
      <c r="AA51" s="102">
        <f>Input!BN47</f>
        <v>0</v>
      </c>
      <c r="AB51" s="146">
        <f t="shared" si="13"/>
        <v>0</v>
      </c>
      <c r="AC51" s="147">
        <f t="shared" si="14"/>
        <v>0</v>
      </c>
      <c r="AD51" s="72">
        <f>Input!X47+Input!AD47</f>
        <v>0</v>
      </c>
      <c r="AE51" s="71">
        <f>Input!Z47</f>
        <v>0</v>
      </c>
      <c r="AF51" s="71">
        <f>Input!V47</f>
        <v>0</v>
      </c>
      <c r="AG51" s="71">
        <f>Input!CB47+Input!CD47+Input!CL47</f>
        <v>0</v>
      </c>
      <c r="AH51" s="71">
        <f>Input!Y47+Input!AC47</f>
        <v>0</v>
      </c>
      <c r="AI51" s="71">
        <f>Input!CN47+Input!CP47+Input!CR47</f>
        <v>0</v>
      </c>
      <c r="AJ51" s="71">
        <f>Input!W47</f>
        <v>0</v>
      </c>
      <c r="AK51" s="71">
        <f>Input!AN47+Input!AP47</f>
        <v>0</v>
      </c>
      <c r="AL51" s="67">
        <f>Input!AF47</f>
        <v>0</v>
      </c>
      <c r="AM51" s="67">
        <f>+Input!DZ47</f>
        <v>0</v>
      </c>
      <c r="AN51" s="67">
        <f>Input!BH47</f>
        <v>0</v>
      </c>
      <c r="AO51" s="67">
        <f>Input!AH47</f>
        <v>0</v>
      </c>
      <c r="AP51" s="67">
        <f>Input!BL47</f>
        <v>0</v>
      </c>
      <c r="AQ51" s="67">
        <f>+Input!BJ47</f>
        <v>0</v>
      </c>
      <c r="AR51" s="67">
        <f>Input!BF47</f>
        <v>0</v>
      </c>
      <c r="AS51" s="67">
        <f>Input!N47</f>
        <v>0</v>
      </c>
      <c r="AT51" s="71">
        <f>Input!P47</f>
        <v>0</v>
      </c>
      <c r="AU51" s="71">
        <f>Input!R47</f>
        <v>0</v>
      </c>
      <c r="AV51" s="71">
        <f>Input!L47</f>
        <v>0</v>
      </c>
      <c r="AW51" s="71">
        <f>Input!J47</f>
        <v>0</v>
      </c>
      <c r="AX51" s="71">
        <f>Input!H47</f>
        <v>0</v>
      </c>
      <c r="AY51" s="71">
        <f>Input!AJ47</f>
        <v>0</v>
      </c>
      <c r="AZ51" s="166">
        <f>Input!CF47</f>
        <v>0</v>
      </c>
      <c r="BA51" s="90">
        <f t="shared" si="15"/>
        <v>0</v>
      </c>
      <c r="BB51" s="86">
        <f t="shared" si="16"/>
        <v>0</v>
      </c>
      <c r="BH51" s="69"/>
      <c r="BI51" s="67"/>
      <c r="BJ51" s="67"/>
      <c r="BK51" s="67"/>
      <c r="BL51" s="67"/>
      <c r="BM51" s="67"/>
      <c r="BN51" s="68"/>
      <c r="BO51" s="67"/>
      <c r="BP51" s="67"/>
      <c r="BQ51" s="67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</row>
    <row r="52" spans="2:175" x14ac:dyDescent="0.3">
      <c r="B52" s="8" t="str">
        <f>+Input!A48</f>
        <v>NOV-2002</v>
      </c>
      <c r="C52" s="70">
        <f t="shared" si="17"/>
        <v>0</v>
      </c>
      <c r="D52" s="72">
        <f>Input!D48</f>
        <v>0</v>
      </c>
      <c r="E52" s="71">
        <f>Input!B48</f>
        <v>0</v>
      </c>
      <c r="F52" s="71">
        <f>Input!E48</f>
        <v>0</v>
      </c>
      <c r="G52" s="71">
        <f>Input!C48</f>
        <v>0</v>
      </c>
      <c r="H52" s="90">
        <f t="shared" si="22"/>
        <v>0</v>
      </c>
      <c r="I52" s="72">
        <f>Input!AX48+Input!BB48</f>
        <v>0</v>
      </c>
      <c r="J52" s="71">
        <v>0</v>
      </c>
      <c r="K52" s="71">
        <f>Input!AY48+Input!BC48</f>
        <v>0</v>
      </c>
      <c r="L52" s="71">
        <f>Input!BA48</f>
        <v>0</v>
      </c>
      <c r="M52" s="93">
        <f t="shared" si="23"/>
        <v>0</v>
      </c>
      <c r="N52" s="71">
        <f>Input!AT48</f>
        <v>0</v>
      </c>
      <c r="O52" s="71">
        <v>0</v>
      </c>
      <c r="P52" s="71">
        <f>+Input!AU48</f>
        <v>0</v>
      </c>
      <c r="Q52" s="71">
        <f>+Input!DE48</f>
        <v>0</v>
      </c>
      <c r="R52" s="90">
        <f t="shared" si="24"/>
        <v>0</v>
      </c>
      <c r="S52" s="72">
        <v>0</v>
      </c>
      <c r="T52" s="71">
        <f>Input!CH48</f>
        <v>0</v>
      </c>
      <c r="U52" s="71">
        <v>0</v>
      </c>
      <c r="V52" s="71">
        <v>0</v>
      </c>
      <c r="W52" s="93">
        <f t="shared" ref="W52:W67" si="25">+S52+T52+U52+V52</f>
        <v>0</v>
      </c>
      <c r="X52" s="104">
        <f>Input!BZ48</f>
        <v>0</v>
      </c>
      <c r="Y52" s="102">
        <f>Input!BT48</f>
        <v>0</v>
      </c>
      <c r="Z52" s="102">
        <f>Input!BV48+Input!BX48</f>
        <v>0</v>
      </c>
      <c r="AA52" s="102">
        <f>Input!BN48</f>
        <v>0</v>
      </c>
      <c r="AB52" s="146">
        <f t="shared" si="13"/>
        <v>0</v>
      </c>
      <c r="AC52" s="147">
        <f t="shared" si="14"/>
        <v>0</v>
      </c>
      <c r="AD52" s="72">
        <f>Input!X48+Input!AD48</f>
        <v>0</v>
      </c>
      <c r="AE52" s="71">
        <f>Input!Z48</f>
        <v>0</v>
      </c>
      <c r="AF52" s="71">
        <f>Input!V48</f>
        <v>0</v>
      </c>
      <c r="AG52" s="71">
        <f>Input!CB48+Input!CD48+Input!CL48</f>
        <v>0</v>
      </c>
      <c r="AH52" s="71">
        <f>Input!Y48+Input!AC48</f>
        <v>0</v>
      </c>
      <c r="AI52" s="71">
        <f>Input!CN48+Input!CP48+Input!CR48</f>
        <v>0</v>
      </c>
      <c r="AJ52" s="71">
        <f>Input!W48</f>
        <v>0</v>
      </c>
      <c r="AK52" s="71">
        <f>Input!AN48+Input!AP48</f>
        <v>0</v>
      </c>
      <c r="AL52" s="67">
        <f>Input!AF48</f>
        <v>0</v>
      </c>
      <c r="AM52" s="67">
        <f>+Input!DZ48</f>
        <v>0</v>
      </c>
      <c r="AN52" s="67">
        <f>Input!BH48</f>
        <v>0</v>
      </c>
      <c r="AO52" s="67">
        <f>Input!AH48</f>
        <v>0</v>
      </c>
      <c r="AP52" s="67">
        <f>Input!BL48</f>
        <v>0</v>
      </c>
      <c r="AQ52" s="67">
        <f>+Input!BJ48</f>
        <v>0</v>
      </c>
      <c r="AR52" s="67">
        <f>Input!BF48</f>
        <v>0</v>
      </c>
      <c r="AS52" s="67">
        <f>Input!N48</f>
        <v>0</v>
      </c>
      <c r="AT52" s="71">
        <f>Input!P48</f>
        <v>0</v>
      </c>
      <c r="AU52" s="71">
        <f>Input!R48</f>
        <v>0</v>
      </c>
      <c r="AV52" s="71">
        <f>Input!L48</f>
        <v>0</v>
      </c>
      <c r="AW52" s="71">
        <f>Input!J48</f>
        <v>0</v>
      </c>
      <c r="AX52" s="71">
        <f>Input!H48</f>
        <v>0</v>
      </c>
      <c r="AY52" s="71">
        <f>Input!AJ48</f>
        <v>0</v>
      </c>
      <c r="AZ52" s="166">
        <f>Input!CF48</f>
        <v>0</v>
      </c>
      <c r="BA52" s="90">
        <f t="shared" si="15"/>
        <v>0</v>
      </c>
      <c r="BB52" s="86">
        <f t="shared" si="16"/>
        <v>0</v>
      </c>
      <c r="BH52" s="69"/>
      <c r="BI52" s="67"/>
      <c r="BJ52" s="67"/>
      <c r="BK52" s="67"/>
      <c r="BL52" s="67"/>
      <c r="BM52" s="67"/>
      <c r="BN52" s="68"/>
      <c r="BO52" s="67"/>
      <c r="BP52" s="67"/>
      <c r="BQ52" s="67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</row>
    <row r="53" spans="2:175" x14ac:dyDescent="0.3">
      <c r="B53" s="168" t="str">
        <f>+Input!A49</f>
        <v>DEC-2002</v>
      </c>
      <c r="C53" s="169">
        <f t="shared" si="17"/>
        <v>0</v>
      </c>
      <c r="D53" s="170">
        <f>Input!D49</f>
        <v>0</v>
      </c>
      <c r="E53" s="171">
        <f>Input!B49</f>
        <v>0</v>
      </c>
      <c r="F53" s="171">
        <f>Input!E49</f>
        <v>0</v>
      </c>
      <c r="G53" s="171">
        <f>Input!C49</f>
        <v>0</v>
      </c>
      <c r="H53" s="172">
        <f t="shared" si="22"/>
        <v>0</v>
      </c>
      <c r="I53" s="170">
        <f>Input!AX49+Input!BB49</f>
        <v>0</v>
      </c>
      <c r="J53" s="171">
        <v>0</v>
      </c>
      <c r="K53" s="171">
        <f>Input!AY49+Input!BC49</f>
        <v>0</v>
      </c>
      <c r="L53" s="171">
        <f>Input!BA49</f>
        <v>0</v>
      </c>
      <c r="M53" s="173">
        <f t="shared" si="23"/>
        <v>0</v>
      </c>
      <c r="N53" s="171">
        <f>Input!AT49</f>
        <v>0</v>
      </c>
      <c r="O53" s="171">
        <v>0</v>
      </c>
      <c r="P53" s="171">
        <f>+Input!AU49</f>
        <v>0</v>
      </c>
      <c r="Q53" s="171">
        <f>+Input!DE49</f>
        <v>0</v>
      </c>
      <c r="R53" s="172">
        <f t="shared" si="24"/>
        <v>0</v>
      </c>
      <c r="S53" s="170">
        <v>0</v>
      </c>
      <c r="T53" s="171">
        <f>Input!CH49</f>
        <v>0</v>
      </c>
      <c r="U53" s="171">
        <v>0</v>
      </c>
      <c r="V53" s="171">
        <v>0</v>
      </c>
      <c r="W53" s="173">
        <f t="shared" si="25"/>
        <v>0</v>
      </c>
      <c r="X53" s="174">
        <f>Input!BZ49</f>
        <v>0</v>
      </c>
      <c r="Y53" s="175">
        <f>Input!BT49</f>
        <v>0</v>
      </c>
      <c r="Z53" s="175">
        <f>Input!BV49+Input!BX49</f>
        <v>0</v>
      </c>
      <c r="AA53" s="175">
        <f>Input!BN49</f>
        <v>0</v>
      </c>
      <c r="AB53" s="176">
        <f t="shared" si="13"/>
        <v>0</v>
      </c>
      <c r="AC53" s="177">
        <f t="shared" si="14"/>
        <v>0</v>
      </c>
      <c r="AD53" s="170">
        <f>Input!X49+Input!AD49</f>
        <v>0</v>
      </c>
      <c r="AE53" s="171">
        <f>Input!Z49</f>
        <v>0</v>
      </c>
      <c r="AF53" s="171">
        <f>Input!V49</f>
        <v>0</v>
      </c>
      <c r="AG53" s="171">
        <f>Input!CB49+Input!CD49+Input!CL49</f>
        <v>0</v>
      </c>
      <c r="AH53" s="171">
        <f>Input!Y49+Input!AC49</f>
        <v>0</v>
      </c>
      <c r="AI53" s="171">
        <f>Input!CN49+Input!CP49+Input!CR49</f>
        <v>0</v>
      </c>
      <c r="AJ53" s="171">
        <f>Input!W49</f>
        <v>0</v>
      </c>
      <c r="AK53" s="171">
        <f>Input!AN49+Input!AP49</f>
        <v>0</v>
      </c>
      <c r="AL53" s="179">
        <f>Input!AF49</f>
        <v>0</v>
      </c>
      <c r="AM53" s="179">
        <f>+Input!DZ49</f>
        <v>0</v>
      </c>
      <c r="AN53" s="179">
        <f>Input!BH49</f>
        <v>0</v>
      </c>
      <c r="AO53" s="179">
        <f>Input!AH49</f>
        <v>0</v>
      </c>
      <c r="AP53" s="179">
        <f>Input!BL49</f>
        <v>0</v>
      </c>
      <c r="AQ53" s="179">
        <f>+Input!BJ49</f>
        <v>0</v>
      </c>
      <c r="AR53" s="179">
        <f>Input!BF49</f>
        <v>0</v>
      </c>
      <c r="AS53" s="179">
        <f>Input!N49</f>
        <v>0</v>
      </c>
      <c r="AT53" s="171">
        <f>Input!P49</f>
        <v>0</v>
      </c>
      <c r="AU53" s="171">
        <f>Input!R49</f>
        <v>0</v>
      </c>
      <c r="AV53" s="171">
        <f>Input!L49</f>
        <v>0</v>
      </c>
      <c r="AW53" s="171">
        <f>Input!J49</f>
        <v>0</v>
      </c>
      <c r="AX53" s="171">
        <f>Input!H49</f>
        <v>0</v>
      </c>
      <c r="AY53" s="171">
        <f>Input!AJ49</f>
        <v>0</v>
      </c>
      <c r="AZ53" s="180">
        <f>Input!CF49</f>
        <v>0</v>
      </c>
      <c r="BA53" s="172">
        <f t="shared" si="15"/>
        <v>0</v>
      </c>
      <c r="BB53" s="178">
        <f t="shared" si="16"/>
        <v>0</v>
      </c>
      <c r="BH53" s="69"/>
      <c r="BI53" s="67"/>
      <c r="BJ53" s="67"/>
      <c r="BK53" s="67"/>
      <c r="BL53" s="67"/>
      <c r="BM53" s="67"/>
      <c r="BN53" s="68"/>
      <c r="BO53" s="67"/>
      <c r="BP53" s="67"/>
      <c r="BQ53" s="67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</row>
    <row r="54" spans="2:175" x14ac:dyDescent="0.3">
      <c r="B54" s="8" t="str">
        <f>+Input!A50</f>
        <v>JAN-2003</v>
      </c>
      <c r="C54" s="70">
        <f t="shared" si="17"/>
        <v>0</v>
      </c>
      <c r="D54" s="72">
        <f>Input!D50</f>
        <v>0</v>
      </c>
      <c r="E54" s="71">
        <f>Input!B50</f>
        <v>0</v>
      </c>
      <c r="F54" s="71">
        <f>Input!E50</f>
        <v>0</v>
      </c>
      <c r="G54" s="71">
        <f>Input!C50</f>
        <v>0</v>
      </c>
      <c r="H54" s="90">
        <f t="shared" si="22"/>
        <v>0</v>
      </c>
      <c r="I54" s="72">
        <f>Input!AX50+Input!BB50</f>
        <v>0</v>
      </c>
      <c r="J54" s="71">
        <v>0</v>
      </c>
      <c r="K54" s="71">
        <f>Input!AY50+Input!BC50</f>
        <v>0</v>
      </c>
      <c r="L54" s="71">
        <f>Input!BA50</f>
        <v>0</v>
      </c>
      <c r="M54" s="93">
        <f t="shared" si="23"/>
        <v>0</v>
      </c>
      <c r="N54" s="71">
        <f>Input!AT50</f>
        <v>0</v>
      </c>
      <c r="O54" s="71">
        <v>0</v>
      </c>
      <c r="P54" s="71">
        <f>+Input!AU50</f>
        <v>0</v>
      </c>
      <c r="Q54" s="71">
        <f>+Input!DE50</f>
        <v>0</v>
      </c>
      <c r="R54" s="90">
        <f t="shared" si="24"/>
        <v>0</v>
      </c>
      <c r="S54" s="72">
        <v>0</v>
      </c>
      <c r="T54" s="71">
        <f>Input!CH50</f>
        <v>0</v>
      </c>
      <c r="U54" s="71">
        <v>0</v>
      </c>
      <c r="V54" s="71">
        <v>0</v>
      </c>
      <c r="W54" s="93">
        <f t="shared" si="25"/>
        <v>0</v>
      </c>
      <c r="X54" s="104">
        <f>Input!BZ50</f>
        <v>0</v>
      </c>
      <c r="Y54" s="102">
        <f>Input!BT50</f>
        <v>0</v>
      </c>
      <c r="Z54" s="102">
        <f>Input!BV50+Input!BX50</f>
        <v>0</v>
      </c>
      <c r="AA54" s="102">
        <f>Input!BN50</f>
        <v>0</v>
      </c>
      <c r="AB54" s="146">
        <f t="shared" si="13"/>
        <v>0</v>
      </c>
      <c r="AC54" s="147">
        <f t="shared" si="14"/>
        <v>0</v>
      </c>
      <c r="AD54" s="72">
        <f>Input!X50+Input!AD50</f>
        <v>0</v>
      </c>
      <c r="AE54" s="71">
        <f>Input!Z50</f>
        <v>0</v>
      </c>
      <c r="AF54" s="71">
        <f>Input!V50</f>
        <v>0</v>
      </c>
      <c r="AG54" s="71">
        <f>Input!CB50+Input!CD50+Input!CL50</f>
        <v>0</v>
      </c>
      <c r="AH54" s="71">
        <f>Input!Y50+Input!AC50</f>
        <v>0</v>
      </c>
      <c r="AI54" s="71">
        <f>Input!CN50+Input!CP50+Input!CR50</f>
        <v>0</v>
      </c>
      <c r="AJ54" s="71">
        <f>Input!W50</f>
        <v>0</v>
      </c>
      <c r="AK54" s="71">
        <f>Input!AN50+Input!AP50</f>
        <v>0</v>
      </c>
      <c r="AL54" s="67">
        <f>Input!AF50</f>
        <v>0</v>
      </c>
      <c r="AM54" s="67">
        <f>+Input!DZ50</f>
        <v>0</v>
      </c>
      <c r="AN54" s="67">
        <f>Input!BH50</f>
        <v>0</v>
      </c>
      <c r="AO54" s="67">
        <f>Input!AH50</f>
        <v>0</v>
      </c>
      <c r="AP54" s="67">
        <f>Input!BL50</f>
        <v>0</v>
      </c>
      <c r="AQ54" s="67">
        <f>+Input!BJ50</f>
        <v>0</v>
      </c>
      <c r="AR54" s="67">
        <f>Input!BF50</f>
        <v>0</v>
      </c>
      <c r="AS54" s="67">
        <f>Input!N50</f>
        <v>0</v>
      </c>
      <c r="AT54" s="71">
        <f>Input!P50</f>
        <v>0</v>
      </c>
      <c r="AU54" s="71">
        <f>Input!R50</f>
        <v>0</v>
      </c>
      <c r="AV54" s="71">
        <f>Input!L50</f>
        <v>0</v>
      </c>
      <c r="AW54" s="71">
        <f>Input!J50</f>
        <v>0</v>
      </c>
      <c r="AX54" s="71">
        <f>Input!H50</f>
        <v>0</v>
      </c>
      <c r="AY54" s="71">
        <f>Input!AJ50</f>
        <v>0</v>
      </c>
      <c r="AZ54" s="166">
        <f>Input!CF50</f>
        <v>0</v>
      </c>
      <c r="BA54" s="90">
        <f t="shared" si="15"/>
        <v>0</v>
      </c>
      <c r="BB54" s="86">
        <f t="shared" si="16"/>
        <v>0</v>
      </c>
      <c r="BH54" s="69"/>
      <c r="BI54" s="67"/>
      <c r="BJ54" s="67"/>
      <c r="BK54" s="67"/>
      <c r="BL54" s="67"/>
      <c r="BM54" s="67"/>
      <c r="BN54" s="68"/>
      <c r="BO54" s="67"/>
      <c r="BP54" s="67"/>
      <c r="BQ54" s="67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</row>
    <row r="55" spans="2:175" x14ac:dyDescent="0.3">
      <c r="B55" s="8" t="str">
        <f>+Input!A51</f>
        <v>FEB-2003</v>
      </c>
      <c r="C55" s="70">
        <f t="shared" si="17"/>
        <v>0</v>
      </c>
      <c r="D55" s="72">
        <f>Input!D51</f>
        <v>0</v>
      </c>
      <c r="E55" s="71">
        <f>Input!B51</f>
        <v>0</v>
      </c>
      <c r="F55" s="71">
        <f>Input!E51</f>
        <v>0</v>
      </c>
      <c r="G55" s="71">
        <f>Input!C51</f>
        <v>0</v>
      </c>
      <c r="H55" s="90">
        <f t="shared" si="22"/>
        <v>0</v>
      </c>
      <c r="I55" s="72">
        <f>Input!AX51+Input!BB51</f>
        <v>0</v>
      </c>
      <c r="J55" s="71">
        <v>0</v>
      </c>
      <c r="K55" s="71">
        <f>Input!AY51+Input!BC51</f>
        <v>0</v>
      </c>
      <c r="L55" s="71">
        <f>Input!BA51</f>
        <v>0</v>
      </c>
      <c r="M55" s="93">
        <f t="shared" si="23"/>
        <v>0</v>
      </c>
      <c r="N55" s="71">
        <f>Input!AT51</f>
        <v>0</v>
      </c>
      <c r="O55" s="71">
        <v>0</v>
      </c>
      <c r="P55" s="71">
        <f>+Input!AU51</f>
        <v>0</v>
      </c>
      <c r="Q55" s="71">
        <f>+Input!DE51</f>
        <v>0</v>
      </c>
      <c r="R55" s="90">
        <f t="shared" si="24"/>
        <v>0</v>
      </c>
      <c r="S55" s="72">
        <v>0</v>
      </c>
      <c r="T55" s="71">
        <f>Input!CH51</f>
        <v>0</v>
      </c>
      <c r="U55" s="71">
        <v>0</v>
      </c>
      <c r="V55" s="71">
        <v>0</v>
      </c>
      <c r="W55" s="93">
        <f t="shared" si="25"/>
        <v>0</v>
      </c>
      <c r="X55" s="104">
        <f>Input!BZ51</f>
        <v>0</v>
      </c>
      <c r="Y55" s="102">
        <f>Input!BT51</f>
        <v>0</v>
      </c>
      <c r="Z55" s="102">
        <f>Input!BV51+Input!BX51</f>
        <v>0</v>
      </c>
      <c r="AA55" s="102">
        <f>Input!BN51</f>
        <v>0</v>
      </c>
      <c r="AB55" s="146">
        <f t="shared" si="13"/>
        <v>0</v>
      </c>
      <c r="AC55" s="147">
        <f t="shared" si="14"/>
        <v>0</v>
      </c>
      <c r="AD55" s="72">
        <f>Input!X51+Input!AD51</f>
        <v>0</v>
      </c>
      <c r="AE55" s="71">
        <f>Input!Z51</f>
        <v>0</v>
      </c>
      <c r="AF55" s="71">
        <f>Input!V51</f>
        <v>0</v>
      </c>
      <c r="AG55" s="71">
        <f>Input!CB51+Input!CD51+Input!CL51</f>
        <v>0</v>
      </c>
      <c r="AH55" s="71">
        <f>Input!Y51+Input!AC51</f>
        <v>0</v>
      </c>
      <c r="AI55" s="71">
        <f>Input!CN51+Input!CP51+Input!CR51</f>
        <v>0</v>
      </c>
      <c r="AJ55" s="71">
        <f>Input!W51</f>
        <v>0</v>
      </c>
      <c r="AK55" s="71">
        <f>Input!AN51+Input!AP51</f>
        <v>0</v>
      </c>
      <c r="AL55" s="67">
        <f>Input!AF51</f>
        <v>0</v>
      </c>
      <c r="AM55" s="67">
        <f>+Input!DZ51</f>
        <v>0</v>
      </c>
      <c r="AN55" s="67">
        <f>Input!BH51</f>
        <v>0</v>
      </c>
      <c r="AO55" s="67">
        <f>Input!AH51</f>
        <v>0</v>
      </c>
      <c r="AP55" s="67">
        <f>Input!BL51</f>
        <v>0</v>
      </c>
      <c r="AQ55" s="67">
        <f>+Input!BJ51</f>
        <v>0</v>
      </c>
      <c r="AR55" s="67">
        <f>Input!BF51</f>
        <v>0</v>
      </c>
      <c r="AS55" s="67">
        <f>Input!N51</f>
        <v>0</v>
      </c>
      <c r="AT55" s="71">
        <f>Input!P51</f>
        <v>0</v>
      </c>
      <c r="AU55" s="71">
        <f>Input!R51</f>
        <v>0</v>
      </c>
      <c r="AV55" s="71">
        <f>Input!L51</f>
        <v>0</v>
      </c>
      <c r="AW55" s="71">
        <f>Input!J51</f>
        <v>0</v>
      </c>
      <c r="AX55" s="71">
        <f>Input!H51</f>
        <v>0</v>
      </c>
      <c r="AY55" s="71">
        <f>Input!AJ51</f>
        <v>0</v>
      </c>
      <c r="AZ55" s="166">
        <f>Input!CF51</f>
        <v>0</v>
      </c>
      <c r="BA55" s="90">
        <f t="shared" si="15"/>
        <v>0</v>
      </c>
      <c r="BB55" s="86">
        <f t="shared" si="16"/>
        <v>0</v>
      </c>
      <c r="BH55" s="69"/>
      <c r="BI55" s="67"/>
      <c r="BJ55" s="67"/>
      <c r="BK55" s="67"/>
      <c r="BL55" s="67"/>
      <c r="BM55" s="67"/>
      <c r="BN55" s="68"/>
      <c r="BO55" s="67"/>
      <c r="BP55" s="67"/>
      <c r="BQ55" s="67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</row>
    <row r="56" spans="2:175" x14ac:dyDescent="0.3">
      <c r="B56" s="168" t="str">
        <f>+Input!A52</f>
        <v>MAR-2003</v>
      </c>
      <c r="C56" s="169">
        <f t="shared" si="17"/>
        <v>0</v>
      </c>
      <c r="D56" s="170">
        <f>Input!D52</f>
        <v>0</v>
      </c>
      <c r="E56" s="171">
        <f>Input!B52</f>
        <v>0</v>
      </c>
      <c r="F56" s="171">
        <f>Input!E52</f>
        <v>0</v>
      </c>
      <c r="G56" s="171">
        <f>Input!C52</f>
        <v>0</v>
      </c>
      <c r="H56" s="172">
        <f t="shared" si="22"/>
        <v>0</v>
      </c>
      <c r="I56" s="170">
        <f>Input!AX52+Input!BB52</f>
        <v>0</v>
      </c>
      <c r="J56" s="171">
        <v>0</v>
      </c>
      <c r="K56" s="171">
        <f>Input!AY52+Input!BC52</f>
        <v>0</v>
      </c>
      <c r="L56" s="171">
        <f>Input!BA52</f>
        <v>0</v>
      </c>
      <c r="M56" s="173">
        <f t="shared" si="23"/>
        <v>0</v>
      </c>
      <c r="N56" s="171">
        <f>Input!AT52</f>
        <v>0</v>
      </c>
      <c r="O56" s="171">
        <v>0</v>
      </c>
      <c r="P56" s="171">
        <f>+Input!AU52</f>
        <v>0</v>
      </c>
      <c r="Q56" s="171">
        <f>+Input!DE52</f>
        <v>0</v>
      </c>
      <c r="R56" s="172">
        <f t="shared" si="24"/>
        <v>0</v>
      </c>
      <c r="S56" s="170">
        <v>0</v>
      </c>
      <c r="T56" s="171">
        <f>Input!CH52</f>
        <v>0</v>
      </c>
      <c r="U56" s="171">
        <v>0</v>
      </c>
      <c r="V56" s="171">
        <v>0</v>
      </c>
      <c r="W56" s="173">
        <f t="shared" si="25"/>
        <v>0</v>
      </c>
      <c r="X56" s="174">
        <f>Input!BZ52</f>
        <v>0</v>
      </c>
      <c r="Y56" s="175">
        <f>Input!BT52</f>
        <v>0</v>
      </c>
      <c r="Z56" s="175">
        <f>Input!BV52+Input!BX52</f>
        <v>0</v>
      </c>
      <c r="AA56" s="175">
        <f>Input!BN52</f>
        <v>0</v>
      </c>
      <c r="AB56" s="176">
        <f t="shared" si="13"/>
        <v>0</v>
      </c>
      <c r="AC56" s="177">
        <f t="shared" si="14"/>
        <v>0</v>
      </c>
      <c r="AD56" s="170">
        <f>Input!X52+Input!AD52</f>
        <v>0</v>
      </c>
      <c r="AE56" s="171">
        <f>Input!Z52</f>
        <v>0</v>
      </c>
      <c r="AF56" s="171">
        <f>Input!V52</f>
        <v>0</v>
      </c>
      <c r="AG56" s="171">
        <f>Input!CB52+Input!CD52+Input!CL52</f>
        <v>0</v>
      </c>
      <c r="AH56" s="171">
        <f>Input!Y52+Input!AC52</f>
        <v>0</v>
      </c>
      <c r="AI56" s="171">
        <f>Input!CN52+Input!CP52+Input!CR52</f>
        <v>0</v>
      </c>
      <c r="AJ56" s="171">
        <f>Input!W52</f>
        <v>0</v>
      </c>
      <c r="AK56" s="171">
        <f>Input!AN52+Input!AP52</f>
        <v>0</v>
      </c>
      <c r="AL56" s="179">
        <f>Input!AF52</f>
        <v>0</v>
      </c>
      <c r="AM56" s="179">
        <f>+Input!DZ52</f>
        <v>0</v>
      </c>
      <c r="AN56" s="179">
        <f>Input!BH52</f>
        <v>0</v>
      </c>
      <c r="AO56" s="179">
        <f>Input!AH52</f>
        <v>0</v>
      </c>
      <c r="AP56" s="179">
        <f>Input!BL52</f>
        <v>0</v>
      </c>
      <c r="AQ56" s="179">
        <f>+Input!BJ52</f>
        <v>0</v>
      </c>
      <c r="AR56" s="179">
        <f>Input!BF52</f>
        <v>0</v>
      </c>
      <c r="AS56" s="179">
        <f>Input!N52</f>
        <v>0</v>
      </c>
      <c r="AT56" s="171">
        <f>Input!P52</f>
        <v>0</v>
      </c>
      <c r="AU56" s="171">
        <f>Input!R52</f>
        <v>0</v>
      </c>
      <c r="AV56" s="171">
        <f>Input!L52</f>
        <v>0</v>
      </c>
      <c r="AW56" s="171">
        <f>Input!J52</f>
        <v>0</v>
      </c>
      <c r="AX56" s="171">
        <f>Input!H52</f>
        <v>0</v>
      </c>
      <c r="AY56" s="171">
        <f>Input!AJ52</f>
        <v>0</v>
      </c>
      <c r="AZ56" s="180">
        <f>Input!CF52</f>
        <v>0</v>
      </c>
      <c r="BA56" s="172">
        <f t="shared" si="15"/>
        <v>0</v>
      </c>
      <c r="BB56" s="178">
        <f t="shared" si="16"/>
        <v>0</v>
      </c>
      <c r="BH56" s="69"/>
      <c r="BI56" s="67"/>
      <c r="BJ56" s="67"/>
      <c r="BK56" s="67"/>
      <c r="BL56" s="67"/>
      <c r="BM56" s="67"/>
      <c r="BN56" s="68"/>
      <c r="BO56" s="67"/>
      <c r="BP56" s="67"/>
      <c r="BQ56" s="67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</row>
    <row r="57" spans="2:175" x14ac:dyDescent="0.3">
      <c r="B57" s="8" t="str">
        <f>+Input!A53</f>
        <v>APR-2003</v>
      </c>
      <c r="C57" s="70">
        <f t="shared" si="17"/>
        <v>0</v>
      </c>
      <c r="D57" s="72">
        <f>Input!D53</f>
        <v>0</v>
      </c>
      <c r="E57" s="71">
        <f>Input!B53</f>
        <v>0</v>
      </c>
      <c r="F57" s="71">
        <f>Input!E53</f>
        <v>0</v>
      </c>
      <c r="G57" s="71">
        <f>Input!C53</f>
        <v>0</v>
      </c>
      <c r="H57" s="90">
        <f t="shared" si="22"/>
        <v>0</v>
      </c>
      <c r="I57" s="72">
        <f>Input!AX53+Input!BB53</f>
        <v>0</v>
      </c>
      <c r="J57" s="71">
        <v>0</v>
      </c>
      <c r="K57" s="71">
        <f>Input!AY53+Input!BC53</f>
        <v>0</v>
      </c>
      <c r="L57" s="71">
        <f>Input!BA53</f>
        <v>0</v>
      </c>
      <c r="M57" s="93">
        <f t="shared" si="23"/>
        <v>0</v>
      </c>
      <c r="N57" s="71">
        <f>Input!AT53</f>
        <v>0</v>
      </c>
      <c r="O57" s="71">
        <v>0</v>
      </c>
      <c r="P57" s="71">
        <f>+Input!AU53</f>
        <v>0</v>
      </c>
      <c r="Q57" s="71">
        <f>+Input!DE53</f>
        <v>0</v>
      </c>
      <c r="R57" s="90">
        <f t="shared" si="24"/>
        <v>0</v>
      </c>
      <c r="S57" s="72">
        <v>0</v>
      </c>
      <c r="T57" s="71">
        <f>Input!CH53</f>
        <v>0</v>
      </c>
      <c r="U57" s="71">
        <v>0</v>
      </c>
      <c r="V57" s="71">
        <v>0</v>
      </c>
      <c r="W57" s="93">
        <f t="shared" si="25"/>
        <v>0</v>
      </c>
      <c r="X57" s="104">
        <f>Input!BZ53</f>
        <v>0</v>
      </c>
      <c r="Y57" s="102">
        <f>Input!BT53</f>
        <v>0</v>
      </c>
      <c r="Z57" s="102">
        <f>Input!BV53+Input!BX53</f>
        <v>0</v>
      </c>
      <c r="AA57" s="102">
        <f>Input!BN53</f>
        <v>0</v>
      </c>
      <c r="AB57" s="146">
        <f t="shared" si="13"/>
        <v>0</v>
      </c>
      <c r="AC57" s="147">
        <f t="shared" si="14"/>
        <v>0</v>
      </c>
      <c r="AD57" s="72">
        <f>Input!X53+Input!AD53</f>
        <v>0</v>
      </c>
      <c r="AE57" s="71">
        <f>Input!Z53</f>
        <v>0</v>
      </c>
      <c r="AF57" s="71">
        <f>Input!V53</f>
        <v>0</v>
      </c>
      <c r="AG57" s="71">
        <f>Input!CB53+Input!CD53+Input!CL53</f>
        <v>0</v>
      </c>
      <c r="AH57" s="71">
        <f>Input!Y53+Input!AC53</f>
        <v>0</v>
      </c>
      <c r="AI57" s="71">
        <f>Input!CN53+Input!CP53+Input!CR53</f>
        <v>0</v>
      </c>
      <c r="AJ57" s="71">
        <f>Input!W53</f>
        <v>0</v>
      </c>
      <c r="AK57" s="71">
        <f>Input!AN53+Input!AP53</f>
        <v>0</v>
      </c>
      <c r="AL57" s="67">
        <f>Input!AF53</f>
        <v>0</v>
      </c>
      <c r="AM57" s="67">
        <f>+Input!DZ53</f>
        <v>0</v>
      </c>
      <c r="AN57" s="67">
        <f>Input!BH53</f>
        <v>0</v>
      </c>
      <c r="AO57" s="67">
        <f>Input!AH53</f>
        <v>0</v>
      </c>
      <c r="AP57" s="67">
        <f>Input!BL53</f>
        <v>0</v>
      </c>
      <c r="AQ57" s="67">
        <f>+Input!BJ53</f>
        <v>0</v>
      </c>
      <c r="AR57" s="67">
        <f>Input!BF53</f>
        <v>0</v>
      </c>
      <c r="AS57" s="67">
        <f>Input!N53</f>
        <v>0</v>
      </c>
      <c r="AT57" s="71">
        <f>Input!P53</f>
        <v>0</v>
      </c>
      <c r="AU57" s="71">
        <f>Input!R53</f>
        <v>0</v>
      </c>
      <c r="AV57" s="71">
        <f>Input!L53</f>
        <v>0</v>
      </c>
      <c r="AW57" s="71">
        <f>Input!J53</f>
        <v>0</v>
      </c>
      <c r="AX57" s="71">
        <f>Input!H53</f>
        <v>0</v>
      </c>
      <c r="AY57" s="71">
        <f>Input!AJ53</f>
        <v>0</v>
      </c>
      <c r="AZ57" s="166">
        <f>Input!CF53</f>
        <v>0</v>
      </c>
      <c r="BA57" s="90">
        <f t="shared" si="15"/>
        <v>0</v>
      </c>
      <c r="BB57" s="86">
        <f t="shared" si="16"/>
        <v>0</v>
      </c>
      <c r="BH57" s="69"/>
      <c r="BI57" s="67"/>
      <c r="BJ57" s="67"/>
      <c r="BK57" s="67"/>
      <c r="BL57" s="67"/>
      <c r="BM57" s="67"/>
      <c r="BN57" s="68"/>
      <c r="BO57" s="67"/>
      <c r="BP57" s="67"/>
      <c r="BQ57" s="67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</row>
    <row r="58" spans="2:175" x14ac:dyDescent="0.3">
      <c r="B58" s="8" t="str">
        <f>+Input!A54</f>
        <v>MAY-2003</v>
      </c>
      <c r="C58" s="70">
        <f t="shared" si="17"/>
        <v>0</v>
      </c>
      <c r="D58" s="72">
        <f>Input!D54</f>
        <v>0</v>
      </c>
      <c r="E58" s="71">
        <f>Input!B54</f>
        <v>0</v>
      </c>
      <c r="F58" s="71">
        <f>Input!E54</f>
        <v>0</v>
      </c>
      <c r="G58" s="71">
        <f>Input!C54</f>
        <v>0</v>
      </c>
      <c r="H58" s="90">
        <f t="shared" si="22"/>
        <v>0</v>
      </c>
      <c r="I58" s="72">
        <f>Input!AX54+Input!BB54</f>
        <v>0</v>
      </c>
      <c r="J58" s="71">
        <v>0</v>
      </c>
      <c r="K58" s="71">
        <f>Input!AY54+Input!BC54</f>
        <v>0</v>
      </c>
      <c r="L58" s="71">
        <f>Input!BA54</f>
        <v>0</v>
      </c>
      <c r="M58" s="93">
        <f t="shared" si="23"/>
        <v>0</v>
      </c>
      <c r="N58" s="71">
        <f>Input!AT54</f>
        <v>0</v>
      </c>
      <c r="O58" s="71">
        <v>0</v>
      </c>
      <c r="P58" s="71">
        <f>+Input!AU54</f>
        <v>0</v>
      </c>
      <c r="Q58" s="71">
        <f>+Input!DE54</f>
        <v>0</v>
      </c>
      <c r="R58" s="90">
        <f t="shared" si="24"/>
        <v>0</v>
      </c>
      <c r="S58" s="72">
        <v>0</v>
      </c>
      <c r="T58" s="71">
        <f>Input!CH54</f>
        <v>0</v>
      </c>
      <c r="U58" s="71">
        <v>0</v>
      </c>
      <c r="V58" s="71">
        <v>0</v>
      </c>
      <c r="W58" s="93">
        <f t="shared" si="25"/>
        <v>0</v>
      </c>
      <c r="X58" s="104">
        <f>Input!BZ54</f>
        <v>0</v>
      </c>
      <c r="Y58" s="102">
        <f>Input!BT54</f>
        <v>0</v>
      </c>
      <c r="Z58" s="102">
        <f>Input!BV54+Input!BX54</f>
        <v>0</v>
      </c>
      <c r="AA58" s="102">
        <f>Input!BN54</f>
        <v>0</v>
      </c>
      <c r="AB58" s="146">
        <f t="shared" si="13"/>
        <v>0</v>
      </c>
      <c r="AC58" s="147">
        <f t="shared" si="14"/>
        <v>0</v>
      </c>
      <c r="AD58" s="72">
        <f>Input!X54+Input!AD54</f>
        <v>0</v>
      </c>
      <c r="AE58" s="71">
        <f>Input!Z54</f>
        <v>0</v>
      </c>
      <c r="AF58" s="71">
        <f>Input!V54</f>
        <v>0</v>
      </c>
      <c r="AG58" s="71">
        <f>Input!CB54+Input!CD54+Input!CL54</f>
        <v>0</v>
      </c>
      <c r="AH58" s="71">
        <f>Input!Y54+Input!AC54</f>
        <v>0</v>
      </c>
      <c r="AI58" s="71">
        <f>Input!CN54+Input!CP54+Input!CR54</f>
        <v>0</v>
      </c>
      <c r="AJ58" s="71">
        <f>Input!W54</f>
        <v>0</v>
      </c>
      <c r="AK58" s="71">
        <f>Input!AN54+Input!AP54</f>
        <v>0</v>
      </c>
      <c r="AL58" s="67">
        <f>Input!AF54</f>
        <v>0</v>
      </c>
      <c r="AM58" s="67">
        <f>+Input!DZ54</f>
        <v>0</v>
      </c>
      <c r="AN58" s="67">
        <f>Input!BH54</f>
        <v>0</v>
      </c>
      <c r="AO58" s="67">
        <f>Input!AH54</f>
        <v>0</v>
      </c>
      <c r="AP58" s="67">
        <f>Input!BL54</f>
        <v>0</v>
      </c>
      <c r="AQ58" s="67">
        <f>+Input!BJ54</f>
        <v>0</v>
      </c>
      <c r="AR58" s="67">
        <f>Input!BF54</f>
        <v>0</v>
      </c>
      <c r="AS58" s="67">
        <f>Input!N54</f>
        <v>0</v>
      </c>
      <c r="AT58" s="71">
        <f>Input!P54</f>
        <v>0</v>
      </c>
      <c r="AU58" s="71">
        <f>Input!R54</f>
        <v>0</v>
      </c>
      <c r="AV58" s="71">
        <f>Input!L54</f>
        <v>0</v>
      </c>
      <c r="AW58" s="71">
        <f>Input!J54</f>
        <v>0</v>
      </c>
      <c r="AX58" s="71">
        <f>Input!H54</f>
        <v>0</v>
      </c>
      <c r="AY58" s="71">
        <f>Input!AJ54</f>
        <v>0</v>
      </c>
      <c r="AZ58" s="166">
        <f>Input!CF54</f>
        <v>0</v>
      </c>
      <c r="BA58" s="90">
        <f t="shared" si="15"/>
        <v>0</v>
      </c>
      <c r="BB58" s="86">
        <f t="shared" si="16"/>
        <v>0</v>
      </c>
      <c r="BH58" s="69"/>
      <c r="BI58" s="67"/>
      <c r="BJ58" s="67"/>
      <c r="BK58" s="67"/>
      <c r="BL58" s="67"/>
      <c r="BM58" s="67"/>
      <c r="BN58" s="68"/>
      <c r="BO58" s="67"/>
      <c r="BP58" s="67"/>
      <c r="BQ58" s="67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  <c r="FQ58" s="69"/>
      <c r="FR58" s="69"/>
      <c r="FS58" s="69"/>
    </row>
    <row r="59" spans="2:175" x14ac:dyDescent="0.3">
      <c r="B59" s="168" t="str">
        <f>+Input!A55</f>
        <v>JUN-2003</v>
      </c>
      <c r="C59" s="169">
        <f t="shared" si="17"/>
        <v>0</v>
      </c>
      <c r="D59" s="170">
        <f>Input!D55</f>
        <v>0</v>
      </c>
      <c r="E59" s="171">
        <f>Input!B55</f>
        <v>0</v>
      </c>
      <c r="F59" s="171">
        <f>Input!E55</f>
        <v>0</v>
      </c>
      <c r="G59" s="171">
        <f>Input!C55</f>
        <v>0</v>
      </c>
      <c r="H59" s="172">
        <f t="shared" si="22"/>
        <v>0</v>
      </c>
      <c r="I59" s="170">
        <f>Input!AX55+Input!BB55</f>
        <v>0</v>
      </c>
      <c r="J59" s="171">
        <v>0</v>
      </c>
      <c r="K59" s="171">
        <f>Input!AY55+Input!BC55</f>
        <v>0</v>
      </c>
      <c r="L59" s="171">
        <f>Input!BA55</f>
        <v>0</v>
      </c>
      <c r="M59" s="173">
        <f t="shared" si="23"/>
        <v>0</v>
      </c>
      <c r="N59" s="171">
        <f>Input!AT55</f>
        <v>0</v>
      </c>
      <c r="O59" s="171">
        <v>0</v>
      </c>
      <c r="P59" s="171">
        <f>+Input!AU55</f>
        <v>0</v>
      </c>
      <c r="Q59" s="171">
        <f>+Input!DE55</f>
        <v>0</v>
      </c>
      <c r="R59" s="172">
        <f t="shared" si="24"/>
        <v>0</v>
      </c>
      <c r="S59" s="170">
        <v>0</v>
      </c>
      <c r="T59" s="171">
        <f>Input!CH55</f>
        <v>0</v>
      </c>
      <c r="U59" s="171">
        <v>0</v>
      </c>
      <c r="V59" s="171">
        <v>0</v>
      </c>
      <c r="W59" s="173">
        <f t="shared" si="25"/>
        <v>0</v>
      </c>
      <c r="X59" s="174">
        <f>Input!BZ55</f>
        <v>0</v>
      </c>
      <c r="Y59" s="175">
        <f>Input!BT55</f>
        <v>0</v>
      </c>
      <c r="Z59" s="175">
        <f>Input!BV55+Input!BX55</f>
        <v>0</v>
      </c>
      <c r="AA59" s="175">
        <f>Input!BN55</f>
        <v>0</v>
      </c>
      <c r="AB59" s="176">
        <f t="shared" si="13"/>
        <v>0</v>
      </c>
      <c r="AC59" s="177">
        <f t="shared" si="14"/>
        <v>0</v>
      </c>
      <c r="AD59" s="170">
        <f>Input!X55+Input!AD55</f>
        <v>0</v>
      </c>
      <c r="AE59" s="171">
        <f>Input!Z55</f>
        <v>0</v>
      </c>
      <c r="AF59" s="171">
        <f>Input!V55</f>
        <v>0</v>
      </c>
      <c r="AG59" s="171">
        <f>Input!CB55+Input!CD55+Input!CL55</f>
        <v>0</v>
      </c>
      <c r="AH59" s="171">
        <f>Input!Y55+Input!AC55</f>
        <v>0</v>
      </c>
      <c r="AI59" s="171">
        <f>Input!CN55+Input!CP55+Input!CR55</f>
        <v>0</v>
      </c>
      <c r="AJ59" s="171">
        <f>Input!W55</f>
        <v>0</v>
      </c>
      <c r="AK59" s="171">
        <f>Input!AN55+Input!AP55</f>
        <v>0</v>
      </c>
      <c r="AL59" s="179">
        <f>Input!AF55</f>
        <v>0</v>
      </c>
      <c r="AM59" s="179">
        <f>+Input!DZ55</f>
        <v>0</v>
      </c>
      <c r="AN59" s="179">
        <f>Input!BH55</f>
        <v>0</v>
      </c>
      <c r="AO59" s="179">
        <f>Input!AH55</f>
        <v>0</v>
      </c>
      <c r="AP59" s="179">
        <f>Input!BL55</f>
        <v>0</v>
      </c>
      <c r="AQ59" s="179">
        <f>+Input!BJ55</f>
        <v>0</v>
      </c>
      <c r="AR59" s="179">
        <f>Input!BF55</f>
        <v>0</v>
      </c>
      <c r="AS59" s="179">
        <f>Input!N55</f>
        <v>0</v>
      </c>
      <c r="AT59" s="171">
        <f>Input!P55</f>
        <v>0</v>
      </c>
      <c r="AU59" s="171">
        <f>Input!R55</f>
        <v>0</v>
      </c>
      <c r="AV59" s="171">
        <f>Input!L55</f>
        <v>0</v>
      </c>
      <c r="AW59" s="171">
        <f>Input!J55</f>
        <v>0</v>
      </c>
      <c r="AX59" s="171">
        <f>Input!H55</f>
        <v>0</v>
      </c>
      <c r="AY59" s="171">
        <f>Input!AJ55</f>
        <v>0</v>
      </c>
      <c r="AZ59" s="180">
        <f>Input!CF55</f>
        <v>0</v>
      </c>
      <c r="BA59" s="172">
        <f t="shared" si="15"/>
        <v>0</v>
      </c>
      <c r="BB59" s="178">
        <f t="shared" si="16"/>
        <v>0</v>
      </c>
      <c r="BH59" s="69"/>
      <c r="BI59" s="67"/>
      <c r="BJ59" s="67"/>
      <c r="BK59" s="67"/>
      <c r="BL59" s="67"/>
      <c r="BM59" s="67"/>
      <c r="BN59" s="68"/>
      <c r="BO59" s="67"/>
      <c r="BP59" s="67"/>
      <c r="BQ59" s="67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</row>
    <row r="60" spans="2:175" x14ac:dyDescent="0.3">
      <c r="B60" s="8" t="str">
        <f>+Input!A56</f>
        <v>JUL-2003</v>
      </c>
      <c r="C60" s="70">
        <f t="shared" si="17"/>
        <v>0</v>
      </c>
      <c r="D60" s="72">
        <f>Input!D56</f>
        <v>0</v>
      </c>
      <c r="E60" s="71">
        <f>Input!B56</f>
        <v>0</v>
      </c>
      <c r="F60" s="71">
        <f>Input!E56</f>
        <v>0</v>
      </c>
      <c r="G60" s="71">
        <f>Input!C56</f>
        <v>0</v>
      </c>
      <c r="H60" s="90">
        <f t="shared" si="22"/>
        <v>0</v>
      </c>
      <c r="I60" s="72">
        <f>Input!AX56+Input!BB56</f>
        <v>0</v>
      </c>
      <c r="J60" s="71">
        <v>0</v>
      </c>
      <c r="K60" s="71">
        <f>Input!AY56+Input!BC56</f>
        <v>0</v>
      </c>
      <c r="L60" s="71">
        <f>Input!BA56</f>
        <v>0</v>
      </c>
      <c r="M60" s="93">
        <f t="shared" si="23"/>
        <v>0</v>
      </c>
      <c r="N60" s="71">
        <f>Input!AT56</f>
        <v>0</v>
      </c>
      <c r="O60" s="71">
        <v>0</v>
      </c>
      <c r="P60" s="71">
        <f>+Input!AU56</f>
        <v>0</v>
      </c>
      <c r="Q60" s="71">
        <f>+Input!DE56</f>
        <v>0</v>
      </c>
      <c r="R60" s="90">
        <f t="shared" si="24"/>
        <v>0</v>
      </c>
      <c r="S60" s="72">
        <v>0</v>
      </c>
      <c r="T60" s="71">
        <f>Input!CH56</f>
        <v>0</v>
      </c>
      <c r="U60" s="71">
        <v>0</v>
      </c>
      <c r="V60" s="71">
        <v>0</v>
      </c>
      <c r="W60" s="93">
        <f t="shared" si="25"/>
        <v>0</v>
      </c>
      <c r="X60" s="104">
        <f>Input!BZ56</f>
        <v>0</v>
      </c>
      <c r="Y60" s="102">
        <f>Input!BT56</f>
        <v>0</v>
      </c>
      <c r="Z60" s="102">
        <f>Input!BV56+Input!BX56</f>
        <v>0</v>
      </c>
      <c r="AA60" s="102">
        <f>Input!BN56</f>
        <v>0</v>
      </c>
      <c r="AB60" s="146">
        <f t="shared" si="13"/>
        <v>0</v>
      </c>
      <c r="AC60" s="147">
        <f t="shared" si="14"/>
        <v>0</v>
      </c>
      <c r="AD60" s="72">
        <f>Input!X56+Input!AD56</f>
        <v>0</v>
      </c>
      <c r="AE60" s="71">
        <f>Input!Z56</f>
        <v>0</v>
      </c>
      <c r="AF60" s="71">
        <f>Input!V56</f>
        <v>0</v>
      </c>
      <c r="AG60" s="71">
        <f>Input!CB56+Input!CD56+Input!CL56</f>
        <v>0</v>
      </c>
      <c r="AH60" s="71">
        <f>Input!Y56+Input!AC56</f>
        <v>0</v>
      </c>
      <c r="AI60" s="71">
        <f>Input!CN56+Input!CP56+Input!CR56</f>
        <v>0</v>
      </c>
      <c r="AJ60" s="71">
        <f>Input!W56</f>
        <v>0</v>
      </c>
      <c r="AK60" s="71">
        <f>Input!AN56+Input!AP56</f>
        <v>0</v>
      </c>
      <c r="AL60" s="67">
        <f>Input!AF56</f>
        <v>0</v>
      </c>
      <c r="AM60" s="67">
        <f>+Input!DZ56</f>
        <v>0</v>
      </c>
      <c r="AN60" s="67">
        <f>Input!BH56</f>
        <v>0</v>
      </c>
      <c r="AO60" s="67">
        <f>Input!AH56</f>
        <v>0</v>
      </c>
      <c r="AP60" s="67">
        <f>Input!BL56</f>
        <v>0</v>
      </c>
      <c r="AQ60" s="67">
        <f>+Input!BJ56</f>
        <v>0</v>
      </c>
      <c r="AR60" s="67">
        <f>Input!BF56</f>
        <v>0</v>
      </c>
      <c r="AS60" s="67">
        <f>Input!N56</f>
        <v>0</v>
      </c>
      <c r="AT60" s="71">
        <f>Input!P56</f>
        <v>0</v>
      </c>
      <c r="AU60" s="71">
        <f>Input!R56</f>
        <v>0</v>
      </c>
      <c r="AV60" s="71">
        <f>Input!L56</f>
        <v>0</v>
      </c>
      <c r="AW60" s="71">
        <f>Input!J56</f>
        <v>0</v>
      </c>
      <c r="AX60" s="71">
        <f>Input!H56</f>
        <v>0</v>
      </c>
      <c r="AY60" s="71">
        <f>Input!AJ56</f>
        <v>0</v>
      </c>
      <c r="AZ60" s="166">
        <f>Input!CF56</f>
        <v>0</v>
      </c>
      <c r="BA60" s="90">
        <f t="shared" si="15"/>
        <v>0</v>
      </c>
      <c r="BB60" s="86">
        <f t="shared" si="16"/>
        <v>0</v>
      </c>
      <c r="BH60" s="69"/>
      <c r="BI60" s="67"/>
      <c r="BJ60" s="67"/>
      <c r="BK60" s="67"/>
      <c r="BL60" s="67"/>
      <c r="BM60" s="67"/>
      <c r="BN60" s="68"/>
      <c r="BO60" s="67"/>
      <c r="BP60" s="67"/>
      <c r="BQ60" s="67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</row>
    <row r="61" spans="2:175" x14ac:dyDescent="0.3">
      <c r="B61" s="8" t="str">
        <f>+Input!A57</f>
        <v>AUG-2003</v>
      </c>
      <c r="C61" s="70">
        <f t="shared" si="17"/>
        <v>0</v>
      </c>
      <c r="D61" s="72">
        <f>Input!D57</f>
        <v>0</v>
      </c>
      <c r="E61" s="71">
        <f>Input!B57</f>
        <v>0</v>
      </c>
      <c r="F61" s="71">
        <f>Input!E57</f>
        <v>0</v>
      </c>
      <c r="G61" s="71">
        <f>Input!C57</f>
        <v>0</v>
      </c>
      <c r="H61" s="90">
        <f t="shared" si="22"/>
        <v>0</v>
      </c>
      <c r="I61" s="72">
        <f>Input!AX57+Input!BB57</f>
        <v>0</v>
      </c>
      <c r="J61" s="71">
        <v>0</v>
      </c>
      <c r="K61" s="71">
        <f>Input!AY57+Input!BC57</f>
        <v>0</v>
      </c>
      <c r="L61" s="71">
        <f>Input!BA57</f>
        <v>0</v>
      </c>
      <c r="M61" s="93">
        <f t="shared" si="23"/>
        <v>0</v>
      </c>
      <c r="N61" s="71">
        <f>Input!AT57</f>
        <v>0</v>
      </c>
      <c r="O61" s="71">
        <v>0</v>
      </c>
      <c r="P61" s="71">
        <f>+Input!AU57</f>
        <v>0</v>
      </c>
      <c r="Q61" s="71">
        <f>+Input!DE57</f>
        <v>0</v>
      </c>
      <c r="R61" s="90">
        <f t="shared" si="24"/>
        <v>0</v>
      </c>
      <c r="S61" s="72">
        <v>0</v>
      </c>
      <c r="T61" s="71">
        <f>Input!CH57</f>
        <v>0</v>
      </c>
      <c r="U61" s="71">
        <v>0</v>
      </c>
      <c r="V61" s="71">
        <v>0</v>
      </c>
      <c r="W61" s="93">
        <f t="shared" si="25"/>
        <v>0</v>
      </c>
      <c r="X61" s="104">
        <f>Input!BZ57</f>
        <v>0</v>
      </c>
      <c r="Y61" s="102">
        <f>Input!BT57</f>
        <v>0</v>
      </c>
      <c r="Z61" s="102">
        <f>Input!BV57+Input!BX57</f>
        <v>0</v>
      </c>
      <c r="AA61" s="102">
        <f>Input!BN57</f>
        <v>0</v>
      </c>
      <c r="AB61" s="146">
        <f t="shared" si="13"/>
        <v>0</v>
      </c>
      <c r="AC61" s="147">
        <f t="shared" si="14"/>
        <v>0</v>
      </c>
      <c r="AD61" s="72">
        <f>Input!X57+Input!AD57</f>
        <v>0</v>
      </c>
      <c r="AE61" s="71">
        <f>Input!Z57</f>
        <v>0</v>
      </c>
      <c r="AF61" s="71">
        <f>Input!V57</f>
        <v>0</v>
      </c>
      <c r="AG61" s="71">
        <f>Input!CB57+Input!CD57+Input!CL57</f>
        <v>0</v>
      </c>
      <c r="AH61" s="71">
        <f>Input!Y57+Input!AC57</f>
        <v>0</v>
      </c>
      <c r="AI61" s="71">
        <f>Input!CN57+Input!CP57+Input!CR57</f>
        <v>0</v>
      </c>
      <c r="AJ61" s="71">
        <f>Input!W57</f>
        <v>0</v>
      </c>
      <c r="AK61" s="71">
        <f>Input!AN57+Input!AP57</f>
        <v>0</v>
      </c>
      <c r="AL61" s="67">
        <f>Input!AF57</f>
        <v>0</v>
      </c>
      <c r="AM61" s="67">
        <f>+Input!DZ57</f>
        <v>0</v>
      </c>
      <c r="AN61" s="67">
        <f>Input!BH57</f>
        <v>0</v>
      </c>
      <c r="AO61" s="67">
        <f>Input!AH57</f>
        <v>0</v>
      </c>
      <c r="AP61" s="67">
        <f>Input!BL57</f>
        <v>0</v>
      </c>
      <c r="AQ61" s="67">
        <f>+Input!BJ57</f>
        <v>0</v>
      </c>
      <c r="AR61" s="67">
        <f>Input!BF57</f>
        <v>0</v>
      </c>
      <c r="AS61" s="67">
        <f>Input!N57</f>
        <v>0</v>
      </c>
      <c r="AT61" s="71">
        <f>Input!P57</f>
        <v>0</v>
      </c>
      <c r="AU61" s="71">
        <f>Input!R57</f>
        <v>0</v>
      </c>
      <c r="AV61" s="71">
        <f>Input!L57</f>
        <v>0</v>
      </c>
      <c r="AW61" s="71">
        <f>Input!J57</f>
        <v>0</v>
      </c>
      <c r="AX61" s="71">
        <f>Input!H57</f>
        <v>0</v>
      </c>
      <c r="AY61" s="71">
        <f>Input!AJ57</f>
        <v>0</v>
      </c>
      <c r="AZ61" s="166">
        <f>Input!CF57</f>
        <v>0</v>
      </c>
      <c r="BA61" s="90">
        <f t="shared" si="15"/>
        <v>0</v>
      </c>
      <c r="BB61" s="86">
        <f t="shared" si="16"/>
        <v>0</v>
      </c>
      <c r="BH61" s="69"/>
      <c r="BI61" s="67"/>
      <c r="BJ61" s="67"/>
      <c r="BK61" s="67"/>
      <c r="BL61" s="67"/>
      <c r="BM61" s="67"/>
      <c r="BN61" s="68"/>
      <c r="BO61" s="67"/>
      <c r="BP61" s="67"/>
      <c r="BQ61" s="67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</row>
    <row r="62" spans="2:175" x14ac:dyDescent="0.3">
      <c r="B62" s="168" t="str">
        <f>+Input!A58</f>
        <v>SEP-2003</v>
      </c>
      <c r="C62" s="169">
        <f t="shared" si="17"/>
        <v>0</v>
      </c>
      <c r="D62" s="170">
        <f>Input!D58</f>
        <v>0</v>
      </c>
      <c r="E62" s="171">
        <f>Input!B58</f>
        <v>0</v>
      </c>
      <c r="F62" s="171">
        <f>Input!E58</f>
        <v>0</v>
      </c>
      <c r="G62" s="171">
        <f>Input!C58</f>
        <v>0</v>
      </c>
      <c r="H62" s="172">
        <f t="shared" si="22"/>
        <v>0</v>
      </c>
      <c r="I62" s="170">
        <f>Input!AX58+Input!BB58</f>
        <v>0</v>
      </c>
      <c r="J62" s="171">
        <v>0</v>
      </c>
      <c r="K62" s="171">
        <f>Input!AY58+Input!BC58</f>
        <v>0</v>
      </c>
      <c r="L62" s="171">
        <f>Input!BA58</f>
        <v>0</v>
      </c>
      <c r="M62" s="173">
        <f t="shared" si="23"/>
        <v>0</v>
      </c>
      <c r="N62" s="171">
        <f>Input!AT58</f>
        <v>0</v>
      </c>
      <c r="O62" s="171">
        <v>0</v>
      </c>
      <c r="P62" s="171">
        <f>+Input!AU58</f>
        <v>0</v>
      </c>
      <c r="Q62" s="171">
        <f>+Input!DE58</f>
        <v>0</v>
      </c>
      <c r="R62" s="172">
        <f t="shared" si="24"/>
        <v>0</v>
      </c>
      <c r="S62" s="170">
        <v>0</v>
      </c>
      <c r="T62" s="171">
        <f>Input!CH58</f>
        <v>0</v>
      </c>
      <c r="U62" s="171">
        <v>0</v>
      </c>
      <c r="V62" s="171">
        <v>0</v>
      </c>
      <c r="W62" s="173">
        <f t="shared" si="25"/>
        <v>0</v>
      </c>
      <c r="X62" s="174">
        <f>Input!BZ58</f>
        <v>0</v>
      </c>
      <c r="Y62" s="175">
        <f>Input!BT58</f>
        <v>0</v>
      </c>
      <c r="Z62" s="175">
        <f>Input!BV58+Input!BX58</f>
        <v>0</v>
      </c>
      <c r="AA62" s="175">
        <f>Input!BN58</f>
        <v>0</v>
      </c>
      <c r="AB62" s="176">
        <f t="shared" si="13"/>
        <v>0</v>
      </c>
      <c r="AC62" s="177">
        <f t="shared" si="14"/>
        <v>0</v>
      </c>
      <c r="AD62" s="170">
        <f>Input!X58+Input!AD58</f>
        <v>0</v>
      </c>
      <c r="AE62" s="171">
        <f>Input!Z58</f>
        <v>0</v>
      </c>
      <c r="AF62" s="171">
        <f>Input!V58</f>
        <v>0</v>
      </c>
      <c r="AG62" s="171">
        <f>Input!CB58+Input!CD58+Input!CL58</f>
        <v>0</v>
      </c>
      <c r="AH62" s="171">
        <f>Input!Y58+Input!AC58</f>
        <v>0</v>
      </c>
      <c r="AI62" s="171">
        <f>Input!CN58+Input!CP58+Input!CR58</f>
        <v>0</v>
      </c>
      <c r="AJ62" s="171">
        <f>Input!W58</f>
        <v>0</v>
      </c>
      <c r="AK62" s="171">
        <f>Input!AN58+Input!AP58</f>
        <v>0</v>
      </c>
      <c r="AL62" s="179">
        <f>Input!AF58</f>
        <v>0</v>
      </c>
      <c r="AM62" s="179">
        <f>+Input!DZ58</f>
        <v>0</v>
      </c>
      <c r="AN62" s="179">
        <f>Input!BH58</f>
        <v>0</v>
      </c>
      <c r="AO62" s="179">
        <f>Input!AH58</f>
        <v>0</v>
      </c>
      <c r="AP62" s="179">
        <f>Input!BL58</f>
        <v>0</v>
      </c>
      <c r="AQ62" s="179">
        <f>+Input!BJ58</f>
        <v>0</v>
      </c>
      <c r="AR62" s="179">
        <f>Input!BF58</f>
        <v>0</v>
      </c>
      <c r="AS62" s="179">
        <f>Input!N58</f>
        <v>0</v>
      </c>
      <c r="AT62" s="171">
        <f>Input!P58</f>
        <v>0</v>
      </c>
      <c r="AU62" s="171">
        <f>Input!R58</f>
        <v>0</v>
      </c>
      <c r="AV62" s="171">
        <f>Input!L58</f>
        <v>0</v>
      </c>
      <c r="AW62" s="171">
        <f>Input!J58</f>
        <v>0</v>
      </c>
      <c r="AX62" s="171">
        <f>Input!H58</f>
        <v>0</v>
      </c>
      <c r="AY62" s="171">
        <f>Input!AJ58</f>
        <v>0</v>
      </c>
      <c r="AZ62" s="180">
        <f>Input!CF58</f>
        <v>0</v>
      </c>
      <c r="BA62" s="172">
        <f t="shared" si="15"/>
        <v>0</v>
      </c>
      <c r="BB62" s="178">
        <f t="shared" si="16"/>
        <v>0</v>
      </c>
      <c r="BH62" s="69"/>
      <c r="BI62" s="67"/>
      <c r="BJ62" s="67"/>
      <c r="BK62" s="67"/>
      <c r="BL62" s="67"/>
      <c r="BM62" s="67"/>
      <c r="BN62" s="68"/>
      <c r="BO62" s="67"/>
      <c r="BP62" s="67"/>
      <c r="BQ62" s="67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</row>
    <row r="63" spans="2:175" x14ac:dyDescent="0.3">
      <c r="B63" s="8" t="str">
        <f>+Input!A59</f>
        <v>OCT-2003</v>
      </c>
      <c r="C63" s="70">
        <f t="shared" si="17"/>
        <v>0</v>
      </c>
      <c r="D63" s="72">
        <f>Input!D59</f>
        <v>0</v>
      </c>
      <c r="E63" s="71">
        <f>Input!B59</f>
        <v>0</v>
      </c>
      <c r="F63" s="71">
        <f>Input!E59</f>
        <v>0</v>
      </c>
      <c r="G63" s="71">
        <f>Input!C59</f>
        <v>0</v>
      </c>
      <c r="H63" s="90">
        <f t="shared" si="22"/>
        <v>0</v>
      </c>
      <c r="I63" s="72">
        <f>Input!AX59+Input!BB59</f>
        <v>0</v>
      </c>
      <c r="J63" s="71">
        <v>0</v>
      </c>
      <c r="K63" s="71">
        <f>Input!AY59+Input!BC59</f>
        <v>0</v>
      </c>
      <c r="L63" s="71">
        <f>Input!BA59</f>
        <v>0</v>
      </c>
      <c r="M63" s="93">
        <f t="shared" si="23"/>
        <v>0</v>
      </c>
      <c r="N63" s="71">
        <f>Input!AT59</f>
        <v>0</v>
      </c>
      <c r="O63" s="71">
        <v>0</v>
      </c>
      <c r="P63" s="71">
        <f>+Input!AU59</f>
        <v>0</v>
      </c>
      <c r="Q63" s="71">
        <f>+Input!DE59</f>
        <v>0</v>
      </c>
      <c r="R63" s="90">
        <f t="shared" si="24"/>
        <v>0</v>
      </c>
      <c r="S63" s="72">
        <v>0</v>
      </c>
      <c r="T63" s="71">
        <f>Input!CH59</f>
        <v>0</v>
      </c>
      <c r="U63" s="71">
        <v>0</v>
      </c>
      <c r="V63" s="71">
        <v>0</v>
      </c>
      <c r="W63" s="93">
        <f t="shared" si="25"/>
        <v>0</v>
      </c>
      <c r="X63" s="104">
        <f>Input!BZ59</f>
        <v>0</v>
      </c>
      <c r="Y63" s="102">
        <f>Input!BT59</f>
        <v>0</v>
      </c>
      <c r="Z63" s="102">
        <f>Input!BV59+Input!BX59</f>
        <v>0</v>
      </c>
      <c r="AA63" s="102">
        <f>Input!BN59</f>
        <v>0</v>
      </c>
      <c r="AB63" s="146">
        <f t="shared" si="13"/>
        <v>0</v>
      </c>
      <c r="AC63" s="147">
        <f t="shared" si="14"/>
        <v>0</v>
      </c>
      <c r="AD63" s="72">
        <f>Input!X59+Input!AD59</f>
        <v>0</v>
      </c>
      <c r="AE63" s="71">
        <f>Input!Z59</f>
        <v>0</v>
      </c>
      <c r="AF63" s="71">
        <f>Input!V59</f>
        <v>0</v>
      </c>
      <c r="AG63" s="71">
        <f>Input!CB59+Input!CD59+Input!CL59</f>
        <v>0</v>
      </c>
      <c r="AH63" s="71">
        <f>Input!Y59+Input!AC59</f>
        <v>0</v>
      </c>
      <c r="AI63" s="71">
        <f>Input!CN59+Input!CP59+Input!CR59</f>
        <v>0</v>
      </c>
      <c r="AJ63" s="71">
        <f>Input!W59</f>
        <v>0</v>
      </c>
      <c r="AK63" s="71">
        <f>Input!AN59+Input!AP59</f>
        <v>0</v>
      </c>
      <c r="AL63" s="67">
        <f>Input!AF59</f>
        <v>0</v>
      </c>
      <c r="AM63" s="67">
        <f>+Input!DZ59</f>
        <v>0</v>
      </c>
      <c r="AN63" s="67">
        <f>Input!BH59</f>
        <v>0</v>
      </c>
      <c r="AO63" s="67">
        <f>Input!AH59</f>
        <v>0</v>
      </c>
      <c r="AP63" s="67">
        <f>Input!BL59</f>
        <v>0</v>
      </c>
      <c r="AQ63" s="67">
        <f>+Input!BJ59</f>
        <v>0</v>
      </c>
      <c r="AR63" s="67">
        <f>Input!BF59</f>
        <v>0</v>
      </c>
      <c r="AS63" s="67">
        <f>Input!N59</f>
        <v>0</v>
      </c>
      <c r="AT63" s="71">
        <f>Input!P59</f>
        <v>0</v>
      </c>
      <c r="AU63" s="71">
        <f>Input!R59</f>
        <v>0</v>
      </c>
      <c r="AV63" s="71">
        <f>Input!L59</f>
        <v>0</v>
      </c>
      <c r="AW63" s="71">
        <f>Input!J59</f>
        <v>0</v>
      </c>
      <c r="AX63" s="71">
        <f>Input!H59</f>
        <v>0</v>
      </c>
      <c r="AY63" s="71">
        <f>Input!AJ59</f>
        <v>0</v>
      </c>
      <c r="AZ63" s="166">
        <f>Input!CF59</f>
        <v>0</v>
      </c>
      <c r="BA63" s="90">
        <f t="shared" si="15"/>
        <v>0</v>
      </c>
      <c r="BB63" s="86">
        <f t="shared" si="16"/>
        <v>0</v>
      </c>
      <c r="BH63" s="69"/>
      <c r="BI63" s="67"/>
      <c r="BJ63" s="67"/>
      <c r="BK63" s="67"/>
      <c r="BL63" s="67"/>
      <c r="BM63" s="67"/>
      <c r="BN63" s="68"/>
      <c r="BO63" s="67"/>
      <c r="BP63" s="67"/>
      <c r="BQ63" s="67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</row>
    <row r="64" spans="2:175" x14ac:dyDescent="0.3">
      <c r="B64" s="8" t="str">
        <f>+Input!A60</f>
        <v>NOV-2003</v>
      </c>
      <c r="C64" s="70">
        <f t="shared" si="17"/>
        <v>0</v>
      </c>
      <c r="D64" s="72">
        <f>Input!D60</f>
        <v>0</v>
      </c>
      <c r="E64" s="71">
        <f>Input!B60</f>
        <v>0</v>
      </c>
      <c r="F64" s="71">
        <f>Input!E60</f>
        <v>0</v>
      </c>
      <c r="G64" s="71">
        <f>Input!C60</f>
        <v>0</v>
      </c>
      <c r="H64" s="90">
        <f t="shared" si="22"/>
        <v>0</v>
      </c>
      <c r="I64" s="72">
        <f>Input!AX60+Input!BB60</f>
        <v>0</v>
      </c>
      <c r="J64" s="71">
        <v>0</v>
      </c>
      <c r="K64" s="71">
        <f>Input!AY60+Input!BC60</f>
        <v>0</v>
      </c>
      <c r="L64" s="71">
        <f>Input!BA60</f>
        <v>0</v>
      </c>
      <c r="M64" s="93">
        <f t="shared" si="23"/>
        <v>0</v>
      </c>
      <c r="N64" s="71">
        <f>Input!AT60</f>
        <v>0</v>
      </c>
      <c r="O64" s="71">
        <v>0</v>
      </c>
      <c r="P64" s="71">
        <f>+Input!AU60</f>
        <v>0</v>
      </c>
      <c r="Q64" s="71">
        <f>+Input!DE60</f>
        <v>0</v>
      </c>
      <c r="R64" s="90">
        <f t="shared" si="24"/>
        <v>0</v>
      </c>
      <c r="S64" s="72">
        <v>0</v>
      </c>
      <c r="T64" s="71">
        <f>Input!CH60</f>
        <v>0</v>
      </c>
      <c r="U64" s="71">
        <v>0</v>
      </c>
      <c r="V64" s="71">
        <v>0</v>
      </c>
      <c r="W64" s="93">
        <f t="shared" si="25"/>
        <v>0</v>
      </c>
      <c r="X64" s="104">
        <f>Input!BZ60</f>
        <v>0</v>
      </c>
      <c r="Y64" s="102">
        <f>Input!BT60</f>
        <v>0</v>
      </c>
      <c r="Z64" s="102">
        <f>Input!BV60+Input!BX60</f>
        <v>0</v>
      </c>
      <c r="AA64" s="102">
        <f>Input!BN60</f>
        <v>0</v>
      </c>
      <c r="AB64" s="146">
        <f t="shared" si="13"/>
        <v>0</v>
      </c>
      <c r="AC64" s="147">
        <f t="shared" si="14"/>
        <v>0</v>
      </c>
      <c r="AD64" s="72">
        <f>Input!X60+Input!AD60</f>
        <v>0</v>
      </c>
      <c r="AE64" s="71">
        <f>Input!Z60</f>
        <v>0</v>
      </c>
      <c r="AF64" s="71">
        <f>Input!V60</f>
        <v>0</v>
      </c>
      <c r="AG64" s="71">
        <f>Input!CB60+Input!CD60+Input!CL60</f>
        <v>0</v>
      </c>
      <c r="AH64" s="71">
        <f>Input!Y60+Input!AC60</f>
        <v>0</v>
      </c>
      <c r="AI64" s="71">
        <f>Input!CN60+Input!CP60+Input!CR60</f>
        <v>0</v>
      </c>
      <c r="AJ64" s="71">
        <f>Input!W60</f>
        <v>0</v>
      </c>
      <c r="AK64" s="71">
        <f>Input!AN60+Input!AP60</f>
        <v>0</v>
      </c>
      <c r="AL64" s="67">
        <f>Input!AF60</f>
        <v>0</v>
      </c>
      <c r="AM64" s="67">
        <f>+Input!DZ60</f>
        <v>0</v>
      </c>
      <c r="AN64" s="67">
        <f>Input!BH60</f>
        <v>0</v>
      </c>
      <c r="AO64" s="67">
        <f>Input!AH60</f>
        <v>0</v>
      </c>
      <c r="AP64" s="67">
        <f>Input!BL60</f>
        <v>0</v>
      </c>
      <c r="AQ64" s="67">
        <f>+Input!BJ60</f>
        <v>0</v>
      </c>
      <c r="AR64" s="67">
        <f>Input!BF60</f>
        <v>0</v>
      </c>
      <c r="AS64" s="67">
        <f>Input!N60</f>
        <v>0</v>
      </c>
      <c r="AT64" s="71">
        <f>Input!P60</f>
        <v>0</v>
      </c>
      <c r="AU64" s="71">
        <f>Input!R60</f>
        <v>0</v>
      </c>
      <c r="AV64" s="71">
        <f>Input!L60</f>
        <v>0</v>
      </c>
      <c r="AW64" s="71">
        <f>Input!J60</f>
        <v>0</v>
      </c>
      <c r="AX64" s="71">
        <f>Input!H60</f>
        <v>0</v>
      </c>
      <c r="AY64" s="71">
        <f>Input!AJ60</f>
        <v>0</v>
      </c>
      <c r="AZ64" s="166">
        <f>Input!CF60</f>
        <v>0</v>
      </c>
      <c r="BA64" s="90">
        <f t="shared" si="15"/>
        <v>0</v>
      </c>
      <c r="BB64" s="86">
        <f t="shared" si="16"/>
        <v>0</v>
      </c>
      <c r="BH64" s="69"/>
      <c r="BI64" s="67"/>
      <c r="BJ64" s="67"/>
      <c r="BK64" s="67"/>
      <c r="BL64" s="67"/>
      <c r="BM64" s="67"/>
      <c r="BN64" s="68"/>
      <c r="BO64" s="67"/>
      <c r="BP64" s="67"/>
      <c r="BQ64" s="67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</row>
    <row r="65" spans="2:175" x14ac:dyDescent="0.3">
      <c r="B65" s="168" t="str">
        <f>+Input!A61</f>
        <v>DEC-2003</v>
      </c>
      <c r="C65" s="169">
        <f t="shared" si="17"/>
        <v>0</v>
      </c>
      <c r="D65" s="170">
        <f>Input!D61</f>
        <v>0</v>
      </c>
      <c r="E65" s="171">
        <f>Input!B61</f>
        <v>0</v>
      </c>
      <c r="F65" s="171">
        <f>Input!E61</f>
        <v>0</v>
      </c>
      <c r="G65" s="171">
        <f>Input!C61</f>
        <v>0</v>
      </c>
      <c r="H65" s="172">
        <f t="shared" ref="H65:H75" si="26">SUM(D65:G65)</f>
        <v>0</v>
      </c>
      <c r="I65" s="170">
        <f>Input!AX61+Input!BB61</f>
        <v>0</v>
      </c>
      <c r="J65" s="171">
        <v>0</v>
      </c>
      <c r="K65" s="171">
        <f>Input!AY61+Input!BC61</f>
        <v>0</v>
      </c>
      <c r="L65" s="171">
        <f>Input!BA61</f>
        <v>0</v>
      </c>
      <c r="M65" s="173">
        <f t="shared" ref="M65:M75" si="27">SUM(I65:L65)</f>
        <v>0</v>
      </c>
      <c r="N65" s="171">
        <f>Input!AT61</f>
        <v>0</v>
      </c>
      <c r="O65" s="171">
        <v>0</v>
      </c>
      <c r="P65" s="171">
        <f>+Input!AU61</f>
        <v>0</v>
      </c>
      <c r="Q65" s="171">
        <f>+Input!DE61</f>
        <v>0</v>
      </c>
      <c r="R65" s="172">
        <f t="shared" ref="R65:R75" si="28">SUM(N65:Q65)</f>
        <v>0</v>
      </c>
      <c r="S65" s="170">
        <v>0</v>
      </c>
      <c r="T65" s="171">
        <f>Input!CH61</f>
        <v>0</v>
      </c>
      <c r="U65" s="171">
        <v>0</v>
      </c>
      <c r="V65" s="171">
        <v>0</v>
      </c>
      <c r="W65" s="173">
        <f t="shared" si="25"/>
        <v>0</v>
      </c>
      <c r="X65" s="174">
        <f>Input!BZ61</f>
        <v>0</v>
      </c>
      <c r="Y65" s="175">
        <f>Input!BT61</f>
        <v>0</v>
      </c>
      <c r="Z65" s="175">
        <f>Input!BV61+Input!BX61</f>
        <v>0</v>
      </c>
      <c r="AA65" s="175">
        <f>Input!BN61</f>
        <v>0</v>
      </c>
      <c r="AB65" s="176">
        <f t="shared" si="13"/>
        <v>0</v>
      </c>
      <c r="AC65" s="177">
        <f t="shared" si="14"/>
        <v>0</v>
      </c>
      <c r="AD65" s="170">
        <f>Input!X61+Input!AD61</f>
        <v>0</v>
      </c>
      <c r="AE65" s="171">
        <f>Input!Z61</f>
        <v>0</v>
      </c>
      <c r="AF65" s="171">
        <f>Input!V61</f>
        <v>0</v>
      </c>
      <c r="AG65" s="171">
        <f>Input!CB61+Input!CD61+Input!CL61</f>
        <v>0</v>
      </c>
      <c r="AH65" s="171">
        <f>Input!Y61+Input!AC61</f>
        <v>0</v>
      </c>
      <c r="AI65" s="171">
        <f>Input!CN61+Input!CP61+Input!CR61</f>
        <v>0</v>
      </c>
      <c r="AJ65" s="171">
        <f>Input!W61</f>
        <v>0</v>
      </c>
      <c r="AK65" s="171">
        <f>Input!AN61+Input!AP61</f>
        <v>0</v>
      </c>
      <c r="AL65" s="179">
        <f>Input!AF61</f>
        <v>0</v>
      </c>
      <c r="AM65" s="179">
        <f>+Input!DZ61</f>
        <v>0</v>
      </c>
      <c r="AN65" s="179">
        <f>Input!BH61</f>
        <v>0</v>
      </c>
      <c r="AO65" s="179">
        <f>Input!AH61</f>
        <v>0</v>
      </c>
      <c r="AP65" s="179">
        <f>Input!BL61</f>
        <v>0</v>
      </c>
      <c r="AQ65" s="179">
        <f>+Input!BJ61</f>
        <v>0</v>
      </c>
      <c r="AR65" s="179">
        <f>Input!BF61</f>
        <v>0</v>
      </c>
      <c r="AS65" s="179">
        <f>Input!N61</f>
        <v>0</v>
      </c>
      <c r="AT65" s="171">
        <f>Input!P61</f>
        <v>0</v>
      </c>
      <c r="AU65" s="171">
        <f>Input!R61</f>
        <v>0</v>
      </c>
      <c r="AV65" s="171">
        <f>Input!L61</f>
        <v>0</v>
      </c>
      <c r="AW65" s="171">
        <f>Input!J61</f>
        <v>0</v>
      </c>
      <c r="AX65" s="171">
        <f>Input!H61</f>
        <v>0</v>
      </c>
      <c r="AY65" s="171">
        <f>Input!AJ61</f>
        <v>0</v>
      </c>
      <c r="AZ65" s="180">
        <f>Input!CF61</f>
        <v>0</v>
      </c>
      <c r="BA65" s="172">
        <f t="shared" si="15"/>
        <v>0</v>
      </c>
      <c r="BB65" s="178">
        <f t="shared" si="16"/>
        <v>0</v>
      </c>
      <c r="BH65" s="69"/>
      <c r="BI65" s="67"/>
      <c r="BJ65" s="67"/>
      <c r="BK65" s="67"/>
      <c r="BL65" s="67"/>
      <c r="BM65" s="67"/>
      <c r="BN65" s="68"/>
      <c r="BO65" s="67"/>
      <c r="BP65" s="67"/>
      <c r="BQ65" s="67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</row>
    <row r="66" spans="2:175" x14ac:dyDescent="0.3">
      <c r="B66" s="8" t="str">
        <f>+Input!A62</f>
        <v>JAN-2004</v>
      </c>
      <c r="C66" s="70">
        <f t="shared" si="17"/>
        <v>0</v>
      </c>
      <c r="D66" s="72">
        <f>Input!D62</f>
        <v>0</v>
      </c>
      <c r="E66" s="71">
        <f>Input!B62</f>
        <v>0</v>
      </c>
      <c r="F66" s="71">
        <f>Input!E62</f>
        <v>0</v>
      </c>
      <c r="G66" s="71">
        <f>Input!C62</f>
        <v>0</v>
      </c>
      <c r="H66" s="90">
        <f t="shared" si="26"/>
        <v>0</v>
      </c>
      <c r="I66" s="72">
        <f>Input!AX62+Input!BB62</f>
        <v>0</v>
      </c>
      <c r="J66" s="71">
        <v>0</v>
      </c>
      <c r="K66" s="71">
        <f>Input!AY62+Input!BC62</f>
        <v>0</v>
      </c>
      <c r="L66" s="71">
        <f>Input!BA62</f>
        <v>0</v>
      </c>
      <c r="M66" s="93">
        <f t="shared" si="27"/>
        <v>0</v>
      </c>
      <c r="N66" s="71">
        <f>Input!AT62</f>
        <v>0</v>
      </c>
      <c r="O66" s="71">
        <v>0</v>
      </c>
      <c r="P66" s="71">
        <f>+Input!AU62</f>
        <v>0</v>
      </c>
      <c r="Q66" s="71">
        <f>+Input!DE62</f>
        <v>0</v>
      </c>
      <c r="R66" s="90">
        <f t="shared" si="28"/>
        <v>0</v>
      </c>
      <c r="S66" s="72">
        <v>0</v>
      </c>
      <c r="T66" s="71">
        <f>Input!CH62</f>
        <v>0</v>
      </c>
      <c r="U66" s="71">
        <v>0</v>
      </c>
      <c r="V66" s="71">
        <v>0</v>
      </c>
      <c r="W66" s="93">
        <f t="shared" si="25"/>
        <v>0</v>
      </c>
      <c r="X66" s="104">
        <f>Input!BZ62</f>
        <v>0</v>
      </c>
      <c r="Y66" s="102">
        <f>Input!BT62</f>
        <v>0</v>
      </c>
      <c r="Z66" s="102">
        <f>Input!BV62+Input!BX62</f>
        <v>0</v>
      </c>
      <c r="AA66" s="102">
        <f>Input!BN62</f>
        <v>0</v>
      </c>
      <c r="AB66" s="146">
        <f t="shared" si="13"/>
        <v>0</v>
      </c>
      <c r="AC66" s="147">
        <f t="shared" si="14"/>
        <v>0</v>
      </c>
      <c r="AD66" s="72">
        <f>Input!X62+Input!AD62</f>
        <v>0</v>
      </c>
      <c r="AE66" s="71">
        <f>Input!Z62</f>
        <v>0</v>
      </c>
      <c r="AF66" s="71">
        <f>Input!V62</f>
        <v>0</v>
      </c>
      <c r="AG66" s="71">
        <f>Input!CB62+Input!CD62+Input!CL62</f>
        <v>0</v>
      </c>
      <c r="AH66" s="71">
        <f>Input!Y62+Input!AC62</f>
        <v>0</v>
      </c>
      <c r="AI66" s="71">
        <f>Input!CN62+Input!CP62+Input!CR62</f>
        <v>0</v>
      </c>
      <c r="AJ66" s="71">
        <f>Input!W62</f>
        <v>0</v>
      </c>
      <c r="AK66" s="71">
        <f>Input!AN62+Input!AP62</f>
        <v>0</v>
      </c>
      <c r="AL66" s="67">
        <f>Input!AF62</f>
        <v>0</v>
      </c>
      <c r="AM66" s="67">
        <f>+Input!DZ62</f>
        <v>0</v>
      </c>
      <c r="AN66" s="67">
        <f>Input!BH62</f>
        <v>0</v>
      </c>
      <c r="AO66" s="67">
        <f>Input!AH62</f>
        <v>0</v>
      </c>
      <c r="AP66" s="67">
        <f>Input!BL62</f>
        <v>0</v>
      </c>
      <c r="AQ66" s="67">
        <f>+Input!BJ62</f>
        <v>0</v>
      </c>
      <c r="AR66" s="67">
        <f>Input!BF62</f>
        <v>0</v>
      </c>
      <c r="AS66" s="67">
        <f>Input!N62</f>
        <v>0</v>
      </c>
      <c r="AT66" s="71">
        <f>Input!P62</f>
        <v>0</v>
      </c>
      <c r="AU66" s="71">
        <f>Input!R62</f>
        <v>0</v>
      </c>
      <c r="AV66" s="71">
        <f>Input!L62</f>
        <v>0</v>
      </c>
      <c r="AW66" s="71">
        <f>Input!J62</f>
        <v>0</v>
      </c>
      <c r="AX66" s="71">
        <f>Input!H62</f>
        <v>0</v>
      </c>
      <c r="AY66" s="71">
        <f>Input!AJ62</f>
        <v>0</v>
      </c>
      <c r="AZ66" s="166">
        <f>Input!CF62</f>
        <v>0</v>
      </c>
      <c r="BA66" s="90">
        <f t="shared" si="15"/>
        <v>0</v>
      </c>
      <c r="BB66" s="86">
        <f t="shared" si="16"/>
        <v>0</v>
      </c>
      <c r="BH66" s="69"/>
      <c r="BI66" s="67"/>
      <c r="BJ66" s="67"/>
      <c r="BK66" s="67"/>
      <c r="BL66" s="67"/>
      <c r="BM66" s="67"/>
      <c r="BN66" s="68"/>
      <c r="BO66" s="67"/>
      <c r="BP66" s="67"/>
      <c r="BQ66" s="67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</row>
    <row r="67" spans="2:175" x14ac:dyDescent="0.3">
      <c r="B67" s="8" t="str">
        <f>+Input!A63</f>
        <v>FEB-2004</v>
      </c>
      <c r="C67" s="70">
        <f t="shared" si="17"/>
        <v>0</v>
      </c>
      <c r="D67" s="72">
        <f>Input!D63</f>
        <v>0</v>
      </c>
      <c r="E67" s="71">
        <f>Input!B63</f>
        <v>0</v>
      </c>
      <c r="F67" s="71">
        <f>Input!E63</f>
        <v>0</v>
      </c>
      <c r="G67" s="71">
        <f>Input!C63</f>
        <v>0</v>
      </c>
      <c r="H67" s="90">
        <f t="shared" si="26"/>
        <v>0</v>
      </c>
      <c r="I67" s="72">
        <f>Input!AX63+Input!BB63</f>
        <v>0</v>
      </c>
      <c r="J67" s="71">
        <v>0</v>
      </c>
      <c r="K67" s="71">
        <f>Input!AY63+Input!BC63</f>
        <v>0</v>
      </c>
      <c r="L67" s="71">
        <f>Input!BA63</f>
        <v>0</v>
      </c>
      <c r="M67" s="93">
        <f t="shared" si="27"/>
        <v>0</v>
      </c>
      <c r="N67" s="71">
        <f>Input!AT63</f>
        <v>0</v>
      </c>
      <c r="O67" s="71">
        <v>0</v>
      </c>
      <c r="P67" s="71">
        <f>+Input!AU63</f>
        <v>0</v>
      </c>
      <c r="Q67" s="71">
        <f>+Input!DE63</f>
        <v>0</v>
      </c>
      <c r="R67" s="90">
        <f t="shared" si="28"/>
        <v>0</v>
      </c>
      <c r="S67" s="72">
        <v>0</v>
      </c>
      <c r="T67" s="71">
        <f>Input!CH63</f>
        <v>0</v>
      </c>
      <c r="U67" s="71">
        <v>0</v>
      </c>
      <c r="V67" s="71">
        <v>0</v>
      </c>
      <c r="W67" s="93">
        <f t="shared" si="25"/>
        <v>0</v>
      </c>
      <c r="X67" s="104">
        <f>Input!BZ63</f>
        <v>0</v>
      </c>
      <c r="Y67" s="102">
        <f>Input!BT63</f>
        <v>0</v>
      </c>
      <c r="Z67" s="102">
        <f>Input!BV63+Input!BX63</f>
        <v>0</v>
      </c>
      <c r="AA67" s="102">
        <f>Input!BN63</f>
        <v>0</v>
      </c>
      <c r="AB67" s="146">
        <f t="shared" si="13"/>
        <v>0</v>
      </c>
      <c r="AC67" s="147">
        <f t="shared" si="14"/>
        <v>0</v>
      </c>
      <c r="AD67" s="72">
        <f>Input!X63+Input!AD63</f>
        <v>0</v>
      </c>
      <c r="AE67" s="71">
        <f>Input!Z63</f>
        <v>0</v>
      </c>
      <c r="AF67" s="71">
        <f>Input!V63</f>
        <v>0</v>
      </c>
      <c r="AG67" s="71">
        <f>Input!CB63+Input!CD63+Input!CL63</f>
        <v>0</v>
      </c>
      <c r="AH67" s="71">
        <f>Input!Y63+Input!AC63</f>
        <v>0</v>
      </c>
      <c r="AI67" s="71">
        <f>Input!CN63+Input!CP63+Input!CR63</f>
        <v>0</v>
      </c>
      <c r="AJ67" s="71">
        <f>Input!W63</f>
        <v>0</v>
      </c>
      <c r="AK67" s="71">
        <f>Input!AN63+Input!AP63</f>
        <v>0</v>
      </c>
      <c r="AL67" s="67">
        <f>Input!AF63</f>
        <v>0</v>
      </c>
      <c r="AM67" s="67">
        <f>+Input!DZ63</f>
        <v>0</v>
      </c>
      <c r="AN67" s="67">
        <f>Input!BH63</f>
        <v>0</v>
      </c>
      <c r="AO67" s="67">
        <f>Input!AH63</f>
        <v>0</v>
      </c>
      <c r="AP67" s="67">
        <f>Input!BL63</f>
        <v>0</v>
      </c>
      <c r="AQ67" s="67">
        <f>+Input!BJ63</f>
        <v>0</v>
      </c>
      <c r="AR67" s="67">
        <f>Input!BF63</f>
        <v>0</v>
      </c>
      <c r="AS67" s="67">
        <f>Input!N63</f>
        <v>0</v>
      </c>
      <c r="AT67" s="71">
        <f>Input!P63</f>
        <v>0</v>
      </c>
      <c r="AU67" s="71">
        <f>Input!R63</f>
        <v>0</v>
      </c>
      <c r="AV67" s="71">
        <f>Input!L63</f>
        <v>0</v>
      </c>
      <c r="AW67" s="71">
        <f>Input!J63</f>
        <v>0</v>
      </c>
      <c r="AX67" s="71">
        <f>Input!H63</f>
        <v>0</v>
      </c>
      <c r="AY67" s="71">
        <f>Input!AJ63</f>
        <v>0</v>
      </c>
      <c r="AZ67" s="166">
        <f>Input!CF63</f>
        <v>0</v>
      </c>
      <c r="BA67" s="90">
        <f t="shared" si="15"/>
        <v>0</v>
      </c>
      <c r="BB67" s="86">
        <f t="shared" si="16"/>
        <v>0</v>
      </c>
      <c r="BH67" s="69"/>
      <c r="BI67" s="67"/>
      <c r="BJ67" s="67"/>
      <c r="BK67" s="67"/>
      <c r="BL67" s="67"/>
      <c r="BM67" s="67"/>
      <c r="BN67" s="68"/>
      <c r="BO67" s="67"/>
      <c r="BP67" s="67"/>
      <c r="BQ67" s="67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</row>
    <row r="68" spans="2:175" x14ac:dyDescent="0.3">
      <c r="B68" s="168" t="str">
        <f>+Input!A64</f>
        <v>MAR-2004</v>
      </c>
      <c r="C68" s="169">
        <f t="shared" si="17"/>
        <v>0</v>
      </c>
      <c r="D68" s="170">
        <f>Input!D64</f>
        <v>0</v>
      </c>
      <c r="E68" s="171">
        <f>Input!B64</f>
        <v>0</v>
      </c>
      <c r="F68" s="171">
        <f>Input!E64</f>
        <v>0</v>
      </c>
      <c r="G68" s="171">
        <f>Input!C64</f>
        <v>0</v>
      </c>
      <c r="H68" s="172">
        <f t="shared" si="26"/>
        <v>0</v>
      </c>
      <c r="I68" s="170">
        <f>Input!AX64+Input!BB64</f>
        <v>0</v>
      </c>
      <c r="J68" s="171">
        <v>0</v>
      </c>
      <c r="K68" s="171">
        <f>Input!AY64+Input!BC64</f>
        <v>0</v>
      </c>
      <c r="L68" s="171">
        <f>Input!BA64</f>
        <v>0</v>
      </c>
      <c r="M68" s="173">
        <f t="shared" si="27"/>
        <v>0</v>
      </c>
      <c r="N68" s="171">
        <f>Input!AT64</f>
        <v>0</v>
      </c>
      <c r="O68" s="171">
        <v>0</v>
      </c>
      <c r="P68" s="171">
        <f>+Input!AU64</f>
        <v>0</v>
      </c>
      <c r="Q68" s="171">
        <f>+Input!DE64</f>
        <v>0</v>
      </c>
      <c r="R68" s="172">
        <f t="shared" si="28"/>
        <v>0</v>
      </c>
      <c r="S68" s="170">
        <v>0</v>
      </c>
      <c r="T68" s="171">
        <f>Input!CH64</f>
        <v>0</v>
      </c>
      <c r="U68" s="171">
        <v>0</v>
      </c>
      <c r="V68" s="171">
        <v>0</v>
      </c>
      <c r="W68" s="173">
        <f t="shared" ref="W68:W75" si="29">+S68+T68+U68+V68</f>
        <v>0</v>
      </c>
      <c r="X68" s="174">
        <f>Input!BZ64</f>
        <v>0</v>
      </c>
      <c r="Y68" s="175">
        <f>Input!BT64</f>
        <v>0</v>
      </c>
      <c r="Z68" s="175">
        <f>Input!BV64+Input!BX64</f>
        <v>0</v>
      </c>
      <c r="AA68" s="175">
        <f>Input!BN64</f>
        <v>0</v>
      </c>
      <c r="AB68" s="176">
        <f t="shared" si="13"/>
        <v>0</v>
      </c>
      <c r="AC68" s="177">
        <f t="shared" si="14"/>
        <v>0</v>
      </c>
      <c r="AD68" s="170">
        <f>Input!X64+Input!AD64</f>
        <v>0</v>
      </c>
      <c r="AE68" s="171">
        <f>Input!Z64</f>
        <v>0</v>
      </c>
      <c r="AF68" s="171">
        <f>Input!V64</f>
        <v>0</v>
      </c>
      <c r="AG68" s="171">
        <f>Input!CB64+Input!CD64+Input!CL64</f>
        <v>0</v>
      </c>
      <c r="AH68" s="171">
        <f>Input!Y64+Input!AC64</f>
        <v>0</v>
      </c>
      <c r="AI68" s="171">
        <f>Input!CN64+Input!CP64+Input!CR64</f>
        <v>0</v>
      </c>
      <c r="AJ68" s="171">
        <f>Input!W64</f>
        <v>0</v>
      </c>
      <c r="AK68" s="171">
        <f>Input!AN64+Input!AP64</f>
        <v>0</v>
      </c>
      <c r="AL68" s="179">
        <f>Input!AF64</f>
        <v>0</v>
      </c>
      <c r="AM68" s="179">
        <f>+Input!DZ64</f>
        <v>0</v>
      </c>
      <c r="AN68" s="179">
        <f>Input!BH64</f>
        <v>0</v>
      </c>
      <c r="AO68" s="179">
        <f>Input!AH64</f>
        <v>0</v>
      </c>
      <c r="AP68" s="179">
        <f>Input!BL64</f>
        <v>0</v>
      </c>
      <c r="AQ68" s="179">
        <f>+Input!BJ64</f>
        <v>0</v>
      </c>
      <c r="AR68" s="179">
        <f>Input!BF64</f>
        <v>0</v>
      </c>
      <c r="AS68" s="179">
        <f>Input!N64</f>
        <v>0</v>
      </c>
      <c r="AT68" s="171">
        <f>Input!P64</f>
        <v>0</v>
      </c>
      <c r="AU68" s="171">
        <f>Input!R64</f>
        <v>0</v>
      </c>
      <c r="AV68" s="171">
        <f>Input!L64</f>
        <v>0</v>
      </c>
      <c r="AW68" s="171">
        <f>Input!J64</f>
        <v>0</v>
      </c>
      <c r="AX68" s="171">
        <f>Input!H64</f>
        <v>0</v>
      </c>
      <c r="AY68" s="171">
        <f>Input!AJ64</f>
        <v>0</v>
      </c>
      <c r="AZ68" s="180">
        <f>Input!CF64</f>
        <v>0</v>
      </c>
      <c r="BA68" s="172">
        <f t="shared" si="15"/>
        <v>0</v>
      </c>
      <c r="BB68" s="178">
        <f t="shared" si="16"/>
        <v>0</v>
      </c>
      <c r="BH68" s="69"/>
      <c r="BI68" s="67"/>
      <c r="BJ68" s="67"/>
      <c r="BK68" s="67"/>
      <c r="BL68" s="67"/>
      <c r="BM68" s="67"/>
      <c r="BN68" s="68"/>
      <c r="BO68" s="67"/>
      <c r="BP68" s="67"/>
      <c r="BQ68" s="67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</row>
    <row r="69" spans="2:175" x14ac:dyDescent="0.3">
      <c r="B69" s="8" t="str">
        <f>+Input!A65</f>
        <v>APR-2004</v>
      </c>
      <c r="C69" s="70">
        <f t="shared" si="17"/>
        <v>0</v>
      </c>
      <c r="D69" s="72">
        <f>Input!D65</f>
        <v>0</v>
      </c>
      <c r="E69" s="71">
        <f>Input!B65</f>
        <v>0</v>
      </c>
      <c r="F69" s="71">
        <f>Input!E65</f>
        <v>0</v>
      </c>
      <c r="G69" s="71">
        <f>Input!C65</f>
        <v>0</v>
      </c>
      <c r="H69" s="90">
        <f t="shared" si="26"/>
        <v>0</v>
      </c>
      <c r="I69" s="72">
        <f>Input!AX65+Input!BB65</f>
        <v>0</v>
      </c>
      <c r="J69" s="71">
        <v>0</v>
      </c>
      <c r="K69" s="71">
        <f>Input!AY65+Input!BC65</f>
        <v>0</v>
      </c>
      <c r="L69" s="71">
        <f>Input!BA65</f>
        <v>0</v>
      </c>
      <c r="M69" s="93">
        <f t="shared" si="27"/>
        <v>0</v>
      </c>
      <c r="N69" s="71">
        <f>Input!AT65</f>
        <v>0</v>
      </c>
      <c r="O69" s="71">
        <v>0</v>
      </c>
      <c r="P69" s="71">
        <f>+Input!AU65</f>
        <v>0</v>
      </c>
      <c r="Q69" s="71">
        <f>+Input!DE65</f>
        <v>0</v>
      </c>
      <c r="R69" s="90">
        <f t="shared" si="28"/>
        <v>0</v>
      </c>
      <c r="S69" s="72">
        <v>0</v>
      </c>
      <c r="T69" s="71">
        <f>Input!CH65</f>
        <v>0</v>
      </c>
      <c r="U69" s="71">
        <v>0</v>
      </c>
      <c r="V69" s="71">
        <v>0</v>
      </c>
      <c r="W69" s="93">
        <f t="shared" si="29"/>
        <v>0</v>
      </c>
      <c r="X69" s="104">
        <f>Input!BZ65</f>
        <v>0</v>
      </c>
      <c r="Y69" s="102">
        <f>Input!BT65</f>
        <v>0</v>
      </c>
      <c r="Z69" s="102">
        <f>Input!BV65+Input!BX65</f>
        <v>0</v>
      </c>
      <c r="AA69" s="102">
        <f>Input!BN65</f>
        <v>0</v>
      </c>
      <c r="AB69" s="146">
        <f t="shared" si="13"/>
        <v>0</v>
      </c>
      <c r="AC69" s="147">
        <f t="shared" si="14"/>
        <v>0</v>
      </c>
      <c r="AD69" s="72">
        <f>Input!X65+Input!AD65</f>
        <v>0</v>
      </c>
      <c r="AE69" s="71">
        <f>Input!Z65</f>
        <v>0</v>
      </c>
      <c r="AF69" s="71">
        <f>Input!V65</f>
        <v>0</v>
      </c>
      <c r="AG69" s="71">
        <f>Input!CB65+Input!CD65+Input!CL65</f>
        <v>0</v>
      </c>
      <c r="AH69" s="71">
        <f>Input!Y65+Input!AC65</f>
        <v>0</v>
      </c>
      <c r="AI69" s="71">
        <f>Input!CN65+Input!CP65+Input!CR65</f>
        <v>0</v>
      </c>
      <c r="AJ69" s="71">
        <f>Input!W65</f>
        <v>0</v>
      </c>
      <c r="AK69" s="71">
        <f>Input!AN65+Input!AP65</f>
        <v>0</v>
      </c>
      <c r="AL69" s="67">
        <f>Input!AF65</f>
        <v>0</v>
      </c>
      <c r="AM69" s="67">
        <f>+Input!DZ65</f>
        <v>0</v>
      </c>
      <c r="AN69" s="67">
        <f>Input!BH65</f>
        <v>0</v>
      </c>
      <c r="AO69" s="67">
        <f>Input!AH65</f>
        <v>0</v>
      </c>
      <c r="AP69" s="67">
        <f>Input!BL65</f>
        <v>0</v>
      </c>
      <c r="AQ69" s="67">
        <f>+Input!BJ65</f>
        <v>0</v>
      </c>
      <c r="AR69" s="67">
        <f>Input!BF65</f>
        <v>0</v>
      </c>
      <c r="AS69" s="67">
        <f>Input!N65</f>
        <v>0</v>
      </c>
      <c r="AT69" s="71">
        <f>Input!P65</f>
        <v>0</v>
      </c>
      <c r="AU69" s="71">
        <f>Input!R65</f>
        <v>0</v>
      </c>
      <c r="AV69" s="71">
        <f>Input!L65</f>
        <v>0</v>
      </c>
      <c r="AW69" s="71">
        <f>Input!J65</f>
        <v>0</v>
      </c>
      <c r="AX69" s="71">
        <f>Input!H65</f>
        <v>0</v>
      </c>
      <c r="AY69" s="71">
        <f>Input!AJ65</f>
        <v>0</v>
      </c>
      <c r="AZ69" s="166">
        <f>Input!CF65</f>
        <v>0</v>
      </c>
      <c r="BA69" s="90">
        <f t="shared" si="15"/>
        <v>0</v>
      </c>
      <c r="BB69" s="86">
        <f t="shared" si="16"/>
        <v>0</v>
      </c>
      <c r="BH69" s="69"/>
      <c r="BI69" s="67"/>
      <c r="BJ69" s="67"/>
      <c r="BK69" s="67"/>
      <c r="BL69" s="67"/>
      <c r="BM69" s="67"/>
      <c r="BN69" s="68"/>
      <c r="BO69" s="67"/>
      <c r="BP69" s="67"/>
      <c r="BQ69" s="67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</row>
    <row r="70" spans="2:175" x14ac:dyDescent="0.3">
      <c r="B70" s="8" t="str">
        <f>+Input!A66</f>
        <v>MAY-2004</v>
      </c>
      <c r="C70" s="70">
        <f t="shared" si="17"/>
        <v>0</v>
      </c>
      <c r="D70" s="72">
        <f>Input!D66</f>
        <v>0</v>
      </c>
      <c r="E70" s="71">
        <f>Input!B66</f>
        <v>0</v>
      </c>
      <c r="F70" s="71">
        <f>Input!E66</f>
        <v>0</v>
      </c>
      <c r="G70" s="71">
        <f>Input!C66</f>
        <v>0</v>
      </c>
      <c r="H70" s="90">
        <f t="shared" si="26"/>
        <v>0</v>
      </c>
      <c r="I70" s="72">
        <f>Input!AX66+Input!BB66</f>
        <v>0</v>
      </c>
      <c r="J70" s="71">
        <v>0</v>
      </c>
      <c r="K70" s="71">
        <f>Input!AY66+Input!BC66</f>
        <v>0</v>
      </c>
      <c r="L70" s="71">
        <f>Input!BA66</f>
        <v>0</v>
      </c>
      <c r="M70" s="93">
        <f t="shared" si="27"/>
        <v>0</v>
      </c>
      <c r="N70" s="71">
        <f>Input!AT66</f>
        <v>0</v>
      </c>
      <c r="O70" s="71">
        <v>0</v>
      </c>
      <c r="P70" s="71">
        <f>+Input!AU66</f>
        <v>0</v>
      </c>
      <c r="Q70" s="71">
        <f>+Input!DE66</f>
        <v>0</v>
      </c>
      <c r="R70" s="90">
        <f t="shared" si="28"/>
        <v>0</v>
      </c>
      <c r="S70" s="72">
        <v>0</v>
      </c>
      <c r="T70" s="71">
        <f>Input!CH66</f>
        <v>0</v>
      </c>
      <c r="U70" s="71">
        <v>0</v>
      </c>
      <c r="V70" s="71">
        <v>0</v>
      </c>
      <c r="W70" s="93">
        <f t="shared" si="29"/>
        <v>0</v>
      </c>
      <c r="X70" s="104">
        <f>Input!BZ66</f>
        <v>0</v>
      </c>
      <c r="Y70" s="102">
        <f>Input!BT66</f>
        <v>0</v>
      </c>
      <c r="Z70" s="102">
        <f>Input!BV66+Input!BX66</f>
        <v>0</v>
      </c>
      <c r="AA70" s="102">
        <f>Input!BN66</f>
        <v>0</v>
      </c>
      <c r="AB70" s="146">
        <f t="shared" si="13"/>
        <v>0</v>
      </c>
      <c r="AC70" s="147">
        <f t="shared" si="14"/>
        <v>0</v>
      </c>
      <c r="AD70" s="72">
        <f>Input!X66+Input!AD66</f>
        <v>0</v>
      </c>
      <c r="AE70" s="71">
        <f>Input!Z66</f>
        <v>0</v>
      </c>
      <c r="AF70" s="71">
        <f>Input!V66</f>
        <v>0</v>
      </c>
      <c r="AG70" s="71">
        <f>Input!CB66+Input!CD66+Input!CL66</f>
        <v>0</v>
      </c>
      <c r="AH70" s="71">
        <f>Input!Y66+Input!AC66</f>
        <v>0</v>
      </c>
      <c r="AI70" s="71">
        <f>Input!CN66+Input!CP66+Input!CR66</f>
        <v>0</v>
      </c>
      <c r="AJ70" s="71">
        <f>Input!W66</f>
        <v>0</v>
      </c>
      <c r="AK70" s="71">
        <f>Input!AN66+Input!AP66</f>
        <v>0</v>
      </c>
      <c r="AL70" s="67">
        <f>Input!AF66</f>
        <v>0</v>
      </c>
      <c r="AM70" s="67">
        <f>+Input!DZ66</f>
        <v>0</v>
      </c>
      <c r="AN70" s="67">
        <f>Input!BH66</f>
        <v>0</v>
      </c>
      <c r="AO70" s="67">
        <f>Input!AH66</f>
        <v>0</v>
      </c>
      <c r="AP70" s="67">
        <f>Input!BL66</f>
        <v>0</v>
      </c>
      <c r="AQ70" s="67">
        <f>+Input!BJ66</f>
        <v>0</v>
      </c>
      <c r="AR70" s="67">
        <f>Input!BF66</f>
        <v>0</v>
      </c>
      <c r="AS70" s="67">
        <f>Input!N66</f>
        <v>0</v>
      </c>
      <c r="AT70" s="71">
        <f>Input!P66</f>
        <v>0</v>
      </c>
      <c r="AU70" s="71">
        <f>Input!R66</f>
        <v>0</v>
      </c>
      <c r="AV70" s="71">
        <f>Input!L66</f>
        <v>0</v>
      </c>
      <c r="AW70" s="71">
        <f>Input!J66</f>
        <v>0</v>
      </c>
      <c r="AX70" s="71">
        <f>Input!H66</f>
        <v>0</v>
      </c>
      <c r="AY70" s="71">
        <f>Input!AJ66</f>
        <v>0</v>
      </c>
      <c r="AZ70" s="166">
        <f>Input!CF66</f>
        <v>0</v>
      </c>
      <c r="BA70" s="90">
        <f t="shared" si="15"/>
        <v>0</v>
      </c>
      <c r="BB70" s="86">
        <f t="shared" si="16"/>
        <v>0</v>
      </c>
      <c r="BH70" s="69"/>
      <c r="BI70" s="67"/>
      <c r="BJ70" s="67"/>
      <c r="BK70" s="67"/>
      <c r="BL70" s="67"/>
      <c r="BM70" s="67"/>
      <c r="BN70" s="68"/>
      <c r="BO70" s="67"/>
      <c r="BP70" s="67"/>
      <c r="BQ70" s="67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</row>
    <row r="71" spans="2:175" x14ac:dyDescent="0.3">
      <c r="B71" s="168" t="str">
        <f>+Input!A67</f>
        <v>JUN-2004</v>
      </c>
      <c r="C71" s="169">
        <f t="shared" si="17"/>
        <v>0</v>
      </c>
      <c r="D71" s="170">
        <f>Input!D67</f>
        <v>0</v>
      </c>
      <c r="E71" s="171">
        <f>Input!B67</f>
        <v>0</v>
      </c>
      <c r="F71" s="171">
        <f>Input!E67</f>
        <v>0</v>
      </c>
      <c r="G71" s="171">
        <f>Input!C67</f>
        <v>0</v>
      </c>
      <c r="H71" s="172">
        <f t="shared" si="26"/>
        <v>0</v>
      </c>
      <c r="I71" s="170">
        <f>Input!AX67+Input!BB67</f>
        <v>0</v>
      </c>
      <c r="J71" s="171">
        <v>0</v>
      </c>
      <c r="K71" s="171">
        <f>Input!AY67+Input!BC67</f>
        <v>0</v>
      </c>
      <c r="L71" s="171">
        <f>Input!BA67</f>
        <v>0</v>
      </c>
      <c r="M71" s="173">
        <f t="shared" si="27"/>
        <v>0</v>
      </c>
      <c r="N71" s="171">
        <f>Input!AT67</f>
        <v>0</v>
      </c>
      <c r="O71" s="171">
        <v>0</v>
      </c>
      <c r="P71" s="171">
        <f>+Input!AU67</f>
        <v>0</v>
      </c>
      <c r="Q71" s="171">
        <f>+Input!DE67</f>
        <v>0</v>
      </c>
      <c r="R71" s="172">
        <f t="shared" si="28"/>
        <v>0</v>
      </c>
      <c r="S71" s="170">
        <v>0</v>
      </c>
      <c r="T71" s="171">
        <f>Input!CH67</f>
        <v>0</v>
      </c>
      <c r="U71" s="171">
        <v>0</v>
      </c>
      <c r="V71" s="171">
        <v>0</v>
      </c>
      <c r="W71" s="173">
        <f t="shared" si="29"/>
        <v>0</v>
      </c>
      <c r="X71" s="174">
        <f>Input!BZ67</f>
        <v>0</v>
      </c>
      <c r="Y71" s="175">
        <f>Input!BT67</f>
        <v>0</v>
      </c>
      <c r="Z71" s="175">
        <f>Input!BV67+Input!BX67</f>
        <v>0</v>
      </c>
      <c r="AA71" s="175">
        <f>Input!BN67</f>
        <v>0</v>
      </c>
      <c r="AB71" s="176">
        <f t="shared" si="13"/>
        <v>0</v>
      </c>
      <c r="AC71" s="177">
        <f t="shared" si="14"/>
        <v>0</v>
      </c>
      <c r="AD71" s="170">
        <f>Input!X67+Input!AD67</f>
        <v>0</v>
      </c>
      <c r="AE71" s="171">
        <f>Input!Z67</f>
        <v>0</v>
      </c>
      <c r="AF71" s="171">
        <f>Input!V67</f>
        <v>0</v>
      </c>
      <c r="AG71" s="171">
        <f>Input!CB67+Input!CD67+Input!CL67</f>
        <v>0</v>
      </c>
      <c r="AH71" s="171">
        <f>Input!Y67+Input!AC67</f>
        <v>0</v>
      </c>
      <c r="AI71" s="171">
        <f>Input!CN67+Input!CP67+Input!CR67</f>
        <v>0</v>
      </c>
      <c r="AJ71" s="171">
        <f>Input!W67</f>
        <v>0</v>
      </c>
      <c r="AK71" s="171">
        <f>Input!AN67+Input!AP67</f>
        <v>0</v>
      </c>
      <c r="AL71" s="179">
        <f>Input!AF67</f>
        <v>0</v>
      </c>
      <c r="AM71" s="179">
        <f>+Input!DZ67</f>
        <v>0</v>
      </c>
      <c r="AN71" s="179">
        <f>Input!BH67</f>
        <v>0</v>
      </c>
      <c r="AO71" s="179">
        <f>Input!AH67</f>
        <v>0</v>
      </c>
      <c r="AP71" s="179">
        <f>Input!BL67</f>
        <v>0</v>
      </c>
      <c r="AQ71" s="179">
        <f>+Input!BJ67</f>
        <v>0</v>
      </c>
      <c r="AR71" s="179">
        <f>Input!BF67</f>
        <v>0</v>
      </c>
      <c r="AS71" s="179">
        <f>Input!N67</f>
        <v>0</v>
      </c>
      <c r="AT71" s="171">
        <f>Input!P67</f>
        <v>0</v>
      </c>
      <c r="AU71" s="171">
        <f>Input!R67</f>
        <v>0</v>
      </c>
      <c r="AV71" s="171">
        <f>Input!L67</f>
        <v>0</v>
      </c>
      <c r="AW71" s="171">
        <f>Input!J67</f>
        <v>0</v>
      </c>
      <c r="AX71" s="171">
        <f>Input!H67</f>
        <v>0</v>
      </c>
      <c r="AY71" s="171">
        <f>Input!AJ67</f>
        <v>0</v>
      </c>
      <c r="AZ71" s="180">
        <f>Input!CF67</f>
        <v>0</v>
      </c>
      <c r="BA71" s="172">
        <f t="shared" si="15"/>
        <v>0</v>
      </c>
      <c r="BB71" s="178">
        <f t="shared" si="16"/>
        <v>0</v>
      </c>
      <c r="BH71" s="69"/>
      <c r="BI71" s="67"/>
      <c r="BJ71" s="67"/>
      <c r="BK71" s="67"/>
      <c r="BL71" s="67"/>
      <c r="BM71" s="67"/>
      <c r="BN71" s="68"/>
      <c r="BO71" s="67"/>
      <c r="BP71" s="67"/>
      <c r="BQ71" s="67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</row>
    <row r="72" spans="2:175" x14ac:dyDescent="0.3">
      <c r="B72" s="8" t="str">
        <f>+Input!A68</f>
        <v>JUL-2004</v>
      </c>
      <c r="C72" s="70">
        <f t="shared" si="17"/>
        <v>0</v>
      </c>
      <c r="D72" s="72">
        <f>Input!D68</f>
        <v>0</v>
      </c>
      <c r="E72" s="71">
        <f>Input!B68</f>
        <v>0</v>
      </c>
      <c r="F72" s="71">
        <f>Input!E68</f>
        <v>0</v>
      </c>
      <c r="G72" s="71">
        <f>Input!C68</f>
        <v>0</v>
      </c>
      <c r="H72" s="90">
        <f t="shared" si="26"/>
        <v>0</v>
      </c>
      <c r="I72" s="72">
        <f>Input!AX68+Input!BB68</f>
        <v>0</v>
      </c>
      <c r="J72" s="71">
        <v>0</v>
      </c>
      <c r="K72" s="71">
        <f>Input!AY68+Input!BC68</f>
        <v>0</v>
      </c>
      <c r="L72" s="71">
        <f>Input!BA68</f>
        <v>0</v>
      </c>
      <c r="M72" s="93">
        <f t="shared" si="27"/>
        <v>0</v>
      </c>
      <c r="N72" s="71">
        <f>Input!AT68</f>
        <v>0</v>
      </c>
      <c r="O72" s="71">
        <v>0</v>
      </c>
      <c r="P72" s="71">
        <f>+Input!AU68</f>
        <v>0</v>
      </c>
      <c r="Q72" s="71">
        <f>+Input!DE68</f>
        <v>0</v>
      </c>
      <c r="R72" s="90">
        <f t="shared" si="28"/>
        <v>0</v>
      </c>
      <c r="S72" s="72">
        <v>0</v>
      </c>
      <c r="T72" s="71">
        <f>Input!CH68</f>
        <v>0</v>
      </c>
      <c r="U72" s="71">
        <v>0</v>
      </c>
      <c r="V72" s="71">
        <v>0</v>
      </c>
      <c r="W72" s="93">
        <f t="shared" si="29"/>
        <v>0</v>
      </c>
      <c r="X72" s="104">
        <f>Input!BZ68</f>
        <v>0</v>
      </c>
      <c r="Y72" s="102">
        <f>Input!BT68</f>
        <v>0</v>
      </c>
      <c r="Z72" s="102">
        <f>Input!BV68+Input!BX68</f>
        <v>0</v>
      </c>
      <c r="AA72" s="102">
        <f>Input!BN68</f>
        <v>0</v>
      </c>
      <c r="AB72" s="146">
        <f t="shared" si="13"/>
        <v>0</v>
      </c>
      <c r="AC72" s="147">
        <f t="shared" si="14"/>
        <v>0</v>
      </c>
      <c r="AD72" s="72">
        <f>Input!X68+Input!AD68</f>
        <v>0</v>
      </c>
      <c r="AE72" s="71">
        <f>Input!Z68</f>
        <v>0</v>
      </c>
      <c r="AF72" s="71">
        <f>Input!V68</f>
        <v>0</v>
      </c>
      <c r="AG72" s="71">
        <f>Input!CB68+Input!CD68+Input!CL68</f>
        <v>0</v>
      </c>
      <c r="AH72" s="71">
        <f>Input!Y68+Input!AC68</f>
        <v>0</v>
      </c>
      <c r="AI72" s="71">
        <f>Input!CN68+Input!CP68+Input!CR68</f>
        <v>0</v>
      </c>
      <c r="AJ72" s="71">
        <f>Input!W68</f>
        <v>0</v>
      </c>
      <c r="AK72" s="71">
        <f>Input!AN68+Input!AP68</f>
        <v>0</v>
      </c>
      <c r="AL72" s="67">
        <f>Input!AF68</f>
        <v>0</v>
      </c>
      <c r="AM72" s="67">
        <f>+Input!DZ68</f>
        <v>0</v>
      </c>
      <c r="AN72" s="67">
        <f>Input!BH68</f>
        <v>0</v>
      </c>
      <c r="AO72" s="67">
        <f>Input!AH68</f>
        <v>0</v>
      </c>
      <c r="AP72" s="67">
        <f>Input!BL68</f>
        <v>0</v>
      </c>
      <c r="AQ72" s="67">
        <f>+Input!BJ68</f>
        <v>0</v>
      </c>
      <c r="AR72" s="67">
        <f>Input!BF68</f>
        <v>0</v>
      </c>
      <c r="AS72" s="67">
        <f>Input!N68</f>
        <v>0</v>
      </c>
      <c r="AT72" s="71">
        <f>Input!P68</f>
        <v>0</v>
      </c>
      <c r="AU72" s="71">
        <f>Input!R68</f>
        <v>0</v>
      </c>
      <c r="AV72" s="71">
        <f>Input!L68</f>
        <v>0</v>
      </c>
      <c r="AW72" s="71">
        <f>Input!J68</f>
        <v>0</v>
      </c>
      <c r="AX72" s="71">
        <f>Input!H68</f>
        <v>0</v>
      </c>
      <c r="AY72" s="71">
        <f>Input!AJ68</f>
        <v>0</v>
      </c>
      <c r="AZ72" s="166">
        <f>Input!CF68</f>
        <v>0</v>
      </c>
      <c r="BA72" s="90">
        <f t="shared" si="15"/>
        <v>0</v>
      </c>
      <c r="BB72" s="86">
        <f t="shared" si="16"/>
        <v>0</v>
      </c>
      <c r="BH72" s="69"/>
      <c r="BI72" s="67"/>
      <c r="BJ72" s="67"/>
      <c r="BK72" s="67"/>
      <c r="BL72" s="67"/>
      <c r="BM72" s="67"/>
      <c r="BN72" s="68"/>
      <c r="BO72" s="67"/>
      <c r="BP72" s="67"/>
      <c r="BQ72" s="67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</row>
    <row r="73" spans="2:175" x14ac:dyDescent="0.3">
      <c r="B73" s="8" t="str">
        <f>+Input!A69</f>
        <v>AUG-2004</v>
      </c>
      <c r="C73" s="70">
        <f t="shared" si="17"/>
        <v>0</v>
      </c>
      <c r="D73" s="72">
        <f>Input!D69</f>
        <v>0</v>
      </c>
      <c r="E73" s="71">
        <f>Input!B69</f>
        <v>0</v>
      </c>
      <c r="F73" s="71">
        <f>Input!E69</f>
        <v>0</v>
      </c>
      <c r="G73" s="71">
        <f>Input!C69</f>
        <v>0</v>
      </c>
      <c r="H73" s="90">
        <f t="shared" si="26"/>
        <v>0</v>
      </c>
      <c r="I73" s="72">
        <f>Input!AX69+Input!BB69</f>
        <v>0</v>
      </c>
      <c r="J73" s="71">
        <v>0</v>
      </c>
      <c r="K73" s="71">
        <f>Input!AY69+Input!BC69</f>
        <v>0</v>
      </c>
      <c r="L73" s="71">
        <f>Input!BA69</f>
        <v>0</v>
      </c>
      <c r="M73" s="93">
        <f t="shared" si="27"/>
        <v>0</v>
      </c>
      <c r="N73" s="71">
        <f>Input!AT69</f>
        <v>0</v>
      </c>
      <c r="O73" s="71">
        <v>0</v>
      </c>
      <c r="P73" s="71">
        <f>+Input!AU69</f>
        <v>0</v>
      </c>
      <c r="Q73" s="71">
        <f>+Input!DE69</f>
        <v>0</v>
      </c>
      <c r="R73" s="90">
        <f t="shared" si="28"/>
        <v>0</v>
      </c>
      <c r="S73" s="72">
        <v>0</v>
      </c>
      <c r="T73" s="71">
        <f>Input!CH69</f>
        <v>0</v>
      </c>
      <c r="U73" s="71">
        <v>0</v>
      </c>
      <c r="V73" s="71">
        <v>0</v>
      </c>
      <c r="W73" s="93">
        <f t="shared" si="29"/>
        <v>0</v>
      </c>
      <c r="X73" s="104">
        <f>Input!BZ69</f>
        <v>0</v>
      </c>
      <c r="Y73" s="102">
        <f>Input!BT69</f>
        <v>0</v>
      </c>
      <c r="Z73" s="102">
        <f>Input!BV69+Input!BX69</f>
        <v>0</v>
      </c>
      <c r="AA73" s="102">
        <f>Input!BN69</f>
        <v>0</v>
      </c>
      <c r="AB73" s="146">
        <f t="shared" si="13"/>
        <v>0</v>
      </c>
      <c r="AC73" s="147">
        <f t="shared" si="14"/>
        <v>0</v>
      </c>
      <c r="AD73" s="72">
        <f>Input!X69+Input!AD69</f>
        <v>0</v>
      </c>
      <c r="AE73" s="71">
        <f>Input!Z69</f>
        <v>0</v>
      </c>
      <c r="AF73" s="71">
        <f>Input!V69</f>
        <v>0</v>
      </c>
      <c r="AG73" s="71">
        <f>Input!CB69+Input!CD69+Input!CL69</f>
        <v>0</v>
      </c>
      <c r="AH73" s="71">
        <f>Input!Y69+Input!AC69</f>
        <v>0</v>
      </c>
      <c r="AI73" s="71">
        <f>Input!CN69+Input!CP69+Input!CR69</f>
        <v>0</v>
      </c>
      <c r="AJ73" s="71">
        <f>Input!W69</f>
        <v>0</v>
      </c>
      <c r="AK73" s="71">
        <f>Input!AN69+Input!AP69</f>
        <v>0</v>
      </c>
      <c r="AL73" s="67">
        <f>Input!AF69</f>
        <v>0</v>
      </c>
      <c r="AM73" s="67">
        <f>+Input!DZ69</f>
        <v>0</v>
      </c>
      <c r="AN73" s="67">
        <f>Input!BH69</f>
        <v>0</v>
      </c>
      <c r="AO73" s="67">
        <f>Input!AH69</f>
        <v>0</v>
      </c>
      <c r="AP73" s="67">
        <f>Input!BL69</f>
        <v>0</v>
      </c>
      <c r="AQ73" s="67">
        <f>+Input!BJ69</f>
        <v>0</v>
      </c>
      <c r="AR73" s="67">
        <f>Input!BF69</f>
        <v>0</v>
      </c>
      <c r="AS73" s="67">
        <f>Input!N69</f>
        <v>0</v>
      </c>
      <c r="AT73" s="71">
        <f>Input!P69</f>
        <v>0</v>
      </c>
      <c r="AU73" s="71">
        <f>Input!R69</f>
        <v>0</v>
      </c>
      <c r="AV73" s="71">
        <f>Input!L69</f>
        <v>0</v>
      </c>
      <c r="AW73" s="71">
        <f>Input!J69</f>
        <v>0</v>
      </c>
      <c r="AX73" s="71">
        <f>Input!H69</f>
        <v>0</v>
      </c>
      <c r="AY73" s="71">
        <f>Input!AJ69</f>
        <v>0</v>
      </c>
      <c r="AZ73" s="166">
        <f>Input!CF69</f>
        <v>0</v>
      </c>
      <c r="BA73" s="90">
        <f t="shared" si="15"/>
        <v>0</v>
      </c>
      <c r="BB73" s="86">
        <f t="shared" si="16"/>
        <v>0</v>
      </c>
      <c r="BH73" s="69"/>
      <c r="BI73" s="67"/>
      <c r="BJ73" s="67"/>
      <c r="BK73" s="67"/>
      <c r="BL73" s="67"/>
      <c r="BM73" s="67"/>
      <c r="BN73" s="68"/>
      <c r="BO73" s="67"/>
      <c r="BP73" s="67"/>
      <c r="BQ73" s="67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</row>
    <row r="74" spans="2:175" x14ac:dyDescent="0.3">
      <c r="B74" s="168" t="str">
        <f>+Input!A70</f>
        <v>SEP-2004</v>
      </c>
      <c r="C74" s="169">
        <f t="shared" si="17"/>
        <v>0</v>
      </c>
      <c r="D74" s="170">
        <f>Input!D70</f>
        <v>0</v>
      </c>
      <c r="E74" s="171">
        <f>Input!B70</f>
        <v>0</v>
      </c>
      <c r="F74" s="171">
        <f>Input!E70</f>
        <v>0</v>
      </c>
      <c r="G74" s="171">
        <f>Input!C70</f>
        <v>0</v>
      </c>
      <c r="H74" s="172">
        <f t="shared" si="26"/>
        <v>0</v>
      </c>
      <c r="I74" s="170">
        <f>Input!AX70+Input!BB70</f>
        <v>0</v>
      </c>
      <c r="J74" s="171">
        <v>0</v>
      </c>
      <c r="K74" s="171">
        <f>Input!AY70+Input!BC70</f>
        <v>0</v>
      </c>
      <c r="L74" s="171">
        <f>Input!BA70</f>
        <v>0</v>
      </c>
      <c r="M74" s="173">
        <f t="shared" si="27"/>
        <v>0</v>
      </c>
      <c r="N74" s="171">
        <f>Input!AT70</f>
        <v>0</v>
      </c>
      <c r="O74" s="171">
        <v>0</v>
      </c>
      <c r="P74" s="171">
        <f>+Input!AU70</f>
        <v>0</v>
      </c>
      <c r="Q74" s="171">
        <f>+Input!DE70</f>
        <v>0</v>
      </c>
      <c r="R74" s="172">
        <f t="shared" si="28"/>
        <v>0</v>
      </c>
      <c r="S74" s="170">
        <v>0</v>
      </c>
      <c r="T74" s="171">
        <f>Input!CH70</f>
        <v>0</v>
      </c>
      <c r="U74" s="171">
        <v>0</v>
      </c>
      <c r="V74" s="171">
        <v>0</v>
      </c>
      <c r="W74" s="173">
        <f t="shared" si="29"/>
        <v>0</v>
      </c>
      <c r="X74" s="174">
        <f>Input!BZ70</f>
        <v>0</v>
      </c>
      <c r="Y74" s="175">
        <f>Input!BT70</f>
        <v>0</v>
      </c>
      <c r="Z74" s="175">
        <f>Input!BV70+Input!BX70</f>
        <v>0</v>
      </c>
      <c r="AA74" s="175">
        <f>Input!BN70</f>
        <v>0</v>
      </c>
      <c r="AB74" s="176">
        <f t="shared" si="13"/>
        <v>0</v>
      </c>
      <c r="AC74" s="177">
        <f t="shared" si="14"/>
        <v>0</v>
      </c>
      <c r="AD74" s="170">
        <f>Input!X70+Input!AD70</f>
        <v>0</v>
      </c>
      <c r="AE74" s="171">
        <f>Input!Z70</f>
        <v>0</v>
      </c>
      <c r="AF74" s="171">
        <f>Input!V70</f>
        <v>0</v>
      </c>
      <c r="AG74" s="171">
        <f>Input!CB70+Input!CD70+Input!CL70</f>
        <v>0</v>
      </c>
      <c r="AH74" s="171">
        <f>Input!Y70+Input!AC70</f>
        <v>0</v>
      </c>
      <c r="AI74" s="171">
        <f>Input!CN70+Input!CP70+Input!CR70</f>
        <v>0</v>
      </c>
      <c r="AJ74" s="171">
        <f>Input!W70</f>
        <v>0</v>
      </c>
      <c r="AK74" s="171">
        <f>Input!AN70+Input!AP70</f>
        <v>0</v>
      </c>
      <c r="AL74" s="179">
        <f>Input!AF70</f>
        <v>0</v>
      </c>
      <c r="AM74" s="179">
        <f>+Input!DZ70</f>
        <v>0</v>
      </c>
      <c r="AN74" s="179">
        <f>Input!BH70</f>
        <v>0</v>
      </c>
      <c r="AO74" s="179">
        <f>Input!AH70</f>
        <v>0</v>
      </c>
      <c r="AP74" s="179">
        <f>Input!BL70</f>
        <v>0</v>
      </c>
      <c r="AQ74" s="179">
        <f>+Input!BJ70</f>
        <v>0</v>
      </c>
      <c r="AR74" s="179">
        <f>Input!BF70</f>
        <v>0</v>
      </c>
      <c r="AS74" s="179">
        <f>Input!N70</f>
        <v>0</v>
      </c>
      <c r="AT74" s="171">
        <f>Input!P70</f>
        <v>0</v>
      </c>
      <c r="AU74" s="171">
        <f>Input!R70</f>
        <v>0</v>
      </c>
      <c r="AV74" s="171">
        <f>Input!L70</f>
        <v>0</v>
      </c>
      <c r="AW74" s="171">
        <f>Input!J70</f>
        <v>0</v>
      </c>
      <c r="AX74" s="171">
        <f>Input!H70</f>
        <v>0</v>
      </c>
      <c r="AY74" s="171">
        <f>Input!AJ70</f>
        <v>0</v>
      </c>
      <c r="AZ74" s="180">
        <f>Input!CF70</f>
        <v>0</v>
      </c>
      <c r="BA74" s="172">
        <f t="shared" si="15"/>
        <v>0</v>
      </c>
      <c r="BB74" s="178">
        <f t="shared" si="16"/>
        <v>0</v>
      </c>
      <c r="BH74" s="69"/>
      <c r="BI74" s="67"/>
      <c r="BJ74" s="67"/>
      <c r="BK74" s="67"/>
      <c r="BL74" s="67"/>
      <c r="BM74" s="67"/>
      <c r="BN74" s="68"/>
      <c r="BO74" s="67"/>
      <c r="BP74" s="67"/>
      <c r="BQ74" s="67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</row>
    <row r="75" spans="2:175" x14ac:dyDescent="0.3">
      <c r="B75" s="8" t="str">
        <f>+Input!A71</f>
        <v>OCT-2004</v>
      </c>
      <c r="C75" s="70">
        <f t="shared" si="17"/>
        <v>0</v>
      </c>
      <c r="D75" s="72">
        <f>Input!D71</f>
        <v>0</v>
      </c>
      <c r="E75" s="71">
        <f>Input!B71</f>
        <v>0</v>
      </c>
      <c r="F75" s="71">
        <f>Input!E71</f>
        <v>0</v>
      </c>
      <c r="G75" s="71">
        <f>Input!C71</f>
        <v>0</v>
      </c>
      <c r="H75" s="90">
        <f t="shared" si="26"/>
        <v>0</v>
      </c>
      <c r="I75" s="72">
        <f>Input!AX71+Input!BB71</f>
        <v>0</v>
      </c>
      <c r="J75" s="71">
        <v>0</v>
      </c>
      <c r="K75" s="71">
        <f>Input!AY71+Input!BC71</f>
        <v>0</v>
      </c>
      <c r="L75" s="71">
        <f>Input!BA71</f>
        <v>0</v>
      </c>
      <c r="M75" s="93">
        <f t="shared" si="27"/>
        <v>0</v>
      </c>
      <c r="N75" s="71">
        <f>Input!AT71</f>
        <v>0</v>
      </c>
      <c r="O75" s="71">
        <v>0</v>
      </c>
      <c r="P75" s="71">
        <f>+Input!AU71</f>
        <v>0</v>
      </c>
      <c r="Q75" s="71">
        <f>+Input!DE71</f>
        <v>0</v>
      </c>
      <c r="R75" s="90">
        <f t="shared" si="28"/>
        <v>0</v>
      </c>
      <c r="S75" s="72">
        <v>0</v>
      </c>
      <c r="T75" s="71">
        <f>Input!CH71</f>
        <v>0</v>
      </c>
      <c r="U75" s="71">
        <v>0</v>
      </c>
      <c r="V75" s="71">
        <v>0</v>
      </c>
      <c r="W75" s="93">
        <f t="shared" si="29"/>
        <v>0</v>
      </c>
      <c r="X75" s="104">
        <f>Input!BZ71</f>
        <v>0</v>
      </c>
      <c r="Y75" s="102">
        <f>Input!BT71</f>
        <v>0</v>
      </c>
      <c r="Z75" s="102">
        <f>Input!BV71+Input!BX71</f>
        <v>0</v>
      </c>
      <c r="AA75" s="102">
        <f>Input!BN71</f>
        <v>0</v>
      </c>
      <c r="AB75" s="146">
        <f t="shared" si="13"/>
        <v>0</v>
      </c>
      <c r="AC75" s="147">
        <f t="shared" si="14"/>
        <v>0</v>
      </c>
      <c r="AD75" s="72">
        <f>Input!X71+Input!AD71</f>
        <v>0</v>
      </c>
      <c r="AE75" s="71">
        <f>Input!Z71</f>
        <v>0</v>
      </c>
      <c r="AF75" s="71">
        <f>Input!V71</f>
        <v>0</v>
      </c>
      <c r="AG75" s="71">
        <f>Input!CB71+Input!CD71+Input!CL71</f>
        <v>0</v>
      </c>
      <c r="AH75" s="71">
        <f>Input!Y71+Input!AC71</f>
        <v>0</v>
      </c>
      <c r="AI75" s="71">
        <f>Input!CN71+Input!CP71+Input!CR71</f>
        <v>0</v>
      </c>
      <c r="AJ75" s="71">
        <f>Input!W71</f>
        <v>0</v>
      </c>
      <c r="AK75" s="71">
        <f>Input!AN71+Input!AP71</f>
        <v>0</v>
      </c>
      <c r="AL75" s="67">
        <f>Input!AF71</f>
        <v>0</v>
      </c>
      <c r="AM75" s="67">
        <f>+Input!DZ71</f>
        <v>0</v>
      </c>
      <c r="AN75" s="67">
        <f>Input!BH71</f>
        <v>0</v>
      </c>
      <c r="AO75" s="67">
        <f>Input!AH71</f>
        <v>0</v>
      </c>
      <c r="AP75" s="67">
        <f>Input!BL71</f>
        <v>0</v>
      </c>
      <c r="AQ75" s="67">
        <f>+Input!BJ71</f>
        <v>0</v>
      </c>
      <c r="AR75" s="67">
        <f>Input!BF71</f>
        <v>0</v>
      </c>
      <c r="AS75" s="67">
        <f>Input!N71</f>
        <v>0</v>
      </c>
      <c r="AT75" s="71">
        <f>Input!P71</f>
        <v>0</v>
      </c>
      <c r="AU75" s="71">
        <f>Input!R71</f>
        <v>0</v>
      </c>
      <c r="AV75" s="71">
        <f>Input!L71</f>
        <v>0</v>
      </c>
      <c r="AW75" s="71">
        <f>Input!J71</f>
        <v>0</v>
      </c>
      <c r="AX75" s="71">
        <f>Input!H71</f>
        <v>0</v>
      </c>
      <c r="AY75" s="71">
        <f>Input!AJ71</f>
        <v>0</v>
      </c>
      <c r="AZ75" s="166">
        <f>Input!CF71</f>
        <v>0</v>
      </c>
      <c r="BA75" s="90">
        <f t="shared" si="15"/>
        <v>0</v>
      </c>
      <c r="BB75" s="86">
        <f t="shared" si="16"/>
        <v>0</v>
      </c>
      <c r="BH75" s="69"/>
      <c r="BI75" s="67"/>
      <c r="BJ75" s="67"/>
      <c r="BK75" s="67"/>
      <c r="BL75" s="67"/>
      <c r="BM75" s="67"/>
      <c r="BN75" s="68"/>
      <c r="BO75" s="67"/>
      <c r="BP75" s="67"/>
      <c r="BQ75" s="67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</row>
    <row r="76" spans="2:175" ht="15.75" thickBot="1" x14ac:dyDescent="0.35">
      <c r="B76" s="8" t="str">
        <f>+Input!A72</f>
        <v>NOV-2004</v>
      </c>
      <c r="C76" s="75"/>
      <c r="D76" s="77"/>
      <c r="E76" s="76"/>
      <c r="F76" s="76"/>
      <c r="G76" s="76"/>
      <c r="H76" s="91"/>
      <c r="I76" s="77"/>
      <c r="J76" s="76"/>
      <c r="K76" s="76"/>
      <c r="L76" s="76"/>
      <c r="M76" s="91"/>
      <c r="N76" s="77"/>
      <c r="O76" s="76"/>
      <c r="P76" s="76"/>
      <c r="Q76" s="76"/>
      <c r="R76" s="91"/>
      <c r="S76" s="77"/>
      <c r="T76" s="76"/>
      <c r="U76" s="76"/>
      <c r="V76" s="76"/>
      <c r="W76" s="94"/>
      <c r="X76" s="105"/>
      <c r="Y76" s="113"/>
      <c r="Z76" s="113"/>
      <c r="AA76" s="113"/>
      <c r="AB76" s="146">
        <f>(X76*10/7.99)+Y76</f>
        <v>0</v>
      </c>
      <c r="AC76" s="149"/>
      <c r="AD76" s="77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165"/>
      <c r="BA76" s="91"/>
      <c r="BB76" s="87"/>
      <c r="BH76" s="69"/>
      <c r="BI76" s="67"/>
      <c r="BJ76" s="67"/>
      <c r="BK76" s="67"/>
      <c r="BL76" s="67"/>
      <c r="BM76" s="67"/>
      <c r="BN76" s="68"/>
      <c r="BO76" s="67"/>
      <c r="BP76" s="67"/>
      <c r="BQ76" s="67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</row>
    <row r="77" spans="2:175" x14ac:dyDescent="0.3">
      <c r="B77" s="8" t="str">
        <f>+Input!A73</f>
        <v>DEC-2004</v>
      </c>
      <c r="C77" s="74"/>
      <c r="D77" s="69"/>
      <c r="E77" s="69"/>
      <c r="F77" s="69"/>
      <c r="G77" s="69"/>
      <c r="H77" s="79"/>
      <c r="I77" s="71"/>
      <c r="J77" s="71"/>
      <c r="K77" s="71"/>
      <c r="L77" s="71"/>
      <c r="M77" s="74"/>
      <c r="N77" s="71"/>
      <c r="O77" s="71"/>
      <c r="P77" s="71"/>
      <c r="Q77" s="71"/>
      <c r="R77" s="74"/>
      <c r="S77" s="71"/>
      <c r="T77" s="71"/>
      <c r="U77" s="71"/>
      <c r="V77" s="71"/>
      <c r="W77" s="74"/>
      <c r="X77" s="102"/>
      <c r="Y77" s="102"/>
      <c r="Z77" s="102"/>
      <c r="AA77" s="102"/>
      <c r="AB77" s="102"/>
      <c r="AC77" s="102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4"/>
      <c r="BB77" s="74"/>
      <c r="BH77" s="69"/>
      <c r="BI77" s="67"/>
      <c r="BJ77" s="67"/>
      <c r="BK77" s="67"/>
      <c r="BL77" s="67"/>
      <c r="BM77" s="67"/>
      <c r="BN77" s="68"/>
      <c r="BO77" s="67"/>
      <c r="BP77" s="67"/>
      <c r="BQ77" s="67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</row>
    <row r="78" spans="2:175" x14ac:dyDescent="0.3">
      <c r="B78" s="8" t="str">
        <f>+Input!A74</f>
        <v>JAN-2005</v>
      </c>
      <c r="C78" s="79"/>
      <c r="D78" s="69">
        <v>0</v>
      </c>
      <c r="E78" s="69">
        <v>0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106">
        <v>0</v>
      </c>
      <c r="Y78" s="106"/>
      <c r="Z78" s="106">
        <v>0</v>
      </c>
      <c r="AA78" s="142">
        <v>0</v>
      </c>
      <c r="AB78" s="142"/>
      <c r="AC78" s="142"/>
      <c r="AD78" s="69">
        <v>0</v>
      </c>
      <c r="AE78" s="69">
        <v>0</v>
      </c>
      <c r="AF78" s="69">
        <v>0</v>
      </c>
      <c r="AG78" s="69"/>
      <c r="AH78" s="69">
        <v>0</v>
      </c>
      <c r="AI78" s="69">
        <v>0</v>
      </c>
      <c r="AJ78" s="69">
        <v>0</v>
      </c>
      <c r="AK78" s="69">
        <v>0</v>
      </c>
      <c r="AL78" s="69">
        <v>0</v>
      </c>
      <c r="AM78" s="69">
        <v>0</v>
      </c>
      <c r="AN78" s="69">
        <v>0</v>
      </c>
      <c r="AO78" s="69">
        <v>0</v>
      </c>
      <c r="AP78" s="69">
        <v>0</v>
      </c>
      <c r="AQ78" s="69">
        <v>0</v>
      </c>
      <c r="AR78" s="69">
        <v>0</v>
      </c>
      <c r="AS78" s="69">
        <v>0</v>
      </c>
      <c r="AT78" s="69">
        <v>0</v>
      </c>
      <c r="AU78" s="69">
        <v>0</v>
      </c>
      <c r="AV78" s="69">
        <v>0</v>
      </c>
      <c r="AW78" s="69">
        <v>0</v>
      </c>
      <c r="AX78" s="69">
        <v>0</v>
      </c>
      <c r="AY78" s="69"/>
      <c r="AZ78" s="69"/>
      <c r="BA78" s="69"/>
      <c r="BB78" s="69"/>
      <c r="BH78" s="69">
        <v>0</v>
      </c>
      <c r="BI78" s="67"/>
      <c r="BJ78" s="67"/>
      <c r="BK78" s="67"/>
      <c r="BL78" s="67"/>
      <c r="BM78" s="67"/>
      <c r="BN78" s="67"/>
      <c r="BO78" s="67"/>
      <c r="BP78" s="67"/>
      <c r="BQ78" s="67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</row>
    <row r="79" spans="2:175" x14ac:dyDescent="0.3">
      <c r="B79" s="8" t="str">
        <f>+Input!A75</f>
        <v>FEB-2005</v>
      </c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102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79"/>
      <c r="BB79" s="79"/>
      <c r="BH79" s="69"/>
      <c r="BI79" s="67"/>
      <c r="BJ79" s="67"/>
      <c r="BK79" s="67"/>
      <c r="BL79" s="67"/>
      <c r="BM79" s="67"/>
      <c r="BN79" s="68"/>
      <c r="BO79" s="67"/>
      <c r="BP79" s="67"/>
      <c r="BQ79" s="67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</row>
    <row r="80" spans="2:175" x14ac:dyDescent="0.3">
      <c r="B80" s="8" t="str">
        <f>+Input!A76</f>
        <v>MAR-2005</v>
      </c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102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79"/>
      <c r="BB80" s="79"/>
      <c r="BH80" s="69"/>
      <c r="BI80" s="67"/>
      <c r="BJ80" s="67"/>
      <c r="BK80" s="67"/>
      <c r="BL80" s="67"/>
      <c r="BM80" s="67"/>
      <c r="BN80" s="68"/>
      <c r="BO80" s="67"/>
      <c r="BP80" s="67"/>
      <c r="BQ80" s="67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</row>
    <row r="81" spans="2:175" x14ac:dyDescent="0.3">
      <c r="B81" s="8" t="str">
        <f>+Input!A77</f>
        <v>APR-2005</v>
      </c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102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9"/>
      <c r="BB81" s="79"/>
      <c r="BH81" s="69"/>
      <c r="BI81" s="67"/>
      <c r="BJ81" s="67"/>
      <c r="BK81" s="67"/>
      <c r="BL81" s="67"/>
      <c r="BM81" s="67"/>
      <c r="BN81" s="68"/>
      <c r="BO81" s="67"/>
      <c r="BP81" s="67"/>
      <c r="BQ81" s="67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</row>
    <row r="82" spans="2:175" x14ac:dyDescent="0.3">
      <c r="B82" s="8" t="str">
        <f>+Input!A78</f>
        <v>MAY-2005</v>
      </c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102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9"/>
      <c r="BB82" s="79"/>
      <c r="BH82" s="69"/>
      <c r="BI82" s="67"/>
      <c r="BJ82" s="67"/>
      <c r="BK82" s="67"/>
      <c r="BL82" s="67"/>
      <c r="BM82" s="67"/>
      <c r="BN82" s="68"/>
      <c r="BO82" s="67"/>
      <c r="BP82" s="67"/>
      <c r="BQ82" s="67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</row>
    <row r="83" spans="2:175" x14ac:dyDescent="0.3">
      <c r="B83" s="8" t="str">
        <f>+Input!A79</f>
        <v>JUN-2005</v>
      </c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102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79"/>
      <c r="BB83" s="79"/>
      <c r="BH83" s="69"/>
      <c r="BI83" s="67"/>
      <c r="BJ83" s="67"/>
      <c r="BK83" s="67"/>
      <c r="BL83" s="67"/>
      <c r="BM83" s="67"/>
      <c r="BN83" s="68"/>
      <c r="BO83" s="67"/>
      <c r="BP83" s="67"/>
      <c r="BQ83" s="67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</row>
    <row r="84" spans="2:175" x14ac:dyDescent="0.3">
      <c r="B84" s="8" t="str">
        <f>+Input!A80</f>
        <v>JUL-2005</v>
      </c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102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79"/>
      <c r="BB84" s="79"/>
      <c r="BH84" s="69"/>
      <c r="BI84" s="67"/>
      <c r="BJ84" s="67"/>
      <c r="BK84" s="67"/>
      <c r="BL84" s="67"/>
      <c r="BM84" s="67"/>
      <c r="BN84" s="68"/>
      <c r="BO84" s="67"/>
      <c r="BP84" s="67"/>
      <c r="BQ84" s="67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</row>
    <row r="85" spans="2:175" x14ac:dyDescent="0.3">
      <c r="B85" s="8" t="str">
        <f>+Input!A81</f>
        <v>AUG-2005</v>
      </c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102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79"/>
      <c r="BB85" s="79"/>
      <c r="BH85" s="69"/>
      <c r="BI85" s="67"/>
      <c r="BJ85" s="67"/>
      <c r="BK85" s="67"/>
      <c r="BL85" s="67"/>
      <c r="BM85" s="67"/>
      <c r="BN85" s="68"/>
      <c r="BO85" s="67"/>
      <c r="BP85" s="67"/>
      <c r="BQ85" s="67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</row>
    <row r="86" spans="2:175" x14ac:dyDescent="0.3">
      <c r="B86" s="8" t="str">
        <f>+Input!A82</f>
        <v>SEP-2005</v>
      </c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102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79"/>
      <c r="BB86" s="79"/>
      <c r="BH86" s="69"/>
      <c r="BI86" s="67"/>
      <c r="BJ86" s="67"/>
      <c r="BK86" s="67"/>
      <c r="BL86" s="67"/>
      <c r="BM86" s="67"/>
      <c r="BN86" s="68"/>
      <c r="BO86" s="67"/>
      <c r="BP86" s="67"/>
      <c r="BQ86" s="67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</row>
    <row r="87" spans="2:175" x14ac:dyDescent="0.3">
      <c r="B87" s="8" t="str">
        <f>+Input!A83</f>
        <v>OCT-2005</v>
      </c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102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79"/>
      <c r="BB87" s="79"/>
      <c r="BH87" s="69"/>
      <c r="BI87" s="67"/>
      <c r="BJ87" s="67"/>
      <c r="BK87" s="67"/>
      <c r="BL87" s="67"/>
      <c r="BM87" s="67"/>
      <c r="BN87" s="68"/>
      <c r="BO87" s="67"/>
      <c r="BP87" s="67"/>
      <c r="BQ87" s="67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</row>
    <row r="88" spans="2:175" x14ac:dyDescent="0.3">
      <c r="B88" s="8" t="str">
        <f>+Input!A84</f>
        <v>NOV-2005</v>
      </c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102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79"/>
      <c r="BB88" s="79"/>
      <c r="BH88" s="69"/>
      <c r="BI88" s="67"/>
      <c r="BJ88" s="67"/>
      <c r="BK88" s="67"/>
      <c r="BL88" s="67"/>
      <c r="BM88" s="67"/>
      <c r="BN88" s="68"/>
      <c r="BO88" s="67"/>
      <c r="BP88" s="67"/>
      <c r="BQ88" s="67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</row>
    <row r="89" spans="2:175" x14ac:dyDescent="0.3">
      <c r="B89" s="8" t="str">
        <f>+Input!A85</f>
        <v>DEC-2005</v>
      </c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102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79"/>
      <c r="BB89" s="79"/>
      <c r="BH89" s="69"/>
      <c r="BI89" s="67"/>
      <c r="BJ89" s="67"/>
      <c r="BK89" s="67"/>
      <c r="BL89" s="67"/>
      <c r="BM89" s="67"/>
      <c r="BN89" s="68"/>
      <c r="BO89" s="67"/>
      <c r="BP89" s="67"/>
      <c r="BQ89" s="67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</row>
    <row r="90" spans="2:175" x14ac:dyDescent="0.3">
      <c r="B90" s="8" t="str">
        <f>+Input!A86</f>
        <v>JAN-2006</v>
      </c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102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79"/>
      <c r="BB90" s="79"/>
      <c r="BH90" s="69"/>
      <c r="BI90" s="67"/>
      <c r="BJ90" s="67"/>
      <c r="BK90" s="67"/>
      <c r="BL90" s="67"/>
      <c r="BM90" s="67"/>
      <c r="BN90" s="68"/>
      <c r="BO90" s="67"/>
      <c r="BP90" s="67"/>
      <c r="BQ90" s="67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</row>
    <row r="91" spans="2:175" x14ac:dyDescent="0.3">
      <c r="B91" s="8" t="str">
        <f>+Input!A87</f>
        <v>FEB-2006</v>
      </c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102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79"/>
      <c r="BB91" s="79"/>
      <c r="BH91" s="69"/>
      <c r="BI91" s="67"/>
      <c r="BJ91" s="67"/>
      <c r="BK91" s="67"/>
      <c r="BL91" s="67"/>
      <c r="BM91" s="67"/>
      <c r="BN91" s="68"/>
      <c r="BO91" s="67"/>
      <c r="BP91" s="67"/>
      <c r="BQ91" s="67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</row>
    <row r="92" spans="2:175" x14ac:dyDescent="0.3">
      <c r="B92" s="8" t="str">
        <f>+Input!A88</f>
        <v>MAR-2006</v>
      </c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102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79"/>
      <c r="BB92" s="79"/>
      <c r="BH92" s="69"/>
      <c r="BI92" s="67"/>
      <c r="BJ92" s="67"/>
      <c r="BK92" s="67"/>
      <c r="BL92" s="67"/>
      <c r="BM92" s="67"/>
      <c r="BN92" s="68"/>
      <c r="BO92" s="67"/>
      <c r="BP92" s="67"/>
      <c r="BQ92" s="67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</row>
    <row r="93" spans="2:175" x14ac:dyDescent="0.3">
      <c r="B93" s="8" t="str">
        <f>+Input!A89</f>
        <v>APR-2006</v>
      </c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102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79"/>
      <c r="BB93" s="79"/>
      <c r="BH93" s="69"/>
      <c r="BI93" s="67"/>
      <c r="BJ93" s="67"/>
      <c r="BK93" s="67"/>
      <c r="BL93" s="67"/>
      <c r="BM93" s="67"/>
      <c r="BN93" s="68"/>
      <c r="BO93" s="67"/>
      <c r="BP93" s="67"/>
      <c r="BQ93" s="67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</row>
    <row r="94" spans="2:175" x14ac:dyDescent="0.3">
      <c r="B94" s="8" t="str">
        <f>+Input!A90</f>
        <v>MAY-2006</v>
      </c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102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79"/>
      <c r="BB94" s="79"/>
      <c r="BH94" s="69"/>
      <c r="BI94" s="67"/>
      <c r="BJ94" s="67"/>
      <c r="BK94" s="67"/>
      <c r="BL94" s="67"/>
      <c r="BM94" s="67"/>
      <c r="BN94" s="68"/>
      <c r="BO94" s="67"/>
      <c r="BP94" s="67"/>
      <c r="BQ94" s="67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</row>
    <row r="95" spans="2:175" x14ac:dyDescent="0.3">
      <c r="B95" s="8" t="str">
        <f>+Input!A91</f>
        <v>JUN-2006</v>
      </c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102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79"/>
      <c r="BB95" s="79"/>
      <c r="BH95" s="69"/>
      <c r="BI95" s="67"/>
      <c r="BJ95" s="67"/>
      <c r="BK95" s="67"/>
      <c r="BL95" s="67"/>
      <c r="BM95" s="67"/>
      <c r="BN95" s="68"/>
      <c r="BO95" s="67"/>
      <c r="BP95" s="67"/>
      <c r="BQ95" s="67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</row>
    <row r="96" spans="2:175" x14ac:dyDescent="0.3">
      <c r="B96" s="8" t="str">
        <f>+Input!A92</f>
        <v>JUL-2006</v>
      </c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102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79"/>
      <c r="BB96" s="79"/>
      <c r="BH96" s="69"/>
      <c r="BI96" s="67"/>
      <c r="BJ96" s="67"/>
      <c r="BK96" s="67"/>
      <c r="BL96" s="67"/>
      <c r="BM96" s="67"/>
      <c r="BN96" s="68"/>
      <c r="BO96" s="67"/>
      <c r="BP96" s="67"/>
      <c r="BQ96" s="67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</row>
    <row r="97" spans="2:175" x14ac:dyDescent="0.3">
      <c r="B97" s="8" t="str">
        <f>+Input!A93</f>
        <v>AUG-2006</v>
      </c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102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79"/>
      <c r="BB97" s="79"/>
      <c r="BH97" s="69"/>
      <c r="BI97" s="67"/>
      <c r="BJ97" s="67"/>
      <c r="BK97" s="67"/>
      <c r="BL97" s="67"/>
      <c r="BM97" s="67"/>
      <c r="BN97" s="68"/>
      <c r="BO97" s="67"/>
      <c r="BP97" s="67"/>
      <c r="BQ97" s="67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</row>
    <row r="98" spans="2:175" x14ac:dyDescent="0.3">
      <c r="B98" s="8" t="str">
        <f>+Input!A94</f>
        <v>SEP-2006</v>
      </c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102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79"/>
      <c r="BB98" s="79"/>
      <c r="BH98" s="69"/>
      <c r="BI98" s="67"/>
      <c r="BJ98" s="67"/>
      <c r="BK98" s="67"/>
      <c r="BL98" s="67"/>
      <c r="BM98" s="67"/>
      <c r="BN98" s="68"/>
      <c r="BO98" s="67"/>
      <c r="BP98" s="67"/>
      <c r="BQ98" s="67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</row>
    <row r="99" spans="2:175" x14ac:dyDescent="0.3">
      <c r="B99" s="8" t="str">
        <f>+Input!A95</f>
        <v>OCT-2006</v>
      </c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8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79"/>
      <c r="BB99" s="79"/>
      <c r="BH99" s="69"/>
      <c r="BI99" s="67"/>
      <c r="BJ99" s="67"/>
      <c r="BK99" s="67"/>
      <c r="BL99" s="67"/>
      <c r="BM99" s="67"/>
      <c r="BN99" s="68"/>
      <c r="BO99" s="67"/>
      <c r="BP99" s="67"/>
      <c r="BQ99" s="67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</row>
    <row r="100" spans="2:175" x14ac:dyDescent="0.3">
      <c r="B100" s="8" t="str">
        <f>+Input!A96</f>
        <v>NOV-2006</v>
      </c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8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79"/>
      <c r="BB100" s="79"/>
      <c r="BH100" s="69"/>
      <c r="BI100" s="67"/>
      <c r="BJ100" s="67"/>
      <c r="BK100" s="67"/>
      <c r="BL100" s="67"/>
      <c r="BM100" s="67"/>
      <c r="BN100" s="68"/>
      <c r="BO100" s="67"/>
      <c r="BP100" s="67"/>
      <c r="BQ100" s="67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</row>
    <row r="101" spans="2:175" x14ac:dyDescent="0.3">
      <c r="B101" s="8" t="str">
        <f>+Input!A97</f>
        <v>DEC-2006</v>
      </c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8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79"/>
      <c r="BB101" s="79"/>
      <c r="BH101" s="69"/>
      <c r="BI101" s="67"/>
      <c r="BJ101" s="67"/>
      <c r="BK101" s="67"/>
      <c r="BL101" s="67"/>
      <c r="BM101" s="67"/>
      <c r="BN101" s="68"/>
      <c r="BO101" s="67"/>
      <c r="BP101" s="67"/>
      <c r="BQ101" s="67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</row>
    <row r="102" spans="2:175" x14ac:dyDescent="0.3">
      <c r="B102" s="8" t="str">
        <f>+Input!A98</f>
        <v>JAN-2007</v>
      </c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8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79"/>
      <c r="BB102" s="79"/>
      <c r="BH102" s="69"/>
      <c r="BI102" s="67"/>
      <c r="BJ102" s="67"/>
      <c r="BK102" s="67"/>
      <c r="BL102" s="67"/>
      <c r="BM102" s="67"/>
      <c r="BN102" s="68"/>
      <c r="BO102" s="67"/>
      <c r="BP102" s="67"/>
      <c r="BQ102" s="67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</row>
    <row r="103" spans="2:175" x14ac:dyDescent="0.3">
      <c r="B103" s="8" t="str">
        <f>+Input!A99</f>
        <v>FEB-2007</v>
      </c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8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79"/>
      <c r="BB103" s="79"/>
      <c r="BH103" s="69"/>
      <c r="BI103" s="67"/>
      <c r="BJ103" s="67"/>
      <c r="BK103" s="67"/>
      <c r="BL103" s="67"/>
      <c r="BM103" s="67"/>
      <c r="BN103" s="68"/>
      <c r="BO103" s="67"/>
      <c r="BP103" s="67"/>
      <c r="BQ103" s="67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</row>
    <row r="104" spans="2:175" x14ac:dyDescent="0.3">
      <c r="B104" s="8" t="str">
        <f>+Input!A100</f>
        <v>MAR-2007</v>
      </c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8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79"/>
      <c r="BB104" s="79"/>
      <c r="BH104" s="69"/>
      <c r="BI104" s="67"/>
      <c r="BJ104" s="67"/>
      <c r="BK104" s="67"/>
      <c r="BL104" s="67"/>
      <c r="BM104" s="67"/>
      <c r="BN104" s="68"/>
      <c r="BO104" s="67"/>
      <c r="BP104" s="67"/>
      <c r="BQ104" s="67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</row>
    <row r="105" spans="2:175" x14ac:dyDescent="0.3">
      <c r="B105" s="8" t="str">
        <f>+Input!A101</f>
        <v>APR-2007</v>
      </c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8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79"/>
      <c r="BB105" s="79"/>
      <c r="BH105" s="69"/>
      <c r="BI105" s="67"/>
      <c r="BJ105" s="67"/>
      <c r="BK105" s="67"/>
      <c r="BL105" s="67"/>
      <c r="BM105" s="67"/>
      <c r="BN105" s="68"/>
      <c r="BO105" s="67"/>
      <c r="BP105" s="67"/>
      <c r="BQ105" s="67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</row>
    <row r="106" spans="2:175" x14ac:dyDescent="0.3">
      <c r="B106" s="8" t="str">
        <f>+Input!A102</f>
        <v>MAY-2007</v>
      </c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8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79"/>
      <c r="BB106" s="79"/>
      <c r="BH106" s="69"/>
      <c r="BI106" s="67"/>
      <c r="BJ106" s="67"/>
      <c r="BK106" s="67"/>
      <c r="BL106" s="67"/>
      <c r="BM106" s="67"/>
      <c r="BN106" s="68"/>
      <c r="BO106" s="67"/>
      <c r="BP106" s="67"/>
      <c r="BQ106" s="67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</row>
    <row r="107" spans="2:175" x14ac:dyDescent="0.3">
      <c r="B107" s="8" t="str">
        <f>+Input!A103</f>
        <v>JUN-2007</v>
      </c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8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79"/>
      <c r="BB107" s="79"/>
      <c r="BH107" s="69"/>
      <c r="BI107" s="67"/>
      <c r="BJ107" s="67"/>
      <c r="BK107" s="67"/>
      <c r="BL107" s="67"/>
      <c r="BM107" s="67"/>
      <c r="BN107" s="68"/>
      <c r="BO107" s="67"/>
      <c r="BP107" s="67"/>
      <c r="BQ107" s="67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</row>
    <row r="108" spans="2:175" x14ac:dyDescent="0.3">
      <c r="B108" s="8" t="str">
        <f>+Input!A104</f>
        <v>JUL-2007</v>
      </c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8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79"/>
      <c r="BB108" s="79"/>
      <c r="BH108" s="69"/>
      <c r="BI108" s="67"/>
      <c r="BJ108" s="67"/>
      <c r="BK108" s="67"/>
      <c r="BL108" s="67"/>
      <c r="BM108" s="67"/>
      <c r="BN108" s="68"/>
      <c r="BO108" s="67"/>
      <c r="BP108" s="67"/>
      <c r="BQ108" s="67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</row>
    <row r="109" spans="2:175" x14ac:dyDescent="0.3">
      <c r="B109" s="8" t="str">
        <f>+Input!A105</f>
        <v>AUG-2007</v>
      </c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8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79"/>
      <c r="BB109" s="79"/>
      <c r="BH109" s="69"/>
      <c r="BI109" s="67"/>
      <c r="BJ109" s="67"/>
      <c r="BK109" s="67"/>
      <c r="BL109" s="67"/>
      <c r="BM109" s="67"/>
      <c r="BN109" s="68"/>
      <c r="BO109" s="67"/>
      <c r="BP109" s="67"/>
      <c r="BQ109" s="67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</row>
    <row r="110" spans="2:175" x14ac:dyDescent="0.3">
      <c r="B110" s="8" t="str">
        <f>+Input!A106</f>
        <v>SEP-2007</v>
      </c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79"/>
      <c r="BB110" s="79"/>
      <c r="BH110" s="69"/>
      <c r="BI110" s="67"/>
      <c r="BJ110" s="67"/>
      <c r="BK110" s="67"/>
      <c r="BL110" s="67"/>
      <c r="BM110" s="67"/>
      <c r="BN110" s="68"/>
      <c r="BO110" s="67"/>
      <c r="BP110" s="67"/>
      <c r="BQ110" s="67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</row>
    <row r="111" spans="2:175" x14ac:dyDescent="0.3">
      <c r="B111" s="8" t="str">
        <f>+Input!A107</f>
        <v>OCT-2007</v>
      </c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8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79"/>
      <c r="BB111" s="79"/>
      <c r="BH111" s="69"/>
      <c r="BI111" s="67"/>
      <c r="BJ111" s="67"/>
      <c r="BK111" s="67"/>
      <c r="BL111" s="67"/>
      <c r="BM111" s="67"/>
      <c r="BN111" s="68"/>
      <c r="BO111" s="67"/>
      <c r="BP111" s="67"/>
      <c r="BQ111" s="67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</row>
    <row r="112" spans="2:175" x14ac:dyDescent="0.3">
      <c r="B112" s="8" t="str">
        <f>+Input!A108</f>
        <v>NOV-2007</v>
      </c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8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79"/>
      <c r="BB112" s="79"/>
      <c r="BH112" s="69"/>
      <c r="BI112" s="67"/>
      <c r="BJ112" s="67"/>
      <c r="BK112" s="67"/>
      <c r="BL112" s="67"/>
      <c r="BM112" s="67"/>
      <c r="BN112" s="68"/>
      <c r="BO112" s="67"/>
      <c r="BP112" s="67"/>
      <c r="BQ112" s="67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</row>
    <row r="113" spans="2:175" x14ac:dyDescent="0.3">
      <c r="B113" s="8" t="str">
        <f>+Input!A109</f>
        <v>DEC-2007</v>
      </c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8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79"/>
      <c r="BB113" s="79"/>
      <c r="BH113" s="69"/>
      <c r="BI113" s="67"/>
      <c r="BJ113" s="67"/>
      <c r="BK113" s="67"/>
      <c r="BL113" s="67"/>
      <c r="BM113" s="67"/>
      <c r="BN113" s="68"/>
      <c r="BO113" s="67"/>
      <c r="BP113" s="67"/>
      <c r="BQ113" s="67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</row>
    <row r="114" spans="2:175" x14ac:dyDescent="0.3">
      <c r="B114" s="8" t="str">
        <f>+Input!A110</f>
        <v>JAN-2008</v>
      </c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79"/>
      <c r="BB114" s="79"/>
      <c r="BH114" s="69"/>
      <c r="BI114" s="67"/>
      <c r="BJ114" s="67"/>
      <c r="BK114" s="67"/>
      <c r="BL114" s="67"/>
      <c r="BM114" s="67"/>
      <c r="BN114" s="68"/>
      <c r="BO114" s="67"/>
      <c r="BP114" s="67"/>
      <c r="BQ114" s="67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</row>
    <row r="115" spans="2:175" x14ac:dyDescent="0.3">
      <c r="B115" s="8" t="str">
        <f>+Input!A111</f>
        <v>FEB-2008</v>
      </c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8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79"/>
      <c r="BB115" s="79"/>
      <c r="BH115" s="69"/>
      <c r="BI115" s="67"/>
      <c r="BJ115" s="67"/>
      <c r="BK115" s="67"/>
      <c r="BL115" s="67"/>
      <c r="BM115" s="67"/>
      <c r="BN115" s="68"/>
      <c r="BO115" s="67"/>
      <c r="BP115" s="67"/>
      <c r="BQ115" s="67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</row>
    <row r="116" spans="2:175" x14ac:dyDescent="0.3">
      <c r="B116" s="8" t="str">
        <f>+Input!A112</f>
        <v>MAR-2008</v>
      </c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79"/>
      <c r="BB116" s="79"/>
      <c r="BH116" s="69"/>
      <c r="BI116" s="67"/>
      <c r="BJ116" s="67"/>
      <c r="BK116" s="67"/>
      <c r="BL116" s="67"/>
      <c r="BM116" s="67"/>
      <c r="BN116" s="68"/>
      <c r="BO116" s="67"/>
      <c r="BP116" s="67"/>
      <c r="BQ116" s="67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</row>
    <row r="117" spans="2:175" x14ac:dyDescent="0.3">
      <c r="B117" s="8" t="str">
        <f>+Input!A113</f>
        <v>APR-2008</v>
      </c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8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79"/>
      <c r="BB117" s="79"/>
      <c r="BH117" s="69"/>
      <c r="BI117" s="67"/>
      <c r="BJ117" s="67"/>
      <c r="BK117" s="67"/>
      <c r="BL117" s="67"/>
      <c r="BM117" s="67"/>
      <c r="BN117" s="68"/>
      <c r="BO117" s="67"/>
      <c r="BP117" s="67"/>
      <c r="BQ117" s="67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</row>
    <row r="118" spans="2:175" x14ac:dyDescent="0.3">
      <c r="B118" s="8" t="str">
        <f>+Input!A114</f>
        <v>MAY-2008</v>
      </c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79"/>
      <c r="BB118" s="79"/>
      <c r="BH118" s="69"/>
      <c r="BI118" s="67"/>
      <c r="BJ118" s="67"/>
      <c r="BK118" s="67"/>
      <c r="BL118" s="67"/>
      <c r="BM118" s="67"/>
      <c r="BN118" s="68"/>
      <c r="BO118" s="67"/>
      <c r="BP118" s="67"/>
      <c r="BQ118" s="67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</row>
    <row r="119" spans="2:175" x14ac:dyDescent="0.3">
      <c r="B119" s="8" t="str">
        <f>+Input!A115</f>
        <v>JUN-2008</v>
      </c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8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79"/>
      <c r="BB119" s="79"/>
      <c r="BH119" s="69"/>
      <c r="BI119" s="67"/>
      <c r="BJ119" s="67"/>
      <c r="BK119" s="67"/>
      <c r="BL119" s="67"/>
      <c r="BM119" s="67"/>
      <c r="BN119" s="68"/>
      <c r="BO119" s="67"/>
      <c r="BP119" s="67"/>
      <c r="BQ119" s="67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</row>
    <row r="120" spans="2:175" x14ac:dyDescent="0.3">
      <c r="B120" s="8" t="str">
        <f>+Input!A116</f>
        <v>JUL-2008</v>
      </c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79"/>
      <c r="BB120" s="79"/>
      <c r="BH120" s="69"/>
      <c r="BI120" s="67"/>
      <c r="BJ120" s="67"/>
      <c r="BK120" s="67"/>
      <c r="BL120" s="67"/>
      <c r="BM120" s="67"/>
      <c r="BN120" s="68"/>
      <c r="BO120" s="67"/>
      <c r="BP120" s="67"/>
      <c r="BQ120" s="67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</row>
    <row r="121" spans="2:175" x14ac:dyDescent="0.3">
      <c r="B121" s="8" t="str">
        <f>+Input!A117</f>
        <v>AUG-2008</v>
      </c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8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79"/>
      <c r="BB121" s="79"/>
      <c r="BH121" s="69"/>
      <c r="BI121" s="67"/>
      <c r="BJ121" s="67"/>
      <c r="BK121" s="67"/>
      <c r="BL121" s="67"/>
      <c r="BM121" s="67"/>
      <c r="BN121" s="68"/>
      <c r="BO121" s="67"/>
      <c r="BP121" s="67"/>
      <c r="BQ121" s="67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</row>
    <row r="122" spans="2:175" x14ac:dyDescent="0.3">
      <c r="B122" s="8" t="str">
        <f>+Input!A118</f>
        <v>SEP-2008</v>
      </c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79"/>
      <c r="BB122" s="79"/>
      <c r="BH122" s="69"/>
      <c r="BI122" s="67"/>
      <c r="BJ122" s="67"/>
      <c r="BK122" s="67"/>
      <c r="BL122" s="67"/>
      <c r="BM122" s="67"/>
      <c r="BN122" s="68"/>
      <c r="BO122" s="67"/>
      <c r="BP122" s="67"/>
      <c r="BQ122" s="67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</row>
    <row r="123" spans="2:175" x14ac:dyDescent="0.3">
      <c r="B123" s="8" t="str">
        <f>+Input!A119</f>
        <v>OCT-2008</v>
      </c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8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79"/>
      <c r="BB123" s="79"/>
      <c r="BH123" s="69"/>
      <c r="BI123" s="67"/>
      <c r="BJ123" s="67"/>
      <c r="BK123" s="67"/>
      <c r="BL123" s="67"/>
      <c r="BM123" s="67"/>
      <c r="BN123" s="68"/>
      <c r="BO123" s="67"/>
      <c r="BP123" s="67"/>
      <c r="BQ123" s="67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</row>
    <row r="124" spans="2:175" x14ac:dyDescent="0.3">
      <c r="B124" s="8" t="str">
        <f>+Input!A120</f>
        <v>NOV-2008</v>
      </c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79"/>
      <c r="BB124" s="79"/>
      <c r="BH124" s="69"/>
      <c r="BI124" s="67"/>
      <c r="BJ124" s="67"/>
      <c r="BK124" s="67"/>
      <c r="BL124" s="67"/>
      <c r="BM124" s="67"/>
      <c r="BN124" s="68"/>
      <c r="BO124" s="67"/>
      <c r="BP124" s="67"/>
      <c r="BQ124" s="67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</row>
    <row r="125" spans="2:175" x14ac:dyDescent="0.3">
      <c r="B125" s="8" t="str">
        <f>+Input!A121</f>
        <v>DEC-2008</v>
      </c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8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79"/>
      <c r="BB125" s="79"/>
      <c r="BH125" s="69"/>
      <c r="BI125" s="67"/>
      <c r="BJ125" s="67"/>
      <c r="BK125" s="67"/>
      <c r="BL125" s="67"/>
      <c r="BM125" s="67"/>
      <c r="BN125" s="68"/>
      <c r="BO125" s="67"/>
      <c r="BP125" s="67"/>
      <c r="BQ125" s="67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</row>
    <row r="126" spans="2:175" x14ac:dyDescent="0.3">
      <c r="B126" s="8" t="str">
        <f>+Input!A122</f>
        <v>JAN-2009</v>
      </c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79"/>
      <c r="BB126" s="79"/>
      <c r="BH126" s="69"/>
      <c r="BI126" s="67"/>
      <c r="BJ126" s="67"/>
      <c r="BK126" s="67"/>
      <c r="BL126" s="67"/>
      <c r="BM126" s="67"/>
      <c r="BN126" s="68"/>
      <c r="BO126" s="67"/>
      <c r="BP126" s="67"/>
      <c r="BQ126" s="67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</row>
    <row r="127" spans="2:175" x14ac:dyDescent="0.3">
      <c r="B127" s="8" t="str">
        <f>+Input!A123</f>
        <v>FEB-2009</v>
      </c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9"/>
      <c r="AA127" s="74"/>
      <c r="AB127" s="74"/>
      <c r="AC127" s="74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79"/>
      <c r="BB127" s="79"/>
      <c r="BH127" s="69"/>
      <c r="BI127" s="67"/>
      <c r="BJ127" s="67"/>
      <c r="BK127" s="67"/>
      <c r="BL127" s="67"/>
      <c r="BM127" s="67"/>
      <c r="BN127" s="68"/>
      <c r="BO127" s="67"/>
      <c r="BP127" s="67"/>
      <c r="BQ127" s="67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</row>
    <row r="128" spans="2:175" x14ac:dyDescent="0.3">
      <c r="B128" s="8" t="str">
        <f>+Input!A124</f>
        <v>MAR-2009</v>
      </c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9"/>
      <c r="AA128" s="74"/>
      <c r="AB128" s="74"/>
      <c r="AC128" s="74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79"/>
      <c r="BB128" s="79"/>
      <c r="BH128" s="69"/>
      <c r="BI128" s="67"/>
      <c r="BJ128" s="67"/>
      <c r="BK128" s="67"/>
      <c r="BL128" s="67"/>
      <c r="BM128" s="67"/>
      <c r="BN128" s="68"/>
      <c r="BO128" s="67"/>
      <c r="BP128" s="67"/>
      <c r="BQ128" s="67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</row>
    <row r="129" spans="2:175" x14ac:dyDescent="0.3">
      <c r="B129" s="8" t="str">
        <f>+Input!A125</f>
        <v>APR-2009</v>
      </c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9"/>
      <c r="AA129" s="74"/>
      <c r="AB129" s="74"/>
      <c r="AC129" s="74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79"/>
      <c r="BB129" s="79"/>
      <c r="BH129" s="69"/>
      <c r="BI129" s="67"/>
      <c r="BJ129" s="67"/>
      <c r="BK129" s="67"/>
      <c r="BL129" s="67"/>
      <c r="BM129" s="67"/>
      <c r="BN129" s="68"/>
      <c r="BO129" s="67"/>
      <c r="BP129" s="67"/>
      <c r="BQ129" s="67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</row>
    <row r="130" spans="2:175" x14ac:dyDescent="0.3">
      <c r="B130" s="8" t="str">
        <f>+Input!A126</f>
        <v>MAY-2009</v>
      </c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9"/>
      <c r="AA130" s="74"/>
      <c r="AB130" s="74"/>
      <c r="AC130" s="74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79"/>
      <c r="BB130" s="79"/>
      <c r="BH130" s="69"/>
      <c r="BI130" s="67"/>
      <c r="BJ130" s="67"/>
      <c r="BK130" s="67"/>
      <c r="BL130" s="67"/>
      <c r="BM130" s="67"/>
      <c r="BN130" s="68"/>
      <c r="BO130" s="67"/>
      <c r="BP130" s="67"/>
      <c r="BQ130" s="67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</row>
    <row r="131" spans="2:175" x14ac:dyDescent="0.3">
      <c r="B131" s="8" t="str">
        <f>+Input!A127</f>
        <v>JUN-2009</v>
      </c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9"/>
      <c r="AA131" s="74"/>
      <c r="AB131" s="74"/>
      <c r="AC131" s="74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79"/>
      <c r="BB131" s="79"/>
      <c r="BH131" s="69"/>
      <c r="BI131" s="67"/>
      <c r="BJ131" s="67"/>
      <c r="BK131" s="67"/>
      <c r="BL131" s="67"/>
      <c r="BM131" s="67"/>
      <c r="BN131" s="68"/>
      <c r="BO131" s="67"/>
      <c r="BP131" s="67"/>
      <c r="BQ131" s="67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</row>
    <row r="132" spans="2:175" x14ac:dyDescent="0.3">
      <c r="B132" s="8" t="str">
        <f>+Input!A128</f>
        <v>JUL-2009</v>
      </c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9"/>
      <c r="AA132" s="74"/>
      <c r="AB132" s="74"/>
      <c r="AC132" s="74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79"/>
      <c r="BB132" s="79"/>
      <c r="BH132" s="69"/>
      <c r="BI132" s="67"/>
      <c r="BJ132" s="67"/>
      <c r="BK132" s="67"/>
      <c r="BL132" s="67"/>
      <c r="BM132" s="67"/>
      <c r="BN132" s="68"/>
      <c r="BO132" s="67"/>
      <c r="BP132" s="67"/>
      <c r="BQ132" s="67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</row>
    <row r="133" spans="2:175" x14ac:dyDescent="0.3">
      <c r="B133" s="8" t="str">
        <f>+Input!A129</f>
        <v>AUG-2009</v>
      </c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9"/>
      <c r="AA133" s="74"/>
      <c r="AB133" s="74"/>
      <c r="AC133" s="74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79"/>
      <c r="BB133" s="79"/>
      <c r="BH133" s="69"/>
      <c r="BI133" s="67"/>
      <c r="BJ133" s="67"/>
      <c r="BK133" s="67"/>
      <c r="BL133" s="67"/>
      <c r="BM133" s="67"/>
      <c r="BN133" s="68"/>
      <c r="BO133" s="67"/>
      <c r="BP133" s="67"/>
      <c r="BQ133" s="67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</row>
    <row r="134" spans="2:175" x14ac:dyDescent="0.3">
      <c r="B134" s="8" t="str">
        <f>+Input!A130</f>
        <v>SEP-2009</v>
      </c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9"/>
      <c r="AA134" s="74"/>
      <c r="AB134" s="74"/>
      <c r="AC134" s="74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79"/>
      <c r="BB134" s="79"/>
      <c r="BH134" s="69"/>
      <c r="BI134" s="67"/>
      <c r="BJ134" s="67"/>
      <c r="BK134" s="67"/>
      <c r="BL134" s="67"/>
      <c r="BM134" s="67"/>
      <c r="BN134" s="68"/>
      <c r="BO134" s="67"/>
      <c r="BP134" s="67"/>
      <c r="BQ134" s="67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</row>
    <row r="135" spans="2:175" x14ac:dyDescent="0.3">
      <c r="B135" s="8" t="str">
        <f>+Input!A131</f>
        <v>OCT-2009</v>
      </c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9"/>
      <c r="AA135" s="74"/>
      <c r="AB135" s="74"/>
      <c r="AC135" s="74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79"/>
      <c r="BB135" s="79"/>
      <c r="BH135" s="69"/>
      <c r="BI135" s="67"/>
      <c r="BJ135" s="67"/>
      <c r="BK135" s="67"/>
      <c r="BL135" s="67"/>
      <c r="BM135" s="67"/>
      <c r="BN135" s="68"/>
      <c r="BO135" s="67"/>
      <c r="BP135" s="67"/>
      <c r="BQ135" s="67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</row>
    <row r="136" spans="2:175" x14ac:dyDescent="0.3">
      <c r="B136" s="8" t="str">
        <f>+Input!A132</f>
        <v>NOV-2009</v>
      </c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9"/>
      <c r="AA136" s="74"/>
      <c r="AB136" s="74"/>
      <c r="AC136" s="74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79"/>
      <c r="BB136" s="79"/>
      <c r="BH136" s="69"/>
      <c r="BI136" s="67"/>
      <c r="BJ136" s="67"/>
      <c r="BK136" s="67"/>
      <c r="BL136" s="67"/>
      <c r="BM136" s="67"/>
      <c r="BN136" s="68"/>
      <c r="BO136" s="67"/>
      <c r="BP136" s="67"/>
      <c r="BQ136" s="67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</row>
    <row r="137" spans="2:175" x14ac:dyDescent="0.3">
      <c r="B137" s="8" t="str">
        <f>+Input!A133</f>
        <v>DEC-2009</v>
      </c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9"/>
      <c r="AA137" s="74"/>
      <c r="AB137" s="74"/>
      <c r="AC137" s="74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79"/>
      <c r="BB137" s="79"/>
      <c r="BH137" s="69"/>
      <c r="BI137" s="67"/>
      <c r="BJ137" s="67"/>
      <c r="BK137" s="67"/>
      <c r="BL137" s="67"/>
      <c r="BM137" s="67"/>
      <c r="BN137" s="68"/>
      <c r="BO137" s="67"/>
      <c r="BP137" s="67"/>
      <c r="BQ137" s="67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</row>
    <row r="138" spans="2:175" x14ac:dyDescent="0.3">
      <c r="B138" s="8" t="str">
        <f>+Input!A134</f>
        <v>JAN-2010</v>
      </c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9"/>
      <c r="AA138" s="74"/>
      <c r="AB138" s="74"/>
      <c r="AC138" s="74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79"/>
      <c r="BB138" s="79"/>
      <c r="BH138" s="69"/>
      <c r="BI138" s="67"/>
      <c r="BJ138" s="67"/>
      <c r="BK138" s="67"/>
      <c r="BL138" s="67"/>
      <c r="BM138" s="67"/>
      <c r="BN138" s="68"/>
      <c r="BO138" s="67"/>
      <c r="BP138" s="67"/>
      <c r="BQ138" s="67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</row>
    <row r="139" spans="2:175" x14ac:dyDescent="0.3">
      <c r="B139" s="8" t="str">
        <f>+Input!A135</f>
        <v>FEB-2010</v>
      </c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9"/>
      <c r="AA139" s="74"/>
      <c r="AB139" s="74"/>
      <c r="AC139" s="74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79"/>
      <c r="BB139" s="79"/>
      <c r="BH139" s="69"/>
      <c r="BI139" s="67"/>
      <c r="BJ139" s="67"/>
      <c r="BK139" s="67"/>
      <c r="BL139" s="67"/>
      <c r="BM139" s="67"/>
      <c r="BN139" s="68"/>
      <c r="BO139" s="67"/>
      <c r="BP139" s="67"/>
      <c r="BQ139" s="67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</row>
    <row r="140" spans="2:175" x14ac:dyDescent="0.3">
      <c r="B140" s="8" t="str">
        <f>+Input!A136</f>
        <v>MAR-2010</v>
      </c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9"/>
      <c r="AA140" s="74"/>
      <c r="AB140" s="74"/>
      <c r="AC140" s="74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79"/>
      <c r="BB140" s="79"/>
      <c r="BH140" s="69"/>
      <c r="BI140" s="67"/>
      <c r="BJ140" s="67"/>
      <c r="BK140" s="67"/>
      <c r="BL140" s="67"/>
      <c r="BM140" s="67"/>
      <c r="BN140" s="68"/>
      <c r="BO140" s="67"/>
      <c r="BP140" s="67"/>
      <c r="BQ140" s="67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</row>
    <row r="141" spans="2:175" x14ac:dyDescent="0.3">
      <c r="B141" s="8" t="str">
        <f>+Input!A137</f>
        <v>APR-2010</v>
      </c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9"/>
      <c r="AA141" s="74"/>
      <c r="AB141" s="74"/>
      <c r="AC141" s="74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79"/>
      <c r="BB141" s="79"/>
      <c r="BH141" s="69"/>
      <c r="BI141" s="67"/>
      <c r="BJ141" s="67"/>
      <c r="BK141" s="67"/>
      <c r="BL141" s="67"/>
      <c r="BM141" s="67"/>
      <c r="BN141" s="68"/>
      <c r="BO141" s="67"/>
      <c r="BP141" s="67"/>
      <c r="BQ141" s="67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</row>
    <row r="142" spans="2:175" x14ac:dyDescent="0.3">
      <c r="B142" s="8" t="str">
        <f>+Input!A138</f>
        <v>MAY-2010</v>
      </c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9"/>
      <c r="AA142" s="74"/>
      <c r="AB142" s="74"/>
      <c r="AC142" s="74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79"/>
      <c r="BB142" s="79"/>
      <c r="BH142" s="69"/>
      <c r="BI142" s="67"/>
      <c r="BJ142" s="67"/>
      <c r="BK142" s="67"/>
      <c r="BL142" s="67"/>
      <c r="BM142" s="67"/>
      <c r="BN142" s="67"/>
      <c r="BO142" s="67"/>
      <c r="BP142" s="67"/>
      <c r="BQ142" s="67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</row>
    <row r="143" spans="2:175" x14ac:dyDescent="0.3">
      <c r="B143" s="8" t="str">
        <f>+Input!A139</f>
        <v>JUN-2010</v>
      </c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9"/>
      <c r="AA143" s="74"/>
      <c r="AB143" s="74"/>
      <c r="AC143" s="74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79"/>
      <c r="BB143" s="79"/>
      <c r="BH143" s="69"/>
      <c r="BI143" s="67"/>
      <c r="BJ143" s="67"/>
      <c r="BK143" s="67"/>
      <c r="BL143" s="67"/>
      <c r="BM143" s="67"/>
      <c r="BN143" s="67"/>
      <c r="BO143" s="67"/>
      <c r="BP143" s="67"/>
      <c r="BQ143" s="67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</row>
    <row r="144" spans="2:175" x14ac:dyDescent="0.3">
      <c r="B144" s="8" t="str">
        <f>+Input!A140</f>
        <v>JUL-2010</v>
      </c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9"/>
      <c r="AA144" s="74"/>
      <c r="AB144" s="74"/>
      <c r="AC144" s="74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9"/>
      <c r="BB144" s="79"/>
      <c r="BH144" s="69"/>
      <c r="BI144" s="67"/>
      <c r="BJ144" s="67"/>
      <c r="BK144" s="67"/>
      <c r="BL144" s="67"/>
      <c r="BM144" s="67"/>
      <c r="BN144" s="67"/>
      <c r="BO144" s="67"/>
      <c r="BP144" s="67"/>
      <c r="BQ144" s="67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</row>
    <row r="145" spans="2:175" x14ac:dyDescent="0.3">
      <c r="B145" s="8" t="str">
        <f>+Input!A141</f>
        <v>AUG-2010</v>
      </c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9"/>
      <c r="AA145" s="74"/>
      <c r="AB145" s="74"/>
      <c r="AC145" s="74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79"/>
      <c r="BB145" s="79"/>
      <c r="BH145" s="69"/>
      <c r="BI145" s="67"/>
      <c r="BJ145" s="67"/>
      <c r="BK145" s="67"/>
      <c r="BL145" s="67"/>
      <c r="BM145" s="67"/>
      <c r="BN145" s="67"/>
      <c r="BO145" s="67"/>
      <c r="BP145" s="67"/>
      <c r="BQ145" s="67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</row>
    <row r="146" spans="2:175" x14ac:dyDescent="0.3">
      <c r="B146" s="8" t="str">
        <f>+Input!A142</f>
        <v>SEP-2010</v>
      </c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9"/>
      <c r="AA146" s="74"/>
      <c r="AB146" s="74"/>
      <c r="AC146" s="74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79"/>
      <c r="BB146" s="79"/>
      <c r="BH146" s="69"/>
      <c r="BI146" s="67"/>
      <c r="BJ146" s="67"/>
      <c r="BK146" s="67"/>
      <c r="BL146" s="67"/>
      <c r="BM146" s="67"/>
      <c r="BN146" s="67"/>
      <c r="BO146" s="67"/>
      <c r="BP146" s="67"/>
      <c r="BQ146" s="67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</row>
    <row r="147" spans="2:175" x14ac:dyDescent="0.3">
      <c r="B147" s="8" t="str">
        <f>+Input!A143</f>
        <v>OCT-2010</v>
      </c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9"/>
      <c r="AA147" s="74"/>
      <c r="AB147" s="74"/>
      <c r="AC147" s="74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79"/>
      <c r="BB147" s="79"/>
      <c r="BH147" s="69"/>
      <c r="BI147" s="67"/>
      <c r="BJ147" s="67"/>
      <c r="BK147" s="67"/>
      <c r="BL147" s="67"/>
      <c r="BM147" s="67"/>
      <c r="BN147" s="67"/>
      <c r="BO147" s="67"/>
      <c r="BP147" s="67"/>
      <c r="BQ147" s="67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</row>
    <row r="148" spans="2:175" x14ac:dyDescent="0.3">
      <c r="B148" s="8" t="str">
        <f>+Input!A144</f>
        <v>NOV-2010</v>
      </c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9"/>
      <c r="AA148" s="74"/>
      <c r="AB148" s="74"/>
      <c r="AC148" s="74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79"/>
      <c r="BB148" s="79"/>
      <c r="BH148" s="69"/>
      <c r="BI148" s="67"/>
      <c r="BJ148" s="67"/>
      <c r="BK148" s="67"/>
      <c r="BL148" s="67"/>
      <c r="BM148" s="67"/>
      <c r="BN148" s="67"/>
      <c r="BO148" s="67"/>
      <c r="BP148" s="67"/>
      <c r="BQ148" s="67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</row>
    <row r="149" spans="2:175" x14ac:dyDescent="0.3">
      <c r="B149" s="8" t="str">
        <f>+Input!A145</f>
        <v>DEC-2010</v>
      </c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9"/>
      <c r="AA149" s="74"/>
      <c r="AB149" s="74"/>
      <c r="AC149" s="74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79"/>
      <c r="BB149" s="79"/>
      <c r="BH149" s="69"/>
      <c r="BI149" s="67"/>
      <c r="BJ149" s="67"/>
      <c r="BK149" s="67"/>
      <c r="BL149" s="67"/>
      <c r="BM149" s="67"/>
      <c r="BN149" s="67"/>
      <c r="BO149" s="67"/>
      <c r="BP149" s="67"/>
      <c r="BQ149" s="67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</row>
    <row r="150" spans="2:175" x14ac:dyDescent="0.3">
      <c r="B150" s="8" t="str">
        <f>+Input!A146</f>
        <v>JAN-2011</v>
      </c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9"/>
      <c r="AA150" s="74"/>
      <c r="AB150" s="74"/>
      <c r="AC150" s="74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79"/>
      <c r="BB150" s="79"/>
      <c r="BH150" s="69"/>
      <c r="BI150" s="67"/>
      <c r="BJ150" s="67"/>
      <c r="BK150" s="67"/>
      <c r="BL150" s="67"/>
      <c r="BM150" s="67"/>
      <c r="BN150" s="67"/>
      <c r="BO150" s="67"/>
      <c r="BP150" s="67"/>
      <c r="BQ150" s="67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</row>
    <row r="151" spans="2:175" x14ac:dyDescent="0.3">
      <c r="B151" s="8" t="str">
        <f>+Input!A147</f>
        <v>FEB-2011</v>
      </c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9"/>
      <c r="AA151" s="74"/>
      <c r="AB151" s="74"/>
      <c r="AC151" s="74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79"/>
      <c r="BB151" s="79"/>
      <c r="BH151" s="69"/>
      <c r="BI151" s="67"/>
      <c r="BJ151" s="67"/>
      <c r="BK151" s="67"/>
      <c r="BL151" s="67"/>
      <c r="BM151" s="67"/>
      <c r="BN151" s="67"/>
      <c r="BO151" s="67"/>
      <c r="BP151" s="67"/>
      <c r="BQ151" s="67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</row>
    <row r="152" spans="2:175" x14ac:dyDescent="0.3">
      <c r="B152" s="8" t="str">
        <f>+Input!A148</f>
        <v>MAR-2011</v>
      </c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9"/>
      <c r="AA152" s="74"/>
      <c r="AB152" s="74"/>
      <c r="AC152" s="74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79"/>
      <c r="BB152" s="79"/>
      <c r="BH152" s="69"/>
      <c r="BI152" s="67"/>
      <c r="BJ152" s="67"/>
      <c r="BK152" s="67"/>
      <c r="BL152" s="67"/>
      <c r="BM152" s="67"/>
      <c r="BN152" s="67"/>
      <c r="BO152" s="67"/>
      <c r="BP152" s="67"/>
      <c r="BQ152" s="67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</row>
    <row r="153" spans="2:175" x14ac:dyDescent="0.3">
      <c r="B153" s="8" t="str">
        <f>+Input!A149</f>
        <v>APR-2011</v>
      </c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9"/>
      <c r="AA153" s="74"/>
      <c r="AB153" s="74"/>
      <c r="AC153" s="74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79"/>
      <c r="BB153" s="79"/>
      <c r="BH153" s="69"/>
      <c r="BI153" s="67"/>
      <c r="BJ153" s="67"/>
      <c r="BK153" s="67"/>
      <c r="BL153" s="67"/>
      <c r="BM153" s="67"/>
      <c r="BN153" s="67"/>
      <c r="BO153" s="67"/>
      <c r="BP153" s="67"/>
      <c r="BQ153" s="67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</row>
    <row r="154" spans="2:175" x14ac:dyDescent="0.3">
      <c r="B154" s="8" t="str">
        <f>+Input!A150</f>
        <v>MAY-2011</v>
      </c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9"/>
      <c r="AA154" s="74"/>
      <c r="AB154" s="74"/>
      <c r="AC154" s="74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79"/>
      <c r="BB154" s="79"/>
      <c r="BH154" s="69"/>
      <c r="BI154" s="67"/>
      <c r="BJ154" s="67"/>
      <c r="BK154" s="67"/>
      <c r="BL154" s="67"/>
      <c r="BM154" s="67"/>
      <c r="BN154" s="67"/>
      <c r="BO154" s="67"/>
      <c r="BP154" s="67"/>
      <c r="BQ154" s="67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</row>
    <row r="155" spans="2:175" x14ac:dyDescent="0.3">
      <c r="B155" s="8" t="str">
        <f>+Input!A151</f>
        <v>JUN-2011</v>
      </c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9"/>
      <c r="AA155" s="74"/>
      <c r="AB155" s="74"/>
      <c r="AC155" s="74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79"/>
      <c r="BB155" s="79"/>
      <c r="BH155" s="69"/>
      <c r="BI155" s="67"/>
      <c r="BJ155" s="67"/>
      <c r="BK155" s="67"/>
      <c r="BL155" s="67"/>
      <c r="BM155" s="67"/>
      <c r="BN155" s="67"/>
      <c r="BO155" s="67"/>
      <c r="BP155" s="67"/>
      <c r="BQ155" s="67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</row>
    <row r="156" spans="2:175" x14ac:dyDescent="0.3">
      <c r="B156" s="8" t="str">
        <f>+Input!A152</f>
        <v>JUL-2011</v>
      </c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9"/>
      <c r="AA156" s="74"/>
      <c r="AB156" s="74"/>
      <c r="AC156" s="74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79"/>
      <c r="BB156" s="79"/>
      <c r="BH156" s="69"/>
      <c r="BI156" s="67"/>
      <c r="BJ156" s="67"/>
      <c r="BK156" s="67"/>
      <c r="BL156" s="67"/>
      <c r="BM156" s="67"/>
      <c r="BN156" s="67"/>
      <c r="BO156" s="67"/>
      <c r="BP156" s="67"/>
      <c r="BQ156" s="67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</row>
    <row r="157" spans="2:175" x14ac:dyDescent="0.3">
      <c r="B157" s="8" t="str">
        <f>+Input!A153</f>
        <v>AUG-2011</v>
      </c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9"/>
      <c r="AA157" s="74"/>
      <c r="AB157" s="74"/>
      <c r="AC157" s="74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79"/>
      <c r="BB157" s="79"/>
      <c r="BH157" s="69"/>
      <c r="BI157" s="67"/>
      <c r="BJ157" s="67"/>
      <c r="BK157" s="67"/>
      <c r="BL157" s="67"/>
      <c r="BM157" s="67"/>
      <c r="BN157" s="67"/>
      <c r="BO157" s="67"/>
      <c r="BP157" s="67"/>
      <c r="BQ157" s="67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</row>
    <row r="158" spans="2:175" x14ac:dyDescent="0.3">
      <c r="B158" s="8" t="str">
        <f>+Input!A154</f>
        <v>SEP-2011</v>
      </c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9"/>
      <c r="AA158" s="74"/>
      <c r="AB158" s="74"/>
      <c r="AC158" s="74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79"/>
      <c r="BB158" s="79"/>
      <c r="BH158" s="69"/>
      <c r="BI158" s="67"/>
      <c r="BJ158" s="67"/>
      <c r="BK158" s="67"/>
      <c r="BL158" s="67"/>
      <c r="BM158" s="67"/>
      <c r="BN158" s="67"/>
      <c r="BO158" s="67"/>
      <c r="BP158" s="67"/>
      <c r="BQ158" s="67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</row>
    <row r="159" spans="2:175" x14ac:dyDescent="0.3">
      <c r="B159" s="8" t="str">
        <f>+Input!A155</f>
        <v>OCT-2011</v>
      </c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9"/>
      <c r="AA159" s="74"/>
      <c r="AB159" s="74"/>
      <c r="AC159" s="74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79"/>
      <c r="BB159" s="79"/>
      <c r="BH159" s="69"/>
      <c r="BI159" s="67"/>
      <c r="BJ159" s="67"/>
      <c r="BK159" s="67"/>
      <c r="BL159" s="67"/>
      <c r="BM159" s="67"/>
      <c r="BN159" s="67"/>
      <c r="BO159" s="67"/>
      <c r="BP159" s="67"/>
      <c r="BQ159" s="67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</row>
    <row r="160" spans="2:175" x14ac:dyDescent="0.3">
      <c r="B160" s="8" t="str">
        <f>+Input!A156</f>
        <v>NOV-2011</v>
      </c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9"/>
      <c r="AA160" s="74"/>
      <c r="AB160" s="74"/>
      <c r="AC160" s="74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79"/>
      <c r="BB160" s="79"/>
      <c r="BH160" s="69"/>
      <c r="BI160" s="67"/>
      <c r="BJ160" s="67"/>
      <c r="BK160" s="67"/>
      <c r="BL160" s="67"/>
      <c r="BM160" s="67"/>
      <c r="BN160" s="67"/>
      <c r="BO160" s="67"/>
      <c r="BP160" s="67"/>
      <c r="BQ160" s="67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</row>
    <row r="161" spans="2:175" x14ac:dyDescent="0.3">
      <c r="B161" s="8" t="str">
        <f>+Input!A157</f>
        <v>DEC-2011</v>
      </c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9"/>
      <c r="AA161" s="74"/>
      <c r="AB161" s="74"/>
      <c r="AC161" s="74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79"/>
      <c r="BB161" s="79"/>
      <c r="BH161" s="69"/>
      <c r="BI161" s="67"/>
      <c r="BJ161" s="67"/>
      <c r="BK161" s="67"/>
      <c r="BL161" s="67"/>
      <c r="BM161" s="67"/>
      <c r="BN161" s="67"/>
      <c r="BO161" s="67"/>
      <c r="BP161" s="67"/>
      <c r="BQ161" s="67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</row>
    <row r="162" spans="2:175" x14ac:dyDescent="0.3">
      <c r="B162" s="8" t="str">
        <f>+Input!A158</f>
        <v>JAN-2012</v>
      </c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9"/>
      <c r="AA162" s="74"/>
      <c r="AB162" s="74"/>
      <c r="AC162" s="74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79"/>
      <c r="BB162" s="79"/>
      <c r="BH162" s="69"/>
      <c r="BI162" s="67"/>
      <c r="BJ162" s="67"/>
      <c r="BK162" s="67"/>
      <c r="BL162" s="67"/>
      <c r="BM162" s="67"/>
      <c r="BN162" s="67"/>
      <c r="BO162" s="67"/>
      <c r="BP162" s="67"/>
      <c r="BQ162" s="67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</row>
    <row r="163" spans="2:175" x14ac:dyDescent="0.3">
      <c r="B163" s="8" t="str">
        <f>+Input!A159</f>
        <v>FEB-2012</v>
      </c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9"/>
      <c r="AA163" s="74"/>
      <c r="AB163" s="74"/>
      <c r="AC163" s="74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79"/>
      <c r="BB163" s="79"/>
      <c r="BH163" s="69"/>
      <c r="BI163" s="67"/>
      <c r="BJ163" s="67"/>
      <c r="BK163" s="67"/>
      <c r="BL163" s="67"/>
      <c r="BM163" s="67"/>
      <c r="BN163" s="67"/>
      <c r="BO163" s="67"/>
      <c r="BP163" s="67"/>
      <c r="BQ163" s="67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</row>
    <row r="164" spans="2:175" x14ac:dyDescent="0.3">
      <c r="B164" s="8" t="str">
        <f>+Input!A160</f>
        <v>MAR-2012</v>
      </c>
      <c r="C164" s="79"/>
      <c r="D164" s="69"/>
      <c r="E164" s="69"/>
      <c r="F164" s="69"/>
      <c r="G164" s="69"/>
      <c r="H164" s="79"/>
      <c r="I164" s="69"/>
      <c r="J164" s="69"/>
      <c r="K164" s="69"/>
      <c r="L164" s="69"/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9"/>
      <c r="AA164" s="74"/>
      <c r="AB164" s="74"/>
      <c r="AC164" s="74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79"/>
      <c r="BB164" s="79"/>
      <c r="BH164" s="69"/>
      <c r="BI164" s="67"/>
      <c r="BJ164" s="67"/>
      <c r="BK164" s="67"/>
      <c r="BL164" s="67"/>
      <c r="BM164" s="67"/>
      <c r="BN164" s="67"/>
      <c r="BO164" s="67"/>
      <c r="BP164" s="67"/>
      <c r="BQ164" s="67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</row>
    <row r="165" spans="2:175" x14ac:dyDescent="0.3">
      <c r="B165" s="8" t="str">
        <f>+Input!A161</f>
        <v>APR-2012</v>
      </c>
      <c r="C165" s="79"/>
      <c r="D165" s="69"/>
      <c r="E165" s="79" t="s">
        <v>55</v>
      </c>
      <c r="F165" s="155" t="s">
        <v>56</v>
      </c>
      <c r="G165" s="155" t="s">
        <v>57</v>
      </c>
      <c r="H165" s="155" t="s">
        <v>58</v>
      </c>
      <c r="I165" s="155"/>
      <c r="J165" s="155" t="s">
        <v>59</v>
      </c>
      <c r="K165" s="69"/>
      <c r="L165" s="79" t="s">
        <v>60</v>
      </c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9"/>
      <c r="AA165" s="74"/>
      <c r="AB165" s="74"/>
      <c r="AC165" s="74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79"/>
      <c r="BB165" s="79"/>
      <c r="BH165" s="69"/>
      <c r="BI165" s="67"/>
      <c r="BJ165" s="67"/>
      <c r="BK165" s="67"/>
      <c r="BL165" s="67"/>
      <c r="BM165" s="67"/>
      <c r="BN165" s="67"/>
      <c r="BO165" s="67"/>
      <c r="BP165" s="67"/>
      <c r="BQ165" s="67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</row>
    <row r="166" spans="2:175" x14ac:dyDescent="0.3">
      <c r="B166" s="8" t="str">
        <f>+Input!A162</f>
        <v>MAY-2012</v>
      </c>
      <c r="C166" s="79"/>
      <c r="D166" s="69"/>
      <c r="E166" s="79" t="s">
        <v>61</v>
      </c>
      <c r="F166" s="154">
        <f>SUM(F168:F171)</f>
        <v>1581056.7180000001</v>
      </c>
      <c r="G166" s="154">
        <f>SUM(G168:G171)</f>
        <v>2083451.158755695</v>
      </c>
      <c r="H166" s="154">
        <f>SUM(H168:H171)</f>
        <v>316129.09080300358</v>
      </c>
      <c r="I166" s="154"/>
      <c r="J166" s="156">
        <f>SUM(J168:J171)</f>
        <v>316129.09080300358</v>
      </c>
      <c r="K166" s="69"/>
      <c r="L166" s="79">
        <f>J166</f>
        <v>316129.09080300358</v>
      </c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9"/>
      <c r="AA166" s="74"/>
      <c r="AB166" s="74"/>
      <c r="AC166" s="74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79"/>
      <c r="BB166" s="79"/>
      <c r="BH166" s="69"/>
      <c r="BI166" s="67"/>
      <c r="BJ166" s="67"/>
      <c r="BK166" s="67"/>
      <c r="BL166" s="67"/>
      <c r="BM166" s="67"/>
      <c r="BN166" s="67"/>
      <c r="BO166" s="67"/>
      <c r="BP166" s="67"/>
      <c r="BQ166" s="67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</row>
    <row r="167" spans="2:175" x14ac:dyDescent="0.3">
      <c r="B167" s="8" t="str">
        <f>+Input!A163</f>
        <v>JUN-2012</v>
      </c>
      <c r="C167" s="79"/>
      <c r="D167" s="69"/>
      <c r="E167"/>
      <c r="F167" s="154"/>
      <c r="G167" s="154"/>
      <c r="H167" s="154"/>
      <c r="I167" s="154"/>
      <c r="J167" s="155"/>
      <c r="K167" s="69"/>
      <c r="L167" s="69"/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9"/>
      <c r="AA167" s="74"/>
      <c r="AB167" s="74"/>
      <c r="AC167" s="74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79"/>
      <c r="BB167" s="79"/>
      <c r="BH167" s="69"/>
      <c r="BI167" s="67"/>
      <c r="BJ167" s="67"/>
      <c r="BK167" s="67"/>
      <c r="BL167" s="67"/>
      <c r="BM167" s="67"/>
      <c r="BN167" s="67"/>
      <c r="BO167" s="67"/>
      <c r="BP167" s="67"/>
      <c r="BQ167" s="67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</row>
    <row r="168" spans="2:175" x14ac:dyDescent="0.3">
      <c r="B168" s="8" t="str">
        <f>+Input!A164</f>
        <v>JUL-2012</v>
      </c>
      <c r="C168" s="79"/>
      <c r="D168" s="69"/>
      <c r="E168" s="79" t="s">
        <v>62</v>
      </c>
      <c r="F168" s="154">
        <f>H20*1000+M20*1000+AZ20*1000</f>
        <v>0</v>
      </c>
      <c r="G168" s="154">
        <f>SUM(H20:H22)*1000+SUM(M20:M22)*1000+SUM(AZ20:AZ22)*1000</f>
        <v>255069.00000000003</v>
      </c>
      <c r="H168" s="154">
        <f>SUM(H20:H31)*1000+SUM(M20:M31)*1000+SUM(AZ20:AZ31)*1000</f>
        <v>316832.99999999994</v>
      </c>
      <c r="I168" s="154"/>
      <c r="J168" s="154">
        <f>SUM(H20:H75)*1000+SUM(M20:M75)*1000+SUM(AZ20:AZ75)*1000</f>
        <v>316832.99999999994</v>
      </c>
      <c r="K168" s="69"/>
      <c r="L168" s="106">
        <f>J168</f>
        <v>316832.99999999994</v>
      </c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9"/>
      <c r="AA168" s="74"/>
      <c r="AB168" s="74"/>
      <c r="AC168" s="74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79"/>
      <c r="BB168" s="79"/>
      <c r="BH168" s="69"/>
      <c r="BI168" s="67"/>
      <c r="BJ168" s="67"/>
      <c r="BK168" s="67"/>
      <c r="BL168" s="67"/>
      <c r="BM168" s="67"/>
      <c r="BN168" s="67"/>
      <c r="BO168" s="67"/>
      <c r="BP168" s="67"/>
      <c r="BQ168" s="67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</row>
    <row r="169" spans="2:175" x14ac:dyDescent="0.3">
      <c r="B169" s="8" t="str">
        <f>+Input!A166</f>
        <v>SEP-2012</v>
      </c>
      <c r="C169" s="79"/>
      <c r="D169" s="69"/>
      <c r="E169" s="79" t="s">
        <v>33</v>
      </c>
      <c r="F169" s="154">
        <f>R20*1000</f>
        <v>0</v>
      </c>
      <c r="G169" s="154">
        <f>SUM(R20:R22)*1000</f>
        <v>999</v>
      </c>
      <c r="H169" s="154">
        <f>SUM(R20:R31)*1000</f>
        <v>999</v>
      </c>
      <c r="I169" s="154"/>
      <c r="J169" s="154">
        <f>SUM(R20:R75)*1000</f>
        <v>999</v>
      </c>
      <c r="K169" s="69"/>
      <c r="L169" s="69">
        <f>J169</f>
        <v>999</v>
      </c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9"/>
      <c r="AA169" s="74"/>
      <c r="AB169" s="74"/>
      <c r="AC169" s="74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79"/>
      <c r="BB169" s="79"/>
      <c r="BH169" s="69"/>
      <c r="BI169" s="67"/>
      <c r="BJ169" s="67"/>
      <c r="BK169" s="67"/>
      <c r="BL169" s="67"/>
      <c r="BM169" s="67"/>
      <c r="BN169" s="67"/>
      <c r="BO169" s="67"/>
      <c r="BP169" s="67"/>
      <c r="BQ169" s="67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</row>
    <row r="170" spans="2:175" x14ac:dyDescent="0.3">
      <c r="B170" s="8" t="str">
        <f>+Input!A167</f>
        <v>OCT-2012</v>
      </c>
      <c r="C170" s="79"/>
      <c r="D170" s="69"/>
      <c r="E170" s="79" t="s">
        <v>63</v>
      </c>
      <c r="F170" s="154">
        <f>AB20*100*7.878+BA20*100*7.45</f>
        <v>1548056.7180000001</v>
      </c>
      <c r="G170" s="154">
        <f>SUM(AB20:AB22)*100*7.878+SUM(BA20:BA22)*100*7.45</f>
        <v>1754491.158755695</v>
      </c>
      <c r="H170" s="154">
        <f>SUM(AB20:AB31)*100*7.878+SUM(BA20:BA31)*100*7.45</f>
        <v>-74594.909196996363</v>
      </c>
      <c r="I170" s="154"/>
      <c r="J170" s="154">
        <f>SUM(AB20:AB75)*100*7.878+SUM(BA20:BA75)*100*7.45</f>
        <v>-74594.909196996363</v>
      </c>
      <c r="K170" s="69"/>
      <c r="L170" s="69">
        <f>J170</f>
        <v>-74594.909196996363</v>
      </c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9"/>
      <c r="AA170" s="74"/>
      <c r="AB170" s="74"/>
      <c r="AC170" s="74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79"/>
      <c r="BB170" s="79"/>
      <c r="BH170" s="69"/>
      <c r="BI170" s="67"/>
      <c r="BJ170" s="67"/>
      <c r="BK170" s="67"/>
      <c r="BL170" s="67"/>
      <c r="BM170" s="67"/>
      <c r="BN170" s="67"/>
      <c r="BO170" s="67"/>
      <c r="BP170" s="67"/>
      <c r="BQ170" s="67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</row>
    <row r="171" spans="2:175" x14ac:dyDescent="0.3">
      <c r="B171" s="8" t="str">
        <f>+Input!A168</f>
        <v>NOV-2012</v>
      </c>
      <c r="C171" s="79"/>
      <c r="D171" s="69"/>
      <c r="E171" s="79" t="s">
        <v>381</v>
      </c>
      <c r="F171" s="69">
        <f>W20*1000</f>
        <v>33000</v>
      </c>
      <c r="G171" s="69">
        <f>SUM(W20:W22)*1000</f>
        <v>72892</v>
      </c>
      <c r="H171" s="69">
        <f>SUM(W20:W31)*1000</f>
        <v>72892</v>
      </c>
      <c r="I171" s="69"/>
      <c r="J171" s="69">
        <f>SUM(W20:W75)*1000</f>
        <v>72892</v>
      </c>
      <c r="K171" s="69"/>
      <c r="L171" s="69">
        <f>J171</f>
        <v>72892</v>
      </c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9"/>
      <c r="AA171" s="74"/>
      <c r="AB171" s="74"/>
      <c r="AC171" s="74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79"/>
      <c r="BB171" s="79"/>
      <c r="BH171" s="69"/>
      <c r="BI171" s="67"/>
      <c r="BJ171" s="67"/>
      <c r="BK171" s="67"/>
      <c r="BL171" s="67"/>
      <c r="BM171" s="67"/>
      <c r="BN171" s="67"/>
      <c r="BO171" s="67"/>
      <c r="BP171" s="67"/>
      <c r="BQ171" s="67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</row>
    <row r="172" spans="2:175" x14ac:dyDescent="0.3">
      <c r="B172" s="8" t="str">
        <f>+Input!A169</f>
        <v>DEC-2012</v>
      </c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9"/>
      <c r="AA172" s="74"/>
      <c r="AB172" s="74"/>
      <c r="AC172" s="74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79"/>
      <c r="BB172" s="79"/>
      <c r="BH172" s="69"/>
      <c r="BI172" s="67"/>
      <c r="BJ172" s="67"/>
      <c r="BK172" s="67"/>
      <c r="BL172" s="67"/>
      <c r="BM172" s="67"/>
      <c r="BN172" s="67"/>
      <c r="BO172" s="67"/>
      <c r="BP172" s="67"/>
      <c r="BQ172" s="67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</row>
    <row r="173" spans="2:175" x14ac:dyDescent="0.3">
      <c r="B173" s="8" t="str">
        <f>+Input!A170</f>
        <v>JAN-2013</v>
      </c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9"/>
      <c r="AA173" s="74"/>
      <c r="AB173" s="74"/>
      <c r="AC173" s="74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79"/>
      <c r="BB173" s="79"/>
      <c r="BH173" s="69"/>
      <c r="BI173" s="67"/>
      <c r="BJ173" s="67"/>
      <c r="BK173" s="67"/>
      <c r="BL173" s="67"/>
      <c r="BM173" s="67"/>
      <c r="BN173" s="67"/>
      <c r="BO173" s="67"/>
      <c r="BP173" s="67"/>
      <c r="BQ173" s="67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</row>
    <row r="174" spans="2:175" x14ac:dyDescent="0.3">
      <c r="B174" s="8" t="str">
        <f>+Input!A171</f>
        <v>FEB-2013</v>
      </c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9"/>
      <c r="AA174" s="74"/>
      <c r="AB174" s="74"/>
      <c r="AC174" s="74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79"/>
      <c r="BB174" s="79"/>
      <c r="BH174" s="69"/>
      <c r="BI174" s="67"/>
      <c r="BJ174" s="67"/>
      <c r="BK174" s="67"/>
      <c r="BL174" s="67"/>
      <c r="BM174" s="67"/>
      <c r="BN174" s="67"/>
      <c r="BO174" s="67"/>
      <c r="BP174" s="67"/>
      <c r="BQ174" s="67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</row>
    <row r="175" spans="2:175" x14ac:dyDescent="0.3">
      <c r="B175" s="8" t="str">
        <f>+Input!A172</f>
        <v>MAR-2013</v>
      </c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9"/>
      <c r="AA175" s="74"/>
      <c r="AB175" s="74"/>
      <c r="AC175" s="74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79"/>
      <c r="BB175" s="79"/>
      <c r="BH175" s="69"/>
      <c r="BI175" s="67"/>
      <c r="BJ175" s="67"/>
      <c r="BK175" s="67"/>
      <c r="BL175" s="67"/>
      <c r="BM175" s="67"/>
      <c r="BN175" s="67"/>
      <c r="BO175" s="67"/>
      <c r="BP175" s="67"/>
      <c r="BQ175" s="67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</row>
    <row r="176" spans="2:175" x14ac:dyDescent="0.3">
      <c r="B176" s="8" t="str">
        <f>+Input!A173</f>
        <v>APR-2013</v>
      </c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9"/>
      <c r="AA176" s="74"/>
      <c r="AB176" s="74"/>
      <c r="AC176" s="74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79"/>
      <c r="BB176" s="79"/>
      <c r="BH176" s="69"/>
      <c r="BI176" s="67"/>
      <c r="BJ176" s="67"/>
      <c r="BK176" s="67"/>
      <c r="BL176" s="67"/>
      <c r="BM176" s="67"/>
      <c r="BN176" s="67"/>
      <c r="BO176" s="67"/>
      <c r="BP176" s="67"/>
      <c r="BQ176" s="67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</row>
    <row r="177" spans="2:175" x14ac:dyDescent="0.3">
      <c r="B177" s="8" t="str">
        <f>+Input!A174</f>
        <v>MAY-2013</v>
      </c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9"/>
      <c r="AA177" s="74"/>
      <c r="AB177" s="74"/>
      <c r="AC177" s="74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79"/>
      <c r="BB177" s="79"/>
      <c r="BH177" s="69"/>
      <c r="BI177" s="67"/>
      <c r="BJ177" s="67"/>
      <c r="BK177" s="67"/>
      <c r="BL177" s="67"/>
      <c r="BM177" s="67"/>
      <c r="BN177" s="67"/>
      <c r="BO177" s="67"/>
      <c r="BP177" s="67"/>
      <c r="BQ177" s="67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</row>
    <row r="178" spans="2:175" x14ac:dyDescent="0.3">
      <c r="B178" s="8" t="str">
        <f>+Input!A175</f>
        <v>JUN-2013</v>
      </c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9"/>
      <c r="AA178" s="74"/>
      <c r="AB178" s="74"/>
      <c r="AC178" s="74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79"/>
      <c r="BB178" s="79"/>
      <c r="BH178" s="69"/>
      <c r="BI178" s="67"/>
      <c r="BJ178" s="67"/>
      <c r="BK178" s="67"/>
      <c r="BL178" s="67"/>
      <c r="BM178" s="67"/>
      <c r="BN178" s="67"/>
      <c r="BO178" s="67"/>
      <c r="BP178" s="67"/>
      <c r="BQ178" s="67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</row>
    <row r="179" spans="2:175" x14ac:dyDescent="0.3">
      <c r="B179" s="8" t="str">
        <f>+Input!A176</f>
        <v>JUL-2013</v>
      </c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9"/>
      <c r="AA179" s="74"/>
      <c r="AB179" s="74"/>
      <c r="AC179" s="74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79"/>
      <c r="BB179" s="79"/>
      <c r="BH179" s="69"/>
      <c r="BI179" s="67"/>
      <c r="BJ179" s="67"/>
      <c r="BK179" s="67"/>
      <c r="BL179" s="67"/>
      <c r="BM179" s="67"/>
      <c r="BN179" s="67"/>
      <c r="BO179" s="67"/>
      <c r="BP179" s="67"/>
      <c r="BQ179" s="67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</row>
    <row r="180" spans="2:175" x14ac:dyDescent="0.3">
      <c r="B180" s="8" t="str">
        <f>+Input!A177</f>
        <v>AUG-2013</v>
      </c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9"/>
      <c r="AA180" s="74"/>
      <c r="AB180" s="74"/>
      <c r="AC180" s="74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79"/>
      <c r="BB180" s="79"/>
      <c r="BH180" s="69"/>
      <c r="BI180" s="67"/>
      <c r="BJ180" s="67"/>
      <c r="BK180" s="67"/>
      <c r="BL180" s="67"/>
      <c r="BM180" s="67"/>
      <c r="BN180" s="67"/>
      <c r="BO180" s="67"/>
      <c r="BP180" s="67"/>
      <c r="BQ180" s="67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</row>
    <row r="181" spans="2:175" x14ac:dyDescent="0.3">
      <c r="B181" s="8" t="str">
        <f>+Input!A178</f>
        <v>SEP-2013</v>
      </c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9"/>
      <c r="AA181" s="74"/>
      <c r="AB181" s="74"/>
      <c r="AC181" s="74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79"/>
      <c r="BB181" s="79"/>
      <c r="BH181" s="69"/>
      <c r="BI181" s="67"/>
      <c r="BJ181" s="67"/>
      <c r="BK181" s="67"/>
      <c r="BL181" s="67"/>
      <c r="BM181" s="67"/>
      <c r="BN181" s="67"/>
      <c r="BO181" s="67"/>
      <c r="BP181" s="67"/>
      <c r="BQ181" s="67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</row>
    <row r="182" spans="2:175" x14ac:dyDescent="0.3">
      <c r="B182" s="8" t="str">
        <f>+Input!A179</f>
        <v>OCT-2013</v>
      </c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9"/>
      <c r="AA182" s="74"/>
      <c r="AB182" s="74"/>
      <c r="AC182" s="74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79"/>
      <c r="BB182" s="79"/>
      <c r="BH182" s="69"/>
      <c r="BI182" s="67"/>
      <c r="BJ182" s="67"/>
      <c r="BK182" s="67"/>
      <c r="BL182" s="67"/>
      <c r="BM182" s="67"/>
      <c r="BN182" s="67"/>
      <c r="BO182" s="67"/>
      <c r="BP182" s="67"/>
      <c r="BQ182" s="67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</row>
    <row r="183" spans="2:175" x14ac:dyDescent="0.3">
      <c r="B183" s="8" t="str">
        <f>+Input!A180</f>
        <v>NOV-2013</v>
      </c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9"/>
      <c r="AA183" s="74"/>
      <c r="AB183" s="74"/>
      <c r="AC183" s="74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79"/>
      <c r="BB183" s="79"/>
      <c r="BH183" s="69"/>
      <c r="BI183" s="67"/>
      <c r="BJ183" s="67"/>
      <c r="BK183" s="67"/>
      <c r="BL183" s="67"/>
      <c r="BM183" s="67"/>
      <c r="BN183" s="67"/>
      <c r="BO183" s="67"/>
      <c r="BP183" s="67"/>
      <c r="BQ183" s="67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</row>
    <row r="184" spans="2:175" x14ac:dyDescent="0.3">
      <c r="B184" s="8" t="str">
        <f>+Input!A181</f>
        <v>DEC-2013</v>
      </c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9"/>
      <c r="AA184" s="74"/>
      <c r="AB184" s="74"/>
      <c r="AC184" s="74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79"/>
      <c r="BB184" s="79"/>
      <c r="BH184" s="69"/>
      <c r="BI184" s="67"/>
      <c r="BJ184" s="67"/>
      <c r="BK184" s="67"/>
      <c r="BL184" s="67"/>
      <c r="BM184" s="67"/>
      <c r="BN184" s="67"/>
      <c r="BO184" s="67"/>
      <c r="BP184" s="67"/>
      <c r="BQ184" s="67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  <c r="FQ184" s="69"/>
      <c r="FR184" s="69"/>
      <c r="FS184" s="69"/>
    </row>
    <row r="185" spans="2:175" x14ac:dyDescent="0.3">
      <c r="B185" s="8" t="str">
        <f>+Input!A182</f>
        <v>JAN-2014</v>
      </c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9"/>
      <c r="AA185" s="74"/>
      <c r="AB185" s="74"/>
      <c r="AC185" s="74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79"/>
      <c r="BB185" s="79"/>
      <c r="BH185" s="69"/>
      <c r="BI185" s="67"/>
      <c r="BJ185" s="67"/>
      <c r="BK185" s="67"/>
      <c r="BL185" s="67"/>
      <c r="BM185" s="67"/>
      <c r="BN185" s="67"/>
      <c r="BO185" s="67"/>
      <c r="BP185" s="67"/>
      <c r="BQ185" s="67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  <c r="FQ185" s="69"/>
      <c r="FR185" s="69"/>
      <c r="FS185" s="69"/>
    </row>
    <row r="186" spans="2:175" x14ac:dyDescent="0.3">
      <c r="B186" s="8" t="str">
        <f>+Input!A183</f>
        <v>FEB-2014</v>
      </c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9"/>
      <c r="AA186" s="74"/>
      <c r="AB186" s="74"/>
      <c r="AC186" s="74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79"/>
      <c r="BB186" s="79"/>
      <c r="BH186" s="69"/>
      <c r="BI186" s="67"/>
      <c r="BJ186" s="67"/>
      <c r="BK186" s="67"/>
      <c r="BL186" s="67"/>
      <c r="BM186" s="67"/>
      <c r="BN186" s="67"/>
      <c r="BO186" s="67"/>
      <c r="BP186" s="67"/>
      <c r="BQ186" s="67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  <c r="FQ186" s="69"/>
      <c r="FR186" s="69"/>
      <c r="FS186" s="69"/>
    </row>
    <row r="187" spans="2:175" x14ac:dyDescent="0.3">
      <c r="B187" s="8" t="str">
        <f>+Input!A184</f>
        <v>MAR-2014</v>
      </c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9"/>
      <c r="AA187" s="74"/>
      <c r="AB187" s="74"/>
      <c r="AC187" s="74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79"/>
      <c r="BB187" s="79"/>
      <c r="BH187" s="69"/>
      <c r="BI187" s="67"/>
      <c r="BJ187" s="67"/>
      <c r="BK187" s="67"/>
      <c r="BL187" s="67"/>
      <c r="BM187" s="67"/>
      <c r="BN187" s="67"/>
      <c r="BO187" s="67"/>
      <c r="BP187" s="67"/>
      <c r="BQ187" s="67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  <c r="FQ187" s="69"/>
      <c r="FR187" s="69"/>
      <c r="FS187" s="69"/>
    </row>
    <row r="188" spans="2:175" x14ac:dyDescent="0.3">
      <c r="B188" s="8" t="str">
        <f>+Input!A185</f>
        <v>APR-2014</v>
      </c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9"/>
      <c r="AA188" s="74"/>
      <c r="AB188" s="74"/>
      <c r="AC188" s="74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79"/>
      <c r="BB188" s="79"/>
      <c r="BH188" s="69"/>
      <c r="BI188" s="67"/>
      <c r="BJ188" s="67"/>
      <c r="BK188" s="67"/>
      <c r="BL188" s="67"/>
      <c r="BM188" s="67"/>
      <c r="BN188" s="67"/>
      <c r="BO188" s="67"/>
      <c r="BP188" s="67"/>
      <c r="BQ188" s="67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  <c r="FQ188" s="69"/>
      <c r="FR188" s="69"/>
      <c r="FS188" s="69"/>
    </row>
    <row r="189" spans="2:175" x14ac:dyDescent="0.3">
      <c r="B189" s="8" t="str">
        <f>+Input!A186</f>
        <v>MAY-2014</v>
      </c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9"/>
      <c r="AA189" s="74"/>
      <c r="AB189" s="74"/>
      <c r="AC189" s="74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79"/>
      <c r="BB189" s="79"/>
      <c r="BH189" s="69"/>
      <c r="BI189" s="67"/>
      <c r="BJ189" s="67"/>
      <c r="BK189" s="67"/>
      <c r="BL189" s="67"/>
      <c r="BM189" s="67"/>
      <c r="BN189" s="67"/>
      <c r="BO189" s="67"/>
      <c r="BP189" s="67"/>
      <c r="BQ189" s="67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  <c r="FQ189" s="69"/>
      <c r="FR189" s="69"/>
      <c r="FS189" s="69"/>
    </row>
    <row r="190" spans="2:175" x14ac:dyDescent="0.3">
      <c r="B190" s="8" t="str">
        <f>+Input!A187</f>
        <v>JUN-2014</v>
      </c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9"/>
      <c r="AA190" s="74"/>
      <c r="AB190" s="74"/>
      <c r="AC190" s="74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79"/>
      <c r="BB190" s="79"/>
      <c r="BH190" s="69"/>
      <c r="BI190" s="67"/>
      <c r="BJ190" s="67"/>
      <c r="BK190" s="67"/>
      <c r="BL190" s="67"/>
      <c r="BM190" s="67"/>
      <c r="BN190" s="67"/>
      <c r="BO190" s="67"/>
      <c r="BP190" s="67"/>
      <c r="BQ190" s="67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  <c r="FQ190" s="69"/>
      <c r="FR190" s="69"/>
      <c r="FS190" s="69"/>
    </row>
    <row r="191" spans="2:175" x14ac:dyDescent="0.3">
      <c r="B191" s="8" t="str">
        <f>+Input!A188</f>
        <v>JUL-2014</v>
      </c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9"/>
      <c r="AA191" s="74"/>
      <c r="AB191" s="74"/>
      <c r="AC191" s="74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79"/>
      <c r="BB191" s="79"/>
      <c r="BH191" s="69"/>
      <c r="BI191" s="67"/>
      <c r="BJ191" s="67"/>
      <c r="BK191" s="67"/>
      <c r="BL191" s="67"/>
      <c r="BM191" s="67"/>
      <c r="BN191" s="67"/>
      <c r="BO191" s="67"/>
      <c r="BP191" s="67"/>
      <c r="BQ191" s="67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</row>
    <row r="192" spans="2:175" x14ac:dyDescent="0.3">
      <c r="B192" s="8" t="str">
        <f>+Input!A189</f>
        <v>AUG-2014</v>
      </c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9"/>
      <c r="AA192" s="74"/>
      <c r="AB192" s="74"/>
      <c r="AC192" s="74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79"/>
      <c r="BB192" s="79"/>
      <c r="BH192" s="69"/>
      <c r="BI192" s="67"/>
      <c r="BJ192" s="67"/>
      <c r="BK192" s="67"/>
      <c r="BL192" s="67"/>
      <c r="BM192" s="67"/>
      <c r="BN192" s="67"/>
      <c r="BO192" s="67"/>
      <c r="BP192" s="67"/>
      <c r="BQ192" s="67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</row>
    <row r="193" spans="2:175" x14ac:dyDescent="0.3">
      <c r="B193" s="8" t="str">
        <f>+Input!A190</f>
        <v>SEP-2014</v>
      </c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9"/>
      <c r="AA193" s="74"/>
      <c r="AB193" s="74"/>
      <c r="AC193" s="74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79"/>
      <c r="BB193" s="79"/>
      <c r="BH193" s="69"/>
      <c r="BI193" s="67"/>
      <c r="BJ193" s="67"/>
      <c r="BK193" s="67"/>
      <c r="BL193" s="67"/>
      <c r="BM193" s="67"/>
      <c r="BN193" s="67"/>
      <c r="BO193" s="67"/>
      <c r="BP193" s="67"/>
      <c r="BQ193" s="67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  <c r="FQ193" s="69"/>
      <c r="FR193" s="69"/>
      <c r="FS193" s="69"/>
    </row>
    <row r="194" spans="2:175" x14ac:dyDescent="0.3">
      <c r="B194" s="8" t="str">
        <f>+Input!A191</f>
        <v>OCT-2014</v>
      </c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9"/>
      <c r="AA194" s="74"/>
      <c r="AB194" s="74"/>
      <c r="AC194" s="74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79"/>
      <c r="BB194" s="79"/>
      <c r="BH194" s="69"/>
      <c r="BI194" s="67"/>
      <c r="BJ194" s="67"/>
      <c r="BK194" s="67"/>
      <c r="BL194" s="67"/>
      <c r="BM194" s="67"/>
      <c r="BN194" s="67"/>
      <c r="BO194" s="67"/>
      <c r="BP194" s="67"/>
      <c r="BQ194" s="67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  <c r="FQ194" s="69"/>
      <c r="FR194" s="69"/>
      <c r="FS194" s="69"/>
    </row>
    <row r="195" spans="2:175" x14ac:dyDescent="0.3">
      <c r="B195" s="8" t="str">
        <f>+Input!A192</f>
        <v>NOV-2014</v>
      </c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9"/>
      <c r="AA195" s="74"/>
      <c r="AB195" s="74"/>
      <c r="AC195" s="74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79"/>
      <c r="BB195" s="79"/>
      <c r="BH195" s="69"/>
      <c r="BI195" s="67"/>
      <c r="BJ195" s="67"/>
      <c r="BK195" s="67"/>
      <c r="BL195" s="67"/>
      <c r="BM195" s="67"/>
      <c r="BN195" s="67"/>
      <c r="BO195" s="67"/>
      <c r="BP195" s="67"/>
      <c r="BQ195" s="67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  <c r="FQ195" s="69"/>
      <c r="FR195" s="69"/>
      <c r="FS195" s="69"/>
    </row>
    <row r="196" spans="2:175" x14ac:dyDescent="0.3">
      <c r="B196" s="8" t="str">
        <f>+Input!A193</f>
        <v>DEC-2014</v>
      </c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9"/>
      <c r="AA196" s="74"/>
      <c r="AB196" s="74"/>
      <c r="AC196" s="74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79"/>
      <c r="BB196" s="79"/>
      <c r="BH196" s="69"/>
      <c r="BI196" s="67"/>
      <c r="BJ196" s="67"/>
      <c r="BK196" s="67"/>
      <c r="BL196" s="67"/>
      <c r="BM196" s="67"/>
      <c r="BN196" s="67"/>
      <c r="BO196" s="67"/>
      <c r="BP196" s="67"/>
      <c r="BQ196" s="67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  <c r="FQ196" s="69"/>
      <c r="FR196" s="69"/>
      <c r="FS196" s="69"/>
    </row>
    <row r="197" spans="2:175" x14ac:dyDescent="0.3">
      <c r="B197" s="8" t="str">
        <f>+Input!A194</f>
        <v>JAN-2015</v>
      </c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9"/>
      <c r="AA197" s="74"/>
      <c r="AB197" s="74"/>
      <c r="AC197" s="74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79"/>
      <c r="BB197" s="79"/>
      <c r="BH197" s="69"/>
      <c r="BI197" s="67"/>
      <c r="BJ197" s="67"/>
      <c r="BK197" s="67"/>
      <c r="BL197" s="67"/>
      <c r="BM197" s="67"/>
      <c r="BN197" s="67"/>
      <c r="BO197" s="67"/>
      <c r="BP197" s="67"/>
      <c r="BQ197" s="67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</row>
    <row r="198" spans="2:175" x14ac:dyDescent="0.3">
      <c r="B198" s="8" t="str">
        <f>+Input!A195</f>
        <v>FEB-2015</v>
      </c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9"/>
      <c r="AA198" s="74"/>
      <c r="AB198" s="74"/>
      <c r="AC198" s="74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79"/>
      <c r="BB198" s="79"/>
      <c r="BH198" s="69"/>
      <c r="BI198" s="67"/>
      <c r="BJ198" s="67"/>
      <c r="BK198" s="67"/>
      <c r="BL198" s="67"/>
      <c r="BM198" s="67"/>
      <c r="BN198" s="67"/>
      <c r="BO198" s="67"/>
      <c r="BP198" s="67"/>
      <c r="BQ198" s="67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  <c r="FQ198" s="69"/>
      <c r="FR198" s="69"/>
      <c r="FS198" s="69"/>
    </row>
    <row r="199" spans="2:175" x14ac:dyDescent="0.3">
      <c r="B199" s="8" t="str">
        <f>+Input!A196</f>
        <v>MAR-2015</v>
      </c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9"/>
      <c r="AA199" s="74"/>
      <c r="AB199" s="74"/>
      <c r="AC199" s="74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79"/>
      <c r="BB199" s="79"/>
      <c r="BH199" s="69"/>
      <c r="BI199" s="67"/>
      <c r="BJ199" s="67"/>
      <c r="BK199" s="67"/>
      <c r="BL199" s="67"/>
      <c r="BM199" s="67"/>
      <c r="BN199" s="67"/>
      <c r="BO199" s="67"/>
      <c r="BP199" s="67"/>
      <c r="BQ199" s="67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  <c r="FQ199" s="69"/>
      <c r="FR199" s="69"/>
      <c r="FS199" s="69"/>
    </row>
    <row r="200" spans="2:175" x14ac:dyDescent="0.3">
      <c r="B200" s="8" t="str">
        <f>+Input!A197</f>
        <v>APR-2015</v>
      </c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9"/>
      <c r="AA200" s="74"/>
      <c r="AB200" s="74"/>
      <c r="AC200" s="74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79"/>
      <c r="BB200" s="79"/>
      <c r="BH200" s="69"/>
      <c r="BI200" s="67"/>
      <c r="BJ200" s="67"/>
      <c r="BK200" s="67"/>
      <c r="BL200" s="67"/>
      <c r="BM200" s="67"/>
      <c r="BN200" s="67"/>
      <c r="BO200" s="67"/>
      <c r="BP200" s="67"/>
      <c r="BQ200" s="67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  <c r="FQ200" s="69"/>
      <c r="FR200" s="69"/>
      <c r="FS200" s="69"/>
    </row>
    <row r="201" spans="2:175" x14ac:dyDescent="0.3">
      <c r="B201" s="8" t="str">
        <f>+Input!A198</f>
        <v>MAY-2015</v>
      </c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9"/>
      <c r="AA201" s="74"/>
      <c r="AB201" s="74"/>
      <c r="AC201" s="74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79"/>
      <c r="BB201" s="79"/>
      <c r="BH201" s="69"/>
      <c r="BI201" s="67"/>
      <c r="BJ201" s="67"/>
      <c r="BK201" s="67"/>
      <c r="BL201" s="67"/>
      <c r="BM201" s="67"/>
      <c r="BN201" s="67"/>
      <c r="BO201" s="67"/>
      <c r="BP201" s="67"/>
      <c r="BQ201" s="67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  <c r="FQ201" s="69"/>
      <c r="FR201" s="69"/>
      <c r="FS201" s="69"/>
    </row>
    <row r="202" spans="2:175" x14ac:dyDescent="0.3">
      <c r="B202" s="8" t="str">
        <f>+Input!A199</f>
        <v>JUN-2015</v>
      </c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9"/>
      <c r="AA202" s="74"/>
      <c r="AB202" s="74"/>
      <c r="AC202" s="74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79"/>
      <c r="BB202" s="79"/>
      <c r="BH202" s="69"/>
      <c r="BI202" s="67"/>
      <c r="BJ202" s="67"/>
      <c r="BK202" s="67"/>
      <c r="BL202" s="67"/>
      <c r="BM202" s="67"/>
      <c r="BN202" s="67"/>
      <c r="BO202" s="67"/>
      <c r="BP202" s="67"/>
      <c r="BQ202" s="67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  <c r="FQ202" s="69"/>
      <c r="FR202" s="69"/>
      <c r="FS202" s="69"/>
    </row>
    <row r="203" spans="2:175" x14ac:dyDescent="0.3">
      <c r="B203" s="8" t="str">
        <f>+Input!A200</f>
        <v>JUL-2015</v>
      </c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9"/>
      <c r="AA203" s="74"/>
      <c r="AB203" s="74"/>
      <c r="AC203" s="74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79"/>
      <c r="BB203" s="79"/>
      <c r="BH203" s="69"/>
      <c r="BI203" s="67"/>
      <c r="BJ203" s="67"/>
      <c r="BK203" s="67"/>
      <c r="BL203" s="67"/>
      <c r="BM203" s="67"/>
      <c r="BN203" s="67"/>
      <c r="BO203" s="67"/>
      <c r="BP203" s="67"/>
      <c r="BQ203" s="67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  <c r="FQ203" s="69"/>
      <c r="FR203" s="69"/>
      <c r="FS203" s="69"/>
    </row>
    <row r="204" spans="2:175" x14ac:dyDescent="0.3">
      <c r="B204" s="8" t="str">
        <f>+Input!A201</f>
        <v>AUG-2015</v>
      </c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9"/>
      <c r="AA204" s="74"/>
      <c r="AB204" s="74"/>
      <c r="AC204" s="74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79"/>
      <c r="BB204" s="79"/>
      <c r="BH204" s="69"/>
      <c r="BI204" s="67"/>
      <c r="BJ204" s="67"/>
      <c r="BK204" s="67"/>
      <c r="BL204" s="67"/>
      <c r="BM204" s="67"/>
      <c r="BN204" s="67"/>
      <c r="BO204" s="67"/>
      <c r="BP204" s="67"/>
      <c r="BQ204" s="67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  <c r="FQ204" s="69"/>
      <c r="FR204" s="69"/>
      <c r="FS204" s="69"/>
    </row>
    <row r="205" spans="2:175" x14ac:dyDescent="0.3">
      <c r="B205" s="8" t="str">
        <f>+Input!A202</f>
        <v>SEP-2015</v>
      </c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9"/>
      <c r="AA205" s="74"/>
      <c r="AB205" s="74"/>
      <c r="AC205" s="74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79"/>
      <c r="BB205" s="79"/>
      <c r="BH205" s="69"/>
      <c r="BI205" s="67"/>
      <c r="BJ205" s="67"/>
      <c r="BK205" s="67"/>
      <c r="BL205" s="67"/>
      <c r="BM205" s="67"/>
      <c r="BN205" s="67"/>
      <c r="BO205" s="67"/>
      <c r="BP205" s="67"/>
      <c r="BQ205" s="67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  <c r="FQ205" s="69"/>
      <c r="FR205" s="69"/>
      <c r="FS205" s="69"/>
    </row>
    <row r="206" spans="2:175" x14ac:dyDescent="0.3">
      <c r="B206" s="8" t="str">
        <f>+Input!A203</f>
        <v>OCT-2015</v>
      </c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9"/>
      <c r="AA206" s="74"/>
      <c r="AB206" s="74"/>
      <c r="AC206" s="74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79"/>
      <c r="BB206" s="79"/>
      <c r="BH206" s="69"/>
      <c r="BI206" s="67"/>
      <c r="BJ206" s="67"/>
      <c r="BK206" s="67"/>
      <c r="BL206" s="67"/>
      <c r="BM206" s="67"/>
      <c r="BN206" s="67"/>
      <c r="BO206" s="67"/>
      <c r="BP206" s="67"/>
      <c r="BQ206" s="67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</row>
    <row r="207" spans="2:175" x14ac:dyDescent="0.3">
      <c r="B207" s="8" t="str">
        <f>+Input!A204</f>
        <v>NOV-2015</v>
      </c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9"/>
      <c r="AA207" s="74"/>
      <c r="AB207" s="74"/>
      <c r="AC207" s="74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79"/>
      <c r="BB207" s="79"/>
      <c r="BH207" s="69"/>
      <c r="BI207" s="67"/>
      <c r="BJ207" s="67"/>
      <c r="BK207" s="67"/>
      <c r="BL207" s="67"/>
      <c r="BM207" s="67"/>
      <c r="BN207" s="67"/>
      <c r="BO207" s="67"/>
      <c r="BP207" s="67"/>
      <c r="BQ207" s="67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  <c r="FQ207" s="69"/>
      <c r="FR207" s="69"/>
      <c r="FS207" s="69"/>
    </row>
    <row r="208" spans="2:175" x14ac:dyDescent="0.3">
      <c r="B208" s="8" t="str">
        <f>+Input!A205</f>
        <v>DEC-2015</v>
      </c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9"/>
      <c r="AA208" s="74"/>
      <c r="AB208" s="74"/>
      <c r="AC208" s="74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79"/>
      <c r="BB208" s="79"/>
      <c r="BH208" s="69"/>
      <c r="BI208" s="67"/>
      <c r="BJ208" s="67"/>
      <c r="BK208" s="67"/>
      <c r="BL208" s="67"/>
      <c r="BM208" s="67"/>
      <c r="BN208" s="67"/>
      <c r="BO208" s="67"/>
      <c r="BP208" s="67"/>
      <c r="BQ208" s="67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</row>
    <row r="209" spans="2:175" x14ac:dyDescent="0.3">
      <c r="B209" s="8" t="str">
        <f>+Input!A206</f>
        <v>JAN-2016</v>
      </c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9"/>
      <c r="AA209" s="74"/>
      <c r="AB209" s="74"/>
      <c r="AC209" s="74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79"/>
      <c r="BB209" s="79"/>
      <c r="BH209" s="69"/>
      <c r="BI209" s="67"/>
      <c r="BJ209" s="67"/>
      <c r="BK209" s="67"/>
      <c r="BL209" s="67"/>
      <c r="BM209" s="67"/>
      <c r="BN209" s="67"/>
      <c r="BO209" s="67"/>
      <c r="BP209" s="67"/>
      <c r="BQ209" s="67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  <c r="FQ209" s="69"/>
      <c r="FR209" s="69"/>
      <c r="FS209" s="69"/>
    </row>
    <row r="210" spans="2:175" x14ac:dyDescent="0.3">
      <c r="B210" s="8" t="str">
        <f>+Input!A207</f>
        <v>FEB-2016</v>
      </c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9"/>
      <c r="AA210" s="74"/>
      <c r="AB210" s="74"/>
      <c r="AC210" s="74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79"/>
      <c r="BB210" s="79"/>
      <c r="BH210" s="69"/>
      <c r="BI210" s="67"/>
      <c r="BJ210" s="67"/>
      <c r="BK210" s="67"/>
      <c r="BL210" s="67"/>
      <c r="BM210" s="67"/>
      <c r="BN210" s="67"/>
      <c r="BO210" s="67"/>
      <c r="BP210" s="67"/>
      <c r="BQ210" s="67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  <c r="FQ210" s="69"/>
      <c r="FR210" s="69"/>
      <c r="FS210" s="69"/>
    </row>
    <row r="211" spans="2:175" x14ac:dyDescent="0.3">
      <c r="B211" s="8" t="str">
        <f>+Input!A208</f>
        <v>MAR-2016</v>
      </c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9"/>
      <c r="AA211" s="74"/>
      <c r="AB211" s="74"/>
      <c r="AC211" s="74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79"/>
      <c r="BB211" s="79"/>
      <c r="BH211" s="69"/>
      <c r="BI211" s="67"/>
      <c r="BJ211" s="67"/>
      <c r="BK211" s="67"/>
      <c r="BL211" s="67"/>
      <c r="BM211" s="67"/>
      <c r="BN211" s="67"/>
      <c r="BO211" s="67"/>
      <c r="BP211" s="67"/>
      <c r="BQ211" s="67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  <c r="FQ211" s="69"/>
      <c r="FR211" s="69"/>
      <c r="FS211" s="69"/>
    </row>
    <row r="212" spans="2:175" x14ac:dyDescent="0.3">
      <c r="B212" s="8" t="str">
        <f>+Input!A209</f>
        <v>APR-2016</v>
      </c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9"/>
      <c r="AA212" s="74"/>
      <c r="AB212" s="74"/>
      <c r="AC212" s="74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79"/>
      <c r="BB212" s="79"/>
      <c r="BH212" s="69"/>
      <c r="BI212" s="67"/>
      <c r="BJ212" s="67"/>
      <c r="BK212" s="67"/>
      <c r="BL212" s="67"/>
      <c r="BM212" s="67"/>
      <c r="BN212" s="67"/>
      <c r="BO212" s="67"/>
      <c r="BP212" s="67"/>
      <c r="BQ212" s="67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  <c r="FQ212" s="69"/>
      <c r="FR212" s="69"/>
      <c r="FS212" s="69"/>
    </row>
    <row r="213" spans="2:175" x14ac:dyDescent="0.3">
      <c r="B213" s="8" t="str">
        <f>+Input!A210</f>
        <v>MAY-2016</v>
      </c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9"/>
      <c r="AA213" s="74"/>
      <c r="AB213" s="74"/>
      <c r="AC213" s="74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79"/>
      <c r="BB213" s="79"/>
      <c r="BH213" s="69"/>
      <c r="BI213" s="67"/>
      <c r="BJ213" s="67"/>
      <c r="BK213" s="67"/>
      <c r="BL213" s="67"/>
      <c r="BM213" s="67"/>
      <c r="BN213" s="67"/>
      <c r="BO213" s="67"/>
      <c r="BP213" s="67"/>
      <c r="BQ213" s="67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  <c r="FQ213" s="69"/>
      <c r="FR213" s="69"/>
      <c r="FS213" s="69"/>
    </row>
    <row r="214" spans="2:175" x14ac:dyDescent="0.3">
      <c r="B214" s="8" t="str">
        <f>+Input!A211</f>
        <v>JUN-2016</v>
      </c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9"/>
      <c r="AA214" s="74"/>
      <c r="AB214" s="74"/>
      <c r="AC214" s="74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79"/>
      <c r="BB214" s="79"/>
      <c r="BH214" s="69"/>
      <c r="BI214" s="67"/>
      <c r="BJ214" s="67"/>
      <c r="BK214" s="67"/>
      <c r="BL214" s="67"/>
      <c r="BM214" s="67"/>
      <c r="BN214" s="67"/>
      <c r="BO214" s="67"/>
      <c r="BP214" s="67"/>
      <c r="BQ214" s="67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</row>
    <row r="215" spans="2:175" x14ac:dyDescent="0.3">
      <c r="B215" s="8" t="str">
        <f>+Input!A212</f>
        <v>JUL-2016</v>
      </c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9"/>
      <c r="AA215" s="74"/>
      <c r="AB215" s="74"/>
      <c r="AC215" s="74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79"/>
      <c r="BB215" s="79"/>
      <c r="BH215" s="69"/>
      <c r="BI215" s="67"/>
      <c r="BJ215" s="67"/>
      <c r="BK215" s="67"/>
      <c r="BL215" s="67"/>
      <c r="BM215" s="67"/>
      <c r="BN215" s="67"/>
      <c r="BO215" s="67"/>
      <c r="BP215" s="67"/>
      <c r="BQ215" s="67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</row>
    <row r="216" spans="2:175" x14ac:dyDescent="0.3">
      <c r="B216" s="8" t="str">
        <f>+Input!A213</f>
        <v>AUG-2016</v>
      </c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9"/>
      <c r="AA216" s="74"/>
      <c r="AB216" s="74"/>
      <c r="AC216" s="74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79"/>
      <c r="BB216" s="79"/>
      <c r="BH216" s="69"/>
      <c r="BI216" s="67"/>
      <c r="BJ216" s="67"/>
      <c r="BK216" s="67"/>
      <c r="BL216" s="67"/>
      <c r="BM216" s="67"/>
      <c r="BN216" s="67"/>
      <c r="BO216" s="67"/>
      <c r="BP216" s="67"/>
      <c r="BQ216" s="67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  <c r="FQ216" s="69"/>
      <c r="FR216" s="69"/>
      <c r="FS216" s="69"/>
    </row>
    <row r="217" spans="2:175" x14ac:dyDescent="0.3">
      <c r="B217" s="8" t="str">
        <f>+Input!A214</f>
        <v>SEP-2016</v>
      </c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9"/>
      <c r="AA217" s="74"/>
      <c r="AB217" s="74"/>
      <c r="AC217" s="74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79"/>
      <c r="BB217" s="79"/>
      <c r="BH217" s="69"/>
      <c r="BI217" s="67"/>
      <c r="BJ217" s="67"/>
      <c r="BK217" s="67"/>
      <c r="BL217" s="67"/>
      <c r="BM217" s="67"/>
      <c r="BN217" s="67"/>
      <c r="BO217" s="67"/>
      <c r="BP217" s="67"/>
      <c r="BQ217" s="67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  <c r="FQ217" s="69"/>
      <c r="FR217" s="69"/>
      <c r="FS217" s="69"/>
    </row>
    <row r="218" spans="2:175" x14ac:dyDescent="0.3">
      <c r="B218" s="8" t="str">
        <f>+Input!A215</f>
        <v>OCT-2016</v>
      </c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9"/>
      <c r="AA218" s="74"/>
      <c r="AB218" s="74"/>
      <c r="AC218" s="74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79"/>
      <c r="BB218" s="79"/>
      <c r="BH218" s="69"/>
      <c r="BI218" s="67"/>
      <c r="BJ218" s="67"/>
      <c r="BK218" s="67"/>
      <c r="BL218" s="67"/>
      <c r="BM218" s="67"/>
      <c r="BN218" s="67"/>
      <c r="BO218" s="67"/>
      <c r="BP218" s="67"/>
      <c r="BQ218" s="67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</row>
    <row r="219" spans="2:175" x14ac:dyDescent="0.3">
      <c r="B219" s="8" t="str">
        <f>+Input!A216</f>
        <v>NOV-2016</v>
      </c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9"/>
      <c r="AA219" s="74"/>
      <c r="AB219" s="74"/>
      <c r="AC219" s="74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79"/>
      <c r="BB219" s="79"/>
      <c r="BH219" s="69"/>
      <c r="BI219" s="67"/>
      <c r="BJ219" s="67"/>
      <c r="BK219" s="67"/>
      <c r="BL219" s="67"/>
      <c r="BM219" s="67"/>
      <c r="BN219" s="67"/>
      <c r="BO219" s="67"/>
      <c r="BP219" s="67"/>
      <c r="BQ219" s="67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</row>
    <row r="220" spans="2:175" x14ac:dyDescent="0.3">
      <c r="B220" s="8" t="str">
        <f>+Input!A217</f>
        <v>DEC-2016</v>
      </c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9"/>
      <c r="AA220" s="74"/>
      <c r="AB220" s="74"/>
      <c r="AC220" s="74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79"/>
      <c r="BB220" s="79"/>
      <c r="BH220" s="69"/>
      <c r="BI220" s="67"/>
      <c r="BJ220" s="67"/>
      <c r="BK220" s="67"/>
      <c r="BL220" s="67"/>
      <c r="BM220" s="67"/>
      <c r="BN220" s="67"/>
      <c r="BO220" s="67"/>
      <c r="BP220" s="67"/>
      <c r="BQ220" s="67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</row>
    <row r="221" spans="2:175" x14ac:dyDescent="0.3">
      <c r="B221" s="8" t="str">
        <f>+Input!A218</f>
        <v>JAN-2017</v>
      </c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9"/>
      <c r="AA221" s="74"/>
      <c r="AB221" s="74"/>
      <c r="AC221" s="74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79"/>
      <c r="BB221" s="79"/>
      <c r="BH221" s="69"/>
      <c r="BI221" s="67"/>
      <c r="BJ221" s="67"/>
      <c r="BK221" s="67"/>
      <c r="BL221" s="67"/>
      <c r="BM221" s="67"/>
      <c r="BN221" s="67"/>
      <c r="BO221" s="67"/>
      <c r="BP221" s="67"/>
      <c r="BQ221" s="67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</row>
    <row r="222" spans="2:175" x14ac:dyDescent="0.3">
      <c r="B222" s="8" t="str">
        <f>+Input!A219</f>
        <v>FEB-2017</v>
      </c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9"/>
      <c r="AA222" s="74"/>
      <c r="AB222" s="74"/>
      <c r="AC222" s="74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79"/>
      <c r="BB222" s="79"/>
      <c r="BH222" s="69"/>
      <c r="BI222" s="67"/>
      <c r="BJ222" s="67"/>
      <c r="BK222" s="67"/>
      <c r="BL222" s="67"/>
      <c r="BM222" s="67"/>
      <c r="BN222" s="67"/>
      <c r="BO222" s="67"/>
      <c r="BP222" s="67"/>
      <c r="BQ222" s="67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  <c r="FQ222" s="69"/>
      <c r="FR222" s="69"/>
      <c r="FS222" s="69"/>
    </row>
    <row r="223" spans="2:175" x14ac:dyDescent="0.3">
      <c r="B223" s="8" t="str">
        <f>+Input!A220</f>
        <v>MAR-2017</v>
      </c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9"/>
      <c r="AA223" s="74"/>
      <c r="AB223" s="74"/>
      <c r="AC223" s="74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79"/>
      <c r="BB223" s="79"/>
      <c r="BH223" s="69"/>
      <c r="BI223" s="67"/>
      <c r="BJ223" s="67"/>
      <c r="BK223" s="67"/>
      <c r="BL223" s="67"/>
      <c r="BM223" s="67"/>
      <c r="BN223" s="67"/>
      <c r="BO223" s="67"/>
      <c r="BP223" s="67"/>
      <c r="BQ223" s="67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  <c r="FQ223" s="69"/>
      <c r="FR223" s="69"/>
      <c r="FS223" s="69"/>
    </row>
    <row r="224" spans="2:175" x14ac:dyDescent="0.3">
      <c r="B224" s="8" t="str">
        <f>+Input!A221</f>
        <v>APR-2017</v>
      </c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9"/>
      <c r="AA224" s="74"/>
      <c r="AB224" s="74"/>
      <c r="AC224" s="74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79"/>
      <c r="BB224" s="79"/>
      <c r="BH224" s="69"/>
      <c r="BI224" s="67"/>
      <c r="BJ224" s="67"/>
      <c r="BK224" s="67"/>
      <c r="BL224" s="67"/>
      <c r="BM224" s="67"/>
      <c r="BN224" s="67"/>
      <c r="BO224" s="67"/>
      <c r="BP224" s="67"/>
      <c r="BQ224" s="67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  <c r="FQ224" s="69"/>
      <c r="FR224" s="69"/>
      <c r="FS224" s="69"/>
    </row>
    <row r="225" spans="2:175" x14ac:dyDescent="0.3">
      <c r="B225" s="8" t="str">
        <f>+Input!A222</f>
        <v>MAY-2017</v>
      </c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9"/>
      <c r="AA225" s="74"/>
      <c r="AB225" s="74"/>
      <c r="AC225" s="74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79"/>
      <c r="BB225" s="79"/>
      <c r="BH225" s="69"/>
      <c r="BI225" s="67"/>
      <c r="BJ225" s="67"/>
      <c r="BK225" s="67"/>
      <c r="BL225" s="67"/>
      <c r="BM225" s="67"/>
      <c r="BN225" s="67"/>
      <c r="BO225" s="67"/>
      <c r="BP225" s="67"/>
      <c r="BQ225" s="67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  <c r="FQ225" s="69"/>
      <c r="FR225" s="69"/>
      <c r="FS225" s="69"/>
    </row>
    <row r="226" spans="2:175" x14ac:dyDescent="0.3">
      <c r="B226" s="8" t="str">
        <f>+Input!A223</f>
        <v>JUN-2017</v>
      </c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9"/>
      <c r="AA226" s="74"/>
      <c r="AB226" s="74"/>
      <c r="AC226" s="74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79"/>
      <c r="BB226" s="79"/>
      <c r="BH226" s="69"/>
      <c r="BI226" s="67"/>
      <c r="BJ226" s="67"/>
      <c r="BK226" s="67"/>
      <c r="BL226" s="67"/>
      <c r="BM226" s="67"/>
      <c r="BN226" s="67"/>
      <c r="BO226" s="67"/>
      <c r="BP226" s="67"/>
      <c r="BQ226" s="67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  <c r="FQ226" s="69"/>
      <c r="FR226" s="69"/>
      <c r="FS226" s="69"/>
    </row>
    <row r="227" spans="2:175" x14ac:dyDescent="0.3">
      <c r="B227" s="8" t="str">
        <f>+Input!A224</f>
        <v>JUL-2017</v>
      </c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9"/>
      <c r="AA227" s="74"/>
      <c r="AB227" s="74"/>
      <c r="AC227" s="74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79"/>
      <c r="BB227" s="79"/>
      <c r="BH227" s="69"/>
      <c r="BI227" s="67"/>
      <c r="BJ227" s="67"/>
      <c r="BK227" s="67"/>
      <c r="BL227" s="67"/>
      <c r="BM227" s="67"/>
      <c r="BN227" s="67"/>
      <c r="BO227" s="67"/>
      <c r="BP227" s="67"/>
      <c r="BQ227" s="67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  <c r="FQ227" s="69"/>
      <c r="FR227" s="69"/>
      <c r="FS227" s="69"/>
    </row>
    <row r="228" spans="2:175" x14ac:dyDescent="0.3">
      <c r="B228" s="8" t="str">
        <f>+Input!A225</f>
        <v>AUG-2017</v>
      </c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9"/>
      <c r="AA228" s="74"/>
      <c r="AB228" s="74"/>
      <c r="AC228" s="74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79"/>
      <c r="BB228" s="79"/>
      <c r="BH228" s="69"/>
      <c r="BI228" s="67"/>
      <c r="BJ228" s="67"/>
      <c r="BK228" s="67"/>
      <c r="BL228" s="67"/>
      <c r="BM228" s="67"/>
      <c r="BN228" s="67"/>
      <c r="BO228" s="67"/>
      <c r="BP228" s="67"/>
      <c r="BQ228" s="67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  <c r="FQ228" s="69"/>
      <c r="FR228" s="69"/>
      <c r="FS228" s="69"/>
    </row>
    <row r="229" spans="2:175" x14ac:dyDescent="0.3">
      <c r="B229" s="8" t="str">
        <f>+Input!A226</f>
        <v>SEP-2017</v>
      </c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9"/>
      <c r="AA229" s="74"/>
      <c r="AB229" s="74"/>
      <c r="AC229" s="74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79"/>
      <c r="BB229" s="79"/>
      <c r="BH229" s="69"/>
      <c r="BI229" s="67"/>
      <c r="BJ229" s="67"/>
      <c r="BK229" s="67"/>
      <c r="BL229" s="67"/>
      <c r="BM229" s="67"/>
      <c r="BN229" s="67"/>
      <c r="BO229" s="67"/>
      <c r="BP229" s="67"/>
      <c r="BQ229" s="67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  <c r="FQ229" s="69"/>
      <c r="FR229" s="69"/>
      <c r="FS229" s="69"/>
    </row>
    <row r="230" spans="2:175" x14ac:dyDescent="0.3">
      <c r="B230" s="8" t="str">
        <f>+Input!A227</f>
        <v>OCT-2017</v>
      </c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9"/>
      <c r="AA230" s="74"/>
      <c r="AB230" s="74"/>
      <c r="AC230" s="74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79"/>
      <c r="BB230" s="79"/>
      <c r="BH230" s="69"/>
      <c r="BI230" s="67"/>
      <c r="BJ230" s="67"/>
      <c r="BK230" s="67"/>
      <c r="BL230" s="67"/>
      <c r="BM230" s="67"/>
      <c r="BN230" s="67"/>
      <c r="BO230" s="67"/>
      <c r="BP230" s="67"/>
      <c r="BQ230" s="67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  <c r="FQ230" s="69"/>
      <c r="FR230" s="69"/>
      <c r="FS230" s="69"/>
    </row>
    <row r="231" spans="2:175" x14ac:dyDescent="0.3">
      <c r="B231" s="8" t="str">
        <f>+Input!A228</f>
        <v>NOV-2017</v>
      </c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9"/>
      <c r="AA231" s="74"/>
      <c r="AB231" s="74"/>
      <c r="AC231" s="74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79"/>
      <c r="BB231" s="79"/>
      <c r="BH231" s="69"/>
      <c r="BI231" s="67"/>
      <c r="BJ231" s="67"/>
      <c r="BK231" s="67"/>
      <c r="BL231" s="67"/>
      <c r="BM231" s="67"/>
      <c r="BN231" s="67"/>
      <c r="BO231" s="67"/>
      <c r="BP231" s="67"/>
      <c r="BQ231" s="67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  <c r="FQ231" s="69"/>
      <c r="FR231" s="69"/>
      <c r="FS231" s="69"/>
    </row>
    <row r="232" spans="2:175" x14ac:dyDescent="0.3">
      <c r="B232" s="8" t="str">
        <f>+Input!A229</f>
        <v>DEC-2017</v>
      </c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9"/>
      <c r="AA232" s="74"/>
      <c r="AB232" s="74"/>
      <c r="AC232" s="74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79"/>
      <c r="BB232" s="79"/>
      <c r="BH232" s="69"/>
      <c r="BI232" s="67"/>
      <c r="BJ232" s="67"/>
      <c r="BK232" s="67"/>
      <c r="BL232" s="67"/>
      <c r="BM232" s="67"/>
      <c r="BN232" s="67"/>
      <c r="BO232" s="67"/>
      <c r="BP232" s="67"/>
      <c r="BQ232" s="67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  <c r="FQ232" s="69"/>
      <c r="FR232" s="69"/>
      <c r="FS232" s="69"/>
    </row>
    <row r="233" spans="2:175" x14ac:dyDescent="0.3">
      <c r="B233" s="8" t="str">
        <f>+Input!A230</f>
        <v>JAN-2018</v>
      </c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9"/>
      <c r="AA233" s="74"/>
      <c r="AB233" s="74"/>
      <c r="AC233" s="74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79"/>
      <c r="BB233" s="79"/>
      <c r="BH233" s="69"/>
      <c r="BI233" s="67"/>
      <c r="BJ233" s="67"/>
      <c r="BK233" s="67"/>
      <c r="BL233" s="67"/>
      <c r="BM233" s="67"/>
      <c r="BN233" s="67"/>
      <c r="BO233" s="67"/>
      <c r="BP233" s="67"/>
      <c r="BQ233" s="67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  <c r="FQ233" s="69"/>
      <c r="FR233" s="69"/>
      <c r="FS233" s="69"/>
    </row>
    <row r="234" spans="2:175" x14ac:dyDescent="0.3">
      <c r="B234" s="8" t="str">
        <f>+Input!A231</f>
        <v>FEB-2018</v>
      </c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9"/>
      <c r="AA234" s="74"/>
      <c r="AB234" s="74"/>
      <c r="AC234" s="74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79"/>
      <c r="BB234" s="79"/>
      <c r="BH234" s="69"/>
      <c r="BI234" s="67"/>
      <c r="BJ234" s="67"/>
      <c r="BK234" s="67"/>
      <c r="BL234" s="67"/>
      <c r="BM234" s="67"/>
      <c r="BN234" s="67"/>
      <c r="BO234" s="67"/>
      <c r="BP234" s="67"/>
      <c r="BQ234" s="67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  <c r="FQ234" s="69"/>
      <c r="FR234" s="69"/>
      <c r="FS234" s="69"/>
    </row>
    <row r="235" spans="2:175" x14ac:dyDescent="0.3">
      <c r="B235" s="8" t="str">
        <f>+Input!A232</f>
        <v>MAR-2018</v>
      </c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9"/>
      <c r="AA235" s="74"/>
      <c r="AB235" s="74"/>
      <c r="AC235" s="74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79"/>
      <c r="BB235" s="79"/>
      <c r="BH235" s="69"/>
      <c r="BI235" s="67"/>
      <c r="BJ235" s="67"/>
      <c r="BK235" s="67"/>
      <c r="BL235" s="67"/>
      <c r="BM235" s="67"/>
      <c r="BN235" s="67"/>
      <c r="BO235" s="67"/>
      <c r="BP235" s="67"/>
      <c r="BQ235" s="67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</row>
    <row r="236" spans="2:175" x14ac:dyDescent="0.3">
      <c r="B236" s="8" t="str">
        <f>+Input!A233</f>
        <v>APR-2018</v>
      </c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9"/>
      <c r="AA236" s="74"/>
      <c r="AB236" s="74"/>
      <c r="AC236" s="74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79"/>
      <c r="BB236" s="79"/>
      <c r="BH236" s="69"/>
      <c r="BI236" s="67"/>
      <c r="BJ236" s="67"/>
      <c r="BK236" s="67"/>
      <c r="BL236" s="67"/>
      <c r="BM236" s="67"/>
      <c r="BN236" s="67"/>
      <c r="BO236" s="67"/>
      <c r="BP236" s="67"/>
      <c r="BQ236" s="67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  <c r="FQ236" s="69"/>
      <c r="FR236" s="69"/>
      <c r="FS236" s="69"/>
    </row>
    <row r="237" spans="2:175" x14ac:dyDescent="0.3">
      <c r="B237" s="8" t="str">
        <f>+Input!A234</f>
        <v>MAY-2018</v>
      </c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9"/>
      <c r="AA237" s="74"/>
      <c r="AB237" s="74"/>
      <c r="AC237" s="74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79"/>
      <c r="BB237" s="79"/>
      <c r="BH237" s="69"/>
      <c r="BI237" s="67"/>
      <c r="BJ237" s="67"/>
      <c r="BK237" s="67"/>
      <c r="BL237" s="67"/>
      <c r="BM237" s="67"/>
      <c r="BN237" s="67"/>
      <c r="BO237" s="67"/>
      <c r="BP237" s="67"/>
      <c r="BQ237" s="67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</row>
    <row r="238" spans="2:175" x14ac:dyDescent="0.3">
      <c r="B238" s="8" t="str">
        <f>+Input!A235</f>
        <v>JUN-2018</v>
      </c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9"/>
      <c r="AA238" s="74"/>
      <c r="AB238" s="74"/>
      <c r="AC238" s="74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79"/>
      <c r="BB238" s="79"/>
      <c r="BH238" s="69"/>
      <c r="BI238" s="67"/>
      <c r="BJ238" s="67"/>
      <c r="BK238" s="67"/>
      <c r="BL238" s="67"/>
      <c r="BM238" s="67"/>
      <c r="BN238" s="67"/>
      <c r="BO238" s="67"/>
      <c r="BP238" s="67"/>
      <c r="BQ238" s="67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  <c r="FQ238" s="69"/>
      <c r="FR238" s="69"/>
      <c r="FS238" s="69"/>
    </row>
    <row r="239" spans="2:175" x14ac:dyDescent="0.3">
      <c r="B239" s="8" t="str">
        <f>+Input!A236</f>
        <v>JUL-2018</v>
      </c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9"/>
      <c r="AA239" s="74"/>
      <c r="AB239" s="74"/>
      <c r="AC239" s="74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79"/>
      <c r="BB239" s="79"/>
      <c r="BH239" s="69"/>
      <c r="BI239" s="67"/>
      <c r="BJ239" s="67"/>
      <c r="BK239" s="67"/>
      <c r="BL239" s="67"/>
      <c r="BM239" s="67"/>
      <c r="BN239" s="67"/>
      <c r="BO239" s="67"/>
      <c r="BP239" s="67"/>
      <c r="BQ239" s="67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  <c r="FQ239" s="69"/>
      <c r="FR239" s="69"/>
      <c r="FS239" s="69"/>
    </row>
    <row r="240" spans="2:175" x14ac:dyDescent="0.3">
      <c r="B240" s="8" t="str">
        <f>+Input!A237</f>
        <v>AUG-2018</v>
      </c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9"/>
      <c r="AA240" s="74"/>
      <c r="AB240" s="74"/>
      <c r="AC240" s="74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79"/>
      <c r="BB240" s="79"/>
      <c r="BH240" s="69"/>
      <c r="BI240" s="67"/>
      <c r="BJ240" s="67"/>
      <c r="BK240" s="67"/>
      <c r="BL240" s="67"/>
      <c r="BM240" s="67"/>
      <c r="BN240" s="67"/>
      <c r="BO240" s="67"/>
      <c r="BP240" s="67"/>
      <c r="BQ240" s="67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</row>
    <row r="241" spans="2:175" x14ac:dyDescent="0.3">
      <c r="B241" s="8" t="str">
        <f>+Input!A238</f>
        <v>SEP-2018</v>
      </c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9"/>
      <c r="AA241" s="74"/>
      <c r="AB241" s="74"/>
      <c r="AC241" s="74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79"/>
      <c r="BB241" s="79"/>
      <c r="BH241" s="69"/>
      <c r="BI241" s="67"/>
      <c r="BJ241" s="67"/>
      <c r="BK241" s="67"/>
      <c r="BL241" s="67"/>
      <c r="BM241" s="67"/>
      <c r="BN241" s="67"/>
      <c r="BO241" s="67"/>
      <c r="BP241" s="67"/>
      <c r="BQ241" s="67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</row>
    <row r="242" spans="2:175" x14ac:dyDescent="0.3">
      <c r="B242" s="8" t="str">
        <f>+Input!A239</f>
        <v>OCT-2018</v>
      </c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9"/>
      <c r="AA242" s="74"/>
      <c r="AB242" s="74"/>
      <c r="AC242" s="74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79"/>
      <c r="BB242" s="79"/>
      <c r="BH242" s="69"/>
      <c r="BI242" s="67"/>
      <c r="BJ242" s="67"/>
      <c r="BK242" s="67"/>
      <c r="BL242" s="67"/>
      <c r="BM242" s="67"/>
      <c r="BN242" s="67"/>
      <c r="BO242" s="67"/>
      <c r="BP242" s="67"/>
      <c r="BQ242" s="67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</row>
    <row r="243" spans="2:175" x14ac:dyDescent="0.3">
      <c r="B243" s="8" t="str">
        <f>+Input!A240</f>
        <v>NOV-2018</v>
      </c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9"/>
      <c r="AA243" s="74"/>
      <c r="AB243" s="74"/>
      <c r="AC243" s="74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79"/>
      <c r="BB243" s="79"/>
      <c r="BH243" s="69"/>
      <c r="BI243" s="67"/>
      <c r="BJ243" s="67"/>
      <c r="BK243" s="67"/>
      <c r="BL243" s="67"/>
      <c r="BM243" s="67"/>
      <c r="BN243" s="67"/>
      <c r="BO243" s="67"/>
      <c r="BP243" s="67"/>
      <c r="BQ243" s="67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</row>
    <row r="244" spans="2:175" x14ac:dyDescent="0.3">
      <c r="B244" s="8" t="str">
        <f>+Input!A241</f>
        <v>DEC-2018</v>
      </c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9"/>
      <c r="AA244" s="74"/>
      <c r="AB244" s="74"/>
      <c r="AC244" s="74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79"/>
      <c r="BB244" s="79"/>
      <c r="BH244" s="69"/>
      <c r="BI244" s="67"/>
      <c r="BJ244" s="67"/>
      <c r="BK244" s="67"/>
      <c r="BL244" s="67"/>
      <c r="BM244" s="67"/>
      <c r="BN244" s="67"/>
      <c r="BO244" s="67"/>
      <c r="BP244" s="67"/>
      <c r="BQ244" s="67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</row>
    <row r="245" spans="2:175" x14ac:dyDescent="0.3">
      <c r="B245" s="8" t="str">
        <f>+Input!A242</f>
        <v>JAN-2019</v>
      </c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9"/>
      <c r="AA245" s="74"/>
      <c r="AB245" s="74"/>
      <c r="AC245" s="74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79"/>
      <c r="BB245" s="79"/>
      <c r="BH245" s="69"/>
      <c r="BI245" s="67"/>
      <c r="BJ245" s="67"/>
      <c r="BK245" s="67"/>
      <c r="BL245" s="67"/>
      <c r="BM245" s="67"/>
      <c r="BN245" s="67"/>
      <c r="BO245" s="67"/>
      <c r="BP245" s="67"/>
      <c r="BQ245" s="67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</row>
    <row r="246" spans="2:175" x14ac:dyDescent="0.3">
      <c r="B246" s="8" t="str">
        <f>+Input!A243</f>
        <v>FEB-2019</v>
      </c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9"/>
      <c r="AA246" s="74"/>
      <c r="AB246" s="74"/>
      <c r="AC246" s="74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79"/>
      <c r="BB246" s="79"/>
      <c r="BH246" s="69"/>
      <c r="BI246" s="67"/>
      <c r="BJ246" s="67"/>
      <c r="BK246" s="67"/>
      <c r="BL246" s="67"/>
      <c r="BM246" s="67"/>
      <c r="BN246" s="67"/>
      <c r="BO246" s="67"/>
      <c r="BP246" s="67"/>
      <c r="BQ246" s="67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</row>
    <row r="247" spans="2:175" x14ac:dyDescent="0.3">
      <c r="B247" s="8" t="str">
        <f>+Input!A244</f>
        <v>MAR-2019</v>
      </c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9"/>
      <c r="AA247" s="74"/>
      <c r="AB247" s="74"/>
      <c r="AC247" s="74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79"/>
      <c r="BB247" s="79"/>
      <c r="BH247" s="69"/>
      <c r="BI247" s="67"/>
      <c r="BJ247" s="67"/>
      <c r="BK247" s="67"/>
      <c r="BL247" s="67"/>
      <c r="BM247" s="67"/>
      <c r="BN247" s="67"/>
      <c r="BO247" s="67"/>
      <c r="BP247" s="67"/>
      <c r="BQ247" s="67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</row>
    <row r="248" spans="2:175" x14ac:dyDescent="0.3">
      <c r="B248" s="8" t="str">
        <f>+Input!A245</f>
        <v>APR-2019</v>
      </c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9"/>
      <c r="AA248" s="74"/>
      <c r="AB248" s="74"/>
      <c r="AC248" s="74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79"/>
      <c r="BB248" s="79"/>
      <c r="BH248" s="69"/>
      <c r="BI248" s="67"/>
      <c r="BJ248" s="67"/>
      <c r="BK248" s="67"/>
      <c r="BL248" s="67"/>
      <c r="BM248" s="67"/>
      <c r="BN248" s="67"/>
      <c r="BO248" s="67"/>
      <c r="BP248" s="67"/>
      <c r="BQ248" s="67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</row>
    <row r="249" spans="2:175" x14ac:dyDescent="0.3">
      <c r="B249" s="8" t="str">
        <f>+Input!A246</f>
        <v>MAY-2019</v>
      </c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9"/>
      <c r="AA249" s="74"/>
      <c r="AB249" s="74"/>
      <c r="AC249" s="74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79"/>
      <c r="BB249" s="79"/>
      <c r="BH249" s="69"/>
      <c r="BI249" s="67"/>
      <c r="BJ249" s="67"/>
      <c r="BK249" s="67"/>
      <c r="BL249" s="67"/>
      <c r="BM249" s="67"/>
      <c r="BN249" s="67"/>
      <c r="BO249" s="67"/>
      <c r="BP249" s="67"/>
      <c r="BQ249" s="67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  <c r="FQ249" s="69"/>
      <c r="FR249" s="69"/>
      <c r="FS249" s="69"/>
    </row>
    <row r="250" spans="2:175" x14ac:dyDescent="0.3">
      <c r="B250" s="8" t="str">
        <f>+Input!A247</f>
        <v/>
      </c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9"/>
      <c r="AA250" s="74"/>
      <c r="AB250" s="74"/>
      <c r="AC250" s="74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79"/>
      <c r="BB250" s="79"/>
      <c r="BH250" s="69"/>
      <c r="BI250" s="67"/>
      <c r="BJ250" s="67"/>
      <c r="BK250" s="67"/>
      <c r="BL250" s="67"/>
      <c r="BM250" s="67"/>
      <c r="BN250" s="67"/>
      <c r="BO250" s="67"/>
      <c r="BP250" s="67"/>
      <c r="BQ250" s="67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  <c r="FQ250" s="69"/>
      <c r="FR250" s="69"/>
      <c r="FS250" s="69"/>
    </row>
    <row r="251" spans="2:175" x14ac:dyDescent="0.3">
      <c r="B251" s="8" t="str">
        <f>+Input!A248</f>
        <v>TOTAL</v>
      </c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9"/>
      <c r="AA251" s="74"/>
      <c r="AB251" s="74"/>
      <c r="AC251" s="74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79"/>
      <c r="BB251" s="79"/>
      <c r="BH251" s="69"/>
      <c r="BI251" s="67"/>
      <c r="BJ251" s="67"/>
      <c r="BK251" s="67"/>
      <c r="BL251" s="67"/>
      <c r="BM251" s="67"/>
      <c r="BN251" s="67"/>
      <c r="BO251" s="67"/>
      <c r="BP251" s="67"/>
      <c r="BQ251" s="67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</row>
    <row r="252" spans="2:175" x14ac:dyDescent="0.3">
      <c r="B252" s="8">
        <f>+Input!A249</f>
        <v>0</v>
      </c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9"/>
      <c r="AA252" s="74"/>
      <c r="AB252" s="74"/>
      <c r="AC252" s="74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79"/>
      <c r="BB252" s="79"/>
      <c r="BH252" s="69"/>
      <c r="BI252" s="67"/>
      <c r="BJ252" s="67"/>
      <c r="BK252" s="67"/>
      <c r="BL252" s="67"/>
      <c r="BM252" s="67"/>
      <c r="BN252" s="67"/>
      <c r="BO252" s="67"/>
      <c r="BP252" s="67"/>
      <c r="BQ252" s="67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  <c r="FQ252" s="69"/>
      <c r="FR252" s="69"/>
      <c r="FS252" s="69"/>
    </row>
    <row r="253" spans="2:175" x14ac:dyDescent="0.3">
      <c r="B253" s="8">
        <f>+Input!A250</f>
        <v>0</v>
      </c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9"/>
      <c r="AA253" s="74"/>
      <c r="AB253" s="74"/>
      <c r="AC253" s="74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79"/>
      <c r="BB253" s="79"/>
      <c r="BH253" s="69"/>
      <c r="BI253" s="67"/>
      <c r="BJ253" s="67"/>
      <c r="BK253" s="67"/>
      <c r="BL253" s="67"/>
      <c r="BM253" s="67"/>
      <c r="BN253" s="67"/>
      <c r="BO253" s="67"/>
      <c r="BP253" s="67"/>
      <c r="BQ253" s="67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  <c r="FQ253" s="69"/>
      <c r="FR253" s="69"/>
      <c r="FS253" s="69"/>
    </row>
    <row r="254" spans="2:175" x14ac:dyDescent="0.3">
      <c r="B254" s="8" t="str">
        <f>+Input!A251</f>
        <v xml:space="preserve"> REPORT NO:</v>
      </c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9"/>
      <c r="AA254" s="74"/>
      <c r="AB254" s="74"/>
      <c r="AC254" s="74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79"/>
      <c r="BB254" s="79"/>
      <c r="BH254" s="69"/>
      <c r="BI254" s="67"/>
      <c r="BJ254" s="67"/>
      <c r="BK254" s="67"/>
      <c r="BL254" s="67"/>
      <c r="BM254" s="67"/>
      <c r="BN254" s="67"/>
      <c r="BO254" s="67"/>
      <c r="BP254" s="67"/>
      <c r="BQ254" s="67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</row>
    <row r="255" spans="2:175" x14ac:dyDescent="0.3">
      <c r="B255" s="8" t="str">
        <f>+Input!A252</f>
        <v>PRINTED ON:</v>
      </c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9"/>
      <c r="AA255" s="74"/>
      <c r="AB255" s="74"/>
      <c r="AC255" s="74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79"/>
      <c r="BB255" s="79"/>
      <c r="BH255" s="69"/>
      <c r="BI255" s="67"/>
      <c r="BJ255" s="67"/>
      <c r="BK255" s="67"/>
      <c r="BL255" s="67"/>
      <c r="BM255" s="67"/>
      <c r="BN255" s="67"/>
      <c r="BO255" s="67"/>
      <c r="BP255" s="67"/>
      <c r="BQ255" s="67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</row>
    <row r="256" spans="2:175" x14ac:dyDescent="0.3">
      <c r="B256" s="8" t="str">
        <f>+Input!A253</f>
        <v xml:space="preserve">      TIME:</v>
      </c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9"/>
      <c r="AA256" s="74"/>
      <c r="AB256" s="74"/>
      <c r="AC256" s="74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79"/>
      <c r="BB256" s="79"/>
      <c r="BH256" s="69"/>
      <c r="BI256" s="67"/>
      <c r="BJ256" s="67"/>
      <c r="BK256" s="67"/>
      <c r="BL256" s="67"/>
      <c r="BM256" s="67"/>
      <c r="BN256" s="67"/>
      <c r="BO256" s="67"/>
      <c r="BP256" s="67"/>
      <c r="BQ256" s="67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</row>
    <row r="257" spans="2:175" x14ac:dyDescent="0.3">
      <c r="B257" s="8" t="str">
        <f>+Input!A254</f>
        <v/>
      </c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9"/>
      <c r="AA257" s="74"/>
      <c r="AB257" s="74"/>
      <c r="AC257" s="74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79"/>
      <c r="BB257" s="79"/>
      <c r="BH257" s="69"/>
      <c r="BI257" s="67"/>
      <c r="BJ257" s="67"/>
      <c r="BK257" s="67"/>
      <c r="BL257" s="67"/>
      <c r="BM257" s="67"/>
      <c r="BN257" s="67"/>
      <c r="BO257" s="67"/>
      <c r="BP257" s="67"/>
      <c r="BQ257" s="67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  <c r="FQ257" s="69"/>
      <c r="FR257" s="69"/>
      <c r="FS257" s="69"/>
    </row>
    <row r="258" spans="2:175" x14ac:dyDescent="0.3">
      <c r="B258" s="8">
        <f>+Input!A255</f>
        <v>0</v>
      </c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9"/>
      <c r="AA258" s="74"/>
      <c r="AB258" s="74"/>
      <c r="AC258" s="74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79"/>
      <c r="BB258" s="79"/>
      <c r="BH258" s="69"/>
      <c r="BI258" s="67"/>
      <c r="BJ258" s="67"/>
      <c r="BK258" s="67"/>
      <c r="BL258" s="67"/>
      <c r="BM258" s="67"/>
      <c r="BN258" s="67"/>
      <c r="BO258" s="67"/>
      <c r="BP258" s="67"/>
      <c r="BQ258" s="67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  <c r="FQ258" s="69"/>
      <c r="FR258" s="69"/>
      <c r="FS258" s="69"/>
    </row>
    <row r="259" spans="2:175" x14ac:dyDescent="0.3">
      <c r="B259" s="8" t="str">
        <f>+Input!A256</f>
        <v/>
      </c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9"/>
      <c r="AA259" s="74"/>
      <c r="AB259" s="74"/>
      <c r="AC259" s="74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79"/>
      <c r="BB259" s="79"/>
      <c r="BH259" s="69"/>
      <c r="BI259" s="67"/>
      <c r="BJ259" s="67"/>
      <c r="BK259" s="67"/>
      <c r="BL259" s="67"/>
      <c r="BM259" s="67"/>
      <c r="BN259" s="67"/>
      <c r="BO259" s="67"/>
      <c r="BP259" s="67"/>
      <c r="BQ259" s="67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  <c r="FQ259" s="69"/>
      <c r="FR259" s="69"/>
      <c r="FS259" s="69"/>
    </row>
    <row r="260" spans="2:175" x14ac:dyDescent="0.3">
      <c r="B260" s="8" t="str">
        <f>+Input!A257</f>
        <v/>
      </c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9"/>
      <c r="AA260" s="74"/>
      <c r="AB260" s="74"/>
      <c r="AC260" s="74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79"/>
      <c r="BB260" s="79"/>
      <c r="BH260" s="69"/>
      <c r="BI260" s="67"/>
      <c r="BJ260" s="67"/>
      <c r="BK260" s="67"/>
      <c r="BL260" s="67"/>
      <c r="BM260" s="67"/>
      <c r="BN260" s="67"/>
      <c r="BO260" s="67"/>
      <c r="BP260" s="67"/>
      <c r="BQ260" s="67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  <c r="FQ260" s="69"/>
      <c r="FR260" s="69"/>
      <c r="FS260" s="69"/>
    </row>
    <row r="261" spans="2:175" x14ac:dyDescent="0.3">
      <c r="B261" s="8" t="str">
        <f>+Input!A258</f>
        <v/>
      </c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9"/>
      <c r="AA261" s="74"/>
      <c r="AB261" s="74"/>
      <c r="AC261" s="74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79"/>
      <c r="BB261" s="79"/>
      <c r="BH261" s="69"/>
      <c r="BI261" s="67"/>
      <c r="BJ261" s="67"/>
      <c r="BK261" s="67"/>
      <c r="BL261" s="67"/>
      <c r="BM261" s="67"/>
      <c r="BN261" s="67"/>
      <c r="BO261" s="67"/>
      <c r="BP261" s="67"/>
      <c r="BQ261" s="67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  <c r="FQ261" s="69"/>
      <c r="FR261" s="69"/>
      <c r="FS261" s="69"/>
    </row>
    <row r="262" spans="2:175" x14ac:dyDescent="0.3">
      <c r="B262" s="8" t="str">
        <f>+Input!A259</f>
        <v/>
      </c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9"/>
      <c r="AA262" s="74"/>
      <c r="AB262" s="74"/>
      <c r="AC262" s="74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79"/>
      <c r="BB262" s="79"/>
      <c r="BH262" s="69"/>
      <c r="BI262" s="67"/>
      <c r="BJ262" s="67"/>
      <c r="BK262" s="67"/>
      <c r="BL262" s="67"/>
      <c r="BM262" s="67"/>
      <c r="BN262" s="67"/>
      <c r="BO262" s="67"/>
      <c r="BP262" s="67"/>
      <c r="BQ262" s="67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  <c r="FQ262" s="69"/>
      <c r="FR262" s="69"/>
      <c r="FS262" s="69"/>
    </row>
    <row r="263" spans="2:175" x14ac:dyDescent="0.3">
      <c r="B263" s="8" t="str">
        <f>+Input!A260</f>
        <v/>
      </c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9"/>
      <c r="AA263" s="74"/>
      <c r="AB263" s="74"/>
      <c r="AC263" s="74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79"/>
      <c r="BB263" s="79"/>
      <c r="BH263" s="69"/>
      <c r="BI263" s="67"/>
      <c r="BJ263" s="67"/>
      <c r="BK263" s="67"/>
      <c r="BL263" s="67"/>
      <c r="BM263" s="67"/>
      <c r="BN263" s="67"/>
      <c r="BO263" s="67"/>
      <c r="BP263" s="67"/>
      <c r="BQ263" s="67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  <c r="FQ263" s="69"/>
      <c r="FR263" s="69"/>
      <c r="FS263" s="69"/>
    </row>
    <row r="264" spans="2:175" x14ac:dyDescent="0.3">
      <c r="B264" s="8" t="str">
        <f>+Input!A261</f>
        <v/>
      </c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9"/>
      <c r="AA264" s="74"/>
      <c r="AB264" s="74"/>
      <c r="AC264" s="74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79"/>
      <c r="BB264" s="79"/>
      <c r="BH264" s="69"/>
      <c r="BI264" s="67"/>
      <c r="BJ264" s="67"/>
      <c r="BK264" s="67"/>
      <c r="BL264" s="67"/>
      <c r="BM264" s="67"/>
      <c r="BN264" s="67"/>
      <c r="BO264" s="67"/>
      <c r="BP264" s="67"/>
      <c r="BQ264" s="67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  <c r="FQ264" s="69"/>
      <c r="FR264" s="69"/>
      <c r="FS264" s="69"/>
    </row>
    <row r="265" spans="2:175" x14ac:dyDescent="0.3">
      <c r="B265" s="8" t="str">
        <f>+Input!A262</f>
        <v/>
      </c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9"/>
      <c r="AA265" s="74"/>
      <c r="AB265" s="74"/>
      <c r="AC265" s="74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79"/>
      <c r="BB265" s="79"/>
      <c r="BH265" s="69"/>
      <c r="BI265" s="67"/>
      <c r="BJ265" s="67"/>
      <c r="BK265" s="67"/>
      <c r="BL265" s="67"/>
      <c r="BM265" s="67"/>
      <c r="BN265" s="67"/>
      <c r="BO265" s="67"/>
      <c r="BP265" s="67"/>
      <c r="BQ265" s="67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</row>
    <row r="266" spans="2:175" x14ac:dyDescent="0.3">
      <c r="B266" s="8" t="str">
        <f>+Input!A263</f>
        <v>MAR-2000</v>
      </c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9"/>
      <c r="AA266" s="74"/>
      <c r="AB266" s="74"/>
      <c r="AC266" s="74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79"/>
      <c r="BB266" s="79"/>
      <c r="BH266" s="69"/>
      <c r="BI266" s="67"/>
      <c r="BJ266" s="67"/>
      <c r="BK266" s="67"/>
      <c r="BL266" s="67"/>
      <c r="BM266" s="67"/>
      <c r="BN266" s="67"/>
      <c r="BO266" s="67"/>
      <c r="BP266" s="67"/>
      <c r="BQ266" s="67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  <c r="FQ266" s="69"/>
      <c r="FR266" s="69"/>
      <c r="FS266" s="69"/>
    </row>
    <row r="267" spans="2:175" x14ac:dyDescent="0.3">
      <c r="B267" s="8" t="str">
        <f>+Input!A264</f>
        <v>APR-2000</v>
      </c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9"/>
      <c r="AA267" s="74"/>
      <c r="AB267" s="74"/>
      <c r="AC267" s="74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79"/>
      <c r="BB267" s="79"/>
      <c r="BH267" s="69"/>
      <c r="BI267" s="67"/>
      <c r="BJ267" s="67"/>
      <c r="BK267" s="67"/>
      <c r="BL267" s="67"/>
      <c r="BM267" s="67"/>
      <c r="BN267" s="67"/>
      <c r="BO267" s="67"/>
      <c r="BP267" s="67"/>
      <c r="BQ267" s="67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</row>
    <row r="268" spans="2:175" x14ac:dyDescent="0.3">
      <c r="B268" s="8" t="str">
        <f>+Input!A265</f>
        <v>MAY-2000</v>
      </c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9"/>
      <c r="AA268" s="74"/>
      <c r="AB268" s="74"/>
      <c r="AC268" s="74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79"/>
      <c r="BB268" s="79"/>
      <c r="BH268" s="69"/>
      <c r="BI268" s="67"/>
      <c r="BJ268" s="67"/>
      <c r="BK268" s="67"/>
      <c r="BL268" s="67"/>
      <c r="BM268" s="67"/>
      <c r="BN268" s="67"/>
      <c r="BO268" s="67"/>
      <c r="BP268" s="67"/>
      <c r="BQ268" s="67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</row>
    <row r="269" spans="2:175" x14ac:dyDescent="0.3">
      <c r="B269" s="8" t="str">
        <f>+Input!A266</f>
        <v>JUN-2000</v>
      </c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9"/>
      <c r="AA269" s="74"/>
      <c r="AB269" s="74"/>
      <c r="AC269" s="74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79"/>
      <c r="BB269" s="79"/>
      <c r="BH269" s="69"/>
      <c r="BI269" s="67"/>
      <c r="BJ269" s="67"/>
      <c r="BK269" s="67"/>
      <c r="BL269" s="67"/>
      <c r="BM269" s="67"/>
      <c r="BN269" s="67"/>
      <c r="BO269" s="67"/>
      <c r="BP269" s="67"/>
      <c r="BQ269" s="67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</row>
    <row r="270" spans="2:175" x14ac:dyDescent="0.3">
      <c r="B270" s="8" t="str">
        <f>+Input!A267</f>
        <v>JUL-2000</v>
      </c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9"/>
      <c r="AA270" s="74"/>
      <c r="AB270" s="74"/>
      <c r="AC270" s="74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79"/>
      <c r="BB270" s="79"/>
      <c r="BH270" s="69"/>
      <c r="BI270" s="67"/>
      <c r="BJ270" s="67"/>
      <c r="BK270" s="67"/>
      <c r="BL270" s="67"/>
      <c r="BM270" s="67"/>
      <c r="BN270" s="67"/>
      <c r="BO270" s="67"/>
      <c r="BP270" s="67"/>
      <c r="BQ270" s="67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  <c r="FQ270" s="69"/>
      <c r="FR270" s="69"/>
      <c r="FS270" s="69"/>
    </row>
    <row r="271" spans="2:175" x14ac:dyDescent="0.3">
      <c r="B271" s="8" t="str">
        <f>+Input!A268</f>
        <v>AUG-2000</v>
      </c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9"/>
      <c r="AA271" s="74"/>
      <c r="AB271" s="74"/>
      <c r="AC271" s="74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79"/>
      <c r="BB271" s="79"/>
      <c r="BH271" s="69"/>
      <c r="BI271" s="67"/>
      <c r="BJ271" s="67"/>
      <c r="BK271" s="67"/>
      <c r="BL271" s="67"/>
      <c r="BM271" s="67"/>
      <c r="BN271" s="67"/>
      <c r="BO271" s="67"/>
      <c r="BP271" s="67"/>
      <c r="BQ271" s="67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  <c r="FQ271" s="69"/>
      <c r="FR271" s="69"/>
      <c r="FS271" s="69"/>
    </row>
    <row r="272" spans="2:175" x14ac:dyDescent="0.3">
      <c r="B272" s="8" t="str">
        <f>+Input!A269</f>
        <v>SEP-2000</v>
      </c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9"/>
      <c r="AA272" s="74"/>
      <c r="AB272" s="74"/>
      <c r="AC272" s="74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79"/>
      <c r="BB272" s="79"/>
      <c r="BH272" s="69"/>
      <c r="BI272" s="67"/>
      <c r="BJ272" s="67"/>
      <c r="BK272" s="67"/>
      <c r="BL272" s="67"/>
      <c r="BM272" s="67"/>
      <c r="BN272" s="67"/>
      <c r="BO272" s="67"/>
      <c r="BP272" s="67"/>
      <c r="BQ272" s="67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  <c r="FQ272" s="69"/>
      <c r="FR272" s="69"/>
      <c r="FS272" s="69"/>
    </row>
    <row r="273" spans="2:175" x14ac:dyDescent="0.3">
      <c r="B273" s="8" t="str">
        <f>+Input!A270</f>
        <v>OCT-2000</v>
      </c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9"/>
      <c r="AA273" s="74"/>
      <c r="AB273" s="74"/>
      <c r="AC273" s="74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79"/>
      <c r="BB273" s="79"/>
      <c r="BH273" s="69"/>
      <c r="BI273" s="67"/>
      <c r="BJ273" s="67"/>
      <c r="BK273" s="67"/>
      <c r="BL273" s="67"/>
      <c r="BM273" s="67"/>
      <c r="BN273" s="67"/>
      <c r="BO273" s="67"/>
      <c r="BP273" s="67"/>
      <c r="BQ273" s="67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  <c r="FQ273" s="69"/>
      <c r="FR273" s="69"/>
      <c r="FS273" s="69"/>
    </row>
    <row r="274" spans="2:175" x14ac:dyDescent="0.3">
      <c r="B274" s="8" t="str">
        <f>+Input!A271</f>
        <v>NOV-2000</v>
      </c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79"/>
      <c r="BB274" s="79"/>
      <c r="BH274" s="69"/>
      <c r="BI274" s="67"/>
      <c r="BJ274" s="67"/>
      <c r="BK274" s="67"/>
      <c r="BL274" s="67"/>
      <c r="BM274" s="67"/>
      <c r="BN274" s="67"/>
      <c r="BO274" s="67"/>
      <c r="BP274" s="67"/>
      <c r="BQ274" s="67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  <c r="FQ274" s="69"/>
      <c r="FR274" s="69"/>
      <c r="FS274" s="69"/>
    </row>
    <row r="275" spans="2:175" x14ac:dyDescent="0.3">
      <c r="B275" s="8" t="str">
        <f>+Input!A272</f>
        <v>DEC-2000</v>
      </c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79"/>
      <c r="BB275" s="79"/>
      <c r="BH275" s="69"/>
      <c r="BI275" s="67"/>
      <c r="BJ275" s="67"/>
      <c r="BK275" s="67"/>
      <c r="BL275" s="67"/>
      <c r="BM275" s="67"/>
      <c r="BN275" s="67"/>
      <c r="BO275" s="67"/>
      <c r="BP275" s="67"/>
      <c r="BQ275" s="67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  <c r="FQ275" s="69"/>
      <c r="FR275" s="69"/>
      <c r="FS275" s="69"/>
    </row>
    <row r="276" spans="2:175" x14ac:dyDescent="0.3">
      <c r="B276" s="8" t="str">
        <f>+Input!A273</f>
        <v>JAN-2001</v>
      </c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79"/>
      <c r="BB276" s="79"/>
      <c r="BH276" s="69"/>
      <c r="BI276" s="67"/>
      <c r="BJ276" s="67"/>
      <c r="BK276" s="67"/>
      <c r="BL276" s="67"/>
      <c r="BM276" s="67"/>
      <c r="BN276" s="67"/>
      <c r="BO276" s="67"/>
      <c r="BP276" s="67"/>
      <c r="BQ276" s="67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  <c r="FQ276" s="69"/>
      <c r="FR276" s="69"/>
      <c r="FS276" s="69"/>
    </row>
    <row r="277" spans="2:175" x14ac:dyDescent="0.3">
      <c r="B277" s="8" t="str">
        <f>+Input!A274</f>
        <v>FEB-2001</v>
      </c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79"/>
      <c r="BB277" s="79"/>
      <c r="BH277" s="69"/>
      <c r="BI277" s="67"/>
      <c r="BJ277" s="67"/>
      <c r="BK277" s="67"/>
      <c r="BL277" s="67"/>
      <c r="BM277" s="67"/>
      <c r="BN277" s="67"/>
      <c r="BO277" s="67"/>
      <c r="BP277" s="67"/>
      <c r="BQ277" s="67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  <c r="FQ277" s="69"/>
      <c r="FR277" s="69"/>
      <c r="FS277" s="69"/>
    </row>
    <row r="278" spans="2:175" x14ac:dyDescent="0.3">
      <c r="B278" s="8" t="str">
        <f>+Input!A275</f>
        <v>MAR-2001</v>
      </c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79"/>
      <c r="BB278" s="79"/>
      <c r="BH278" s="69"/>
      <c r="BI278" s="67"/>
      <c r="BJ278" s="67"/>
      <c r="BK278" s="67"/>
      <c r="BL278" s="67"/>
      <c r="BM278" s="67"/>
      <c r="BN278" s="67"/>
      <c r="BO278" s="67"/>
      <c r="BP278" s="67"/>
      <c r="BQ278" s="67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  <c r="FQ278" s="69"/>
      <c r="FR278" s="69"/>
      <c r="FS278" s="69"/>
    </row>
    <row r="279" spans="2:175" x14ac:dyDescent="0.3">
      <c r="B279" s="8" t="str">
        <f>+Input!A276</f>
        <v>APR-2001</v>
      </c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79"/>
      <c r="BB279" s="79"/>
      <c r="BH279" s="69"/>
      <c r="BI279" s="67"/>
      <c r="BJ279" s="67"/>
      <c r="BK279" s="67"/>
      <c r="BL279" s="67"/>
      <c r="BM279" s="67"/>
      <c r="BN279" s="67"/>
      <c r="BO279" s="67"/>
      <c r="BP279" s="67"/>
      <c r="BQ279" s="67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  <c r="FQ279" s="69"/>
      <c r="FR279" s="69"/>
      <c r="FS279" s="69"/>
    </row>
    <row r="280" spans="2:175" x14ac:dyDescent="0.3">
      <c r="B280" s="8" t="str">
        <f>+Input!A277</f>
        <v>MAY-2001</v>
      </c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79"/>
      <c r="BB280" s="79"/>
      <c r="BH280" s="69"/>
      <c r="BI280" s="67"/>
      <c r="BJ280" s="67"/>
      <c r="BK280" s="67"/>
      <c r="BL280" s="67"/>
      <c r="BM280" s="67"/>
      <c r="BN280" s="67"/>
      <c r="BO280" s="67"/>
      <c r="BP280" s="67"/>
      <c r="BQ280" s="67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  <c r="FQ280" s="69"/>
      <c r="FR280" s="69"/>
      <c r="FS280" s="69"/>
    </row>
    <row r="281" spans="2:175" x14ac:dyDescent="0.3">
      <c r="B281" s="8" t="str">
        <f>+Input!A278</f>
        <v>JUN-2001</v>
      </c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79"/>
      <c r="BB281" s="79"/>
      <c r="BH281" s="69"/>
      <c r="BI281" s="67"/>
      <c r="BJ281" s="67"/>
      <c r="BK281" s="67"/>
      <c r="BL281" s="67"/>
      <c r="BM281" s="67"/>
      <c r="BN281" s="67"/>
      <c r="BO281" s="67"/>
      <c r="BP281" s="67"/>
      <c r="BQ281" s="67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  <c r="FQ281" s="69"/>
      <c r="FR281" s="69"/>
      <c r="FS281" s="69"/>
    </row>
    <row r="282" spans="2:175" x14ac:dyDescent="0.3">
      <c r="B282" s="8" t="str">
        <f>+Input!A279</f>
        <v>JUL-2001</v>
      </c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79"/>
      <c r="BB282" s="79"/>
      <c r="BH282" s="69"/>
      <c r="BI282" s="67"/>
      <c r="BJ282" s="67"/>
      <c r="BK282" s="67"/>
      <c r="BL282" s="67"/>
      <c r="BM282" s="67"/>
      <c r="BN282" s="67"/>
      <c r="BO282" s="67"/>
      <c r="BP282" s="67"/>
      <c r="BQ282" s="67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</row>
    <row r="283" spans="2:175" x14ac:dyDescent="0.3">
      <c r="B283" s="8" t="str">
        <f>+Input!A280</f>
        <v>AUG-2001</v>
      </c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79"/>
      <c r="BB283" s="79"/>
      <c r="BH283" s="69"/>
      <c r="BI283" s="67"/>
      <c r="BJ283" s="67"/>
      <c r="BK283" s="67"/>
      <c r="BL283" s="67"/>
      <c r="BM283" s="67"/>
      <c r="BN283" s="67"/>
      <c r="BO283" s="67"/>
      <c r="BP283" s="67"/>
      <c r="BQ283" s="67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  <c r="FQ283" s="69"/>
      <c r="FR283" s="69"/>
      <c r="FS283" s="69"/>
    </row>
    <row r="284" spans="2:175" x14ac:dyDescent="0.3">
      <c r="B284" s="8" t="str">
        <f>+Input!A281</f>
        <v>SEP-2001</v>
      </c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79"/>
      <c r="BB284" s="79"/>
      <c r="BH284" s="69"/>
      <c r="BI284" s="67"/>
      <c r="BJ284" s="67"/>
      <c r="BK284" s="67"/>
      <c r="BL284" s="67"/>
      <c r="BM284" s="67"/>
      <c r="BN284" s="67"/>
      <c r="BO284" s="67"/>
      <c r="BP284" s="67"/>
      <c r="BQ284" s="67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  <c r="FQ284" s="69"/>
      <c r="FR284" s="69"/>
      <c r="FS284" s="69"/>
    </row>
    <row r="285" spans="2:175" x14ac:dyDescent="0.3">
      <c r="B285" s="8" t="str">
        <f>+Input!A282</f>
        <v>OCT-2001</v>
      </c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79"/>
      <c r="BB285" s="79"/>
      <c r="BH285" s="69"/>
      <c r="BI285" s="67"/>
      <c r="BJ285" s="67"/>
      <c r="BK285" s="67"/>
      <c r="BL285" s="67"/>
      <c r="BM285" s="67"/>
      <c r="BN285" s="67"/>
      <c r="BO285" s="67"/>
      <c r="BP285" s="67"/>
      <c r="BQ285" s="67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  <c r="FQ285" s="69"/>
      <c r="FR285" s="69"/>
      <c r="FS285" s="69"/>
    </row>
    <row r="286" spans="2:175" x14ac:dyDescent="0.3">
      <c r="B286" s="8" t="str">
        <f>+Input!A283</f>
        <v>NOV-2001</v>
      </c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79"/>
      <c r="BB286" s="79"/>
      <c r="BH286" s="69"/>
      <c r="BI286" s="67"/>
      <c r="BJ286" s="67"/>
      <c r="BK286" s="67"/>
      <c r="BL286" s="67"/>
      <c r="BM286" s="67"/>
      <c r="BN286" s="67"/>
      <c r="BO286" s="67"/>
      <c r="BP286" s="67"/>
      <c r="BQ286" s="67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  <c r="FQ286" s="69"/>
      <c r="FR286" s="69"/>
      <c r="FS286" s="69"/>
    </row>
    <row r="287" spans="2:175" x14ac:dyDescent="0.3">
      <c r="B287" s="8" t="str">
        <f>+Input!A284</f>
        <v>DEC-2001</v>
      </c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79"/>
      <c r="BB287" s="79"/>
      <c r="BH287" s="69"/>
      <c r="BI287" s="67"/>
      <c r="BJ287" s="67"/>
      <c r="BK287" s="67"/>
      <c r="BL287" s="67"/>
      <c r="BM287" s="67"/>
      <c r="BN287" s="67"/>
      <c r="BO287" s="67"/>
      <c r="BP287" s="67"/>
      <c r="BQ287" s="67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  <c r="FQ287" s="69"/>
      <c r="FR287" s="69"/>
      <c r="FS287" s="69"/>
    </row>
    <row r="288" spans="2:175" x14ac:dyDescent="0.3">
      <c r="B288" s="8" t="str">
        <f>+Input!A285</f>
        <v>JAN-2002</v>
      </c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79"/>
      <c r="BB288" s="79"/>
      <c r="BH288" s="69"/>
      <c r="BI288" s="67"/>
      <c r="BJ288" s="67"/>
      <c r="BK288" s="67"/>
      <c r="BL288" s="67"/>
      <c r="BM288" s="67"/>
      <c r="BN288" s="67"/>
      <c r="BO288" s="67"/>
      <c r="BP288" s="67"/>
      <c r="BQ288" s="67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</row>
    <row r="289" spans="2:175" x14ac:dyDescent="0.3">
      <c r="B289" s="8" t="str">
        <f>+Input!A286</f>
        <v>FEB-2002</v>
      </c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79"/>
      <c r="BB289" s="79"/>
      <c r="BH289" s="69"/>
      <c r="BI289" s="67"/>
      <c r="BJ289" s="67"/>
      <c r="BK289" s="67"/>
      <c r="BL289" s="67"/>
      <c r="BM289" s="67"/>
      <c r="BN289" s="67"/>
      <c r="BO289" s="67"/>
      <c r="BP289" s="67"/>
      <c r="BQ289" s="67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</row>
    <row r="290" spans="2:175" x14ac:dyDescent="0.3">
      <c r="B290" s="8" t="str">
        <f>+Input!A287</f>
        <v>MAR-2002</v>
      </c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79"/>
      <c r="BB290" s="79"/>
      <c r="BH290" s="69"/>
      <c r="BI290" s="67"/>
      <c r="BJ290" s="67"/>
      <c r="BK290" s="67"/>
      <c r="BL290" s="67"/>
      <c r="BM290" s="67"/>
      <c r="BN290" s="67"/>
      <c r="BO290" s="67"/>
      <c r="BP290" s="67"/>
      <c r="BQ290" s="67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</row>
    <row r="291" spans="2:175" x14ac:dyDescent="0.3">
      <c r="B291" s="8" t="str">
        <f>+Input!A288</f>
        <v>APR-2002</v>
      </c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79"/>
      <c r="BB291" s="79"/>
      <c r="BH291" s="69"/>
      <c r="BI291" s="67"/>
      <c r="BJ291" s="67"/>
      <c r="BK291" s="67"/>
      <c r="BL291" s="67"/>
      <c r="BM291" s="67"/>
      <c r="BN291" s="67"/>
      <c r="BO291" s="67"/>
      <c r="BP291" s="67"/>
      <c r="BQ291" s="67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</row>
    <row r="292" spans="2:175" x14ac:dyDescent="0.3">
      <c r="B292" s="8" t="str">
        <f>+Input!A289</f>
        <v>MAY-2002</v>
      </c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79"/>
      <c r="BB292" s="79"/>
      <c r="BH292" s="69"/>
      <c r="BI292" s="67"/>
      <c r="BJ292" s="67"/>
      <c r="BK292" s="67"/>
      <c r="BL292" s="67"/>
      <c r="BM292" s="67"/>
      <c r="BN292" s="67"/>
      <c r="BO292" s="67"/>
      <c r="BP292" s="67"/>
      <c r="BQ292" s="67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  <c r="FQ292" s="69"/>
      <c r="FR292" s="69"/>
      <c r="FS292" s="69"/>
    </row>
    <row r="293" spans="2:175" x14ac:dyDescent="0.3">
      <c r="B293" s="8" t="str">
        <f>+Input!A290</f>
        <v>JUN-2002</v>
      </c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79"/>
      <c r="BB293" s="79"/>
      <c r="BH293" s="69"/>
      <c r="BI293" s="67"/>
      <c r="BJ293" s="67"/>
      <c r="BK293" s="67"/>
      <c r="BL293" s="67"/>
      <c r="BM293" s="67"/>
      <c r="BN293" s="67"/>
      <c r="BO293" s="67"/>
      <c r="BP293" s="67"/>
      <c r="BQ293" s="67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</row>
    <row r="294" spans="2:175" x14ac:dyDescent="0.3">
      <c r="B294" s="8" t="str">
        <f>+Input!A291</f>
        <v>JUL-2002</v>
      </c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79"/>
      <c r="BB294" s="79"/>
      <c r="BH294" s="69"/>
      <c r="BI294" s="67"/>
      <c r="BJ294" s="67"/>
      <c r="BK294" s="67"/>
      <c r="BL294" s="67"/>
      <c r="BM294" s="67"/>
      <c r="BN294" s="67"/>
      <c r="BO294" s="67"/>
      <c r="BP294" s="67"/>
      <c r="BQ294" s="67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  <c r="FQ294" s="69"/>
      <c r="FR294" s="69"/>
      <c r="FS294" s="69"/>
    </row>
    <row r="295" spans="2:175" x14ac:dyDescent="0.3">
      <c r="B295" s="8" t="str">
        <f>+Input!A292</f>
        <v>AUG-2002</v>
      </c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79"/>
      <c r="BB295" s="79"/>
      <c r="BH295" s="69"/>
      <c r="BI295" s="67"/>
      <c r="BJ295" s="67"/>
      <c r="BK295" s="67"/>
      <c r="BL295" s="67"/>
      <c r="BM295" s="67"/>
      <c r="BN295" s="67"/>
      <c r="BO295" s="67"/>
      <c r="BP295" s="67"/>
      <c r="BQ295" s="67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  <c r="FQ295" s="69"/>
      <c r="FR295" s="69"/>
      <c r="FS295" s="69"/>
    </row>
    <row r="296" spans="2:175" x14ac:dyDescent="0.3">
      <c r="B296" s="8" t="str">
        <f>+Input!A293</f>
        <v>SEP-2002</v>
      </c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79"/>
      <c r="BB296" s="79"/>
      <c r="BH296" s="69"/>
      <c r="BI296" s="67"/>
      <c r="BJ296" s="67"/>
      <c r="BK296" s="67"/>
      <c r="BL296" s="67"/>
      <c r="BM296" s="67"/>
      <c r="BN296" s="67"/>
      <c r="BO296" s="67"/>
      <c r="BP296" s="67"/>
      <c r="BQ296" s="67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  <c r="FQ296" s="69"/>
      <c r="FR296" s="69"/>
      <c r="FS296" s="69"/>
    </row>
    <row r="297" spans="2:175" x14ac:dyDescent="0.3">
      <c r="B297" s="8" t="str">
        <f>+Input!A294</f>
        <v>OCT-2002</v>
      </c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79"/>
      <c r="BB297" s="79"/>
      <c r="BH297" s="69"/>
      <c r="BI297" s="67"/>
      <c r="BJ297" s="67"/>
      <c r="BK297" s="67"/>
      <c r="BL297" s="67"/>
      <c r="BM297" s="67"/>
      <c r="BN297" s="67"/>
      <c r="BO297" s="67"/>
      <c r="BP297" s="67"/>
      <c r="BQ297" s="67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  <c r="FQ297" s="69"/>
      <c r="FR297" s="69"/>
      <c r="FS297" s="69"/>
    </row>
    <row r="298" spans="2:175" x14ac:dyDescent="0.3">
      <c r="B298" s="8" t="str">
        <f>+Input!A295</f>
        <v>NOV-2002</v>
      </c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79"/>
      <c r="BB298" s="79"/>
      <c r="BH298" s="69"/>
      <c r="BI298" s="67"/>
      <c r="BJ298" s="67"/>
      <c r="BK298" s="67"/>
      <c r="BL298" s="67"/>
      <c r="BM298" s="67"/>
      <c r="BN298" s="67"/>
      <c r="BO298" s="67"/>
      <c r="BP298" s="67"/>
      <c r="BQ298" s="67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  <c r="FQ298" s="69"/>
      <c r="FR298" s="69"/>
      <c r="FS298" s="69"/>
    </row>
    <row r="299" spans="2:175" x14ac:dyDescent="0.3">
      <c r="B299" s="8" t="str">
        <f>+Input!A296</f>
        <v>DEC-2002</v>
      </c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79"/>
      <c r="BB299" s="79"/>
      <c r="BH299" s="69"/>
      <c r="BI299" s="67"/>
      <c r="BJ299" s="67"/>
      <c r="BK299" s="67"/>
      <c r="BL299" s="67"/>
      <c r="BM299" s="67"/>
      <c r="BN299" s="67"/>
      <c r="BO299" s="67"/>
      <c r="BP299" s="67"/>
      <c r="BQ299" s="67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  <c r="FQ299" s="69"/>
      <c r="FR299" s="69"/>
      <c r="FS299" s="69"/>
    </row>
    <row r="300" spans="2:175" x14ac:dyDescent="0.3">
      <c r="B300" s="8" t="str">
        <f>+Input!A297</f>
        <v>JAN-2003</v>
      </c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79"/>
      <c r="BB300" s="79"/>
      <c r="BH300" s="69"/>
      <c r="BI300" s="67"/>
      <c r="BJ300" s="67"/>
      <c r="BK300" s="67"/>
      <c r="BL300" s="67"/>
      <c r="BM300" s="67"/>
      <c r="BN300" s="67"/>
      <c r="BO300" s="67"/>
      <c r="BP300" s="67"/>
      <c r="BQ300" s="67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  <c r="FQ300" s="69"/>
      <c r="FR300" s="69"/>
      <c r="FS300" s="69"/>
    </row>
    <row r="301" spans="2:175" x14ac:dyDescent="0.3">
      <c r="B301" s="8" t="str">
        <f>+Input!A298</f>
        <v>FEB-2003</v>
      </c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79"/>
      <c r="BB301" s="79"/>
      <c r="BH301" s="69"/>
      <c r="BI301" s="67"/>
      <c r="BJ301" s="67"/>
      <c r="BK301" s="67"/>
      <c r="BL301" s="67"/>
      <c r="BM301" s="67"/>
      <c r="BN301" s="67"/>
      <c r="BO301" s="67"/>
      <c r="BP301" s="67"/>
      <c r="BQ301" s="67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  <c r="FQ301" s="69"/>
      <c r="FR301" s="69"/>
      <c r="FS301" s="69"/>
    </row>
    <row r="302" spans="2:175" x14ac:dyDescent="0.3">
      <c r="B302" s="8" t="str">
        <f>+Input!A299</f>
        <v>MAR-2003</v>
      </c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79"/>
      <c r="BB302" s="79"/>
      <c r="BH302" s="69"/>
      <c r="BI302" s="67"/>
      <c r="BJ302" s="67"/>
      <c r="BK302" s="67"/>
      <c r="BL302" s="67"/>
      <c r="BM302" s="67"/>
      <c r="BN302" s="67"/>
      <c r="BO302" s="67"/>
      <c r="BP302" s="67"/>
      <c r="BQ302" s="67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</row>
    <row r="303" spans="2:175" x14ac:dyDescent="0.3">
      <c r="B303" s="8" t="str">
        <f>+Input!A300</f>
        <v>APR-2003</v>
      </c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79"/>
      <c r="BB303" s="79"/>
      <c r="BH303" s="69"/>
      <c r="BI303" s="67"/>
      <c r="BJ303" s="67"/>
      <c r="BK303" s="67"/>
      <c r="BL303" s="67"/>
      <c r="BM303" s="67"/>
      <c r="BN303" s="67"/>
      <c r="BO303" s="67"/>
      <c r="BP303" s="67"/>
      <c r="BQ303" s="67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  <c r="FQ303" s="69"/>
      <c r="FR303" s="69"/>
      <c r="FS303" s="69"/>
    </row>
    <row r="304" spans="2:175" x14ac:dyDescent="0.3">
      <c r="B304" s="8" t="str">
        <f>+Input!A301</f>
        <v>MAY-2003</v>
      </c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79"/>
      <c r="BB304" s="79"/>
      <c r="BH304" s="69"/>
      <c r="BI304" s="67"/>
      <c r="BJ304" s="67"/>
      <c r="BK304" s="67"/>
      <c r="BL304" s="67"/>
      <c r="BM304" s="67"/>
      <c r="BN304" s="67"/>
      <c r="BO304" s="67"/>
      <c r="BP304" s="67"/>
      <c r="BQ304" s="67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  <c r="FQ304" s="69"/>
      <c r="FR304" s="69"/>
      <c r="FS304" s="69"/>
    </row>
    <row r="305" spans="2:175" x14ac:dyDescent="0.3">
      <c r="B305" s="8" t="str">
        <f>+Input!A302</f>
        <v>JUN-2003</v>
      </c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79"/>
      <c r="BB305" s="79"/>
      <c r="BH305" s="69"/>
      <c r="BI305" s="67"/>
      <c r="BJ305" s="67"/>
      <c r="BK305" s="67"/>
      <c r="BL305" s="67"/>
      <c r="BM305" s="67"/>
      <c r="BN305" s="67"/>
      <c r="BO305" s="67"/>
      <c r="BP305" s="67"/>
      <c r="BQ305" s="67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  <c r="FQ305" s="69"/>
      <c r="FR305" s="69"/>
      <c r="FS305" s="69"/>
    </row>
    <row r="306" spans="2:175" x14ac:dyDescent="0.3">
      <c r="B306" s="8" t="str">
        <f>+Input!A303</f>
        <v>JUL-2003</v>
      </c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79"/>
      <c r="BB306" s="79"/>
      <c r="BH306" s="69"/>
      <c r="BI306" s="67"/>
      <c r="BJ306" s="67"/>
      <c r="BK306" s="67"/>
      <c r="BL306" s="67"/>
      <c r="BM306" s="67"/>
      <c r="BN306" s="67"/>
      <c r="BO306" s="67"/>
      <c r="BP306" s="67"/>
      <c r="BQ306" s="67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  <c r="FQ306" s="69"/>
      <c r="FR306" s="69"/>
      <c r="FS306" s="69"/>
    </row>
    <row r="307" spans="2:175" x14ac:dyDescent="0.3">
      <c r="B307" s="8" t="str">
        <f>+Input!A304</f>
        <v>AUG-2003</v>
      </c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79"/>
      <c r="BB307" s="79"/>
      <c r="BH307" s="69"/>
      <c r="BI307" s="67"/>
      <c r="BJ307" s="67"/>
      <c r="BK307" s="67"/>
      <c r="BL307" s="67"/>
      <c r="BM307" s="67"/>
      <c r="BN307" s="67"/>
      <c r="BO307" s="67"/>
      <c r="BP307" s="67"/>
      <c r="BQ307" s="67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  <c r="FQ307" s="69"/>
      <c r="FR307" s="69"/>
      <c r="FS307" s="69"/>
    </row>
    <row r="308" spans="2:175" x14ac:dyDescent="0.3">
      <c r="B308" s="8" t="str">
        <f>+Input!A305</f>
        <v>SEP-2003</v>
      </c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79"/>
      <c r="BB308" s="79"/>
      <c r="BH308" s="69"/>
      <c r="BI308" s="67"/>
      <c r="BJ308" s="67"/>
      <c r="BK308" s="67"/>
      <c r="BL308" s="67"/>
      <c r="BM308" s="67"/>
      <c r="BN308" s="67"/>
      <c r="BO308" s="67"/>
      <c r="BP308" s="67"/>
      <c r="BQ308" s="67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  <c r="FQ308" s="69"/>
      <c r="FR308" s="69"/>
      <c r="FS308" s="69"/>
    </row>
    <row r="309" spans="2:175" x14ac:dyDescent="0.3">
      <c r="B309" s="8" t="str">
        <f>+Input!A306</f>
        <v>OCT-2003</v>
      </c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79"/>
      <c r="BB309" s="79"/>
      <c r="BH309" s="69"/>
      <c r="BI309" s="67"/>
      <c r="BJ309" s="67"/>
      <c r="BK309" s="67"/>
      <c r="BL309" s="67"/>
      <c r="BM309" s="67"/>
      <c r="BN309" s="67"/>
      <c r="BO309" s="67"/>
      <c r="BP309" s="67"/>
      <c r="BQ309" s="67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  <c r="FQ309" s="69"/>
      <c r="FR309" s="69"/>
      <c r="FS309" s="69"/>
    </row>
    <row r="310" spans="2:175" x14ac:dyDescent="0.3">
      <c r="B310" s="8" t="str">
        <f>+Input!A307</f>
        <v>NOV-2003</v>
      </c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79"/>
      <c r="BB310" s="79"/>
      <c r="BH310" s="69"/>
      <c r="BI310" s="67"/>
      <c r="BJ310" s="67"/>
      <c r="BK310" s="67"/>
      <c r="BL310" s="67"/>
      <c r="BM310" s="67"/>
      <c r="BN310" s="67"/>
      <c r="BO310" s="67"/>
      <c r="BP310" s="67"/>
      <c r="BQ310" s="67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  <c r="FQ310" s="69"/>
      <c r="FR310" s="69"/>
      <c r="FS310" s="69"/>
    </row>
    <row r="311" spans="2:175" x14ac:dyDescent="0.3">
      <c r="B311" s="8" t="str">
        <f>+Input!A308</f>
        <v>DEC-2003</v>
      </c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79"/>
      <c r="BB311" s="79"/>
      <c r="BH311" s="69"/>
      <c r="BI311" s="67"/>
      <c r="BJ311" s="67"/>
      <c r="BK311" s="67"/>
      <c r="BL311" s="67"/>
      <c r="BM311" s="67"/>
      <c r="BN311" s="67"/>
      <c r="BO311" s="67"/>
      <c r="BP311" s="67"/>
      <c r="BQ311" s="67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  <c r="FQ311" s="69"/>
      <c r="FR311" s="69"/>
      <c r="FS311" s="69"/>
    </row>
    <row r="312" spans="2:175" x14ac:dyDescent="0.3">
      <c r="B312" s="8" t="str">
        <f>+Input!A309</f>
        <v>JAN-2004</v>
      </c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79"/>
      <c r="BB312" s="79"/>
      <c r="BH312" s="69"/>
      <c r="BI312" s="67"/>
      <c r="BJ312" s="67"/>
      <c r="BK312" s="67"/>
      <c r="BL312" s="67"/>
      <c r="BM312" s="67"/>
      <c r="BN312" s="67"/>
      <c r="BO312" s="67"/>
      <c r="BP312" s="67"/>
      <c r="BQ312" s="67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  <c r="FQ312" s="69"/>
      <c r="FR312" s="69"/>
      <c r="FS312" s="69"/>
    </row>
    <row r="313" spans="2:175" x14ac:dyDescent="0.3">
      <c r="B313" s="8" t="str">
        <f>+Input!A310</f>
        <v>FEB-2004</v>
      </c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79"/>
      <c r="BB313" s="79"/>
      <c r="BH313" s="69"/>
      <c r="BI313" s="67"/>
      <c r="BJ313" s="67"/>
      <c r="BK313" s="67"/>
      <c r="BL313" s="67"/>
      <c r="BM313" s="67"/>
      <c r="BN313" s="67"/>
      <c r="BO313" s="67"/>
      <c r="BP313" s="67"/>
      <c r="BQ313" s="67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  <c r="FQ313" s="69"/>
      <c r="FR313" s="69"/>
      <c r="FS313" s="69"/>
    </row>
    <row r="314" spans="2:175" x14ac:dyDescent="0.3">
      <c r="B314" s="8" t="str">
        <f>+Input!A311</f>
        <v>MAR-2004</v>
      </c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79"/>
      <c r="BB314" s="79"/>
      <c r="BH314" s="69"/>
      <c r="BI314" s="67"/>
      <c r="BJ314" s="67"/>
      <c r="BK314" s="67"/>
      <c r="BL314" s="67"/>
      <c r="BM314" s="67"/>
      <c r="BN314" s="67"/>
      <c r="BO314" s="67"/>
      <c r="BP314" s="67"/>
      <c r="BQ314" s="67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  <c r="FQ314" s="69"/>
      <c r="FR314" s="69"/>
      <c r="FS314" s="69"/>
    </row>
    <row r="315" spans="2:175" x14ac:dyDescent="0.3">
      <c r="B315" s="8" t="str">
        <f>+Input!A312</f>
        <v>APR-2004</v>
      </c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79"/>
      <c r="BB315" s="79"/>
      <c r="BH315" s="69"/>
      <c r="BI315" s="67"/>
      <c r="BJ315" s="67"/>
      <c r="BK315" s="67"/>
      <c r="BL315" s="67"/>
      <c r="BM315" s="67"/>
      <c r="BN315" s="67"/>
      <c r="BO315" s="67"/>
      <c r="BP315" s="67"/>
      <c r="BQ315" s="67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  <c r="FQ315" s="69"/>
      <c r="FR315" s="69"/>
      <c r="FS315" s="69"/>
    </row>
    <row r="316" spans="2:175" x14ac:dyDescent="0.3">
      <c r="B316" s="8" t="str">
        <f>+Input!A313</f>
        <v>MAY-2004</v>
      </c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79"/>
      <c r="BB316" s="79"/>
      <c r="BH316" s="69"/>
      <c r="BI316" s="67"/>
      <c r="BJ316" s="67"/>
      <c r="BK316" s="67"/>
      <c r="BL316" s="67"/>
      <c r="BM316" s="67"/>
      <c r="BN316" s="67"/>
      <c r="BO316" s="67"/>
      <c r="BP316" s="67"/>
      <c r="BQ316" s="67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  <c r="FQ316" s="69"/>
      <c r="FR316" s="69"/>
      <c r="FS316" s="69"/>
    </row>
    <row r="317" spans="2:175" x14ac:dyDescent="0.3">
      <c r="B317" s="8" t="str">
        <f>+Input!A314</f>
        <v>JUN-2004</v>
      </c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79"/>
      <c r="BB317" s="79"/>
      <c r="BH317" s="69"/>
      <c r="BI317" s="67"/>
      <c r="BJ317" s="67"/>
      <c r="BK317" s="67"/>
      <c r="BL317" s="67"/>
      <c r="BM317" s="67"/>
      <c r="BN317" s="67"/>
      <c r="BO317" s="67"/>
      <c r="BP317" s="67"/>
      <c r="BQ317" s="67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  <c r="FQ317" s="69"/>
      <c r="FR317" s="69"/>
      <c r="FS317" s="69"/>
    </row>
    <row r="318" spans="2:175" x14ac:dyDescent="0.3">
      <c r="B318" s="8" t="str">
        <f>+Input!A315</f>
        <v>JUL-2004</v>
      </c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79"/>
      <c r="BB318" s="79"/>
      <c r="BH318" s="69"/>
      <c r="BI318" s="67"/>
      <c r="BJ318" s="67"/>
      <c r="BK318" s="67"/>
      <c r="BL318" s="67"/>
      <c r="BM318" s="67"/>
      <c r="BN318" s="67"/>
      <c r="BO318" s="67"/>
      <c r="BP318" s="67"/>
      <c r="BQ318" s="67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  <c r="FQ318" s="69"/>
      <c r="FR318" s="69"/>
      <c r="FS318" s="69"/>
    </row>
    <row r="319" spans="2:175" x14ac:dyDescent="0.3">
      <c r="B319" s="8" t="str">
        <f>+Input!A316</f>
        <v>AUG-2004</v>
      </c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79"/>
      <c r="BB319" s="79"/>
      <c r="BH319" s="69"/>
      <c r="BI319" s="67"/>
      <c r="BJ319" s="67"/>
      <c r="BK319" s="67"/>
      <c r="BL319" s="67"/>
      <c r="BM319" s="67"/>
      <c r="BN319" s="67"/>
      <c r="BO319" s="67"/>
      <c r="BP319" s="67"/>
      <c r="BQ319" s="67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  <c r="FQ319" s="69"/>
      <c r="FR319" s="69"/>
      <c r="FS319" s="69"/>
    </row>
    <row r="320" spans="2:175" x14ac:dyDescent="0.3">
      <c r="B320" s="8" t="str">
        <f>+Input!A317</f>
        <v>SEP-2004</v>
      </c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79"/>
      <c r="BB320" s="79"/>
      <c r="BH320" s="69"/>
      <c r="BI320" s="67"/>
      <c r="BJ320" s="67"/>
      <c r="BK320" s="67"/>
      <c r="BL320" s="67"/>
      <c r="BM320" s="67"/>
      <c r="BN320" s="67"/>
      <c r="BO320" s="67"/>
      <c r="BP320" s="67"/>
      <c r="BQ320" s="67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  <c r="FQ320" s="69"/>
      <c r="FR320" s="69"/>
      <c r="FS320" s="69"/>
    </row>
    <row r="321" spans="2:175" x14ac:dyDescent="0.3">
      <c r="B321" s="8" t="str">
        <f>+Input!A318</f>
        <v>OCT-2004</v>
      </c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79"/>
      <c r="BB321" s="79"/>
      <c r="BH321" s="69"/>
      <c r="BI321" s="67"/>
      <c r="BJ321" s="67"/>
      <c r="BK321" s="67"/>
      <c r="BL321" s="67"/>
      <c r="BM321" s="67"/>
      <c r="BN321" s="67"/>
      <c r="BO321" s="67"/>
      <c r="BP321" s="67"/>
      <c r="BQ321" s="67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  <c r="FQ321" s="69"/>
      <c r="FR321" s="69"/>
      <c r="FS321" s="69"/>
    </row>
    <row r="322" spans="2:175" x14ac:dyDescent="0.3">
      <c r="B322" s="8" t="str">
        <f>+Input!A319</f>
        <v>NOV-2004</v>
      </c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79"/>
      <c r="BB322" s="79"/>
      <c r="BH322" s="69"/>
      <c r="BI322" s="67"/>
      <c r="BJ322" s="67"/>
      <c r="BK322" s="67"/>
      <c r="BL322" s="67"/>
      <c r="BM322" s="67"/>
      <c r="BN322" s="67"/>
      <c r="BO322" s="67"/>
      <c r="BP322" s="67"/>
      <c r="BQ322" s="67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  <c r="FQ322" s="69"/>
      <c r="FR322" s="69"/>
      <c r="FS322" s="69"/>
    </row>
    <row r="323" spans="2:175" x14ac:dyDescent="0.3">
      <c r="B323" s="8" t="str">
        <f>+Input!A320</f>
        <v>DEC-2004</v>
      </c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79"/>
      <c r="BB323" s="79"/>
      <c r="BH323" s="69"/>
      <c r="BI323" s="67"/>
      <c r="BJ323" s="67"/>
      <c r="BK323" s="67"/>
      <c r="BL323" s="67"/>
      <c r="BM323" s="67"/>
      <c r="BN323" s="67"/>
      <c r="BO323" s="67"/>
      <c r="BP323" s="67"/>
      <c r="BQ323" s="67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  <c r="FQ323" s="69"/>
      <c r="FR323" s="69"/>
      <c r="FS323" s="69"/>
    </row>
    <row r="324" spans="2:175" x14ac:dyDescent="0.3">
      <c r="B324" s="8" t="str">
        <f>+Input!A321</f>
        <v>JAN-2005</v>
      </c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79"/>
      <c r="BB324" s="79"/>
      <c r="BH324" s="69"/>
      <c r="BI324" s="67"/>
      <c r="BJ324" s="67"/>
      <c r="BK324" s="67"/>
      <c r="BL324" s="67"/>
      <c r="BM324" s="67"/>
      <c r="BN324" s="67"/>
      <c r="BO324" s="67"/>
      <c r="BP324" s="67"/>
      <c r="BQ324" s="67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  <c r="FQ324" s="69"/>
      <c r="FR324" s="69"/>
      <c r="FS324" s="69"/>
    </row>
    <row r="325" spans="2:175" x14ac:dyDescent="0.3">
      <c r="B325" s="8" t="str">
        <f>+Input!A322</f>
        <v>FEB-2005</v>
      </c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79"/>
      <c r="BB325" s="79"/>
      <c r="BH325" s="69"/>
      <c r="BI325" s="67"/>
      <c r="BJ325" s="67"/>
      <c r="BK325" s="67"/>
      <c r="BL325" s="67"/>
      <c r="BM325" s="67"/>
      <c r="BN325" s="67"/>
      <c r="BO325" s="67"/>
      <c r="BP325" s="67"/>
      <c r="BQ325" s="67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  <c r="FQ325" s="69"/>
      <c r="FR325" s="69"/>
      <c r="FS325" s="69"/>
    </row>
    <row r="326" spans="2:175" x14ac:dyDescent="0.3">
      <c r="B326" s="8" t="str">
        <f>+Input!A323</f>
        <v>MAR-2005</v>
      </c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79"/>
      <c r="BB326" s="79"/>
      <c r="BH326" s="69"/>
      <c r="BI326" s="67"/>
      <c r="BJ326" s="67"/>
      <c r="BK326" s="67"/>
      <c r="BL326" s="67"/>
      <c r="BM326" s="67"/>
      <c r="BN326" s="67"/>
      <c r="BO326" s="67"/>
      <c r="BP326" s="67"/>
      <c r="BQ326" s="67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  <c r="FQ326" s="69"/>
      <c r="FR326" s="69"/>
      <c r="FS326" s="69"/>
    </row>
    <row r="327" spans="2:175" x14ac:dyDescent="0.3">
      <c r="B327" s="8" t="str">
        <f>+Input!A324</f>
        <v>APR-2005</v>
      </c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79"/>
      <c r="BB327" s="79"/>
      <c r="BH327" s="69"/>
      <c r="BI327" s="67"/>
      <c r="BJ327" s="67"/>
      <c r="BK327" s="67"/>
      <c r="BL327" s="67"/>
      <c r="BM327" s="67"/>
      <c r="BN327" s="67"/>
      <c r="BO327" s="67"/>
      <c r="BP327" s="67"/>
      <c r="BQ327" s="67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  <c r="FQ327" s="69"/>
      <c r="FR327" s="69"/>
      <c r="FS327" s="69"/>
    </row>
    <row r="328" spans="2:175" x14ac:dyDescent="0.3">
      <c r="B328" s="8" t="str">
        <f>+Input!A325</f>
        <v>MAY-2005</v>
      </c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79"/>
      <c r="BB328" s="79"/>
      <c r="BH328" s="69"/>
      <c r="BI328" s="67"/>
      <c r="BJ328" s="67"/>
      <c r="BK328" s="67"/>
      <c r="BL328" s="67"/>
      <c r="BM328" s="67"/>
      <c r="BN328" s="67"/>
      <c r="BO328" s="67"/>
      <c r="BP328" s="67"/>
      <c r="BQ328" s="67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  <c r="FQ328" s="69"/>
      <c r="FR328" s="69"/>
      <c r="FS328" s="69"/>
    </row>
    <row r="329" spans="2:175" x14ac:dyDescent="0.3">
      <c r="B329" s="8" t="str">
        <f>+Input!A326</f>
        <v>JUN-2005</v>
      </c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79"/>
      <c r="BB329" s="79"/>
      <c r="BH329" s="69"/>
      <c r="BI329" s="67"/>
      <c r="BJ329" s="67"/>
      <c r="BK329" s="67"/>
      <c r="BL329" s="67"/>
      <c r="BM329" s="67"/>
      <c r="BN329" s="67"/>
      <c r="BO329" s="67"/>
      <c r="BP329" s="67"/>
      <c r="BQ329" s="67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  <c r="FQ329" s="69"/>
      <c r="FR329" s="69"/>
      <c r="FS329" s="69"/>
    </row>
    <row r="330" spans="2:175" x14ac:dyDescent="0.3">
      <c r="B330" s="8" t="str">
        <f>+Input!A327</f>
        <v>JUL-2005</v>
      </c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79"/>
      <c r="BB330" s="79"/>
      <c r="BH330" s="69"/>
      <c r="BI330" s="67"/>
      <c r="BJ330" s="67"/>
      <c r="BK330" s="67"/>
      <c r="BL330" s="67"/>
      <c r="BM330" s="67"/>
      <c r="BN330" s="67"/>
      <c r="BO330" s="67"/>
      <c r="BP330" s="67"/>
      <c r="BQ330" s="67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  <c r="FQ330" s="69"/>
      <c r="FR330" s="69"/>
      <c r="FS330" s="69"/>
    </row>
    <row r="331" spans="2:175" x14ac:dyDescent="0.3">
      <c r="B331" s="8" t="str">
        <f>+Input!A328</f>
        <v>AUG-2005</v>
      </c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79"/>
      <c r="BB331" s="79"/>
      <c r="BH331" s="69"/>
      <c r="BI331" s="67"/>
      <c r="BJ331" s="67"/>
      <c r="BK331" s="67"/>
      <c r="BL331" s="67"/>
      <c r="BM331" s="67"/>
      <c r="BN331" s="67"/>
      <c r="BO331" s="67"/>
      <c r="BP331" s="67"/>
      <c r="BQ331" s="67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  <c r="FQ331" s="69"/>
      <c r="FR331" s="69"/>
      <c r="FS331" s="69"/>
    </row>
    <row r="332" spans="2:175" x14ac:dyDescent="0.3">
      <c r="B332" s="8" t="str">
        <f>+Input!A329</f>
        <v>SEP-2005</v>
      </c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79"/>
      <c r="BB332" s="79"/>
      <c r="BH332" s="69"/>
      <c r="BI332" s="67"/>
      <c r="BJ332" s="67"/>
      <c r="BK332" s="67"/>
      <c r="BL332" s="67"/>
      <c r="BM332" s="67"/>
      <c r="BN332" s="67"/>
      <c r="BO332" s="67"/>
      <c r="BP332" s="67"/>
      <c r="BQ332" s="67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  <c r="FQ332" s="69"/>
      <c r="FR332" s="69"/>
      <c r="FS332" s="69"/>
    </row>
    <row r="333" spans="2:175" x14ac:dyDescent="0.3">
      <c r="B333" s="8" t="str">
        <f>+Input!A330</f>
        <v>OCT-2005</v>
      </c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79"/>
      <c r="BB333" s="79"/>
      <c r="BH333" s="69"/>
      <c r="BI333" s="67"/>
      <c r="BJ333" s="67"/>
      <c r="BK333" s="67"/>
      <c r="BL333" s="67"/>
      <c r="BM333" s="67"/>
      <c r="BN333" s="67"/>
      <c r="BO333" s="67"/>
      <c r="BP333" s="67"/>
      <c r="BQ333" s="67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  <c r="FQ333" s="69"/>
      <c r="FR333" s="69"/>
      <c r="FS333" s="69"/>
    </row>
    <row r="334" spans="2:175" x14ac:dyDescent="0.3">
      <c r="B334" s="8" t="str">
        <f>+Input!A331</f>
        <v>NOV-2005</v>
      </c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79"/>
      <c r="BB334" s="79"/>
      <c r="BH334" s="69"/>
      <c r="BI334" s="67"/>
      <c r="BJ334" s="67"/>
      <c r="BK334" s="67"/>
      <c r="BL334" s="67"/>
      <c r="BM334" s="67"/>
      <c r="BN334" s="67"/>
      <c r="BO334" s="67"/>
      <c r="BP334" s="67"/>
      <c r="BQ334" s="67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  <c r="FQ334" s="69"/>
      <c r="FR334" s="69"/>
      <c r="FS334" s="69"/>
    </row>
    <row r="335" spans="2:175" x14ac:dyDescent="0.3">
      <c r="B335" s="8" t="str">
        <f>+Input!A332</f>
        <v>DEC-2005</v>
      </c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79"/>
      <c r="BB335" s="79"/>
      <c r="BH335" s="69"/>
      <c r="BI335" s="67"/>
      <c r="BJ335" s="67"/>
      <c r="BK335" s="67"/>
      <c r="BL335" s="67"/>
      <c r="BM335" s="67"/>
      <c r="BN335" s="67"/>
      <c r="BO335" s="67"/>
      <c r="BP335" s="67"/>
      <c r="BQ335" s="67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  <c r="FQ335" s="69"/>
      <c r="FR335" s="69"/>
      <c r="FS335" s="69"/>
    </row>
    <row r="336" spans="2:175" x14ac:dyDescent="0.3">
      <c r="B336" s="8" t="str">
        <f>+Input!A333</f>
        <v>JAN-2006</v>
      </c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79"/>
      <c r="BB336" s="79"/>
      <c r="BH336" s="69"/>
      <c r="BI336" s="67"/>
      <c r="BJ336" s="67"/>
      <c r="BK336" s="67"/>
      <c r="BL336" s="67"/>
      <c r="BM336" s="67"/>
      <c r="BN336" s="67"/>
      <c r="BO336" s="67"/>
      <c r="BP336" s="67"/>
      <c r="BQ336" s="67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  <c r="FQ336" s="69"/>
      <c r="FR336" s="69"/>
      <c r="FS336" s="69"/>
    </row>
    <row r="337" spans="2:175" x14ac:dyDescent="0.3">
      <c r="B337" s="8" t="str">
        <f>+Input!A334</f>
        <v>FEB-2006</v>
      </c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79"/>
      <c r="BB337" s="79"/>
      <c r="BH337" s="69"/>
      <c r="BI337" s="67"/>
      <c r="BJ337" s="67"/>
      <c r="BK337" s="67"/>
      <c r="BL337" s="67"/>
      <c r="BM337" s="67"/>
      <c r="BN337" s="67"/>
      <c r="BO337" s="67"/>
      <c r="BP337" s="67"/>
      <c r="BQ337" s="67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  <c r="FQ337" s="69"/>
      <c r="FR337" s="69"/>
      <c r="FS337" s="69"/>
    </row>
    <row r="338" spans="2:175" x14ac:dyDescent="0.3">
      <c r="B338" s="8" t="str">
        <f>+Input!A335</f>
        <v>MAR-2006</v>
      </c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79"/>
      <c r="BB338" s="79"/>
      <c r="BH338" s="69"/>
      <c r="BI338" s="67"/>
      <c r="BJ338" s="67"/>
      <c r="BK338" s="67"/>
      <c r="BL338" s="67"/>
      <c r="BM338" s="67"/>
      <c r="BN338" s="67"/>
      <c r="BO338" s="67"/>
      <c r="BP338" s="67"/>
      <c r="BQ338" s="67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  <c r="FQ338" s="69"/>
      <c r="FR338" s="69"/>
      <c r="FS338" s="69"/>
    </row>
    <row r="339" spans="2:175" x14ac:dyDescent="0.3">
      <c r="B339" s="8" t="str">
        <f>+Input!A336</f>
        <v>APR-2006</v>
      </c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79"/>
      <c r="BB339" s="79"/>
      <c r="BH339" s="69"/>
      <c r="BI339" s="67"/>
      <c r="BJ339" s="67"/>
      <c r="BK339" s="67"/>
      <c r="BL339" s="67"/>
      <c r="BM339" s="67"/>
      <c r="BN339" s="67"/>
      <c r="BO339" s="67"/>
      <c r="BP339" s="67"/>
      <c r="BQ339" s="67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  <c r="FQ339" s="69"/>
      <c r="FR339" s="69"/>
      <c r="FS339" s="69"/>
    </row>
    <row r="340" spans="2:175" x14ac:dyDescent="0.3">
      <c r="B340" s="8" t="str">
        <f>+Input!A337</f>
        <v>MAY-2006</v>
      </c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79"/>
      <c r="BB340" s="79"/>
      <c r="BH340" s="69"/>
      <c r="BI340" s="67"/>
      <c r="BJ340" s="67"/>
      <c r="BK340" s="67"/>
      <c r="BL340" s="67"/>
      <c r="BM340" s="67"/>
      <c r="BN340" s="67"/>
      <c r="BO340" s="67"/>
      <c r="BP340" s="67"/>
      <c r="BQ340" s="67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  <c r="FQ340" s="69"/>
      <c r="FR340" s="69"/>
      <c r="FS340" s="69"/>
    </row>
    <row r="341" spans="2:175" x14ac:dyDescent="0.3">
      <c r="B341" s="8" t="str">
        <f>+Input!A338</f>
        <v>JUN-2006</v>
      </c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79"/>
      <c r="BB341" s="79"/>
      <c r="BH341" s="69"/>
      <c r="BI341" s="67"/>
      <c r="BJ341" s="67"/>
      <c r="BK341" s="67"/>
      <c r="BL341" s="67"/>
      <c r="BM341" s="67"/>
      <c r="BN341" s="67"/>
      <c r="BO341" s="67"/>
      <c r="BP341" s="67"/>
      <c r="BQ341" s="67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  <c r="FQ341" s="69"/>
      <c r="FR341" s="69"/>
      <c r="FS341" s="69"/>
    </row>
    <row r="342" spans="2:175" x14ac:dyDescent="0.3">
      <c r="B342" s="8" t="str">
        <f>+Input!A339</f>
        <v>JUL-2006</v>
      </c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79"/>
      <c r="BB342" s="79"/>
      <c r="BH342" s="69"/>
      <c r="BI342" s="67"/>
      <c r="BJ342" s="67"/>
      <c r="BK342" s="67"/>
      <c r="BL342" s="67"/>
      <c r="BM342" s="67"/>
      <c r="BN342" s="67"/>
      <c r="BO342" s="67"/>
      <c r="BP342" s="67"/>
      <c r="BQ342" s="67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</row>
    <row r="343" spans="2:175" x14ac:dyDescent="0.3">
      <c r="B343" s="8" t="str">
        <f>+Input!A340</f>
        <v>AUG-2006</v>
      </c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79"/>
      <c r="BB343" s="79"/>
      <c r="BH343" s="69"/>
      <c r="BI343" s="67"/>
      <c r="BJ343" s="67"/>
      <c r="BK343" s="67"/>
      <c r="BL343" s="67"/>
      <c r="BM343" s="67"/>
      <c r="BN343" s="67"/>
      <c r="BO343" s="67"/>
      <c r="BP343" s="67"/>
      <c r="BQ343" s="67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</row>
    <row r="344" spans="2:175" x14ac:dyDescent="0.3">
      <c r="B344" s="8" t="str">
        <f>+Input!A341</f>
        <v>SEP-2006</v>
      </c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79"/>
      <c r="BB344" s="79"/>
      <c r="BH344" s="69"/>
      <c r="BI344" s="67"/>
      <c r="BJ344" s="67"/>
      <c r="BK344" s="67"/>
      <c r="BL344" s="67"/>
      <c r="BM344" s="67"/>
      <c r="BN344" s="67"/>
      <c r="BO344" s="67"/>
      <c r="BP344" s="67"/>
      <c r="BQ344" s="67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</row>
    <row r="345" spans="2:175" x14ac:dyDescent="0.3">
      <c r="B345" s="8" t="str">
        <f>+Input!A342</f>
        <v>OCT-2006</v>
      </c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79"/>
      <c r="BB345" s="79"/>
      <c r="BH345" s="69"/>
      <c r="BI345" s="67"/>
      <c r="BJ345" s="67"/>
      <c r="BK345" s="67"/>
      <c r="BL345" s="67"/>
      <c r="BM345" s="67"/>
      <c r="BN345" s="67"/>
      <c r="BO345" s="67"/>
      <c r="BP345" s="67"/>
      <c r="BQ345" s="67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  <c r="FQ345" s="69"/>
      <c r="FR345" s="69"/>
      <c r="FS345" s="69"/>
    </row>
    <row r="346" spans="2:175" x14ac:dyDescent="0.3">
      <c r="B346" s="8" t="str">
        <f>+Input!A343</f>
        <v>NOV-2006</v>
      </c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79"/>
      <c r="BB346" s="79"/>
      <c r="BH346" s="69"/>
      <c r="BI346" s="67"/>
      <c r="BJ346" s="67"/>
      <c r="BK346" s="67"/>
      <c r="BL346" s="67"/>
      <c r="BM346" s="67"/>
      <c r="BN346" s="67"/>
      <c r="BO346" s="67"/>
      <c r="BP346" s="67"/>
      <c r="BQ346" s="67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  <c r="FQ346" s="69"/>
      <c r="FR346" s="69"/>
      <c r="FS346" s="69"/>
    </row>
    <row r="347" spans="2:175" x14ac:dyDescent="0.3">
      <c r="B347" s="8" t="str">
        <f>+Input!A344</f>
        <v>DEC-2006</v>
      </c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79"/>
      <c r="BB347" s="79"/>
      <c r="BH347" s="69"/>
      <c r="BI347" s="67"/>
      <c r="BJ347" s="67"/>
      <c r="BK347" s="67"/>
      <c r="BL347" s="67"/>
      <c r="BM347" s="67"/>
      <c r="BN347" s="67"/>
      <c r="BO347" s="67"/>
      <c r="BP347" s="67"/>
      <c r="BQ347" s="67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  <c r="FQ347" s="69"/>
      <c r="FR347" s="69"/>
      <c r="FS347" s="69"/>
    </row>
    <row r="348" spans="2:175" x14ac:dyDescent="0.3">
      <c r="B348" s="8" t="str">
        <f>+Input!A345</f>
        <v>JAN-2007</v>
      </c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79"/>
      <c r="BB348" s="79"/>
      <c r="BH348" s="69"/>
      <c r="BI348" s="67"/>
      <c r="BJ348" s="67"/>
      <c r="BK348" s="67"/>
      <c r="BL348" s="67"/>
      <c r="BM348" s="67"/>
      <c r="BN348" s="67"/>
      <c r="BO348" s="67"/>
      <c r="BP348" s="67"/>
      <c r="BQ348" s="67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  <c r="FQ348" s="69"/>
      <c r="FR348" s="69"/>
      <c r="FS348" s="69"/>
    </row>
    <row r="349" spans="2:175" x14ac:dyDescent="0.3">
      <c r="B349" s="8" t="str">
        <f>+Input!A346</f>
        <v>FEB-2007</v>
      </c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79"/>
      <c r="BB349" s="79"/>
      <c r="BH349" s="69"/>
      <c r="BI349" s="67"/>
      <c r="BJ349" s="67"/>
      <c r="BK349" s="67"/>
      <c r="BL349" s="67"/>
      <c r="BM349" s="67"/>
      <c r="BN349" s="67"/>
      <c r="BO349" s="67"/>
      <c r="BP349" s="67"/>
      <c r="BQ349" s="67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  <c r="FQ349" s="69"/>
      <c r="FR349" s="69"/>
      <c r="FS349" s="69"/>
    </row>
    <row r="350" spans="2:175" x14ac:dyDescent="0.3">
      <c r="B350" s="8" t="str">
        <f>+Input!A347</f>
        <v>MAR-2007</v>
      </c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79"/>
      <c r="BB350" s="79"/>
      <c r="BH350" s="69"/>
      <c r="BI350" s="67"/>
      <c r="BJ350" s="67"/>
      <c r="BK350" s="67"/>
      <c r="BL350" s="67"/>
      <c r="BM350" s="67"/>
      <c r="BN350" s="67"/>
      <c r="BO350" s="67"/>
      <c r="BP350" s="67"/>
      <c r="BQ350" s="67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  <c r="FQ350" s="69"/>
      <c r="FR350" s="69"/>
      <c r="FS350" s="69"/>
    </row>
    <row r="351" spans="2:175" x14ac:dyDescent="0.3">
      <c r="B351" s="8" t="str">
        <f>+Input!A348</f>
        <v>APR-2007</v>
      </c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79"/>
      <c r="BB351" s="79"/>
      <c r="BH351" s="69"/>
      <c r="BI351" s="67"/>
      <c r="BJ351" s="67"/>
      <c r="BK351" s="67"/>
      <c r="BL351" s="67"/>
      <c r="BM351" s="67"/>
      <c r="BN351" s="67"/>
      <c r="BO351" s="67"/>
      <c r="BP351" s="67"/>
      <c r="BQ351" s="67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  <c r="FQ351" s="69"/>
      <c r="FR351" s="69"/>
      <c r="FS351" s="69"/>
    </row>
    <row r="352" spans="2:175" x14ac:dyDescent="0.3">
      <c r="B352" s="8" t="str">
        <f>+Input!A349</f>
        <v>MAY-2007</v>
      </c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79"/>
      <c r="BB352" s="79"/>
      <c r="BH352" s="69"/>
      <c r="BI352" s="67"/>
      <c r="BJ352" s="67"/>
      <c r="BK352" s="67"/>
      <c r="BL352" s="67"/>
      <c r="BM352" s="67"/>
      <c r="BN352" s="67"/>
      <c r="BO352" s="67"/>
      <c r="BP352" s="67"/>
      <c r="BQ352" s="67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  <c r="FQ352" s="69"/>
      <c r="FR352" s="69"/>
      <c r="FS352" s="69"/>
    </row>
    <row r="353" spans="2:175" x14ac:dyDescent="0.3">
      <c r="B353" s="8" t="str">
        <f>+Input!A350</f>
        <v>JUN-2007</v>
      </c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79"/>
      <c r="BB353" s="79"/>
      <c r="BH353" s="69"/>
      <c r="BI353" s="67"/>
      <c r="BJ353" s="67"/>
      <c r="BK353" s="67"/>
      <c r="BL353" s="67"/>
      <c r="BM353" s="67"/>
      <c r="BN353" s="67"/>
      <c r="BO353" s="67"/>
      <c r="BP353" s="67"/>
      <c r="BQ353" s="67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  <c r="FQ353" s="69"/>
      <c r="FR353" s="69"/>
      <c r="FS353" s="69"/>
    </row>
    <row r="354" spans="2:175" x14ac:dyDescent="0.3">
      <c r="B354" s="8" t="str">
        <f>+Input!A351</f>
        <v>JUL-2007</v>
      </c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79"/>
      <c r="BB354" s="79"/>
      <c r="BH354" s="69"/>
      <c r="BI354" s="67"/>
      <c r="BJ354" s="67"/>
      <c r="BK354" s="67"/>
      <c r="BL354" s="67"/>
      <c r="BM354" s="67"/>
      <c r="BN354" s="67"/>
      <c r="BO354" s="67"/>
      <c r="BP354" s="67"/>
      <c r="BQ354" s="67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  <c r="FQ354" s="69"/>
      <c r="FR354" s="69"/>
      <c r="FS354" s="69"/>
    </row>
    <row r="355" spans="2:175" x14ac:dyDescent="0.3">
      <c r="B355" s="8" t="str">
        <f>+Input!A352</f>
        <v>AUG-2007</v>
      </c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79"/>
      <c r="BB355" s="79"/>
      <c r="BH355" s="69"/>
      <c r="BI355" s="67"/>
      <c r="BJ355" s="67"/>
      <c r="BK355" s="67"/>
      <c r="BL355" s="67"/>
      <c r="BM355" s="67"/>
      <c r="BN355" s="67"/>
      <c r="BO355" s="67"/>
      <c r="BP355" s="67"/>
      <c r="BQ355" s="67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  <c r="FQ355" s="69"/>
      <c r="FR355" s="69"/>
      <c r="FS355" s="69"/>
    </row>
    <row r="356" spans="2:175" x14ac:dyDescent="0.3">
      <c r="B356" s="8" t="str">
        <f>+Input!A353</f>
        <v>SEP-2007</v>
      </c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79"/>
      <c r="BB356" s="79"/>
      <c r="BH356" s="69"/>
      <c r="BI356" s="67"/>
      <c r="BJ356" s="67"/>
      <c r="BK356" s="67"/>
      <c r="BL356" s="67"/>
      <c r="BM356" s="67"/>
      <c r="BN356" s="67"/>
      <c r="BO356" s="67"/>
      <c r="BP356" s="67"/>
      <c r="BQ356" s="67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  <c r="FQ356" s="69"/>
      <c r="FR356" s="69"/>
      <c r="FS356" s="69"/>
    </row>
    <row r="357" spans="2:175" x14ac:dyDescent="0.3">
      <c r="B357" s="8" t="str">
        <f>+Input!A354</f>
        <v>OCT-2007</v>
      </c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79"/>
      <c r="BB357" s="79"/>
      <c r="BH357" s="69"/>
      <c r="BI357" s="67"/>
      <c r="BJ357" s="67"/>
      <c r="BK357" s="67"/>
      <c r="BL357" s="67"/>
      <c r="BM357" s="67"/>
      <c r="BN357" s="67"/>
      <c r="BO357" s="67"/>
      <c r="BP357" s="67"/>
      <c r="BQ357" s="67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  <c r="FQ357" s="69"/>
      <c r="FR357" s="69"/>
      <c r="FS357" s="69"/>
    </row>
    <row r="358" spans="2:175" x14ac:dyDescent="0.3">
      <c r="B358" s="8" t="str">
        <f>+Input!A355</f>
        <v>NOV-2007</v>
      </c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79"/>
      <c r="BB358" s="79"/>
      <c r="BH358" s="69"/>
      <c r="BI358" s="67"/>
      <c r="BJ358" s="67"/>
      <c r="BK358" s="67"/>
      <c r="BL358" s="67"/>
      <c r="BM358" s="67"/>
      <c r="BN358" s="67"/>
      <c r="BO358" s="67"/>
      <c r="BP358" s="67"/>
      <c r="BQ358" s="67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  <c r="FQ358" s="69"/>
      <c r="FR358" s="69"/>
      <c r="FS358" s="69"/>
    </row>
    <row r="359" spans="2:175" x14ac:dyDescent="0.3">
      <c r="B359" s="8" t="str">
        <f>+Input!A356</f>
        <v>DEC-2007</v>
      </c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79"/>
      <c r="BB359" s="79"/>
      <c r="BH359" s="69"/>
      <c r="BI359" s="67"/>
      <c r="BJ359" s="67"/>
      <c r="BK359" s="67"/>
      <c r="BL359" s="67"/>
      <c r="BM359" s="67"/>
      <c r="BN359" s="67"/>
      <c r="BO359" s="67"/>
      <c r="BP359" s="67"/>
      <c r="BQ359" s="67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  <c r="FQ359" s="69"/>
      <c r="FR359" s="69"/>
      <c r="FS359" s="69"/>
    </row>
    <row r="360" spans="2:175" x14ac:dyDescent="0.3">
      <c r="B360" s="8" t="str">
        <f>+Input!A357</f>
        <v>JAN-2008</v>
      </c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79"/>
      <c r="BB360" s="79"/>
      <c r="BH360" s="69"/>
      <c r="BI360" s="67"/>
      <c r="BJ360" s="67"/>
      <c r="BK360" s="67"/>
      <c r="BL360" s="67"/>
      <c r="BM360" s="67"/>
      <c r="BN360" s="67"/>
      <c r="BO360" s="67"/>
      <c r="BP360" s="67"/>
      <c r="BQ360" s="67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  <c r="FQ360" s="69"/>
      <c r="FR360" s="69"/>
      <c r="FS360" s="69"/>
    </row>
    <row r="361" spans="2:175" x14ac:dyDescent="0.3">
      <c r="B361" s="8" t="str">
        <f>+Input!A358</f>
        <v>FEB-2008</v>
      </c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79"/>
      <c r="BB361" s="79"/>
      <c r="BH361" s="69"/>
      <c r="BI361" s="67"/>
      <c r="BJ361" s="67"/>
      <c r="BK361" s="67"/>
      <c r="BL361" s="67"/>
      <c r="BM361" s="67"/>
      <c r="BN361" s="67"/>
      <c r="BO361" s="67"/>
      <c r="BP361" s="67"/>
      <c r="BQ361" s="67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  <c r="FQ361" s="69"/>
      <c r="FR361" s="69"/>
      <c r="FS361" s="69"/>
    </row>
    <row r="362" spans="2:175" x14ac:dyDescent="0.3">
      <c r="B362" s="8" t="str">
        <f>+Input!A359</f>
        <v>MAR-2008</v>
      </c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79"/>
      <c r="BB362" s="79"/>
      <c r="BH362" s="69"/>
      <c r="BI362" s="67"/>
      <c r="BJ362" s="67"/>
      <c r="BK362" s="67"/>
      <c r="BL362" s="67"/>
      <c r="BM362" s="67"/>
      <c r="BN362" s="67"/>
      <c r="BO362" s="67"/>
      <c r="BP362" s="67"/>
      <c r="BQ362" s="67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  <c r="FQ362" s="69"/>
      <c r="FR362" s="69"/>
      <c r="FS362" s="69"/>
    </row>
    <row r="363" spans="2:175" x14ac:dyDescent="0.3">
      <c r="B363" s="8" t="str">
        <f>+Input!A360</f>
        <v>APR-2008</v>
      </c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79"/>
      <c r="BB363" s="79"/>
      <c r="BH363" s="69"/>
      <c r="BI363" s="67"/>
      <c r="BJ363" s="67"/>
      <c r="BK363" s="67"/>
      <c r="BL363" s="67"/>
      <c r="BM363" s="67"/>
      <c r="BN363" s="67"/>
      <c r="BO363" s="67"/>
      <c r="BP363" s="67"/>
      <c r="BQ363" s="67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  <c r="FQ363" s="69"/>
      <c r="FR363" s="69"/>
      <c r="FS363" s="69"/>
    </row>
    <row r="364" spans="2:175" x14ac:dyDescent="0.3">
      <c r="B364" s="8" t="str">
        <f>+Input!A361</f>
        <v>MAY-2008</v>
      </c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79"/>
      <c r="BB364" s="79"/>
      <c r="BH364" s="69"/>
      <c r="BI364" s="67"/>
      <c r="BJ364" s="67"/>
      <c r="BK364" s="67"/>
      <c r="BL364" s="67"/>
      <c r="BM364" s="67"/>
      <c r="BN364" s="67"/>
      <c r="BO364" s="67"/>
      <c r="BP364" s="67"/>
      <c r="BQ364" s="67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  <c r="FQ364" s="69"/>
      <c r="FR364" s="69"/>
      <c r="FS364" s="69"/>
    </row>
    <row r="365" spans="2:175" x14ac:dyDescent="0.3">
      <c r="B365" s="8" t="str">
        <f>+Input!A362</f>
        <v>JUN-2008</v>
      </c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79"/>
      <c r="BB365" s="79"/>
      <c r="BH365" s="69"/>
      <c r="BI365" s="67"/>
      <c r="BJ365" s="67"/>
      <c r="BK365" s="67"/>
      <c r="BL365" s="67"/>
      <c r="BM365" s="67"/>
      <c r="BN365" s="67"/>
      <c r="BO365" s="67"/>
      <c r="BP365" s="67"/>
      <c r="BQ365" s="67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  <c r="FQ365" s="69"/>
      <c r="FR365" s="69"/>
      <c r="FS365" s="69"/>
    </row>
    <row r="366" spans="2:175" x14ac:dyDescent="0.3">
      <c r="B366" s="8" t="str">
        <f>+Input!A363</f>
        <v>JUL-2008</v>
      </c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79"/>
      <c r="BB366" s="79"/>
      <c r="BH366" s="69"/>
      <c r="BI366" s="67"/>
      <c r="BJ366" s="67"/>
      <c r="BK366" s="67"/>
      <c r="BL366" s="67"/>
      <c r="BM366" s="67"/>
      <c r="BN366" s="67"/>
      <c r="BO366" s="67"/>
      <c r="BP366" s="67"/>
      <c r="BQ366" s="67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  <c r="FQ366" s="69"/>
      <c r="FR366" s="69"/>
      <c r="FS366" s="69"/>
    </row>
    <row r="367" spans="2:175" x14ac:dyDescent="0.3">
      <c r="B367" s="8" t="str">
        <f>+Input!A364</f>
        <v>AUG-2008</v>
      </c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79"/>
      <c r="BB367" s="79"/>
      <c r="BH367" s="69"/>
      <c r="BI367" s="67"/>
      <c r="BJ367" s="67"/>
      <c r="BK367" s="67"/>
      <c r="BL367" s="67"/>
      <c r="BM367" s="67"/>
      <c r="BN367" s="67"/>
      <c r="BO367" s="67"/>
      <c r="BP367" s="67"/>
      <c r="BQ367" s="67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  <c r="FQ367" s="69"/>
      <c r="FR367" s="69"/>
      <c r="FS367" s="69"/>
    </row>
    <row r="368" spans="2:175" x14ac:dyDescent="0.3">
      <c r="B368" s="8" t="str">
        <f>+Input!A365</f>
        <v>SEP-2008</v>
      </c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79"/>
      <c r="BB368" s="79"/>
      <c r="BH368" s="69"/>
      <c r="BI368" s="67"/>
      <c r="BJ368" s="67"/>
      <c r="BK368" s="67"/>
      <c r="BL368" s="67"/>
      <c r="BM368" s="67"/>
      <c r="BN368" s="67"/>
      <c r="BO368" s="67"/>
      <c r="BP368" s="67"/>
      <c r="BQ368" s="67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  <c r="FQ368" s="69"/>
      <c r="FR368" s="69"/>
      <c r="FS368" s="69"/>
    </row>
    <row r="369" spans="2:175" x14ac:dyDescent="0.3">
      <c r="B369" s="8" t="str">
        <f>+Input!A366</f>
        <v>OCT-2008</v>
      </c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79"/>
      <c r="BB369" s="79"/>
      <c r="BH369" s="69"/>
      <c r="BI369" s="67"/>
      <c r="BJ369" s="67"/>
      <c r="BK369" s="67"/>
      <c r="BL369" s="67"/>
      <c r="BM369" s="67"/>
      <c r="BN369" s="67"/>
      <c r="BO369" s="67"/>
      <c r="BP369" s="67"/>
      <c r="BQ369" s="67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  <c r="FQ369" s="69"/>
      <c r="FR369" s="69"/>
      <c r="FS369" s="69"/>
    </row>
    <row r="370" spans="2:175" x14ac:dyDescent="0.3">
      <c r="B370" s="8" t="str">
        <f>+Input!A367</f>
        <v>NOV-2008</v>
      </c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79"/>
      <c r="BB370" s="79"/>
      <c r="BH370" s="69"/>
      <c r="BI370" s="67"/>
      <c r="BJ370" s="67"/>
      <c r="BK370" s="67"/>
      <c r="BL370" s="67"/>
      <c r="BM370" s="67"/>
      <c r="BN370" s="67"/>
      <c r="BO370" s="67"/>
      <c r="BP370" s="67"/>
      <c r="BQ370" s="67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  <c r="FQ370" s="69"/>
      <c r="FR370" s="69"/>
      <c r="FS370" s="69"/>
    </row>
    <row r="371" spans="2:175" x14ac:dyDescent="0.3">
      <c r="B371" s="8" t="str">
        <f>+Input!A368</f>
        <v>DEC-2008</v>
      </c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79"/>
      <c r="BB371" s="79"/>
      <c r="BH371" s="69"/>
      <c r="BI371" s="67"/>
      <c r="BJ371" s="67"/>
      <c r="BK371" s="67"/>
      <c r="BL371" s="67"/>
      <c r="BM371" s="67"/>
      <c r="BN371" s="67"/>
      <c r="BO371" s="67"/>
      <c r="BP371" s="67"/>
      <c r="BQ371" s="67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  <c r="FQ371" s="69"/>
      <c r="FR371" s="69"/>
      <c r="FS371" s="69"/>
    </row>
    <row r="372" spans="2:175" x14ac:dyDescent="0.3">
      <c r="B372" s="8" t="str">
        <f>+Input!A369</f>
        <v>JAN-2009</v>
      </c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79"/>
      <c r="BB372" s="79"/>
      <c r="BH372" s="69"/>
      <c r="BI372" s="67"/>
      <c r="BJ372" s="67"/>
      <c r="BK372" s="67"/>
      <c r="BL372" s="67"/>
      <c r="BM372" s="67"/>
      <c r="BN372" s="67"/>
      <c r="BO372" s="67"/>
      <c r="BP372" s="67"/>
      <c r="BQ372" s="67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  <c r="FQ372" s="69"/>
      <c r="FR372" s="69"/>
      <c r="FS372" s="69"/>
    </row>
    <row r="373" spans="2:175" x14ac:dyDescent="0.3">
      <c r="B373" s="8" t="str">
        <f>+Input!A370</f>
        <v>FEB-2009</v>
      </c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79"/>
      <c r="BB373" s="79"/>
      <c r="BH373" s="69"/>
      <c r="BI373" s="67"/>
      <c r="BJ373" s="67"/>
      <c r="BK373" s="67"/>
      <c r="BL373" s="67"/>
      <c r="BM373" s="67"/>
      <c r="BN373" s="67"/>
      <c r="BO373" s="67"/>
      <c r="BP373" s="67"/>
      <c r="BQ373" s="67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  <c r="FQ373" s="69"/>
      <c r="FR373" s="69"/>
      <c r="FS373" s="69"/>
    </row>
    <row r="374" spans="2:175" x14ac:dyDescent="0.3">
      <c r="B374" s="8" t="str">
        <f>+Input!A371</f>
        <v>MAR-2009</v>
      </c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79"/>
      <c r="BB374" s="79"/>
      <c r="BH374" s="69"/>
      <c r="BI374" s="67"/>
      <c r="BJ374" s="67"/>
      <c r="BK374" s="67"/>
      <c r="BL374" s="67"/>
      <c r="BM374" s="67"/>
      <c r="BN374" s="67"/>
      <c r="BO374" s="67"/>
      <c r="BP374" s="67"/>
      <c r="BQ374" s="67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  <c r="FQ374" s="69"/>
      <c r="FR374" s="69"/>
      <c r="FS374" s="69"/>
    </row>
    <row r="375" spans="2:175" x14ac:dyDescent="0.3">
      <c r="B375" s="8" t="str">
        <f>+Input!A372</f>
        <v>APR-2009</v>
      </c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79"/>
      <c r="BB375" s="79"/>
      <c r="BH375" s="69"/>
      <c r="BI375" s="67"/>
      <c r="BJ375" s="67"/>
      <c r="BK375" s="67"/>
      <c r="BL375" s="67"/>
      <c r="BM375" s="67"/>
      <c r="BN375" s="67"/>
      <c r="BO375" s="67"/>
      <c r="BP375" s="67"/>
      <c r="BQ375" s="67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  <c r="FQ375" s="69"/>
      <c r="FR375" s="69"/>
      <c r="FS375" s="69"/>
    </row>
    <row r="376" spans="2:175" x14ac:dyDescent="0.3">
      <c r="B376" s="8" t="str">
        <f>+Input!A373</f>
        <v>MAY-2009</v>
      </c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79"/>
      <c r="BB376" s="79"/>
      <c r="BH376" s="69"/>
      <c r="BI376" s="67"/>
      <c r="BJ376" s="67"/>
      <c r="BK376" s="67"/>
      <c r="BL376" s="67"/>
      <c r="BM376" s="67"/>
      <c r="BN376" s="67"/>
      <c r="BO376" s="67"/>
      <c r="BP376" s="67"/>
      <c r="BQ376" s="67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  <c r="FQ376" s="69"/>
      <c r="FR376" s="69"/>
      <c r="FS376" s="69"/>
    </row>
    <row r="377" spans="2:175" x14ac:dyDescent="0.3">
      <c r="B377" s="8" t="str">
        <f>+Input!A374</f>
        <v>JUN-2009</v>
      </c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79"/>
      <c r="BB377" s="79"/>
      <c r="BH377" s="69"/>
      <c r="BI377" s="67"/>
      <c r="BJ377" s="67"/>
      <c r="BK377" s="67"/>
      <c r="BL377" s="67"/>
      <c r="BM377" s="67"/>
      <c r="BN377" s="67"/>
      <c r="BO377" s="67"/>
      <c r="BP377" s="67"/>
      <c r="BQ377" s="67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  <c r="FQ377" s="69"/>
      <c r="FR377" s="69"/>
      <c r="FS377" s="69"/>
    </row>
    <row r="378" spans="2:175" x14ac:dyDescent="0.3">
      <c r="B378" s="8" t="str">
        <f>+Input!A375</f>
        <v>JUL-2009</v>
      </c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79"/>
      <c r="BB378" s="79"/>
      <c r="BH378" s="69"/>
      <c r="BI378" s="67"/>
      <c r="BJ378" s="67"/>
      <c r="BK378" s="67"/>
      <c r="BL378" s="67"/>
      <c r="BM378" s="67"/>
      <c r="BN378" s="67"/>
      <c r="BO378" s="67"/>
      <c r="BP378" s="67"/>
      <c r="BQ378" s="67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  <c r="FQ378" s="69"/>
      <c r="FR378" s="69"/>
      <c r="FS378" s="69"/>
    </row>
    <row r="379" spans="2:175" x14ac:dyDescent="0.3">
      <c r="B379" s="8" t="str">
        <f>+Input!A376</f>
        <v>AUG-2009</v>
      </c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79"/>
      <c r="BB379" s="79"/>
      <c r="BH379" s="69"/>
      <c r="BI379" s="67"/>
      <c r="BJ379" s="67"/>
      <c r="BK379" s="67"/>
      <c r="BL379" s="67"/>
      <c r="BM379" s="67"/>
      <c r="BN379" s="67"/>
      <c r="BO379" s="67"/>
      <c r="BP379" s="67"/>
      <c r="BQ379" s="67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  <c r="FQ379" s="69"/>
      <c r="FR379" s="69"/>
      <c r="FS379" s="69"/>
    </row>
    <row r="380" spans="2:175" x14ac:dyDescent="0.3">
      <c r="B380" s="8" t="str">
        <f>+Input!A377</f>
        <v>SEP-2009</v>
      </c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79"/>
      <c r="BB380" s="79"/>
      <c r="BH380" s="69"/>
      <c r="BI380" s="67"/>
      <c r="BJ380" s="67"/>
      <c r="BK380" s="67"/>
      <c r="BL380" s="67"/>
      <c r="BM380" s="67"/>
      <c r="BN380" s="67"/>
      <c r="BO380" s="67"/>
      <c r="BP380" s="67"/>
      <c r="BQ380" s="67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</row>
    <row r="381" spans="2:175" x14ac:dyDescent="0.3">
      <c r="B381" s="8" t="str">
        <f>+Input!A378</f>
        <v>OCT-2009</v>
      </c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79"/>
      <c r="BB381" s="79"/>
      <c r="BH381" s="69"/>
      <c r="BI381" s="67"/>
      <c r="BJ381" s="67"/>
      <c r="BK381" s="67"/>
      <c r="BL381" s="67"/>
      <c r="BM381" s="67"/>
      <c r="BN381" s="67"/>
      <c r="BO381" s="67"/>
      <c r="BP381" s="67"/>
      <c r="BQ381" s="67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  <c r="FQ381" s="69"/>
      <c r="FR381" s="69"/>
      <c r="FS381" s="69"/>
    </row>
    <row r="382" spans="2:175" x14ac:dyDescent="0.3">
      <c r="B382" s="8" t="str">
        <f>+Input!A379</f>
        <v>NOV-2009</v>
      </c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79"/>
      <c r="BB382" s="79"/>
      <c r="BH382" s="69"/>
      <c r="BI382" s="67"/>
      <c r="BJ382" s="67"/>
      <c r="BK382" s="67"/>
      <c r="BL382" s="67"/>
      <c r="BM382" s="67"/>
      <c r="BN382" s="67"/>
      <c r="BO382" s="67"/>
      <c r="BP382" s="67"/>
      <c r="BQ382" s="67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  <c r="FQ382" s="69"/>
      <c r="FR382" s="69"/>
      <c r="FS382" s="69"/>
    </row>
    <row r="383" spans="2:175" x14ac:dyDescent="0.3">
      <c r="B383" s="8" t="str">
        <f>+Input!A380</f>
        <v>DEC-2009</v>
      </c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79"/>
      <c r="BB383" s="79"/>
      <c r="BH383" s="69"/>
      <c r="BI383" s="67"/>
      <c r="BJ383" s="67"/>
      <c r="BK383" s="67"/>
      <c r="BL383" s="67"/>
      <c r="BM383" s="67"/>
      <c r="BN383" s="67"/>
      <c r="BO383" s="67"/>
      <c r="BP383" s="67"/>
      <c r="BQ383" s="67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  <c r="FQ383" s="69"/>
      <c r="FR383" s="69"/>
      <c r="FS383" s="69"/>
    </row>
    <row r="384" spans="2:175" x14ac:dyDescent="0.3">
      <c r="B384" s="8" t="str">
        <f>+Input!A381</f>
        <v>JAN-2010</v>
      </c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79"/>
      <c r="BB384" s="79"/>
      <c r="BH384" s="69"/>
      <c r="BI384" s="67"/>
      <c r="BJ384" s="67"/>
      <c r="BK384" s="67"/>
      <c r="BL384" s="67"/>
      <c r="BM384" s="67"/>
      <c r="BN384" s="67"/>
      <c r="BO384" s="67"/>
      <c r="BP384" s="67"/>
      <c r="BQ384" s="67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  <c r="FQ384" s="69"/>
      <c r="FR384" s="69"/>
      <c r="FS384" s="69"/>
    </row>
    <row r="385" spans="2:175" x14ac:dyDescent="0.3">
      <c r="B385" s="8" t="str">
        <f>+Input!A382</f>
        <v>FEB-2010</v>
      </c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79"/>
      <c r="BB385" s="79"/>
      <c r="BH385" s="69"/>
      <c r="BI385" s="67"/>
      <c r="BJ385" s="67"/>
      <c r="BK385" s="67"/>
      <c r="BL385" s="67"/>
      <c r="BM385" s="67"/>
      <c r="BN385" s="67"/>
      <c r="BO385" s="67"/>
      <c r="BP385" s="67"/>
      <c r="BQ385" s="67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  <c r="FQ385" s="69"/>
      <c r="FR385" s="69"/>
      <c r="FS385" s="69"/>
    </row>
    <row r="386" spans="2:175" x14ac:dyDescent="0.3">
      <c r="B386" s="8" t="str">
        <f>+Input!A383</f>
        <v>MAR-2010</v>
      </c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79"/>
      <c r="BB386" s="79"/>
      <c r="BH386" s="69"/>
      <c r="BI386" s="67"/>
      <c r="BJ386" s="67"/>
      <c r="BK386" s="67"/>
      <c r="BL386" s="67"/>
      <c r="BM386" s="67"/>
      <c r="BN386" s="67"/>
      <c r="BO386" s="67"/>
      <c r="BP386" s="67"/>
      <c r="BQ386" s="67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  <c r="FQ386" s="69"/>
      <c r="FR386" s="69"/>
      <c r="FS386" s="69"/>
    </row>
    <row r="387" spans="2:175" x14ac:dyDescent="0.3">
      <c r="B387" s="8" t="str">
        <f>+Input!A384</f>
        <v>APR-2010</v>
      </c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79"/>
      <c r="BB387" s="79"/>
      <c r="BH387" s="69"/>
      <c r="BI387" s="67"/>
      <c r="BJ387" s="67"/>
      <c r="BK387" s="67"/>
      <c r="BL387" s="67"/>
      <c r="BM387" s="67"/>
      <c r="BN387" s="67"/>
      <c r="BO387" s="67"/>
      <c r="BP387" s="67"/>
      <c r="BQ387" s="67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  <c r="FQ387" s="69"/>
      <c r="FR387" s="69"/>
      <c r="FS387" s="69"/>
    </row>
    <row r="388" spans="2:175" x14ac:dyDescent="0.3">
      <c r="B388" s="8" t="str">
        <f>+Input!A385</f>
        <v>MAY-2010</v>
      </c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79"/>
      <c r="BB388" s="79"/>
      <c r="BH388" s="69"/>
      <c r="BI388" s="67"/>
      <c r="BJ388" s="67"/>
      <c r="BK388" s="67"/>
      <c r="BL388" s="67"/>
      <c r="BM388" s="67"/>
      <c r="BN388" s="67"/>
      <c r="BO388" s="67"/>
      <c r="BP388" s="67"/>
      <c r="BQ388" s="67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  <c r="FQ388" s="69"/>
      <c r="FR388" s="69"/>
      <c r="FS388" s="69"/>
    </row>
    <row r="389" spans="2:175" x14ac:dyDescent="0.3">
      <c r="B389" s="8" t="str">
        <f>+Input!A386</f>
        <v>JUN-2010</v>
      </c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79"/>
      <c r="BB389" s="79"/>
      <c r="BH389" s="69"/>
      <c r="BI389" s="67"/>
      <c r="BJ389" s="67"/>
      <c r="BK389" s="67"/>
      <c r="BL389" s="67"/>
      <c r="BM389" s="67"/>
      <c r="BN389" s="67"/>
      <c r="BO389" s="67"/>
      <c r="BP389" s="67"/>
      <c r="BQ389" s="67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  <c r="FQ389" s="69"/>
      <c r="FR389" s="69"/>
      <c r="FS389" s="69"/>
    </row>
    <row r="390" spans="2:175" x14ac:dyDescent="0.3">
      <c r="B390" s="8" t="str">
        <f>+Input!A387</f>
        <v>JUL-2010</v>
      </c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79"/>
      <c r="BB390" s="79"/>
      <c r="BH390" s="69"/>
      <c r="BI390" s="67"/>
      <c r="BJ390" s="67"/>
      <c r="BK390" s="67"/>
      <c r="BL390" s="67"/>
      <c r="BM390" s="67"/>
      <c r="BN390" s="67"/>
      <c r="BO390" s="67"/>
      <c r="BP390" s="67"/>
      <c r="BQ390" s="67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  <c r="FQ390" s="69"/>
      <c r="FR390" s="69"/>
      <c r="FS390" s="69"/>
    </row>
    <row r="391" spans="2:175" x14ac:dyDescent="0.3">
      <c r="B391" s="8" t="str">
        <f>+Input!A388</f>
        <v>AUG-2010</v>
      </c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79"/>
      <c r="BB391" s="79"/>
      <c r="BH391" s="69"/>
      <c r="BI391" s="67"/>
      <c r="BJ391" s="67"/>
      <c r="BK391" s="67"/>
      <c r="BL391" s="67"/>
      <c r="BM391" s="67"/>
      <c r="BN391" s="67"/>
      <c r="BO391" s="67"/>
      <c r="BP391" s="67"/>
      <c r="BQ391" s="67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  <c r="FQ391" s="69"/>
      <c r="FR391" s="69"/>
      <c r="FS391" s="69"/>
    </row>
    <row r="392" spans="2:175" x14ac:dyDescent="0.3">
      <c r="B392" s="8" t="str">
        <f>+Input!A389</f>
        <v>SEP-2010</v>
      </c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79"/>
      <c r="BB392" s="79"/>
      <c r="BH392" s="69"/>
      <c r="BI392" s="67"/>
      <c r="BJ392" s="67"/>
      <c r="BK392" s="67"/>
      <c r="BL392" s="67"/>
      <c r="BM392" s="67"/>
      <c r="BN392" s="67"/>
      <c r="BO392" s="67"/>
      <c r="BP392" s="67"/>
      <c r="BQ392" s="67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  <c r="FQ392" s="69"/>
      <c r="FR392" s="69"/>
      <c r="FS392" s="69"/>
    </row>
    <row r="393" spans="2:175" x14ac:dyDescent="0.3">
      <c r="B393" s="8" t="str">
        <f>+Input!A390</f>
        <v>OCT-2010</v>
      </c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79"/>
      <c r="BB393" s="79"/>
      <c r="BH393" s="69"/>
      <c r="BI393" s="67"/>
      <c r="BJ393" s="67"/>
      <c r="BK393" s="67"/>
      <c r="BL393" s="67"/>
      <c r="BM393" s="67"/>
      <c r="BN393" s="67"/>
      <c r="BO393" s="67"/>
      <c r="BP393" s="67"/>
      <c r="BQ393" s="67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  <c r="FQ393" s="69"/>
      <c r="FR393" s="69"/>
      <c r="FS393" s="69"/>
    </row>
    <row r="394" spans="2:175" x14ac:dyDescent="0.3">
      <c r="B394" s="8" t="str">
        <f>+Input!A391</f>
        <v>NOV-2010</v>
      </c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79"/>
      <c r="BB394" s="79"/>
      <c r="BH394" s="69"/>
      <c r="BI394" s="67"/>
      <c r="BJ394" s="67"/>
      <c r="BK394" s="67"/>
      <c r="BL394" s="67"/>
      <c r="BM394" s="67"/>
      <c r="BN394" s="67"/>
      <c r="BO394" s="67"/>
      <c r="BP394" s="67"/>
      <c r="BQ394" s="67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  <c r="FQ394" s="69"/>
      <c r="FR394" s="69"/>
      <c r="FS394" s="69"/>
    </row>
    <row r="395" spans="2:175" x14ac:dyDescent="0.3">
      <c r="B395" s="8" t="str">
        <f>+Input!A392</f>
        <v>DEC-2010</v>
      </c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79"/>
      <c r="BB395" s="79"/>
      <c r="BH395" s="69"/>
      <c r="BI395" s="67"/>
      <c r="BJ395" s="67"/>
      <c r="BK395" s="67"/>
      <c r="BL395" s="67"/>
      <c r="BM395" s="67"/>
      <c r="BN395" s="67"/>
      <c r="BO395" s="67"/>
      <c r="BP395" s="67"/>
      <c r="BQ395" s="67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  <c r="FQ395" s="69"/>
      <c r="FR395" s="69"/>
      <c r="FS395" s="69"/>
    </row>
    <row r="396" spans="2:175" x14ac:dyDescent="0.3">
      <c r="B396" s="8" t="str">
        <f>+Input!A393</f>
        <v>JAN-2011</v>
      </c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79"/>
      <c r="BB396" s="79"/>
      <c r="BH396" s="69"/>
      <c r="BI396" s="67"/>
      <c r="BJ396" s="67"/>
      <c r="BK396" s="67"/>
      <c r="BL396" s="67"/>
      <c r="BM396" s="67"/>
      <c r="BN396" s="67"/>
      <c r="BO396" s="67"/>
      <c r="BP396" s="67"/>
      <c r="BQ396" s="67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  <c r="FQ396" s="69"/>
      <c r="FR396" s="69"/>
      <c r="FS396" s="69"/>
    </row>
    <row r="397" spans="2:175" x14ac:dyDescent="0.3">
      <c r="B397" s="8" t="str">
        <f>+Input!A394</f>
        <v>FEB-2011</v>
      </c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79"/>
      <c r="BB397" s="79"/>
      <c r="BH397" s="69"/>
      <c r="BI397" s="67"/>
      <c r="BJ397" s="67"/>
      <c r="BK397" s="67"/>
      <c r="BL397" s="67"/>
      <c r="BM397" s="67"/>
      <c r="BN397" s="67"/>
      <c r="BO397" s="67"/>
      <c r="BP397" s="67"/>
      <c r="BQ397" s="67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  <c r="FQ397" s="69"/>
      <c r="FR397" s="69"/>
      <c r="FS397" s="69"/>
    </row>
    <row r="398" spans="2:175" x14ac:dyDescent="0.3">
      <c r="B398" s="8" t="str">
        <f>+Input!A395</f>
        <v>MAR-2011</v>
      </c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79"/>
      <c r="BB398" s="79"/>
      <c r="BH398" s="69"/>
      <c r="BI398" s="67"/>
      <c r="BJ398" s="67"/>
      <c r="BK398" s="67"/>
      <c r="BL398" s="67"/>
      <c r="BM398" s="67"/>
      <c r="BN398" s="67"/>
      <c r="BO398" s="67"/>
      <c r="BP398" s="67"/>
      <c r="BQ398" s="67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  <c r="FQ398" s="69"/>
      <c r="FR398" s="69"/>
      <c r="FS398" s="69"/>
    </row>
    <row r="399" spans="2:175" x14ac:dyDescent="0.3">
      <c r="B399" s="8" t="str">
        <f>+Input!A396</f>
        <v>APR-2011</v>
      </c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79"/>
      <c r="BB399" s="79"/>
      <c r="BH399" s="69"/>
      <c r="BI399" s="67"/>
      <c r="BJ399" s="67"/>
      <c r="BK399" s="67"/>
      <c r="BL399" s="67"/>
      <c r="BM399" s="67"/>
      <c r="BN399" s="67"/>
      <c r="BO399" s="67"/>
      <c r="BP399" s="67"/>
      <c r="BQ399" s="67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  <c r="FQ399" s="69"/>
      <c r="FR399" s="69"/>
      <c r="FS399" s="69"/>
    </row>
    <row r="400" spans="2:175" x14ac:dyDescent="0.3">
      <c r="B400" s="8" t="str">
        <f>+Input!A397</f>
        <v>MAY-2011</v>
      </c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79"/>
      <c r="BB400" s="79"/>
      <c r="BH400" s="69"/>
      <c r="BI400" s="67"/>
      <c r="BJ400" s="67"/>
      <c r="BK400" s="67"/>
      <c r="BL400" s="67"/>
      <c r="BM400" s="67"/>
      <c r="BN400" s="67"/>
      <c r="BO400" s="67"/>
      <c r="BP400" s="67"/>
      <c r="BQ400" s="67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  <c r="FQ400" s="69"/>
      <c r="FR400" s="69"/>
      <c r="FS400" s="69"/>
    </row>
    <row r="401" spans="2:175" x14ac:dyDescent="0.3">
      <c r="B401" s="8" t="str">
        <f>+Input!A398</f>
        <v>JUN-2011</v>
      </c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79"/>
      <c r="BB401" s="79"/>
      <c r="BH401" s="69"/>
      <c r="BI401" s="67"/>
      <c r="BJ401" s="67"/>
      <c r="BK401" s="67"/>
      <c r="BL401" s="67"/>
      <c r="BM401" s="67"/>
      <c r="BN401" s="67"/>
      <c r="BO401" s="67"/>
      <c r="BP401" s="67"/>
      <c r="BQ401" s="67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  <c r="FQ401" s="69"/>
      <c r="FR401" s="69"/>
      <c r="FS401" s="69"/>
    </row>
    <row r="402" spans="2:175" x14ac:dyDescent="0.3">
      <c r="B402" s="8" t="str">
        <f>+Input!A399</f>
        <v>JUL-2011</v>
      </c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79"/>
      <c r="BB402" s="79"/>
      <c r="BH402" s="69"/>
      <c r="BI402" s="67"/>
      <c r="BJ402" s="67"/>
      <c r="BK402" s="67"/>
      <c r="BL402" s="67"/>
      <c r="BM402" s="67"/>
      <c r="BN402" s="67"/>
      <c r="BO402" s="67"/>
      <c r="BP402" s="67"/>
      <c r="BQ402" s="67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  <c r="FQ402" s="69"/>
      <c r="FR402" s="69"/>
      <c r="FS402" s="69"/>
    </row>
    <row r="403" spans="2:175" x14ac:dyDescent="0.3">
      <c r="B403" s="8" t="str">
        <f>+Input!A400</f>
        <v>AUG-2011</v>
      </c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79"/>
      <c r="BB403" s="79"/>
      <c r="BH403" s="69"/>
      <c r="BI403" s="67"/>
      <c r="BJ403" s="67"/>
      <c r="BK403" s="67"/>
      <c r="BL403" s="67"/>
      <c r="BM403" s="67"/>
      <c r="BN403" s="67"/>
      <c r="BO403" s="67"/>
      <c r="BP403" s="67"/>
      <c r="BQ403" s="67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  <c r="FQ403" s="69"/>
      <c r="FR403" s="69"/>
      <c r="FS403" s="69"/>
    </row>
    <row r="404" spans="2:175" x14ac:dyDescent="0.3">
      <c r="B404" s="8" t="str">
        <f>+Input!A401</f>
        <v>SEP-2011</v>
      </c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79"/>
      <c r="BB404" s="79"/>
      <c r="BH404" s="69"/>
      <c r="BI404" s="67"/>
      <c r="BJ404" s="67"/>
      <c r="BK404" s="67"/>
      <c r="BL404" s="67"/>
      <c r="BM404" s="67"/>
      <c r="BN404" s="67"/>
      <c r="BO404" s="67"/>
      <c r="BP404" s="67"/>
      <c r="BQ404" s="67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  <c r="FQ404" s="69"/>
      <c r="FR404" s="69"/>
      <c r="FS404" s="69"/>
    </row>
    <row r="405" spans="2:175" x14ac:dyDescent="0.3">
      <c r="B405" s="8" t="str">
        <f>+Input!A402</f>
        <v>OCT-2011</v>
      </c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79"/>
      <c r="BB405" s="79"/>
      <c r="BH405" s="69"/>
      <c r="BI405" s="67"/>
      <c r="BJ405" s="67"/>
      <c r="BK405" s="67"/>
      <c r="BL405" s="67"/>
      <c r="BM405" s="67"/>
      <c r="BN405" s="67"/>
      <c r="BO405" s="67"/>
      <c r="BP405" s="67"/>
      <c r="BQ405" s="67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  <c r="FQ405" s="69"/>
      <c r="FR405" s="69"/>
      <c r="FS405" s="69"/>
    </row>
    <row r="406" spans="2:175" x14ac:dyDescent="0.3">
      <c r="B406" s="8" t="str">
        <f>+Input!A403</f>
        <v>NOV-2011</v>
      </c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79"/>
      <c r="BB406" s="79"/>
      <c r="BH406" s="69"/>
      <c r="BI406" s="67"/>
      <c r="BJ406" s="67"/>
      <c r="BK406" s="67"/>
      <c r="BL406" s="67"/>
      <c r="BM406" s="67"/>
      <c r="BN406" s="67"/>
      <c r="BO406" s="67"/>
      <c r="BP406" s="67"/>
      <c r="BQ406" s="67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  <c r="FQ406" s="69"/>
      <c r="FR406" s="69"/>
      <c r="FS406" s="69"/>
    </row>
    <row r="407" spans="2:175" x14ac:dyDescent="0.3">
      <c r="B407" s="8" t="str">
        <f>+Input!A404</f>
        <v>DEC-2011</v>
      </c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79"/>
      <c r="BB407" s="79"/>
      <c r="BH407" s="69"/>
      <c r="BI407" s="67"/>
      <c r="BJ407" s="67"/>
      <c r="BK407" s="67"/>
      <c r="BL407" s="67"/>
      <c r="BM407" s="67"/>
      <c r="BN407" s="67"/>
      <c r="BO407" s="67"/>
      <c r="BP407" s="67"/>
      <c r="BQ407" s="67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  <c r="FQ407" s="69"/>
      <c r="FR407" s="69"/>
      <c r="FS407" s="69"/>
    </row>
    <row r="408" spans="2:175" x14ac:dyDescent="0.3">
      <c r="B408" s="8" t="str">
        <f>+Input!A405</f>
        <v>JAN-2012</v>
      </c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79"/>
      <c r="BB408" s="79"/>
      <c r="BH408" s="69"/>
      <c r="BI408" s="67"/>
      <c r="BJ408" s="67"/>
      <c r="BK408" s="67"/>
      <c r="BL408" s="67"/>
      <c r="BM408" s="67"/>
      <c r="BN408" s="67"/>
      <c r="BO408" s="67"/>
      <c r="BP408" s="67"/>
      <c r="BQ408" s="67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  <c r="FQ408" s="69"/>
      <c r="FR408" s="69"/>
      <c r="FS408" s="69"/>
    </row>
    <row r="409" spans="2:175" x14ac:dyDescent="0.3">
      <c r="B409" s="8" t="str">
        <f>+Input!A406</f>
        <v>FEB-2012</v>
      </c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79"/>
      <c r="BB409" s="79"/>
      <c r="BH409" s="69"/>
      <c r="BI409" s="67"/>
      <c r="BJ409" s="67"/>
      <c r="BK409" s="67"/>
      <c r="BL409" s="67"/>
      <c r="BM409" s="67"/>
      <c r="BN409" s="67"/>
      <c r="BO409" s="67"/>
      <c r="BP409" s="67"/>
      <c r="BQ409" s="67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  <c r="FQ409" s="69"/>
      <c r="FR409" s="69"/>
      <c r="FS409" s="69"/>
    </row>
    <row r="410" spans="2:175" x14ac:dyDescent="0.3">
      <c r="B410" s="8" t="str">
        <f>+Input!A407</f>
        <v>MAR-2012</v>
      </c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79"/>
      <c r="BB410" s="79"/>
      <c r="BH410" s="69"/>
      <c r="BI410" s="67"/>
      <c r="BJ410" s="67"/>
      <c r="BK410" s="67"/>
      <c r="BL410" s="67"/>
      <c r="BM410" s="67"/>
      <c r="BN410" s="67"/>
      <c r="BO410" s="67"/>
      <c r="BP410" s="67"/>
      <c r="BQ410" s="67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  <c r="FQ410" s="69"/>
      <c r="FR410" s="69"/>
      <c r="FS410" s="69"/>
    </row>
    <row r="411" spans="2:175" x14ac:dyDescent="0.3">
      <c r="B411" s="8" t="str">
        <f>+Input!A408</f>
        <v>APR-2012</v>
      </c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79"/>
      <c r="BB411" s="79"/>
      <c r="BH411" s="69"/>
      <c r="BI411" s="67"/>
      <c r="BJ411" s="67"/>
      <c r="BK411" s="67"/>
      <c r="BL411" s="67"/>
      <c r="BM411" s="67"/>
      <c r="BN411" s="67"/>
      <c r="BO411" s="67"/>
      <c r="BP411" s="67"/>
      <c r="BQ411" s="67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  <c r="FQ411" s="69"/>
      <c r="FR411" s="69"/>
      <c r="FS411" s="69"/>
    </row>
    <row r="412" spans="2:175" x14ac:dyDescent="0.3">
      <c r="B412" s="8" t="str">
        <f>+Input!A409</f>
        <v>MAY-2012</v>
      </c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79"/>
      <c r="BB412" s="79"/>
      <c r="BH412" s="69"/>
      <c r="BI412" s="67"/>
      <c r="BJ412" s="67"/>
      <c r="BK412" s="67"/>
      <c r="BL412" s="67"/>
      <c r="BM412" s="67"/>
      <c r="BN412" s="67"/>
      <c r="BO412" s="67"/>
      <c r="BP412" s="67"/>
      <c r="BQ412" s="67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  <c r="FQ412" s="69"/>
      <c r="FR412" s="69"/>
      <c r="FS412" s="69"/>
    </row>
    <row r="413" spans="2:175" x14ac:dyDescent="0.3">
      <c r="B413" s="8" t="str">
        <f>+Input!A410</f>
        <v>JUN-2012</v>
      </c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79"/>
      <c r="BB413" s="79"/>
      <c r="BH413" s="69"/>
      <c r="BI413" s="67"/>
      <c r="BJ413" s="67"/>
      <c r="BK413" s="67"/>
      <c r="BL413" s="67"/>
      <c r="BM413" s="67"/>
      <c r="BN413" s="67"/>
      <c r="BO413" s="67"/>
      <c r="BP413" s="67"/>
      <c r="BQ413" s="67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  <c r="FQ413" s="69"/>
      <c r="FR413" s="69"/>
      <c r="FS413" s="69"/>
    </row>
    <row r="414" spans="2:175" x14ac:dyDescent="0.3">
      <c r="B414" s="8" t="str">
        <f>+Input!A411</f>
        <v>JUL-2012</v>
      </c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79"/>
      <c r="BB414" s="79"/>
      <c r="BH414" s="69"/>
      <c r="BI414" s="67"/>
      <c r="BJ414" s="67"/>
      <c r="BK414" s="67"/>
      <c r="BL414" s="67"/>
      <c r="BM414" s="67"/>
      <c r="BN414" s="67"/>
      <c r="BO414" s="67"/>
      <c r="BP414" s="67"/>
      <c r="BQ414" s="67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  <c r="FQ414" s="69"/>
      <c r="FR414" s="69"/>
      <c r="FS414" s="69"/>
    </row>
    <row r="415" spans="2:175" x14ac:dyDescent="0.3">
      <c r="B415" s="8" t="str">
        <f>+Input!A412</f>
        <v>AUG-2012</v>
      </c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79"/>
      <c r="BB415" s="79"/>
      <c r="BH415" s="69"/>
      <c r="BI415" s="67"/>
      <c r="BJ415" s="67"/>
      <c r="BK415" s="67"/>
      <c r="BL415" s="67"/>
      <c r="BM415" s="67"/>
      <c r="BN415" s="67"/>
      <c r="BO415" s="67"/>
      <c r="BP415" s="67"/>
      <c r="BQ415" s="67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  <c r="FQ415" s="69"/>
      <c r="FR415" s="69"/>
      <c r="FS415" s="69"/>
    </row>
    <row r="416" spans="2:175" x14ac:dyDescent="0.3">
      <c r="B416" s="8" t="str">
        <f>+Input!A413</f>
        <v>SEP-2012</v>
      </c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79"/>
      <c r="BB416" s="79"/>
      <c r="BH416" s="69"/>
      <c r="BI416" s="67"/>
      <c r="BJ416" s="67"/>
      <c r="BK416" s="67"/>
      <c r="BL416" s="67"/>
      <c r="BM416" s="67"/>
      <c r="BN416" s="67"/>
      <c r="BO416" s="67"/>
      <c r="BP416" s="67"/>
      <c r="BQ416" s="67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  <c r="FQ416" s="69"/>
      <c r="FR416" s="69"/>
      <c r="FS416" s="69"/>
    </row>
    <row r="417" spans="2:175" x14ac:dyDescent="0.3">
      <c r="B417" s="8" t="str">
        <f>+Input!A414</f>
        <v>OCT-2012</v>
      </c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79"/>
      <c r="BB417" s="79"/>
      <c r="BH417" s="69"/>
      <c r="BI417" s="67"/>
      <c r="BJ417" s="67"/>
      <c r="BK417" s="67"/>
      <c r="BL417" s="67"/>
      <c r="BM417" s="67"/>
      <c r="BN417" s="67"/>
      <c r="BO417" s="67"/>
      <c r="BP417" s="67"/>
      <c r="BQ417" s="67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  <c r="FQ417" s="69"/>
      <c r="FR417" s="69"/>
      <c r="FS417" s="69"/>
    </row>
    <row r="418" spans="2:175" x14ac:dyDescent="0.3">
      <c r="B418" s="8" t="str">
        <f>+Input!A415</f>
        <v>NOV-2012</v>
      </c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79"/>
      <c r="BB418" s="79"/>
      <c r="BH418" s="69"/>
      <c r="BI418" s="67"/>
      <c r="BJ418" s="67"/>
      <c r="BK418" s="67"/>
      <c r="BL418" s="67"/>
      <c r="BM418" s="67"/>
      <c r="BN418" s="67"/>
      <c r="BO418" s="67"/>
      <c r="BP418" s="67"/>
      <c r="BQ418" s="67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  <c r="FQ418" s="69"/>
      <c r="FR418" s="69"/>
      <c r="FS418" s="69"/>
    </row>
    <row r="419" spans="2:175" x14ac:dyDescent="0.3">
      <c r="B419" s="8" t="str">
        <f>+Input!A416</f>
        <v>DEC-2012</v>
      </c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79"/>
      <c r="BB419" s="79"/>
      <c r="BH419" s="69"/>
      <c r="BI419" s="67"/>
      <c r="BJ419" s="67"/>
      <c r="BK419" s="67"/>
      <c r="BL419" s="67"/>
      <c r="BM419" s="67"/>
      <c r="BN419" s="67"/>
      <c r="BO419" s="67"/>
      <c r="BP419" s="67"/>
      <c r="BQ419" s="67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  <c r="FQ419" s="69"/>
      <c r="FR419" s="69"/>
      <c r="FS419" s="69"/>
    </row>
    <row r="420" spans="2:175" x14ac:dyDescent="0.3">
      <c r="B420" s="8" t="str">
        <f>+Input!A417</f>
        <v>JAN-2013</v>
      </c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79"/>
      <c r="BB420" s="79"/>
      <c r="BH420" s="69"/>
      <c r="BI420" s="67"/>
      <c r="BJ420" s="67"/>
      <c r="BK420" s="67"/>
      <c r="BL420" s="67"/>
      <c r="BM420" s="67"/>
      <c r="BN420" s="67"/>
      <c r="BO420" s="67"/>
      <c r="BP420" s="67"/>
      <c r="BQ420" s="67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  <c r="FQ420" s="69"/>
      <c r="FR420" s="69"/>
      <c r="FS420" s="69"/>
    </row>
    <row r="421" spans="2:175" x14ac:dyDescent="0.3">
      <c r="B421" s="8" t="str">
        <f>+Input!A418</f>
        <v>FEB-2013</v>
      </c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79"/>
      <c r="BB421" s="79"/>
      <c r="BH421" s="69"/>
      <c r="BI421" s="67"/>
      <c r="BJ421" s="67"/>
      <c r="BK421" s="67"/>
      <c r="BL421" s="67"/>
      <c r="BM421" s="67"/>
      <c r="BN421" s="67"/>
      <c r="BO421" s="67"/>
      <c r="BP421" s="67"/>
      <c r="BQ421" s="67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  <c r="FQ421" s="69"/>
      <c r="FR421" s="69"/>
      <c r="FS421" s="69"/>
    </row>
    <row r="422" spans="2:175" x14ac:dyDescent="0.3">
      <c r="B422" s="8" t="str">
        <f>+Input!A419</f>
        <v>MAR-2013</v>
      </c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79"/>
      <c r="BB422" s="79"/>
      <c r="BH422" s="69"/>
      <c r="BI422" s="67"/>
      <c r="BJ422" s="67"/>
      <c r="BK422" s="67"/>
      <c r="BL422" s="67"/>
      <c r="BM422" s="67"/>
      <c r="BN422" s="67"/>
      <c r="BO422" s="67"/>
      <c r="BP422" s="67"/>
      <c r="BQ422" s="67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  <c r="FQ422" s="69"/>
      <c r="FR422" s="69"/>
      <c r="FS422" s="69"/>
    </row>
    <row r="423" spans="2:175" x14ac:dyDescent="0.3">
      <c r="B423" s="8" t="str">
        <f>+Input!A420</f>
        <v>APR-2013</v>
      </c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79"/>
      <c r="BB423" s="79"/>
      <c r="BH423" s="69"/>
      <c r="BI423" s="67"/>
      <c r="BJ423" s="67"/>
      <c r="BK423" s="67"/>
      <c r="BL423" s="67"/>
      <c r="BM423" s="67"/>
      <c r="BN423" s="67"/>
      <c r="BO423" s="67"/>
      <c r="BP423" s="67"/>
      <c r="BQ423" s="67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  <c r="FQ423" s="69"/>
      <c r="FR423" s="69"/>
      <c r="FS423" s="69"/>
    </row>
    <row r="424" spans="2:175" x14ac:dyDescent="0.3">
      <c r="B424" s="8" t="str">
        <f>+Input!A421</f>
        <v>MAY-2013</v>
      </c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79"/>
      <c r="BB424" s="79"/>
      <c r="BH424" s="69"/>
      <c r="BI424" s="67"/>
      <c r="BJ424" s="67"/>
      <c r="BK424" s="67"/>
      <c r="BL424" s="67"/>
      <c r="BM424" s="67"/>
      <c r="BN424" s="67"/>
      <c r="BO424" s="67"/>
      <c r="BP424" s="67"/>
      <c r="BQ424" s="67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  <c r="FQ424" s="69"/>
      <c r="FR424" s="69"/>
      <c r="FS424" s="69"/>
    </row>
    <row r="425" spans="2:175" x14ac:dyDescent="0.3">
      <c r="B425" s="8" t="str">
        <f>+Input!A422</f>
        <v>JUN-2013</v>
      </c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79"/>
      <c r="BB425" s="79"/>
      <c r="BH425" s="69"/>
      <c r="BI425" s="67"/>
      <c r="BJ425" s="67"/>
      <c r="BK425" s="67"/>
      <c r="BL425" s="67"/>
      <c r="BM425" s="67"/>
      <c r="BN425" s="67"/>
      <c r="BO425" s="67"/>
      <c r="BP425" s="67"/>
      <c r="BQ425" s="67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  <c r="FQ425" s="69"/>
      <c r="FR425" s="69"/>
      <c r="FS425" s="69"/>
    </row>
    <row r="426" spans="2:175" x14ac:dyDescent="0.3">
      <c r="B426" s="8" t="str">
        <f>+Input!A423</f>
        <v>JUL-2013</v>
      </c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79"/>
      <c r="BB426" s="79"/>
      <c r="BH426" s="69"/>
      <c r="BI426" s="67"/>
      <c r="BJ426" s="67"/>
      <c r="BK426" s="67"/>
      <c r="BL426" s="67"/>
      <c r="BM426" s="67"/>
      <c r="BN426" s="67"/>
      <c r="BO426" s="67"/>
      <c r="BP426" s="67"/>
      <c r="BQ426" s="67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  <c r="FQ426" s="69"/>
      <c r="FR426" s="69"/>
      <c r="FS426" s="69"/>
    </row>
    <row r="427" spans="2:175" x14ac:dyDescent="0.3">
      <c r="B427" s="8" t="str">
        <f>+Input!A424</f>
        <v>AUG-2013</v>
      </c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79"/>
      <c r="BB427" s="79"/>
      <c r="BH427" s="69"/>
      <c r="BI427" s="67"/>
      <c r="BJ427" s="67"/>
      <c r="BK427" s="67"/>
      <c r="BL427" s="67"/>
      <c r="BM427" s="67"/>
      <c r="BN427" s="67"/>
      <c r="BO427" s="67"/>
      <c r="BP427" s="67"/>
      <c r="BQ427" s="67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  <c r="FQ427" s="69"/>
      <c r="FR427" s="69"/>
      <c r="FS427" s="69"/>
    </row>
    <row r="428" spans="2:175" x14ac:dyDescent="0.3">
      <c r="B428" s="8" t="str">
        <f>+Input!A425</f>
        <v>SEP-2013</v>
      </c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79"/>
      <c r="BB428" s="79"/>
      <c r="BH428" s="69"/>
      <c r="BI428" s="67"/>
      <c r="BJ428" s="67"/>
      <c r="BK428" s="67"/>
      <c r="BL428" s="67"/>
      <c r="BM428" s="67"/>
      <c r="BN428" s="67"/>
      <c r="BO428" s="67"/>
      <c r="BP428" s="67"/>
      <c r="BQ428" s="67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  <c r="FQ428" s="69"/>
      <c r="FR428" s="69"/>
      <c r="FS428" s="69"/>
    </row>
    <row r="429" spans="2:175" x14ac:dyDescent="0.3">
      <c r="B429" s="8" t="str">
        <f>+Input!A426</f>
        <v>OCT-2013</v>
      </c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79"/>
      <c r="BB429" s="79"/>
      <c r="BH429" s="69"/>
      <c r="BI429" s="67"/>
      <c r="BJ429" s="67"/>
      <c r="BK429" s="67"/>
      <c r="BL429" s="67"/>
      <c r="BM429" s="67"/>
      <c r="BN429" s="67"/>
      <c r="BO429" s="67"/>
      <c r="BP429" s="67"/>
      <c r="BQ429" s="67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  <c r="FQ429" s="69"/>
      <c r="FR429" s="69"/>
      <c r="FS429" s="69"/>
    </row>
    <row r="430" spans="2:175" x14ac:dyDescent="0.3">
      <c r="B430" s="8" t="str">
        <f>+Input!A427</f>
        <v>NOV-2013</v>
      </c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79"/>
      <c r="BB430" s="79"/>
      <c r="BH430" s="69"/>
      <c r="BI430" s="67"/>
      <c r="BJ430" s="67"/>
      <c r="BK430" s="67"/>
      <c r="BL430" s="67"/>
      <c r="BM430" s="67"/>
      <c r="BN430" s="67"/>
      <c r="BO430" s="67"/>
      <c r="BP430" s="67"/>
      <c r="BQ430" s="67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  <c r="FQ430" s="69"/>
      <c r="FR430" s="69"/>
      <c r="FS430" s="69"/>
    </row>
    <row r="431" spans="2:175" x14ac:dyDescent="0.3">
      <c r="B431" s="8" t="str">
        <f>+Input!A428</f>
        <v>DEC-2013</v>
      </c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79"/>
      <c r="BB431" s="79"/>
      <c r="BH431" s="69"/>
      <c r="BI431" s="67"/>
      <c r="BJ431" s="67"/>
      <c r="BK431" s="67"/>
      <c r="BL431" s="67"/>
      <c r="BM431" s="67"/>
      <c r="BN431" s="67"/>
      <c r="BO431" s="67"/>
      <c r="BP431" s="67"/>
      <c r="BQ431" s="67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  <c r="FQ431" s="69"/>
      <c r="FR431" s="69"/>
      <c r="FS431" s="69"/>
    </row>
    <row r="432" spans="2:175" x14ac:dyDescent="0.3">
      <c r="B432" s="8" t="str">
        <f>+Input!A429</f>
        <v>JAN-2014</v>
      </c>
      <c r="D432" s="3"/>
      <c r="E432" s="3"/>
      <c r="F432" s="3"/>
      <c r="G432" s="3"/>
      <c r="H432" s="12"/>
      <c r="I432" s="3"/>
      <c r="J432" s="3"/>
      <c r="K432" s="3"/>
      <c r="L432" s="3"/>
      <c r="M432" s="12"/>
      <c r="N432" s="3"/>
      <c r="O432" s="3"/>
      <c r="P432" s="3"/>
      <c r="Q432" s="3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2"/>
      <c r="BB432" s="12"/>
      <c r="BH432" s="3"/>
      <c r="BI432" s="53"/>
      <c r="BJ432" s="53"/>
      <c r="BK432" s="53"/>
      <c r="BL432" s="53"/>
      <c r="BM432" s="53"/>
      <c r="BN432" s="53"/>
      <c r="BO432" s="53"/>
      <c r="BP432" s="53"/>
      <c r="BQ432" s="53"/>
      <c r="BR432" s="3"/>
      <c r="BS432" s="3"/>
      <c r="BT432" s="3"/>
      <c r="BU432" s="3"/>
      <c r="BV432" s="3"/>
    </row>
    <row r="433" spans="2:74" x14ac:dyDescent="0.3">
      <c r="B433" s="8" t="str">
        <f>+Input!A430</f>
        <v>FEB-2014</v>
      </c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2"/>
      <c r="BB433" s="12"/>
      <c r="BH433" s="3"/>
      <c r="BI433" s="53"/>
      <c r="BJ433" s="53"/>
      <c r="BK433" s="53"/>
      <c r="BL433" s="53"/>
      <c r="BM433" s="53"/>
      <c r="BN433" s="53"/>
      <c r="BO433" s="53"/>
      <c r="BP433" s="53"/>
      <c r="BQ433" s="53"/>
      <c r="BR433" s="3"/>
      <c r="BS433" s="3"/>
      <c r="BT433" s="3"/>
      <c r="BU433" s="3"/>
      <c r="BV433" s="3"/>
    </row>
    <row r="434" spans="2:74" x14ac:dyDescent="0.3">
      <c r="B434" s="8" t="str">
        <f>+Input!A431</f>
        <v>MAR-2014</v>
      </c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2"/>
      <c r="BB434" s="12"/>
      <c r="BH434" s="3"/>
      <c r="BI434" s="53"/>
      <c r="BJ434" s="53"/>
      <c r="BK434" s="53"/>
      <c r="BL434" s="53"/>
      <c r="BM434" s="53"/>
      <c r="BN434" s="53"/>
      <c r="BO434" s="53"/>
      <c r="BP434" s="53"/>
      <c r="BQ434" s="53"/>
      <c r="BR434" s="3"/>
      <c r="BS434" s="3"/>
      <c r="BT434" s="3"/>
      <c r="BU434" s="3"/>
      <c r="BV434" s="3"/>
    </row>
    <row r="435" spans="2:74" x14ac:dyDescent="0.3">
      <c r="B435" s="8" t="str">
        <f>+Input!A432</f>
        <v>APR-2014</v>
      </c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2"/>
      <c r="BB435" s="12"/>
      <c r="BH435" s="3"/>
      <c r="BI435" s="53"/>
      <c r="BJ435" s="53"/>
      <c r="BK435" s="53"/>
      <c r="BL435" s="53"/>
      <c r="BM435" s="53"/>
      <c r="BN435" s="53"/>
      <c r="BO435" s="53"/>
      <c r="BP435" s="53"/>
      <c r="BQ435" s="53"/>
      <c r="BR435" s="3"/>
      <c r="BS435" s="3"/>
      <c r="BT435" s="3"/>
      <c r="BU435" s="3"/>
      <c r="BV435" s="3"/>
    </row>
    <row r="436" spans="2:74" x14ac:dyDescent="0.3">
      <c r="B436" s="8" t="str">
        <f>+Input!A433</f>
        <v>MAY-2014</v>
      </c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2"/>
      <c r="BB436" s="12"/>
      <c r="BH436" s="3"/>
      <c r="BI436" s="53"/>
      <c r="BJ436" s="53"/>
      <c r="BK436" s="53"/>
      <c r="BL436" s="53"/>
      <c r="BM436" s="53"/>
      <c r="BN436" s="53"/>
      <c r="BO436" s="53"/>
      <c r="BP436" s="53"/>
      <c r="BQ436" s="53"/>
      <c r="BR436" s="3"/>
      <c r="BS436" s="3"/>
      <c r="BT436" s="3"/>
      <c r="BU436" s="3"/>
      <c r="BV436" s="3"/>
    </row>
    <row r="437" spans="2:74" x14ac:dyDescent="0.3">
      <c r="B437" s="8" t="str">
        <f>+Input!A434</f>
        <v>JUN-2014</v>
      </c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2"/>
      <c r="BB437" s="12"/>
      <c r="BH437" s="3"/>
      <c r="BI437" s="53"/>
      <c r="BJ437" s="53"/>
      <c r="BK437" s="53"/>
      <c r="BL437" s="53"/>
      <c r="BM437" s="53"/>
      <c r="BN437" s="53"/>
      <c r="BO437" s="53"/>
      <c r="BP437" s="53"/>
      <c r="BQ437" s="53"/>
      <c r="BR437" s="3"/>
      <c r="BS437" s="3"/>
      <c r="BT437" s="3"/>
      <c r="BU437" s="3"/>
      <c r="BV437" s="3"/>
    </row>
    <row r="438" spans="2:74" x14ac:dyDescent="0.3">
      <c r="B438" s="8" t="str">
        <f>+Input!A435</f>
        <v>JUL-2014</v>
      </c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2"/>
      <c r="BB438" s="12"/>
      <c r="BH438" s="3"/>
      <c r="BI438" s="53"/>
      <c r="BJ438" s="53"/>
      <c r="BK438" s="53"/>
      <c r="BL438" s="53"/>
      <c r="BM438" s="53"/>
      <c r="BN438" s="53"/>
      <c r="BO438" s="53"/>
      <c r="BP438" s="53"/>
      <c r="BQ438" s="53"/>
      <c r="BR438" s="3"/>
      <c r="BS438" s="3"/>
      <c r="BT438" s="3"/>
      <c r="BU438" s="3"/>
      <c r="BV438" s="3"/>
    </row>
    <row r="439" spans="2:74" x14ac:dyDescent="0.3">
      <c r="B439" s="8" t="str">
        <f>+Input!A436</f>
        <v>AUG-2014</v>
      </c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2"/>
      <c r="BB439" s="12"/>
      <c r="BH439" s="3"/>
      <c r="BI439" s="53"/>
      <c r="BJ439" s="53"/>
      <c r="BK439" s="53"/>
      <c r="BL439" s="53"/>
      <c r="BM439" s="53"/>
      <c r="BN439" s="53"/>
      <c r="BO439" s="53"/>
      <c r="BP439" s="53"/>
      <c r="BQ439" s="53"/>
      <c r="BR439" s="3"/>
      <c r="BS439" s="3"/>
      <c r="BT439" s="3"/>
      <c r="BU439" s="3"/>
      <c r="BV439" s="3"/>
    </row>
    <row r="440" spans="2:74" x14ac:dyDescent="0.3">
      <c r="B440" s="8" t="str">
        <f>+Input!A437</f>
        <v>SEP-2014</v>
      </c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2"/>
      <c r="BB440" s="12"/>
      <c r="BH440" s="3"/>
      <c r="BI440" s="53"/>
      <c r="BJ440" s="53"/>
      <c r="BK440" s="53"/>
      <c r="BL440" s="53"/>
      <c r="BM440" s="53"/>
      <c r="BN440" s="53"/>
      <c r="BO440" s="53"/>
      <c r="BP440" s="53"/>
      <c r="BQ440" s="53"/>
      <c r="BR440" s="3"/>
      <c r="BS440" s="3"/>
      <c r="BT440" s="3"/>
      <c r="BU440" s="3"/>
      <c r="BV440" s="3"/>
    </row>
    <row r="441" spans="2:74" x14ac:dyDescent="0.3">
      <c r="B441" s="8" t="str">
        <f>+Input!A438</f>
        <v>OCT-2014</v>
      </c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2"/>
      <c r="BB441" s="12"/>
      <c r="BH441" s="3"/>
      <c r="BI441" s="53"/>
      <c r="BJ441" s="53"/>
      <c r="BK441" s="53"/>
      <c r="BL441" s="53"/>
      <c r="BM441" s="53"/>
      <c r="BN441" s="53"/>
      <c r="BO441" s="53"/>
      <c r="BP441" s="53"/>
      <c r="BQ441" s="53"/>
      <c r="BR441" s="3"/>
      <c r="BS441" s="3"/>
      <c r="BT441" s="3"/>
      <c r="BU441" s="3"/>
      <c r="BV441" s="3"/>
    </row>
    <row r="442" spans="2:74" x14ac:dyDescent="0.3">
      <c r="B442" s="8" t="str">
        <f>+Input!A439</f>
        <v>NOV-2014</v>
      </c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2"/>
      <c r="BB442" s="12"/>
      <c r="BH442" s="3"/>
      <c r="BI442" s="53"/>
      <c r="BJ442" s="53"/>
      <c r="BK442" s="53"/>
      <c r="BL442" s="53"/>
      <c r="BM442" s="53"/>
      <c r="BN442" s="53"/>
      <c r="BO442" s="53"/>
      <c r="BP442" s="53"/>
      <c r="BQ442" s="53"/>
      <c r="BR442" s="3"/>
      <c r="BS442" s="3"/>
      <c r="BT442" s="3"/>
      <c r="BU442" s="3"/>
      <c r="BV442" s="3"/>
    </row>
    <row r="443" spans="2:74" x14ac:dyDescent="0.3">
      <c r="B443" s="8" t="str">
        <f>+Input!A440</f>
        <v>DEC-2014</v>
      </c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2"/>
      <c r="BB443" s="12"/>
      <c r="BH443" s="3"/>
      <c r="BI443" s="53"/>
      <c r="BJ443" s="53"/>
      <c r="BK443" s="53"/>
      <c r="BL443" s="53"/>
      <c r="BM443" s="53"/>
      <c r="BN443" s="53"/>
      <c r="BO443" s="53"/>
      <c r="BP443" s="53"/>
      <c r="BQ443" s="53"/>
      <c r="BR443" s="3"/>
      <c r="BS443" s="3"/>
      <c r="BT443" s="3"/>
      <c r="BU443" s="3"/>
      <c r="BV443" s="3"/>
    </row>
    <row r="444" spans="2:74" x14ac:dyDescent="0.3">
      <c r="B444" s="8" t="str">
        <f>+Input!A441</f>
        <v>JAN-2015</v>
      </c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2"/>
      <c r="BB444" s="12"/>
      <c r="BH444" s="3"/>
      <c r="BI444" s="53"/>
      <c r="BJ444" s="53"/>
      <c r="BK444" s="53"/>
      <c r="BL444" s="53"/>
      <c r="BM444" s="53"/>
      <c r="BN444" s="53"/>
      <c r="BO444" s="53"/>
      <c r="BP444" s="53"/>
      <c r="BQ444" s="53"/>
      <c r="BR444" s="3"/>
      <c r="BS444" s="3"/>
      <c r="BT444" s="3"/>
      <c r="BU444" s="3"/>
      <c r="BV444" s="3"/>
    </row>
    <row r="445" spans="2:74" x14ac:dyDescent="0.3">
      <c r="B445" s="8" t="str">
        <f>+Input!A442</f>
        <v>FEB-2015</v>
      </c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2"/>
      <c r="BB445" s="12"/>
      <c r="BH445" s="3"/>
      <c r="BI445" s="53"/>
      <c r="BJ445" s="53"/>
      <c r="BK445" s="53"/>
      <c r="BL445" s="53"/>
      <c r="BM445" s="53"/>
      <c r="BN445" s="53"/>
      <c r="BO445" s="53"/>
      <c r="BP445" s="53"/>
      <c r="BQ445" s="53"/>
      <c r="BR445" s="3"/>
      <c r="BS445" s="3"/>
      <c r="BT445" s="3"/>
      <c r="BU445" s="3"/>
      <c r="BV445" s="3"/>
    </row>
    <row r="446" spans="2:74" x14ac:dyDescent="0.3">
      <c r="B446" s="8" t="str">
        <f>+Input!A443</f>
        <v>MAR-2015</v>
      </c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2"/>
      <c r="BB446" s="12"/>
      <c r="BH446" s="3"/>
      <c r="BI446" s="53"/>
      <c r="BJ446" s="53"/>
      <c r="BK446" s="53"/>
      <c r="BL446" s="53"/>
      <c r="BM446" s="53"/>
      <c r="BN446" s="53"/>
      <c r="BO446" s="53"/>
      <c r="BP446" s="53"/>
      <c r="BQ446" s="53"/>
      <c r="BR446" s="3"/>
      <c r="BS446" s="3"/>
      <c r="BT446" s="3"/>
      <c r="BU446" s="3"/>
      <c r="BV446" s="3"/>
    </row>
    <row r="447" spans="2:74" x14ac:dyDescent="0.3">
      <c r="B447" s="8" t="str">
        <f>+Input!A444</f>
        <v>APR-2015</v>
      </c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2"/>
      <c r="BB447" s="12"/>
      <c r="BH447" s="3"/>
      <c r="BI447" s="53"/>
      <c r="BJ447" s="53"/>
      <c r="BK447" s="53"/>
      <c r="BL447" s="53"/>
      <c r="BM447" s="53"/>
      <c r="BN447" s="53"/>
      <c r="BO447" s="53"/>
      <c r="BP447" s="53"/>
      <c r="BQ447" s="53"/>
      <c r="BR447" s="3"/>
      <c r="BS447" s="3"/>
      <c r="BT447" s="3"/>
      <c r="BU447" s="3"/>
      <c r="BV447" s="3"/>
    </row>
    <row r="448" spans="2:74" x14ac:dyDescent="0.3">
      <c r="B448" s="8" t="str">
        <f>+Input!A445</f>
        <v>MAY-2015</v>
      </c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2"/>
      <c r="BB448" s="12"/>
      <c r="BH448" s="3"/>
      <c r="BI448" s="53"/>
      <c r="BJ448" s="53"/>
      <c r="BK448" s="53"/>
      <c r="BL448" s="53"/>
      <c r="BM448" s="53"/>
      <c r="BN448" s="53"/>
      <c r="BO448" s="53"/>
      <c r="BP448" s="53"/>
      <c r="BQ448" s="53"/>
      <c r="BR448" s="3"/>
      <c r="BS448" s="3"/>
      <c r="BT448" s="3"/>
      <c r="BU448" s="3"/>
      <c r="BV448" s="3"/>
    </row>
    <row r="449" spans="2:74" x14ac:dyDescent="0.3">
      <c r="B449" s="8" t="str">
        <f>+Input!A446</f>
        <v>JUN-2015</v>
      </c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2"/>
      <c r="BB449" s="12"/>
      <c r="BH449" s="3"/>
      <c r="BI449" s="53"/>
      <c r="BJ449" s="53"/>
      <c r="BK449" s="53"/>
      <c r="BL449" s="53"/>
      <c r="BM449" s="53"/>
      <c r="BN449" s="53"/>
      <c r="BO449" s="53"/>
      <c r="BP449" s="53"/>
      <c r="BQ449" s="53"/>
      <c r="BR449" s="3"/>
      <c r="BS449" s="3"/>
      <c r="BT449" s="3"/>
      <c r="BU449" s="3"/>
      <c r="BV449" s="3"/>
    </row>
    <row r="450" spans="2:74" x14ac:dyDescent="0.3">
      <c r="B450" s="8" t="str">
        <f>+Input!A447</f>
        <v>JUL-2015</v>
      </c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2"/>
      <c r="BB450" s="12"/>
      <c r="BH450" s="3"/>
      <c r="BI450" s="53"/>
      <c r="BJ450" s="53"/>
      <c r="BK450" s="53"/>
      <c r="BL450" s="53"/>
      <c r="BM450" s="53"/>
      <c r="BN450" s="53"/>
      <c r="BO450" s="53"/>
      <c r="BP450" s="53"/>
      <c r="BQ450" s="53"/>
      <c r="BR450" s="3"/>
      <c r="BS450" s="3"/>
      <c r="BT450" s="3"/>
      <c r="BU450" s="3"/>
      <c r="BV450" s="3"/>
    </row>
    <row r="451" spans="2:74" x14ac:dyDescent="0.3">
      <c r="B451" s="8" t="str">
        <f>+Input!A448</f>
        <v>AUG-2015</v>
      </c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2"/>
      <c r="BB451" s="12"/>
      <c r="BH451" s="3"/>
      <c r="BI451" s="53"/>
      <c r="BJ451" s="53"/>
      <c r="BK451" s="53"/>
      <c r="BL451" s="53"/>
      <c r="BM451" s="53"/>
      <c r="BN451" s="53"/>
      <c r="BO451" s="53"/>
      <c r="BP451" s="53"/>
      <c r="BQ451" s="53"/>
      <c r="BR451" s="3"/>
      <c r="BS451" s="3"/>
      <c r="BT451" s="3"/>
      <c r="BU451" s="3"/>
      <c r="BV451" s="3"/>
    </row>
    <row r="452" spans="2:74" x14ac:dyDescent="0.3">
      <c r="B452" s="8" t="str">
        <f>+Input!A449</f>
        <v>SEP-2015</v>
      </c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2"/>
      <c r="BB452" s="12"/>
      <c r="BH452" s="3"/>
      <c r="BI452" s="53"/>
      <c r="BJ452" s="53"/>
      <c r="BK452" s="53"/>
      <c r="BL452" s="53"/>
      <c r="BM452" s="53"/>
      <c r="BN452" s="53"/>
      <c r="BO452" s="53"/>
      <c r="BP452" s="53"/>
      <c r="BQ452" s="53"/>
      <c r="BR452" s="3"/>
      <c r="BS452" s="3"/>
      <c r="BT452" s="3"/>
      <c r="BU452" s="3"/>
      <c r="BV452" s="3"/>
    </row>
    <row r="453" spans="2:74" x14ac:dyDescent="0.3">
      <c r="B453" s="8" t="str">
        <f>+Input!A450</f>
        <v>OCT-2015</v>
      </c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2"/>
      <c r="BB453" s="12"/>
      <c r="BH453" s="3"/>
      <c r="BI453" s="53"/>
      <c r="BJ453" s="53"/>
      <c r="BK453" s="53"/>
      <c r="BL453" s="53"/>
      <c r="BM453" s="53"/>
      <c r="BN453" s="53"/>
      <c r="BO453" s="53"/>
      <c r="BP453" s="53"/>
      <c r="BQ453" s="53"/>
      <c r="BR453" s="3"/>
      <c r="BS453" s="3"/>
      <c r="BT453" s="3"/>
      <c r="BU453" s="3"/>
      <c r="BV453" s="3"/>
    </row>
    <row r="454" spans="2:74" x14ac:dyDescent="0.3">
      <c r="B454" s="8" t="str">
        <f>+Input!A451</f>
        <v>NOV-2015</v>
      </c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2"/>
      <c r="BB454" s="12"/>
      <c r="BH454" s="3"/>
      <c r="BI454" s="53"/>
      <c r="BJ454" s="53"/>
      <c r="BK454" s="53"/>
      <c r="BL454" s="53"/>
      <c r="BM454" s="53"/>
      <c r="BN454" s="53"/>
      <c r="BO454" s="53"/>
      <c r="BP454" s="53"/>
      <c r="BQ454" s="53"/>
      <c r="BR454" s="3"/>
      <c r="BS454" s="3"/>
      <c r="BT454" s="3"/>
      <c r="BU454" s="3"/>
      <c r="BV454" s="3"/>
    </row>
    <row r="455" spans="2:74" x14ac:dyDescent="0.3">
      <c r="B455" s="8" t="str">
        <f>+Input!A452</f>
        <v>DEC-2015</v>
      </c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2"/>
      <c r="BB455" s="12"/>
      <c r="BH455" s="3"/>
      <c r="BI455" s="53"/>
      <c r="BJ455" s="53"/>
      <c r="BK455" s="53"/>
      <c r="BL455" s="53"/>
      <c r="BM455" s="53"/>
      <c r="BN455" s="53"/>
      <c r="BO455" s="53"/>
      <c r="BP455" s="53"/>
      <c r="BQ455" s="53"/>
      <c r="BR455" s="3"/>
      <c r="BS455" s="3"/>
      <c r="BT455" s="3"/>
      <c r="BU455" s="3"/>
      <c r="BV455" s="3"/>
    </row>
    <row r="456" spans="2:74" x14ac:dyDescent="0.3">
      <c r="B456" s="8" t="str">
        <f>+Input!A453</f>
        <v>JAN-2016</v>
      </c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2"/>
      <c r="BB456" s="12"/>
      <c r="BH456" s="3"/>
      <c r="BI456" s="53"/>
      <c r="BJ456" s="53"/>
      <c r="BK456" s="53"/>
      <c r="BL456" s="53"/>
      <c r="BM456" s="53"/>
      <c r="BN456" s="53"/>
      <c r="BO456" s="53"/>
      <c r="BP456" s="53"/>
      <c r="BQ456" s="53"/>
      <c r="BR456" s="3"/>
      <c r="BS456" s="3"/>
      <c r="BT456" s="3"/>
      <c r="BU456" s="3"/>
      <c r="BV456" s="3"/>
    </row>
    <row r="457" spans="2:74" x14ac:dyDescent="0.3">
      <c r="B457" s="8" t="str">
        <f>+Input!A454</f>
        <v>FEB-2016</v>
      </c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2"/>
      <c r="BB457" s="12"/>
      <c r="BH457" s="3"/>
      <c r="BI457" s="53"/>
      <c r="BJ457" s="53"/>
      <c r="BK457" s="53"/>
      <c r="BL457" s="53"/>
      <c r="BM457" s="53"/>
      <c r="BN457" s="53"/>
      <c r="BO457" s="53"/>
      <c r="BP457" s="53"/>
      <c r="BQ457" s="53"/>
      <c r="BR457" s="3"/>
      <c r="BS457" s="3"/>
      <c r="BT457" s="3"/>
      <c r="BU457" s="3"/>
      <c r="BV457" s="3"/>
    </row>
    <row r="458" spans="2:74" x14ac:dyDescent="0.3">
      <c r="B458" s="8" t="str">
        <f>+Input!A455</f>
        <v>MAR-2016</v>
      </c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2"/>
      <c r="BB458" s="12"/>
      <c r="BH458" s="3"/>
      <c r="BI458" s="53"/>
      <c r="BJ458" s="53"/>
      <c r="BK458" s="53"/>
      <c r="BL458" s="53"/>
      <c r="BM458" s="53"/>
      <c r="BN458" s="53"/>
      <c r="BO458" s="53"/>
      <c r="BP458" s="53"/>
      <c r="BQ458" s="53"/>
      <c r="BR458" s="3"/>
      <c r="BS458" s="3"/>
      <c r="BT458" s="3"/>
      <c r="BU458" s="3"/>
      <c r="BV458" s="3"/>
    </row>
    <row r="459" spans="2:74" x14ac:dyDescent="0.3">
      <c r="B459" s="8" t="str">
        <f>+Input!A456</f>
        <v>APR-2016</v>
      </c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2"/>
      <c r="BB459" s="12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2:74" x14ac:dyDescent="0.3">
      <c r="B460" s="8" t="str">
        <f>+Input!A457</f>
        <v>MAY-2016</v>
      </c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2"/>
      <c r="BB460" s="12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2:74" x14ac:dyDescent="0.3">
      <c r="B461" s="8" t="str">
        <f>+Input!A458</f>
        <v>JUN-2016</v>
      </c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2"/>
      <c r="BB461" s="12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2:74" x14ac:dyDescent="0.3">
      <c r="B462" s="8" t="str">
        <f>+Input!A459</f>
        <v>JUL-2016</v>
      </c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2"/>
      <c r="BB462" s="12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2:74" x14ac:dyDescent="0.3">
      <c r="B463" s="8" t="str">
        <f>+Input!A460</f>
        <v>AUG-2016</v>
      </c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2"/>
      <c r="BB463" s="12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2:74" x14ac:dyDescent="0.3">
      <c r="B464" s="8" t="str">
        <f>+Input!A461</f>
        <v>SEP-2016</v>
      </c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2"/>
      <c r="BB464" s="12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2:74" x14ac:dyDescent="0.3">
      <c r="B465" s="8" t="str">
        <f>+Input!A462</f>
        <v>OCT-2016</v>
      </c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2"/>
      <c r="BB465" s="12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2:74" x14ac:dyDescent="0.3">
      <c r="B466" s="8" t="str">
        <f>+Input!A463</f>
        <v>NOV-2016</v>
      </c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2"/>
      <c r="BB466" s="12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2:74" x14ac:dyDescent="0.3">
      <c r="B467" s="8" t="str">
        <f>+Input!A464</f>
        <v>DEC-2016</v>
      </c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2"/>
      <c r="BB467" s="12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2:74" x14ac:dyDescent="0.3">
      <c r="B468" s="8" t="str">
        <f>+Input!A465</f>
        <v>JAN-2017</v>
      </c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2"/>
      <c r="BB468" s="12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2:74" x14ac:dyDescent="0.3">
      <c r="B469" s="8" t="str">
        <f>+Input!A466</f>
        <v>FEB-2017</v>
      </c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2"/>
      <c r="BB469" s="12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2:74" x14ac:dyDescent="0.3">
      <c r="B470" s="8" t="str">
        <f>+Input!A467</f>
        <v>MAR-2017</v>
      </c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2"/>
      <c r="BB470" s="12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2:74" x14ac:dyDescent="0.3">
      <c r="B471" s="8" t="str">
        <f>+Input!A468</f>
        <v>APR-2017</v>
      </c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2"/>
      <c r="BB471" s="12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2:74" x14ac:dyDescent="0.3">
      <c r="B472" s="8" t="str">
        <f>+Input!A469</f>
        <v>MAY-2017</v>
      </c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2"/>
      <c r="BB472" s="12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2:74" x14ac:dyDescent="0.3">
      <c r="B473" s="8" t="str">
        <f>+Input!A470</f>
        <v>JUN-2017</v>
      </c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2"/>
      <c r="BB473" s="12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2:74" x14ac:dyDescent="0.3">
      <c r="B474" s="8" t="str">
        <f>+Input!A471</f>
        <v>JUL-2017</v>
      </c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2"/>
      <c r="BB474" s="12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2:74" x14ac:dyDescent="0.3">
      <c r="B475" s="8" t="str">
        <f>+Input!A472</f>
        <v>AUG-2017</v>
      </c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2"/>
      <c r="BB475" s="12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2:74" x14ac:dyDescent="0.3">
      <c r="B476" s="8" t="str">
        <f>+Input!A473</f>
        <v>SEP-2017</v>
      </c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2"/>
      <c r="BB476" s="12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2:74" x14ac:dyDescent="0.3">
      <c r="B477" s="8" t="str">
        <f>+Input!A474</f>
        <v>OCT-2017</v>
      </c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2"/>
      <c r="BB477" s="12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2:74" x14ac:dyDescent="0.3">
      <c r="B478" s="8" t="str">
        <f>+Input!A475</f>
        <v>NOV-2017</v>
      </c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2"/>
      <c r="BB478" s="12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2:74" x14ac:dyDescent="0.3">
      <c r="B479" s="8" t="str">
        <f>+Input!A476</f>
        <v>DEC-2017</v>
      </c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2"/>
      <c r="BB479" s="12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2:74" x14ac:dyDescent="0.3">
      <c r="B480" s="8" t="str">
        <f>+Input!A477</f>
        <v>JAN-2018</v>
      </c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2"/>
      <c r="BB480" s="12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2:74" x14ac:dyDescent="0.3">
      <c r="B481" s="8" t="str">
        <f>+Input!A478</f>
        <v>FEB-2018</v>
      </c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2"/>
      <c r="BB481" s="12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2:74" x14ac:dyDescent="0.3">
      <c r="B482" s="8" t="str">
        <f>+Input!A479</f>
        <v>MAR-2018</v>
      </c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2"/>
      <c r="BB482" s="12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2:74" x14ac:dyDescent="0.3">
      <c r="B483" s="8" t="str">
        <f>+Input!A480</f>
        <v>APR-2018</v>
      </c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2"/>
      <c r="BB483" s="12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2:74" x14ac:dyDescent="0.3">
      <c r="B484" s="8" t="str">
        <f>+Input!A481</f>
        <v>MAY-2018</v>
      </c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2"/>
      <c r="BB484" s="12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2:74" x14ac:dyDescent="0.3">
      <c r="B485" s="8" t="str">
        <f>+Input!A482</f>
        <v>JUN-2018</v>
      </c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2"/>
      <c r="BB485" s="12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2:74" x14ac:dyDescent="0.3">
      <c r="B486" s="8" t="str">
        <f>+Input!A483</f>
        <v>JUL-2018</v>
      </c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2"/>
      <c r="BB486" s="12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2:74" x14ac:dyDescent="0.3">
      <c r="B487" s="8" t="str">
        <f>+Input!A484</f>
        <v>AUG-2018</v>
      </c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2"/>
      <c r="BB487" s="12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2:74" x14ac:dyDescent="0.3">
      <c r="B488" s="8" t="str">
        <f>+Input!A485</f>
        <v>SEP-2018</v>
      </c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2"/>
      <c r="BB488" s="12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2:74" x14ac:dyDescent="0.3">
      <c r="B489" s="8" t="str">
        <f>+Input!A486</f>
        <v>OCT-2018</v>
      </c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2"/>
      <c r="BB489" s="12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2:74" x14ac:dyDescent="0.3">
      <c r="B490" s="8" t="str">
        <f>+Input!A487</f>
        <v>NOV-2018</v>
      </c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2"/>
      <c r="BB490" s="12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2:74" x14ac:dyDescent="0.3">
      <c r="B491" s="8" t="str">
        <f>+Input!A488</f>
        <v>DEC-2018</v>
      </c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2"/>
      <c r="BB491" s="12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2:74" x14ac:dyDescent="0.3">
      <c r="B492" s="8" t="str">
        <f>+Input!A489</f>
        <v>JAN-2019</v>
      </c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2"/>
      <c r="BB492" s="12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2:74" x14ac:dyDescent="0.3">
      <c r="B493" s="8" t="str">
        <f>+Input!A490</f>
        <v>FEB-2019</v>
      </c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2"/>
      <c r="BB493" s="12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2:74" x14ac:dyDescent="0.3">
      <c r="B494" s="8" t="str">
        <f>+Input!A491</f>
        <v>MAR-2019</v>
      </c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2"/>
      <c r="BB494" s="12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2:74" x14ac:dyDescent="0.3">
      <c r="B495" s="8" t="str">
        <f>+Input!A492</f>
        <v>APR-2019</v>
      </c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2"/>
      <c r="BB495" s="12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2:74" x14ac:dyDescent="0.3">
      <c r="B496" s="8" t="str">
        <f>+Input!A493</f>
        <v>MAY-2019</v>
      </c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2"/>
      <c r="BB496" s="12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2:74" x14ac:dyDescent="0.3">
      <c r="B497" s="8" t="str">
        <f>+Input!A494</f>
        <v/>
      </c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2"/>
      <c r="BB497" s="12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2:74" x14ac:dyDescent="0.3">
      <c r="B498" s="8" t="str">
        <f>+Input!A495</f>
        <v>TOTAL</v>
      </c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2"/>
      <c r="BB498" s="12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2:74" x14ac:dyDescent="0.3">
      <c r="B499" s="8">
        <f>+Input!A496</f>
        <v>0</v>
      </c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2"/>
      <c r="BB499" s="12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2:74" x14ac:dyDescent="0.3">
      <c r="B500" s="8">
        <f>+Input!A497</f>
        <v>0</v>
      </c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2"/>
      <c r="BB500" s="12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2:74" x14ac:dyDescent="0.3">
      <c r="B501" s="8" t="str">
        <f>+Input!A498</f>
        <v xml:space="preserve"> REPORT NO:</v>
      </c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2"/>
      <c r="BB501" s="12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2:74" x14ac:dyDescent="0.3">
      <c r="B502" s="8" t="str">
        <f>+Input!A499</f>
        <v>PRINTED ON:</v>
      </c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2"/>
      <c r="BB502" s="12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2:74" x14ac:dyDescent="0.3">
      <c r="B503" s="8" t="str">
        <f>+Input!A500</f>
        <v xml:space="preserve">      TIME:</v>
      </c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2"/>
      <c r="BB503" s="12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2:74" x14ac:dyDescent="0.3">
      <c r="B504" s="8" t="str">
        <f>+Input!A501</f>
        <v/>
      </c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2"/>
      <c r="BB504" s="12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2:74" x14ac:dyDescent="0.3">
      <c r="B505" s="8">
        <f>+Input!A502</f>
        <v>0</v>
      </c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2"/>
      <c r="BB505" s="12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2:74" x14ac:dyDescent="0.3">
      <c r="B506" s="8" t="str">
        <f>+Input!A503</f>
        <v/>
      </c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2"/>
      <c r="BB506" s="12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2:74" x14ac:dyDescent="0.3">
      <c r="B507" s="8" t="str">
        <f>+Input!A504</f>
        <v/>
      </c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2"/>
      <c r="BB507" s="12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2:74" x14ac:dyDescent="0.3">
      <c r="B508" s="8" t="str">
        <f>+Input!A505</f>
        <v/>
      </c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2"/>
      <c r="BB508" s="12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2:74" x14ac:dyDescent="0.3">
      <c r="B509" s="8" t="str">
        <f>+Input!A506</f>
        <v/>
      </c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2"/>
      <c r="BB509" s="12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2:74" x14ac:dyDescent="0.3">
      <c r="B510" s="8" t="str">
        <f>+Input!A507</f>
        <v/>
      </c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2"/>
      <c r="BB510" s="12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</row>
    <row r="511" spans="2:74" x14ac:dyDescent="0.3">
      <c r="B511" s="8" t="str">
        <f>+Input!A508</f>
        <v/>
      </c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2"/>
      <c r="BB511" s="12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</row>
    <row r="512" spans="2:74" x14ac:dyDescent="0.3">
      <c r="B512" s="8" t="str">
        <f>+Input!A509</f>
        <v/>
      </c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2"/>
      <c r="BB512" s="12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</row>
    <row r="513" spans="2:74" x14ac:dyDescent="0.3">
      <c r="B513" s="8" t="str">
        <f>+Input!A510</f>
        <v>MAR-2000</v>
      </c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2"/>
      <c r="BB513" s="12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</row>
    <row r="514" spans="2:74" x14ac:dyDescent="0.3">
      <c r="B514" s="8" t="str">
        <f>+Input!A511</f>
        <v>APR-2000</v>
      </c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2"/>
      <c r="BB514" s="12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</row>
    <row r="515" spans="2:74" x14ac:dyDescent="0.3">
      <c r="B515" s="8" t="str">
        <f>+Input!A512</f>
        <v>MAY-2000</v>
      </c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2"/>
      <c r="BB515" s="12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</row>
    <row r="516" spans="2:74" x14ac:dyDescent="0.3">
      <c r="B516" s="8" t="str">
        <f>+Input!A513</f>
        <v>JUN-2000</v>
      </c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2"/>
      <c r="BB516" s="12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</row>
    <row r="517" spans="2:74" x14ac:dyDescent="0.3">
      <c r="B517" s="8" t="str">
        <f>+Input!A514</f>
        <v>JUL-2000</v>
      </c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2"/>
      <c r="BB517" s="12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</row>
    <row r="518" spans="2:74" x14ac:dyDescent="0.3">
      <c r="B518" s="8" t="str">
        <f>+Input!A515</f>
        <v>AUG-2000</v>
      </c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2"/>
      <c r="BB518" s="12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</row>
    <row r="519" spans="2:74" x14ac:dyDescent="0.3">
      <c r="B519" s="8" t="str">
        <f>+Input!A516</f>
        <v>SEP-2000</v>
      </c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2"/>
      <c r="BB519" s="12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</row>
    <row r="520" spans="2:74" x14ac:dyDescent="0.3">
      <c r="B520" s="8" t="str">
        <f>+Input!A517</f>
        <v>OCT-2000</v>
      </c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2"/>
      <c r="BB520" s="12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</row>
    <row r="521" spans="2:74" x14ac:dyDescent="0.3">
      <c r="B521" s="8" t="str">
        <f>+Input!A518</f>
        <v>NOV-2000</v>
      </c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2"/>
      <c r="BB521" s="12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</row>
    <row r="522" spans="2:74" x14ac:dyDescent="0.3">
      <c r="B522" s="8" t="str">
        <f>+Input!A519</f>
        <v>DEC-2000</v>
      </c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2"/>
      <c r="BB522" s="12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</row>
    <row r="523" spans="2:74" x14ac:dyDescent="0.3">
      <c r="B523" s="8" t="str">
        <f>+Input!A520</f>
        <v>JAN-2001</v>
      </c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2"/>
      <c r="BB523" s="12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</row>
    <row r="524" spans="2:74" x14ac:dyDescent="0.3">
      <c r="B524" s="8" t="str">
        <f>+Input!A521</f>
        <v>FEB-2001</v>
      </c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2"/>
      <c r="BB524" s="12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</row>
    <row r="525" spans="2:74" x14ac:dyDescent="0.3">
      <c r="B525" s="8" t="str">
        <f>+Input!A522</f>
        <v>MAR-2001</v>
      </c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2"/>
      <c r="BB525" s="12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</row>
    <row r="526" spans="2:74" x14ac:dyDescent="0.3">
      <c r="B526" s="8" t="str">
        <f>+Input!A523</f>
        <v>APR-2001</v>
      </c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2"/>
      <c r="BB526" s="12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</row>
    <row r="527" spans="2:74" x14ac:dyDescent="0.3">
      <c r="B527" s="8" t="str">
        <f>+Input!A524</f>
        <v>MAY-2001</v>
      </c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2"/>
      <c r="BB527" s="12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</row>
    <row r="528" spans="2:74" x14ac:dyDescent="0.3">
      <c r="B528" s="8" t="str">
        <f>+Input!A525</f>
        <v>JUN-2001</v>
      </c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2"/>
      <c r="BB528" s="12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</row>
    <row r="529" spans="2:74" x14ac:dyDescent="0.3">
      <c r="B529" s="8" t="str">
        <f>+Input!A526</f>
        <v>JUL-2001</v>
      </c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2"/>
      <c r="BB529" s="12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</row>
    <row r="530" spans="2:74" x14ac:dyDescent="0.3">
      <c r="B530" s="8" t="str">
        <f>+Input!A527</f>
        <v>AUG-2001</v>
      </c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2"/>
      <c r="BB530" s="12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</row>
    <row r="531" spans="2:74" x14ac:dyDescent="0.3">
      <c r="B531" s="8" t="str">
        <f>+Input!A528</f>
        <v>SEP-2001</v>
      </c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2"/>
      <c r="BB531" s="12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</row>
    <row r="532" spans="2:74" x14ac:dyDescent="0.3">
      <c r="B532" s="8" t="str">
        <f>+Input!A529</f>
        <v>OCT-2001</v>
      </c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2"/>
      <c r="BB532" s="12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</row>
    <row r="533" spans="2:74" x14ac:dyDescent="0.3">
      <c r="B533" s="8" t="str">
        <f>+Input!A530</f>
        <v>NOV-2001</v>
      </c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2"/>
      <c r="BB533" s="12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</row>
    <row r="534" spans="2:74" x14ac:dyDescent="0.3">
      <c r="B534" s="8" t="str">
        <f>+Input!A531</f>
        <v>DEC-2001</v>
      </c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2"/>
      <c r="BB534" s="12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</row>
    <row r="535" spans="2:74" x14ac:dyDescent="0.3">
      <c r="B535" s="8" t="str">
        <f>+Input!A532</f>
        <v>JAN-2002</v>
      </c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2"/>
      <c r="BB535" s="12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</row>
    <row r="536" spans="2:74" x14ac:dyDescent="0.3">
      <c r="B536" s="8" t="str">
        <f>+Input!A533</f>
        <v>FEB-2002</v>
      </c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2"/>
      <c r="BB536" s="12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</row>
    <row r="537" spans="2:74" x14ac:dyDescent="0.3">
      <c r="B537" s="8" t="str">
        <f>+Input!A534</f>
        <v>MAR-2002</v>
      </c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2"/>
      <c r="BB537" s="12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</row>
    <row r="538" spans="2:74" x14ac:dyDescent="0.3">
      <c r="B538" s="8" t="str">
        <f>+Input!A535</f>
        <v>APR-2002</v>
      </c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2"/>
      <c r="BB538" s="12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</row>
    <row r="539" spans="2:74" x14ac:dyDescent="0.3">
      <c r="B539" s="8" t="str">
        <f>+Input!A536</f>
        <v>MAY-2002</v>
      </c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2"/>
      <c r="BB539" s="12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</row>
    <row r="540" spans="2:74" x14ac:dyDescent="0.3">
      <c r="B540" s="8" t="str">
        <f>+Input!A537</f>
        <v>JUN-2002</v>
      </c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2"/>
      <c r="BB540" s="12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</row>
    <row r="541" spans="2:74" x14ac:dyDescent="0.3">
      <c r="B541" s="8" t="str">
        <f>+Input!A538</f>
        <v>JUL-2002</v>
      </c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2"/>
      <c r="BB541" s="12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</row>
    <row r="542" spans="2:74" x14ac:dyDescent="0.3">
      <c r="B542" s="8" t="str">
        <f>+Input!A539</f>
        <v>AUG-2002</v>
      </c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2"/>
      <c r="BB542" s="12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</row>
    <row r="543" spans="2:74" x14ac:dyDescent="0.3">
      <c r="B543" s="8" t="str">
        <f>+Input!A540</f>
        <v>SEP-2002</v>
      </c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2"/>
      <c r="BB543" s="12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</row>
    <row r="544" spans="2:74" x14ac:dyDescent="0.3">
      <c r="B544" s="8" t="str">
        <f>+Input!A541</f>
        <v>OCT-2002</v>
      </c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2"/>
      <c r="BB544" s="12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</row>
    <row r="545" spans="2:74" x14ac:dyDescent="0.3">
      <c r="B545" s="8" t="str">
        <f>+Input!A542</f>
        <v>NOV-2002</v>
      </c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2"/>
      <c r="BB545" s="12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</row>
    <row r="546" spans="2:74" x14ac:dyDescent="0.3">
      <c r="B546" s="8" t="str">
        <f>+Input!A543</f>
        <v>DEC-2002</v>
      </c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2"/>
      <c r="BB546" s="12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</row>
    <row r="547" spans="2:74" x14ac:dyDescent="0.3">
      <c r="B547" s="8" t="str">
        <f>+Input!A544</f>
        <v>JAN-2003</v>
      </c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2"/>
      <c r="BB547" s="12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</row>
    <row r="548" spans="2:74" x14ac:dyDescent="0.3">
      <c r="B548" s="8" t="str">
        <f>+Input!A545</f>
        <v>FEB-2003</v>
      </c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2"/>
      <c r="BB548" s="12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</row>
    <row r="549" spans="2:74" x14ac:dyDescent="0.3">
      <c r="B549" s="8" t="str">
        <f>+Input!A546</f>
        <v>MAR-2003</v>
      </c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2"/>
      <c r="BB549" s="12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</row>
    <row r="550" spans="2:74" x14ac:dyDescent="0.3">
      <c r="B550" s="8" t="str">
        <f>+Input!A547</f>
        <v>APR-2003</v>
      </c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2"/>
      <c r="BB550" s="12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</row>
    <row r="551" spans="2:74" x14ac:dyDescent="0.3">
      <c r="B551" s="8" t="str">
        <f>+Input!A548</f>
        <v>MAY-2003</v>
      </c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2"/>
      <c r="BB551" s="12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</row>
    <row r="552" spans="2:74" x14ac:dyDescent="0.3">
      <c r="B552" s="8" t="str">
        <f>+Input!A549</f>
        <v>JUN-2003</v>
      </c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2"/>
      <c r="BB552" s="12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</row>
    <row r="553" spans="2:74" x14ac:dyDescent="0.3">
      <c r="B553" s="8" t="str">
        <f>+Input!A550</f>
        <v>JUL-2003</v>
      </c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2"/>
      <c r="BB553" s="12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</row>
    <row r="554" spans="2:74" x14ac:dyDescent="0.3">
      <c r="B554" s="8" t="str">
        <f>+Input!A551</f>
        <v>AUG-2003</v>
      </c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2"/>
      <c r="BB554" s="12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</row>
    <row r="555" spans="2:74" x14ac:dyDescent="0.3">
      <c r="B555" s="8" t="str">
        <f>+Input!A552</f>
        <v>SEP-2003</v>
      </c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2"/>
      <c r="BB555" s="12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</row>
    <row r="556" spans="2:74" x14ac:dyDescent="0.3">
      <c r="B556" s="8" t="str">
        <f>+Input!A553</f>
        <v>OCT-2003</v>
      </c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2"/>
      <c r="BB556" s="12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</row>
    <row r="557" spans="2:74" x14ac:dyDescent="0.3">
      <c r="B557" s="8" t="str">
        <f>+Input!A554</f>
        <v>NOV-2003</v>
      </c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2"/>
      <c r="BB557" s="12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</row>
    <row r="558" spans="2:74" x14ac:dyDescent="0.3">
      <c r="B558" s="8" t="str">
        <f>+Input!A555</f>
        <v>DEC-2003</v>
      </c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2"/>
      <c r="BB558" s="12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</row>
    <row r="559" spans="2:74" x14ac:dyDescent="0.3">
      <c r="B559" s="8" t="str">
        <f>+Input!A556</f>
        <v>JAN-2004</v>
      </c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2"/>
      <c r="BB559" s="12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</row>
    <row r="560" spans="2:74" x14ac:dyDescent="0.3">
      <c r="B560" s="8" t="str">
        <f>+Input!A557</f>
        <v>FEB-2004</v>
      </c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2"/>
      <c r="BB560" s="12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</row>
    <row r="561" spans="2:74" x14ac:dyDescent="0.3">
      <c r="B561" s="8" t="str">
        <f>+Input!A558</f>
        <v>MAR-2004</v>
      </c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2"/>
      <c r="BB561" s="12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</row>
    <row r="562" spans="2:74" x14ac:dyDescent="0.3">
      <c r="B562" s="8" t="str">
        <f>+Input!A559</f>
        <v>APR-2004</v>
      </c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2"/>
      <c r="BB562" s="12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</row>
    <row r="563" spans="2:74" x14ac:dyDescent="0.3">
      <c r="B563" s="8" t="str">
        <f>+Input!A560</f>
        <v>MAY-2004</v>
      </c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2"/>
      <c r="BB563" s="12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</row>
    <row r="564" spans="2:74" x14ac:dyDescent="0.3">
      <c r="B564" s="8" t="str">
        <f>+Input!A561</f>
        <v>JUN-2004</v>
      </c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2"/>
      <c r="BB564" s="12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</row>
    <row r="565" spans="2:74" x14ac:dyDescent="0.3">
      <c r="B565" s="8" t="str">
        <f>+Input!A562</f>
        <v>JUL-2004</v>
      </c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2"/>
      <c r="BB565" s="12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</row>
    <row r="566" spans="2:74" x14ac:dyDescent="0.3">
      <c r="B566" s="8" t="str">
        <f>+Input!A563</f>
        <v>AUG-2004</v>
      </c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2"/>
      <c r="BB566" s="12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</row>
    <row r="567" spans="2:74" x14ac:dyDescent="0.3">
      <c r="B567" s="8" t="str">
        <f>+Input!A564</f>
        <v>SEP-2004</v>
      </c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2"/>
      <c r="BB567" s="12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</row>
    <row r="568" spans="2:74" x14ac:dyDescent="0.3">
      <c r="B568" s="8" t="str">
        <f>+Input!A565</f>
        <v>OCT-2004</v>
      </c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2"/>
      <c r="BB568" s="12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</row>
    <row r="569" spans="2:74" x14ac:dyDescent="0.3">
      <c r="B569" s="8" t="str">
        <f>+Input!A566</f>
        <v>NOV-2004</v>
      </c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2"/>
      <c r="BB569" s="12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</row>
    <row r="570" spans="2:74" x14ac:dyDescent="0.3">
      <c r="B570" s="8" t="str">
        <f>+Input!A567</f>
        <v>DEC-2004</v>
      </c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2"/>
      <c r="BB570" s="12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</row>
    <row r="571" spans="2:74" x14ac:dyDescent="0.3">
      <c r="B571" s="8" t="str">
        <f>+Input!A568</f>
        <v>JAN-2005</v>
      </c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2"/>
      <c r="BB571" s="12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</row>
    <row r="572" spans="2:74" x14ac:dyDescent="0.3">
      <c r="B572" s="8" t="str">
        <f>+Input!A569</f>
        <v>FEB-2005</v>
      </c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2"/>
      <c r="BB572" s="12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</row>
    <row r="573" spans="2:74" x14ac:dyDescent="0.3">
      <c r="B573" s="8" t="str">
        <f>+Input!A570</f>
        <v>MAR-2005</v>
      </c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2"/>
      <c r="BB573" s="12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</row>
    <row r="574" spans="2:74" x14ac:dyDescent="0.3">
      <c r="B574" s="8" t="str">
        <f>+Input!A571</f>
        <v>APR-2005</v>
      </c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2"/>
      <c r="BB574" s="12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</row>
    <row r="575" spans="2:74" x14ac:dyDescent="0.3">
      <c r="B575" s="8" t="str">
        <f>+Input!A572</f>
        <v>MAY-2005</v>
      </c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2"/>
      <c r="BB575" s="12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</row>
    <row r="576" spans="2:74" x14ac:dyDescent="0.3">
      <c r="B576" s="8" t="str">
        <f>+Input!A573</f>
        <v>JUN-2005</v>
      </c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2"/>
      <c r="BB576" s="12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</row>
    <row r="577" spans="2:74" x14ac:dyDescent="0.3">
      <c r="B577" s="8" t="str">
        <f>+Input!A574</f>
        <v>JUL-2005</v>
      </c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2"/>
      <c r="BB577" s="12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</row>
    <row r="578" spans="2:74" x14ac:dyDescent="0.3">
      <c r="B578" s="8" t="str">
        <f>+Input!A575</f>
        <v>AUG-2005</v>
      </c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2"/>
      <c r="BB578" s="12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</row>
    <row r="579" spans="2:74" x14ac:dyDescent="0.3">
      <c r="B579" s="8" t="str">
        <f>+Input!A576</f>
        <v>SEP-2005</v>
      </c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2"/>
      <c r="BB579" s="12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</row>
    <row r="580" spans="2:74" x14ac:dyDescent="0.3">
      <c r="B580" s="8" t="str">
        <f>+Input!A577</f>
        <v>OCT-2005</v>
      </c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2"/>
      <c r="BB580" s="12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</row>
    <row r="581" spans="2:74" x14ac:dyDescent="0.3">
      <c r="B581" s="8" t="str">
        <f>+Input!A578</f>
        <v>NOV-2005</v>
      </c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2"/>
      <c r="BB581" s="12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</row>
    <row r="582" spans="2:74" x14ac:dyDescent="0.3">
      <c r="B582" s="8" t="str">
        <f>+Input!A579</f>
        <v>DEC-2005</v>
      </c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2"/>
      <c r="BB582" s="12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</row>
    <row r="583" spans="2:74" x14ac:dyDescent="0.3">
      <c r="B583" s="8" t="str">
        <f>+Input!A580</f>
        <v>JAN-2006</v>
      </c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2"/>
      <c r="BB583" s="12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</row>
    <row r="584" spans="2:74" x14ac:dyDescent="0.3">
      <c r="B584" s="8" t="str">
        <f>+Input!A581</f>
        <v>FEB-2006</v>
      </c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2"/>
      <c r="BB584" s="12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</row>
    <row r="585" spans="2:74" x14ac:dyDescent="0.3">
      <c r="B585" s="8" t="str">
        <f>+Input!A582</f>
        <v>MAR-2006</v>
      </c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2"/>
      <c r="BB585" s="12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</row>
    <row r="586" spans="2:74" x14ac:dyDescent="0.3">
      <c r="B586" s="8" t="str">
        <f>+Input!A583</f>
        <v>APR-2006</v>
      </c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2"/>
      <c r="BB586" s="12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</row>
    <row r="587" spans="2:74" x14ac:dyDescent="0.3">
      <c r="B587" s="8" t="str">
        <f>+Input!A584</f>
        <v>MAY-2006</v>
      </c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2"/>
      <c r="BB587" s="12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</row>
    <row r="588" spans="2:74" x14ac:dyDescent="0.3">
      <c r="B588" s="8" t="str">
        <f>+Input!A585</f>
        <v>JUN-2006</v>
      </c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2"/>
      <c r="BB588" s="12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</row>
    <row r="589" spans="2:74" x14ac:dyDescent="0.3">
      <c r="B589" s="8" t="str">
        <f>+Input!A586</f>
        <v>JUL-2006</v>
      </c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2"/>
      <c r="BB589" s="12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</row>
    <row r="590" spans="2:74" x14ac:dyDescent="0.3">
      <c r="B590" s="8" t="str">
        <f>+Input!A587</f>
        <v>AUG-2006</v>
      </c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2"/>
      <c r="BB590" s="12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</row>
    <row r="591" spans="2:74" x14ac:dyDescent="0.3">
      <c r="B591" s="8" t="str">
        <f>+Input!A588</f>
        <v>SEP-2006</v>
      </c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2"/>
      <c r="BB591" s="12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</row>
    <row r="592" spans="2:74" x14ac:dyDescent="0.3">
      <c r="B592" s="8" t="str">
        <f>+Input!A589</f>
        <v>OCT-2006</v>
      </c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2"/>
      <c r="BB592" s="12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</row>
    <row r="593" spans="2:74" x14ac:dyDescent="0.3">
      <c r="B593" s="8" t="str">
        <f>+Input!A590</f>
        <v>NOV-2006</v>
      </c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2"/>
      <c r="BB593" s="12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</row>
    <row r="594" spans="2:74" x14ac:dyDescent="0.3">
      <c r="B594" s="8" t="str">
        <f>+Input!A591</f>
        <v>DEC-2006</v>
      </c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2"/>
      <c r="BB594" s="12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</row>
    <row r="595" spans="2:74" x14ac:dyDescent="0.3">
      <c r="B595" s="8" t="str">
        <f>+Input!A592</f>
        <v>JAN-2007</v>
      </c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2"/>
      <c r="BB595" s="12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</row>
    <row r="596" spans="2:74" x14ac:dyDescent="0.3">
      <c r="B596" s="8" t="str">
        <f>+Input!A593</f>
        <v>FEB-2007</v>
      </c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2"/>
      <c r="BB596" s="12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</row>
    <row r="597" spans="2:74" x14ac:dyDescent="0.3">
      <c r="B597" s="8" t="str">
        <f>+Input!A594</f>
        <v>MAR-2007</v>
      </c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2"/>
      <c r="BB597" s="12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</row>
    <row r="598" spans="2:74" x14ac:dyDescent="0.3">
      <c r="B598" s="8" t="str">
        <f>+Input!A595</f>
        <v>APR-2007</v>
      </c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2"/>
      <c r="BB598" s="12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</row>
    <row r="599" spans="2:74" x14ac:dyDescent="0.3">
      <c r="B599" s="8" t="str">
        <f>+Input!A596</f>
        <v>MAY-2007</v>
      </c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2"/>
      <c r="BB599" s="12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</row>
    <row r="600" spans="2:74" x14ac:dyDescent="0.3">
      <c r="B600" s="8" t="str">
        <f>+Input!A597</f>
        <v>JUN-2007</v>
      </c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2"/>
      <c r="BB600" s="12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</row>
    <row r="601" spans="2:74" x14ac:dyDescent="0.3">
      <c r="B601" s="8" t="str">
        <f>+Input!A598</f>
        <v>JUL-2007</v>
      </c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2"/>
      <c r="BB601" s="12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</row>
    <row r="602" spans="2:74" x14ac:dyDescent="0.3">
      <c r="B602" s="8" t="str">
        <f>+Input!A599</f>
        <v>AUG-2007</v>
      </c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2"/>
      <c r="BB602" s="12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</row>
    <row r="603" spans="2:74" x14ac:dyDescent="0.3">
      <c r="B603" s="8" t="str">
        <f>+Input!A600</f>
        <v>SEP-2007</v>
      </c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2"/>
      <c r="BB603" s="12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</row>
    <row r="604" spans="2:74" x14ac:dyDescent="0.3">
      <c r="B604" s="8" t="str">
        <f>+Input!A601</f>
        <v>OCT-2007</v>
      </c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2"/>
      <c r="BB604" s="12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</row>
    <row r="605" spans="2:74" x14ac:dyDescent="0.3">
      <c r="B605" s="8" t="str">
        <f>+Input!A602</f>
        <v>NOV-2007</v>
      </c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2"/>
      <c r="BB605" s="12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</row>
    <row r="606" spans="2:74" x14ac:dyDescent="0.3">
      <c r="B606" s="8" t="str">
        <f>+Input!A603</f>
        <v>DEC-2007</v>
      </c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2"/>
      <c r="BB606" s="12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</row>
    <row r="607" spans="2:74" x14ac:dyDescent="0.3">
      <c r="B607" s="8" t="str">
        <f>+Input!A604</f>
        <v>JAN-2008</v>
      </c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2"/>
      <c r="BB607" s="12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</row>
    <row r="608" spans="2:74" x14ac:dyDescent="0.3">
      <c r="B608" s="8" t="str">
        <f>+Input!A605</f>
        <v>FEB-2008</v>
      </c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2"/>
      <c r="BB608" s="12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</row>
    <row r="609" spans="2:74" x14ac:dyDescent="0.3">
      <c r="B609" s="8" t="str">
        <f>+Input!A606</f>
        <v>MAR-2008</v>
      </c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2"/>
      <c r="BB609" s="12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</row>
    <row r="610" spans="2:74" x14ac:dyDescent="0.3">
      <c r="B610" s="8" t="str">
        <f>+Input!A607</f>
        <v>APR-2008</v>
      </c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2"/>
      <c r="BB610" s="12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</row>
    <row r="611" spans="2:74" x14ac:dyDescent="0.3">
      <c r="B611" s="8" t="str">
        <f>+Input!A608</f>
        <v>MAY-2008</v>
      </c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2"/>
      <c r="BB611" s="12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</row>
    <row r="612" spans="2:74" x14ac:dyDescent="0.3">
      <c r="B612" s="8" t="str">
        <f>+Input!A609</f>
        <v>JUN-2008</v>
      </c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2"/>
      <c r="BB612" s="12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</row>
    <row r="613" spans="2:74" x14ac:dyDescent="0.3">
      <c r="B613" s="8" t="str">
        <f>+Input!A610</f>
        <v>JUL-2008</v>
      </c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2"/>
      <c r="BB613" s="12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</row>
    <row r="614" spans="2:74" x14ac:dyDescent="0.3">
      <c r="B614" s="8" t="str">
        <f>+Input!A611</f>
        <v>AUG-2008</v>
      </c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2"/>
      <c r="BB614" s="12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</row>
    <row r="615" spans="2:74" x14ac:dyDescent="0.3">
      <c r="B615" s="8" t="str">
        <f>+Input!A612</f>
        <v>SEP-2008</v>
      </c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2"/>
      <c r="BB615" s="12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</row>
    <row r="616" spans="2:74" x14ac:dyDescent="0.3">
      <c r="B616" s="8" t="str">
        <f>+Input!A613</f>
        <v>OCT-2008</v>
      </c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2"/>
      <c r="BB616" s="12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</row>
    <row r="617" spans="2:74" x14ac:dyDescent="0.3">
      <c r="B617" s="8" t="str">
        <f>+Input!A614</f>
        <v>NOV-2008</v>
      </c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2"/>
      <c r="BB617" s="12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</row>
    <row r="618" spans="2:74" x14ac:dyDescent="0.3">
      <c r="B618" s="8" t="str">
        <f>+Input!A615</f>
        <v>DEC-2008</v>
      </c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2"/>
      <c r="BB618" s="12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</row>
    <row r="619" spans="2:74" x14ac:dyDescent="0.3">
      <c r="B619" s="8" t="str">
        <f>+Input!A616</f>
        <v>JAN-2009</v>
      </c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2"/>
      <c r="BB619" s="12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</row>
    <row r="620" spans="2:74" x14ac:dyDescent="0.3">
      <c r="B620" s="8" t="str">
        <f>+Input!A617</f>
        <v>FEB-2009</v>
      </c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2"/>
      <c r="BB620" s="12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</row>
    <row r="621" spans="2:74" x14ac:dyDescent="0.3">
      <c r="B621" s="8" t="str">
        <f>+Input!A618</f>
        <v>MAR-2009</v>
      </c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2"/>
      <c r="BB621" s="12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</row>
    <row r="622" spans="2:74" x14ac:dyDescent="0.3">
      <c r="B622" s="8" t="str">
        <f>+Input!A619</f>
        <v>APR-2009</v>
      </c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2"/>
      <c r="BB622" s="12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</row>
    <row r="623" spans="2:74" x14ac:dyDescent="0.3">
      <c r="B623" s="8" t="str">
        <f>+Input!A620</f>
        <v>MAY-2009</v>
      </c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2"/>
      <c r="BB623" s="12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</row>
    <row r="624" spans="2:74" x14ac:dyDescent="0.3">
      <c r="B624" s="8" t="str">
        <f>+Input!A621</f>
        <v>JUN-2009</v>
      </c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2"/>
      <c r="BB624" s="12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</row>
    <row r="625" spans="2:74" x14ac:dyDescent="0.3">
      <c r="B625" s="8" t="str">
        <f>+Input!A622</f>
        <v>JUL-2009</v>
      </c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2"/>
      <c r="BB625" s="12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</row>
    <row r="626" spans="2:74" x14ac:dyDescent="0.3">
      <c r="B626" s="8" t="str">
        <f>+Input!A623</f>
        <v>AUG-2009</v>
      </c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2"/>
      <c r="BB626" s="12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</row>
    <row r="627" spans="2:74" x14ac:dyDescent="0.3">
      <c r="B627" s="8" t="str">
        <f>+Input!A624</f>
        <v>SEP-2009</v>
      </c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2"/>
      <c r="BB627" s="12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</row>
    <row r="628" spans="2:74" x14ac:dyDescent="0.3">
      <c r="B628" s="8" t="str">
        <f>+Input!A625</f>
        <v>OCT-2009</v>
      </c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2"/>
      <c r="BB628" s="12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</row>
    <row r="629" spans="2:74" x14ac:dyDescent="0.3">
      <c r="B629" s="8" t="str">
        <f>+Input!A626</f>
        <v>NOV-2009</v>
      </c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2"/>
      <c r="BB629" s="12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</row>
    <row r="630" spans="2:74" x14ac:dyDescent="0.3">
      <c r="B630" s="8" t="str">
        <f>+Input!A627</f>
        <v>DEC-2009</v>
      </c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2"/>
      <c r="BB630" s="12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</row>
    <row r="631" spans="2:74" x14ac:dyDescent="0.3">
      <c r="B631" s="8" t="str">
        <f>+Input!A628</f>
        <v>JAN-2010</v>
      </c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2"/>
      <c r="BB631" s="12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</row>
    <row r="632" spans="2:74" x14ac:dyDescent="0.3">
      <c r="B632" s="8" t="str">
        <f>+Input!A629</f>
        <v>FEB-2010</v>
      </c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2"/>
      <c r="BB632" s="12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</row>
    <row r="633" spans="2:74" x14ac:dyDescent="0.3">
      <c r="B633" s="8" t="str">
        <f>+Input!A630</f>
        <v>MAR-2010</v>
      </c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2"/>
      <c r="BB633" s="12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</row>
    <row r="634" spans="2:74" x14ac:dyDescent="0.3">
      <c r="B634" s="8" t="str">
        <f>+Input!A631</f>
        <v>APR-2010</v>
      </c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2"/>
      <c r="BB634" s="12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</row>
    <row r="635" spans="2:74" x14ac:dyDescent="0.3">
      <c r="B635" s="8" t="str">
        <f>+Input!A632</f>
        <v>MAY-2010</v>
      </c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2"/>
      <c r="BB635" s="12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</row>
    <row r="636" spans="2:74" x14ac:dyDescent="0.3">
      <c r="B636" s="8" t="str">
        <f>+Input!A633</f>
        <v>JUN-2010</v>
      </c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2"/>
      <c r="BB636" s="12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</row>
    <row r="637" spans="2:74" x14ac:dyDescent="0.3">
      <c r="B637" s="8" t="str">
        <f>+Input!A634</f>
        <v>JUL-2010</v>
      </c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2"/>
      <c r="BB637" s="12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</row>
    <row r="638" spans="2:74" x14ac:dyDescent="0.3">
      <c r="B638" s="8" t="str">
        <f>+Input!A635</f>
        <v>AUG-2010</v>
      </c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2"/>
      <c r="BB638" s="12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</row>
    <row r="639" spans="2:74" x14ac:dyDescent="0.3">
      <c r="B639" s="8" t="str">
        <f>+Input!A636</f>
        <v>SEP-2010</v>
      </c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2"/>
      <c r="BB639" s="12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</row>
    <row r="640" spans="2:74" x14ac:dyDescent="0.3">
      <c r="B640" s="8" t="str">
        <f>+Input!A637</f>
        <v>OCT-2010</v>
      </c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2"/>
      <c r="BB640" s="12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</row>
    <row r="641" spans="2:74" x14ac:dyDescent="0.3">
      <c r="B641" s="8" t="str">
        <f>+Input!A638</f>
        <v>NOV-2010</v>
      </c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2"/>
      <c r="BB641" s="12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</row>
    <row r="642" spans="2:74" x14ac:dyDescent="0.3">
      <c r="B642" s="8" t="str">
        <f>+Input!A639</f>
        <v>DEC-2010</v>
      </c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2"/>
      <c r="BB642" s="12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</row>
    <row r="643" spans="2:74" x14ac:dyDescent="0.3">
      <c r="B643" s="8" t="str">
        <f>+Input!A640</f>
        <v>JAN-2011</v>
      </c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2"/>
      <c r="BB643" s="12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</row>
    <row r="644" spans="2:74" x14ac:dyDescent="0.3">
      <c r="B644" s="8" t="str">
        <f>+Input!A641</f>
        <v>FEB-2011</v>
      </c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2"/>
      <c r="BB644" s="12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</row>
    <row r="645" spans="2:74" x14ac:dyDescent="0.3">
      <c r="B645" s="8" t="str">
        <f>+Input!A642</f>
        <v>MAR-2011</v>
      </c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2"/>
      <c r="BB645" s="12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</row>
    <row r="646" spans="2:74" x14ac:dyDescent="0.3">
      <c r="B646" s="8" t="str">
        <f>+Input!A643</f>
        <v>APR-2011</v>
      </c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2"/>
      <c r="BB646" s="12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</row>
    <row r="647" spans="2:74" x14ac:dyDescent="0.3">
      <c r="B647" s="8" t="str">
        <f>+Input!A644</f>
        <v>MAY-2011</v>
      </c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2"/>
      <c r="BB647" s="12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</row>
    <row r="648" spans="2:74" x14ac:dyDescent="0.3">
      <c r="B648" s="8" t="str">
        <f>+Input!A645</f>
        <v>JUN-2011</v>
      </c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2"/>
      <c r="BB648" s="12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</row>
    <row r="649" spans="2:74" x14ac:dyDescent="0.3">
      <c r="B649" s="8" t="str">
        <f>+Input!A646</f>
        <v>JUL-2011</v>
      </c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2"/>
      <c r="BB649" s="12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</row>
    <row r="650" spans="2:74" x14ac:dyDescent="0.3">
      <c r="B650" s="8" t="str">
        <f>+Input!A647</f>
        <v>AUG-2011</v>
      </c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2"/>
      <c r="BB650" s="12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</row>
    <row r="651" spans="2:74" x14ac:dyDescent="0.3">
      <c r="B651" s="8" t="str">
        <f>+Input!A648</f>
        <v>SEP-2011</v>
      </c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2"/>
      <c r="BB651" s="12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</row>
    <row r="652" spans="2:74" x14ac:dyDescent="0.3">
      <c r="B652" s="8" t="str">
        <f>+Input!A649</f>
        <v>OCT-2011</v>
      </c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2"/>
      <c r="BB652" s="12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</row>
    <row r="653" spans="2:74" x14ac:dyDescent="0.3">
      <c r="B653" s="8" t="str">
        <f>+Input!A650</f>
        <v>NOV-2011</v>
      </c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2"/>
      <c r="BB653" s="12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</row>
    <row r="654" spans="2:74" x14ac:dyDescent="0.3">
      <c r="B654" s="8" t="str">
        <f>+Input!A651</f>
        <v>DEC-2011</v>
      </c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2"/>
      <c r="BB654" s="12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</row>
    <row r="655" spans="2:74" x14ac:dyDescent="0.3">
      <c r="B655" s="8" t="str">
        <f>+Input!A652</f>
        <v>JAN-2012</v>
      </c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2"/>
      <c r="BB655" s="12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</row>
    <row r="656" spans="2:74" x14ac:dyDescent="0.3">
      <c r="B656" s="8" t="str">
        <f>+Input!A653</f>
        <v>FEB-2012</v>
      </c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2"/>
      <c r="BB656" s="12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</row>
    <row r="657" spans="2:74" x14ac:dyDescent="0.3">
      <c r="B657" s="8" t="str">
        <f>+Input!A654</f>
        <v>MAR-2012</v>
      </c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2"/>
      <c r="BB657" s="12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</row>
    <row r="658" spans="2:74" x14ac:dyDescent="0.3">
      <c r="B658" s="8" t="str">
        <f>+Input!A655</f>
        <v>APR-2012</v>
      </c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2"/>
      <c r="BB658" s="12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</row>
    <row r="659" spans="2:74" x14ac:dyDescent="0.3">
      <c r="B659" s="8" t="str">
        <f>+Input!A656</f>
        <v>MAY-2012</v>
      </c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2"/>
      <c r="BB659" s="12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</row>
    <row r="660" spans="2:74" x14ac:dyDescent="0.3">
      <c r="B660" s="8" t="str">
        <f>+Input!A657</f>
        <v>JUN-2012</v>
      </c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2"/>
      <c r="BB660" s="12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</row>
    <row r="661" spans="2:74" x14ac:dyDescent="0.3">
      <c r="B661" s="8" t="str">
        <f>+Input!A658</f>
        <v>JUL-2012</v>
      </c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2"/>
      <c r="BB661" s="12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</row>
    <row r="662" spans="2:74" x14ac:dyDescent="0.3">
      <c r="B662" s="8" t="str">
        <f>+Input!A659</f>
        <v>AUG-2012</v>
      </c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2"/>
      <c r="BB662" s="12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</row>
    <row r="663" spans="2:74" x14ac:dyDescent="0.3">
      <c r="B663" s="8" t="str">
        <f>+Input!A660</f>
        <v>SEP-2012</v>
      </c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2"/>
      <c r="BB663" s="12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</row>
    <row r="664" spans="2:74" x14ac:dyDescent="0.3">
      <c r="B664" s="8" t="str">
        <f>+Input!A661</f>
        <v>OCT-2012</v>
      </c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2"/>
      <c r="BB664" s="12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</row>
    <row r="665" spans="2:74" x14ac:dyDescent="0.3">
      <c r="B665" s="8" t="str">
        <f>+Input!A662</f>
        <v>NOV-2012</v>
      </c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2"/>
      <c r="BB665" s="12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</row>
    <row r="666" spans="2:74" x14ac:dyDescent="0.3">
      <c r="B666" s="8" t="str">
        <f>+Input!A663</f>
        <v>DEC-2012</v>
      </c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2"/>
      <c r="BB666" s="12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</row>
    <row r="667" spans="2:74" x14ac:dyDescent="0.3">
      <c r="B667" s="8" t="str">
        <f>+Input!A664</f>
        <v>JAN-2013</v>
      </c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2"/>
      <c r="BB667" s="12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</row>
    <row r="668" spans="2:74" x14ac:dyDescent="0.3">
      <c r="B668" s="8" t="str">
        <f>+Input!A665</f>
        <v>FEB-2013</v>
      </c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2"/>
      <c r="BB668" s="12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</row>
    <row r="669" spans="2:74" x14ac:dyDescent="0.3">
      <c r="B669" s="8" t="str">
        <f>+Input!A666</f>
        <v>MAR-2013</v>
      </c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2"/>
      <c r="BB669" s="12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</row>
    <row r="670" spans="2:74" x14ac:dyDescent="0.3">
      <c r="B670" s="8" t="str">
        <f>+Input!A667</f>
        <v>APR-2013</v>
      </c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2"/>
      <c r="BB670" s="12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</row>
    <row r="671" spans="2:74" x14ac:dyDescent="0.3">
      <c r="B671" s="8" t="str">
        <f>+Input!A668</f>
        <v>MAY-2013</v>
      </c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2"/>
      <c r="BB671" s="12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</row>
    <row r="672" spans="2:74" x14ac:dyDescent="0.3">
      <c r="B672" s="8" t="str">
        <f>+Input!A669</f>
        <v>JUN-2013</v>
      </c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2"/>
      <c r="BB672" s="12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</row>
    <row r="673" spans="2:74" x14ac:dyDescent="0.3">
      <c r="B673" s="8" t="str">
        <f>+Input!A670</f>
        <v>JUL-2013</v>
      </c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2"/>
      <c r="BB673" s="12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</row>
    <row r="674" spans="2:74" x14ac:dyDescent="0.3">
      <c r="B674" s="8" t="str">
        <f>+Input!A671</f>
        <v>AUG-2013</v>
      </c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2"/>
      <c r="BB674" s="12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</row>
    <row r="675" spans="2:74" x14ac:dyDescent="0.3">
      <c r="B675" s="8" t="str">
        <f>+Input!A672</f>
        <v>SEP-2013</v>
      </c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2"/>
      <c r="BB675" s="12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</row>
    <row r="676" spans="2:74" x14ac:dyDescent="0.3">
      <c r="B676" s="8" t="str">
        <f>+Input!A673</f>
        <v>OCT-2013</v>
      </c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2"/>
      <c r="BB676" s="12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</row>
    <row r="677" spans="2:74" x14ac:dyDescent="0.3">
      <c r="B677" s="8" t="str">
        <f>+Input!A674</f>
        <v>NOV-2013</v>
      </c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2"/>
      <c r="BB677" s="12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</row>
    <row r="678" spans="2:74" x14ac:dyDescent="0.3">
      <c r="B678" s="8" t="str">
        <f>+Input!A675</f>
        <v>DEC-2013</v>
      </c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2"/>
      <c r="BB678" s="12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</row>
    <row r="679" spans="2:74" x14ac:dyDescent="0.3">
      <c r="B679" s="8" t="str">
        <f>+Input!A676</f>
        <v>JAN-2014</v>
      </c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2"/>
      <c r="BB679" s="12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</row>
    <row r="680" spans="2:74" x14ac:dyDescent="0.3">
      <c r="B680" s="8" t="str">
        <f>+Input!A677</f>
        <v>FEB-2014</v>
      </c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2"/>
      <c r="BB680" s="12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</row>
    <row r="681" spans="2:74" x14ac:dyDescent="0.3">
      <c r="B681" s="8" t="str">
        <f>+Input!A678</f>
        <v>MAR-2014</v>
      </c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2"/>
      <c r="BB681" s="12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</row>
    <row r="682" spans="2:74" x14ac:dyDescent="0.3">
      <c r="B682" s="8" t="str">
        <f>+Input!A679</f>
        <v>APR-2014</v>
      </c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2"/>
      <c r="BB682" s="12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</row>
    <row r="683" spans="2:74" x14ac:dyDescent="0.3">
      <c r="B683" s="8" t="str">
        <f>+Input!A680</f>
        <v>MAY-2014</v>
      </c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2"/>
      <c r="BB683" s="12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</row>
    <row r="684" spans="2:74" x14ac:dyDescent="0.3">
      <c r="B684" s="8" t="str">
        <f>+Input!A681</f>
        <v>JUN-2014</v>
      </c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2"/>
      <c r="BB684" s="12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</row>
    <row r="685" spans="2:74" x14ac:dyDescent="0.3">
      <c r="B685" s="8" t="str">
        <f>+Input!A682</f>
        <v>JUL-2014</v>
      </c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2"/>
      <c r="BB685" s="12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</row>
    <row r="686" spans="2:74" x14ac:dyDescent="0.3">
      <c r="B686" s="8" t="str">
        <f>+Input!A683</f>
        <v>AUG-2014</v>
      </c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2"/>
      <c r="BB686" s="12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</row>
    <row r="687" spans="2:74" x14ac:dyDescent="0.3">
      <c r="B687" s="8" t="str">
        <f>+Input!A684</f>
        <v>SEP-2014</v>
      </c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2"/>
      <c r="BB687" s="12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</row>
    <row r="688" spans="2:74" x14ac:dyDescent="0.3">
      <c r="B688" s="8" t="str">
        <f>+Input!A685</f>
        <v>OCT-2014</v>
      </c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2"/>
      <c r="BB688" s="12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</row>
    <row r="689" spans="2:74" x14ac:dyDescent="0.3">
      <c r="B689" s="8" t="str">
        <f>+Input!A686</f>
        <v>NOV-2014</v>
      </c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2"/>
      <c r="BB689" s="12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</row>
    <row r="690" spans="2:74" x14ac:dyDescent="0.3">
      <c r="B690" s="8" t="str">
        <f>+Input!A687</f>
        <v>DEC-2014</v>
      </c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2"/>
      <c r="BB690" s="12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</row>
    <row r="691" spans="2:74" x14ac:dyDescent="0.3">
      <c r="B691" s="8" t="str">
        <f>+Input!A688</f>
        <v>JAN-2015</v>
      </c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2"/>
      <c r="BB691" s="12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</row>
    <row r="692" spans="2:74" x14ac:dyDescent="0.3">
      <c r="B692" s="8" t="str">
        <f>+Input!A689</f>
        <v>FEB-2015</v>
      </c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2"/>
      <c r="BB692" s="12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</row>
    <row r="693" spans="2:74" x14ac:dyDescent="0.3">
      <c r="B693" s="8" t="str">
        <f>+Input!A690</f>
        <v>MAR-2015</v>
      </c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2"/>
      <c r="BB693" s="12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</row>
    <row r="694" spans="2:74" x14ac:dyDescent="0.3">
      <c r="B694" s="8" t="str">
        <f>+Input!A691</f>
        <v>APR-2015</v>
      </c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2"/>
      <c r="BB694" s="12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</row>
    <row r="695" spans="2:74" x14ac:dyDescent="0.3">
      <c r="B695" s="8" t="str">
        <f>+Input!A692</f>
        <v>MAY-2015</v>
      </c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2"/>
      <c r="BB695" s="12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</row>
    <row r="696" spans="2:74" x14ac:dyDescent="0.3">
      <c r="B696" s="8" t="str">
        <f>+Input!A693</f>
        <v>JUN-2015</v>
      </c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2"/>
      <c r="BB696" s="12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</row>
    <row r="697" spans="2:74" x14ac:dyDescent="0.3">
      <c r="B697" s="8" t="str">
        <f>+Input!A694</f>
        <v>JUL-2015</v>
      </c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2"/>
      <c r="BB697" s="12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</row>
    <row r="698" spans="2:74" x14ac:dyDescent="0.3">
      <c r="B698" s="8" t="str">
        <f>+Input!A695</f>
        <v>AUG-2015</v>
      </c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2"/>
      <c r="BB698" s="12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</row>
    <row r="699" spans="2:74" x14ac:dyDescent="0.3">
      <c r="B699" s="8" t="str">
        <f>+Input!A696</f>
        <v>SEP-2015</v>
      </c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2"/>
      <c r="BB699" s="12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</row>
    <row r="700" spans="2:74" x14ac:dyDescent="0.3">
      <c r="B700" s="8" t="str">
        <f>+Input!A697</f>
        <v>OCT-2015</v>
      </c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2"/>
      <c r="BB700" s="12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</row>
    <row r="701" spans="2:74" x14ac:dyDescent="0.3">
      <c r="B701" s="8" t="str">
        <f>+Input!A698</f>
        <v>NOV-2015</v>
      </c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2"/>
      <c r="BB701" s="12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</row>
    <row r="702" spans="2:74" x14ac:dyDescent="0.3">
      <c r="B702" s="8" t="str">
        <f>+Input!A699</f>
        <v>DEC-2015</v>
      </c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2"/>
      <c r="BB702" s="12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</row>
    <row r="703" spans="2:74" x14ac:dyDescent="0.3">
      <c r="B703" s="8" t="str">
        <f>+Input!A700</f>
        <v>JAN-2016</v>
      </c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2"/>
      <c r="BB703" s="12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</row>
    <row r="704" spans="2:74" x14ac:dyDescent="0.3">
      <c r="B704" s="8" t="str">
        <f>+Input!A701</f>
        <v>FEB-2016</v>
      </c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2"/>
      <c r="BB704" s="12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</row>
    <row r="705" spans="2:74" x14ac:dyDescent="0.3">
      <c r="B705" s="8" t="str">
        <f>+Input!A702</f>
        <v>MAR-2016</v>
      </c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2"/>
      <c r="BB705" s="12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</row>
    <row r="706" spans="2:74" x14ac:dyDescent="0.3">
      <c r="B706" s="8" t="str">
        <f>+Input!A703</f>
        <v>APR-2016</v>
      </c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2"/>
      <c r="BB706" s="12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</row>
    <row r="707" spans="2:74" x14ac:dyDescent="0.3">
      <c r="B707" s="8" t="str">
        <f>+Input!A704</f>
        <v>MAY-2016</v>
      </c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2"/>
      <c r="BB707" s="12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</row>
    <row r="708" spans="2:74" x14ac:dyDescent="0.3">
      <c r="B708" s="8" t="str">
        <f>+Input!A705</f>
        <v>JUN-2016</v>
      </c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2"/>
      <c r="BB708" s="12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</row>
    <row r="709" spans="2:74" x14ac:dyDescent="0.3">
      <c r="B709" s="8" t="str">
        <f>+Input!A706</f>
        <v>JUL-2016</v>
      </c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2"/>
      <c r="BB709" s="12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</row>
    <row r="710" spans="2:74" x14ac:dyDescent="0.3">
      <c r="B710" s="8" t="str">
        <f>+Input!A707</f>
        <v>AUG-2016</v>
      </c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2"/>
      <c r="BB710" s="12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</row>
    <row r="711" spans="2:74" x14ac:dyDescent="0.3">
      <c r="B711" s="8" t="str">
        <f>+Input!A708</f>
        <v>SEP-2016</v>
      </c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2"/>
      <c r="BB711" s="12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</row>
    <row r="712" spans="2:74" x14ac:dyDescent="0.3">
      <c r="B712" s="8" t="str">
        <f>+Input!A709</f>
        <v>OCT-2016</v>
      </c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2"/>
      <c r="BB712" s="12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</row>
    <row r="713" spans="2:74" x14ac:dyDescent="0.3">
      <c r="B713" s="8" t="str">
        <f>+Input!A710</f>
        <v>NOV-2016</v>
      </c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2"/>
      <c r="BB713" s="12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</row>
    <row r="714" spans="2:74" x14ac:dyDescent="0.3">
      <c r="B714" s="8" t="str">
        <f>+Input!A711</f>
        <v>DEC-2016</v>
      </c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2"/>
      <c r="BB714" s="12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</row>
    <row r="715" spans="2:74" x14ac:dyDescent="0.3">
      <c r="B715" s="8" t="str">
        <f>+Input!A712</f>
        <v>JAN-2017</v>
      </c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2"/>
      <c r="BB715" s="12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</row>
    <row r="716" spans="2:74" x14ac:dyDescent="0.3">
      <c r="B716" s="8" t="str">
        <f>+Input!A713</f>
        <v>FEB-2017</v>
      </c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2"/>
      <c r="BB716" s="12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</row>
    <row r="717" spans="2:74" x14ac:dyDescent="0.3">
      <c r="B717" s="8" t="str">
        <f>+Input!A714</f>
        <v>MAR-2017</v>
      </c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2"/>
      <c r="BB717" s="12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</row>
    <row r="718" spans="2:74" x14ac:dyDescent="0.3">
      <c r="B718" s="8" t="str">
        <f>+Input!A715</f>
        <v>APR-2017</v>
      </c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2"/>
      <c r="BB718" s="12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</row>
    <row r="719" spans="2:74" x14ac:dyDescent="0.3">
      <c r="B719" s="8" t="str">
        <f>+Input!A716</f>
        <v>MAY-2017</v>
      </c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2"/>
      <c r="BB719" s="12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</row>
    <row r="720" spans="2:74" x14ac:dyDescent="0.3">
      <c r="B720" s="8" t="str">
        <f>+Input!A717</f>
        <v>JUN-2017</v>
      </c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2"/>
      <c r="BB720" s="12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</row>
    <row r="721" spans="2:74" x14ac:dyDescent="0.3">
      <c r="B721" s="8" t="str">
        <f>+Input!A718</f>
        <v>JUL-2017</v>
      </c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2"/>
      <c r="BB721" s="12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</row>
    <row r="722" spans="2:74" x14ac:dyDescent="0.3">
      <c r="B722" s="8" t="str">
        <f>+Input!A719</f>
        <v>AUG-2017</v>
      </c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2"/>
      <c r="BB722" s="12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</row>
    <row r="723" spans="2:74" x14ac:dyDescent="0.3">
      <c r="B723" s="8" t="str">
        <f>+Input!A720</f>
        <v>SEP-2017</v>
      </c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2"/>
      <c r="BB723" s="12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</row>
    <row r="724" spans="2:74" x14ac:dyDescent="0.3">
      <c r="B724" s="8" t="str">
        <f>+Input!A721</f>
        <v>OCT-2017</v>
      </c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2"/>
      <c r="BB724" s="12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</row>
    <row r="725" spans="2:74" x14ac:dyDescent="0.3">
      <c r="B725" s="8" t="str">
        <f>+Input!A722</f>
        <v>NOV-2017</v>
      </c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2"/>
      <c r="BB725" s="12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</row>
    <row r="726" spans="2:74" x14ac:dyDescent="0.3">
      <c r="B726" s="8" t="str">
        <f>+Input!A723</f>
        <v>DEC-2017</v>
      </c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2"/>
      <c r="BB726" s="12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</row>
    <row r="727" spans="2:74" x14ac:dyDescent="0.3">
      <c r="B727" s="8" t="str">
        <f>+Input!A724</f>
        <v>JAN-2018</v>
      </c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2"/>
      <c r="BB727" s="12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</row>
    <row r="728" spans="2:74" x14ac:dyDescent="0.3">
      <c r="B728" s="8" t="str">
        <f>+Input!A725</f>
        <v>FEB-2018</v>
      </c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2"/>
      <c r="BB728" s="12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</row>
    <row r="729" spans="2:74" x14ac:dyDescent="0.3">
      <c r="B729" s="8" t="str">
        <f>+Input!A726</f>
        <v>MAR-2018</v>
      </c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2"/>
      <c r="BB729" s="12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</row>
    <row r="730" spans="2:74" x14ac:dyDescent="0.3">
      <c r="B730" s="8" t="str">
        <f>+Input!A727</f>
        <v>APR-2018</v>
      </c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2"/>
      <c r="BB730" s="12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</row>
    <row r="731" spans="2:74" x14ac:dyDescent="0.3">
      <c r="B731" s="8" t="str">
        <f>+Input!A728</f>
        <v>MAY-2018</v>
      </c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2"/>
      <c r="BB731" s="12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</row>
    <row r="732" spans="2:74" x14ac:dyDescent="0.3">
      <c r="B732" s="8" t="str">
        <f>+Input!A729</f>
        <v>JUN-2018</v>
      </c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2"/>
      <c r="BB732" s="12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</row>
    <row r="733" spans="2:74" x14ac:dyDescent="0.3">
      <c r="B733" s="8" t="str">
        <f>+Input!A730</f>
        <v>JUL-2018</v>
      </c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2"/>
      <c r="BB733" s="12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</row>
    <row r="734" spans="2:74" x14ac:dyDescent="0.3">
      <c r="B734" s="8" t="str">
        <f>+Input!A731</f>
        <v>AUG-2018</v>
      </c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2"/>
      <c r="BB734" s="12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</row>
    <row r="735" spans="2:74" x14ac:dyDescent="0.3">
      <c r="B735" s="8" t="str">
        <f>+Input!A732</f>
        <v>SEP-2018</v>
      </c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2"/>
      <c r="BB735" s="12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</row>
    <row r="736" spans="2:74" x14ac:dyDescent="0.3">
      <c r="B736" s="8" t="str">
        <f>+Input!A733</f>
        <v>OCT-2018</v>
      </c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2"/>
      <c r="BB736" s="12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</row>
    <row r="737" spans="2:74" x14ac:dyDescent="0.3">
      <c r="B737" s="8" t="str">
        <f>+Input!A734</f>
        <v>NOV-2018</v>
      </c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2"/>
      <c r="BB737" s="12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</row>
    <row r="738" spans="2:74" x14ac:dyDescent="0.3">
      <c r="B738" s="8" t="str">
        <f>+Input!A735</f>
        <v>DEC-2018</v>
      </c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2"/>
      <c r="BB738" s="12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</row>
    <row r="739" spans="2:74" x14ac:dyDescent="0.3">
      <c r="B739" s="8" t="str">
        <f>+Input!A736</f>
        <v>JAN-2019</v>
      </c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2"/>
      <c r="BB739" s="12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</row>
    <row r="740" spans="2:74" x14ac:dyDescent="0.3">
      <c r="B740" s="8" t="str">
        <f>+Input!A737</f>
        <v>FEB-2019</v>
      </c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2"/>
      <c r="BB740" s="12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</row>
    <row r="741" spans="2:74" x14ac:dyDescent="0.3">
      <c r="B741" s="8" t="str">
        <f>+Input!A738</f>
        <v>MAR-2019</v>
      </c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2"/>
      <c r="BB741" s="12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</row>
    <row r="742" spans="2:74" x14ac:dyDescent="0.3">
      <c r="B742" s="8" t="str">
        <f>+Input!A739</f>
        <v>APR-2019</v>
      </c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2"/>
      <c r="BB742" s="12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</row>
    <row r="743" spans="2:74" x14ac:dyDescent="0.3">
      <c r="B743" s="8" t="str">
        <f>+Input!A740</f>
        <v>MAY-2019</v>
      </c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2"/>
      <c r="BB743" s="12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</row>
    <row r="744" spans="2:74" x14ac:dyDescent="0.3">
      <c r="B744" s="8" t="str">
        <f>+Input!A741</f>
        <v/>
      </c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2"/>
      <c r="BB744" s="12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</row>
    <row r="745" spans="2:74" x14ac:dyDescent="0.3">
      <c r="B745" s="8" t="str">
        <f>+Input!A742</f>
        <v>TOTAL</v>
      </c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2"/>
      <c r="BB745" s="12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</row>
    <row r="746" spans="2:74" x14ac:dyDescent="0.3">
      <c r="B746" s="8">
        <f>+Input!A743</f>
        <v>0</v>
      </c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2"/>
      <c r="BB746" s="12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</row>
    <row r="747" spans="2:74" x14ac:dyDescent="0.3">
      <c r="B747" s="8">
        <f>+Input!A744</f>
        <v>0</v>
      </c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2"/>
      <c r="BB747" s="12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</row>
    <row r="748" spans="2:74" x14ac:dyDescent="0.3">
      <c r="B748" s="8">
        <f>+Input!A745</f>
        <v>0</v>
      </c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2"/>
      <c r="BB748" s="12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</row>
    <row r="749" spans="2:74" x14ac:dyDescent="0.3">
      <c r="B749" s="8">
        <f>+Input!A746</f>
        <v>0</v>
      </c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2"/>
      <c r="BB749" s="12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</row>
    <row r="750" spans="2:74" x14ac:dyDescent="0.3">
      <c r="B750" s="8">
        <f>+Input!A747</f>
        <v>0</v>
      </c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2"/>
      <c r="BB750" s="12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</row>
    <row r="751" spans="2:74" x14ac:dyDescent="0.3">
      <c r="B751" s="8">
        <f>+Input!A748</f>
        <v>0</v>
      </c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2"/>
      <c r="BB751" s="12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</row>
    <row r="752" spans="2:74" x14ac:dyDescent="0.3">
      <c r="B752" s="8">
        <f>+Input!A749</f>
        <v>0</v>
      </c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2"/>
      <c r="BB752" s="12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</row>
    <row r="753" spans="2:74" x14ac:dyDescent="0.3">
      <c r="B753" s="8">
        <f>+Input!A750</f>
        <v>0</v>
      </c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2"/>
      <c r="BB753" s="12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</row>
    <row r="754" spans="2:74" x14ac:dyDescent="0.3">
      <c r="B754" s="8">
        <f>+Input!A751</f>
        <v>0</v>
      </c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2"/>
      <c r="BB754" s="12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</row>
    <row r="755" spans="2:74" x14ac:dyDescent="0.3">
      <c r="B755" s="8">
        <f>+Input!A752</f>
        <v>0</v>
      </c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2"/>
      <c r="BB755" s="12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</row>
    <row r="756" spans="2:74" x14ac:dyDescent="0.3">
      <c r="B756" s="8">
        <f>+Input!A753</f>
        <v>0</v>
      </c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2"/>
      <c r="BB756" s="12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</row>
    <row r="757" spans="2:74" x14ac:dyDescent="0.3">
      <c r="B757" s="8">
        <f>+Input!A754</f>
        <v>0</v>
      </c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2"/>
      <c r="BB757" s="12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</row>
    <row r="758" spans="2:74" x14ac:dyDescent="0.3">
      <c r="B758" s="8">
        <f>+Input!A755</f>
        <v>0</v>
      </c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2"/>
      <c r="BB758" s="12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</row>
    <row r="759" spans="2:74" x14ac:dyDescent="0.3">
      <c r="B759" s="8">
        <f>+Input!A756</f>
        <v>0</v>
      </c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2"/>
      <c r="BB759" s="12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</row>
    <row r="760" spans="2:74" x14ac:dyDescent="0.3">
      <c r="B760" s="8">
        <f>+Input!A757</f>
        <v>0</v>
      </c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2"/>
      <c r="BB760" s="12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</row>
    <row r="761" spans="2:74" x14ac:dyDescent="0.3">
      <c r="B761" s="8">
        <f>+Input!A758</f>
        <v>0</v>
      </c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2"/>
      <c r="BB761" s="12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</row>
    <row r="762" spans="2:74" x14ac:dyDescent="0.3">
      <c r="B762" s="8">
        <f>+Input!A759</f>
        <v>0</v>
      </c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2"/>
      <c r="BB762" s="12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</row>
    <row r="763" spans="2:74" x14ac:dyDescent="0.3">
      <c r="B763" s="8">
        <f>+Input!A760</f>
        <v>0</v>
      </c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2"/>
      <c r="BB763" s="12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</row>
    <row r="764" spans="2:74" x14ac:dyDescent="0.3">
      <c r="B764" s="8">
        <f>+Input!A761</f>
        <v>0</v>
      </c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2"/>
      <c r="BB764" s="12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</row>
    <row r="765" spans="2:74" x14ac:dyDescent="0.3">
      <c r="B765" s="8">
        <f>+Input!A762</f>
        <v>0</v>
      </c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2"/>
      <c r="BB765" s="12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</row>
    <row r="766" spans="2:74" x14ac:dyDescent="0.3">
      <c r="B766" s="8">
        <f>+Input!A763</f>
        <v>0</v>
      </c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2"/>
      <c r="BB766" s="12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</row>
    <row r="767" spans="2:74" x14ac:dyDescent="0.3">
      <c r="B767" s="8">
        <f>+Input!A764</f>
        <v>0</v>
      </c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2"/>
      <c r="BB767" s="12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</row>
    <row r="768" spans="2:74" x14ac:dyDescent="0.3">
      <c r="B768" s="8">
        <f>+Input!A765</f>
        <v>0</v>
      </c>
    </row>
    <row r="769" spans="2:2" x14ac:dyDescent="0.3">
      <c r="B769" s="8">
        <f>+Input!A766</f>
        <v>0</v>
      </c>
    </row>
    <row r="770" spans="2:2" x14ac:dyDescent="0.3">
      <c r="B770" s="8">
        <f>+Input!A767</f>
        <v>0</v>
      </c>
    </row>
    <row r="771" spans="2:2" x14ac:dyDescent="0.3">
      <c r="B771" s="8">
        <f>+Input!A768</f>
        <v>0</v>
      </c>
    </row>
    <row r="772" spans="2:2" x14ac:dyDescent="0.3">
      <c r="B772" s="8">
        <f>+Input!A769</f>
        <v>0</v>
      </c>
    </row>
    <row r="773" spans="2:2" x14ac:dyDescent="0.3">
      <c r="B773" s="8">
        <f>+Input!A770</f>
        <v>0</v>
      </c>
    </row>
    <row r="774" spans="2:2" x14ac:dyDescent="0.3">
      <c r="B774" s="8">
        <f>+Input!A771</f>
        <v>0</v>
      </c>
    </row>
    <row r="775" spans="2:2" x14ac:dyDescent="0.3">
      <c r="B775" s="8">
        <f>+Input!A772</f>
        <v>0</v>
      </c>
    </row>
    <row r="776" spans="2:2" x14ac:dyDescent="0.3">
      <c r="B776" s="8">
        <f>+Input!A773</f>
        <v>0</v>
      </c>
    </row>
    <row r="777" spans="2:2" x14ac:dyDescent="0.3">
      <c r="B777" s="8">
        <f>+Input!A774</f>
        <v>0</v>
      </c>
    </row>
    <row r="778" spans="2:2" x14ac:dyDescent="0.3">
      <c r="B778" s="8">
        <f>+Input!A775</f>
        <v>0</v>
      </c>
    </row>
    <row r="779" spans="2:2" x14ac:dyDescent="0.3">
      <c r="B779" s="8">
        <f>+Input!A776</f>
        <v>0</v>
      </c>
    </row>
    <row r="780" spans="2:2" x14ac:dyDescent="0.3">
      <c r="B780" s="8">
        <f>+Input!A777</f>
        <v>0</v>
      </c>
    </row>
    <row r="781" spans="2:2" x14ac:dyDescent="0.3">
      <c r="B781" s="8">
        <f>+Input!A778</f>
        <v>0</v>
      </c>
    </row>
    <row r="782" spans="2:2" x14ac:dyDescent="0.3">
      <c r="B782" s="8">
        <f>+Input!A779</f>
        <v>0</v>
      </c>
    </row>
    <row r="783" spans="2:2" x14ac:dyDescent="0.3">
      <c r="B783" s="8">
        <f>+Input!A780</f>
        <v>0</v>
      </c>
    </row>
    <row r="784" spans="2:2" x14ac:dyDescent="0.3">
      <c r="B784" s="8">
        <f>+Input!A781</f>
        <v>0</v>
      </c>
    </row>
    <row r="785" spans="2:2" x14ac:dyDescent="0.3">
      <c r="B785" s="8">
        <f>+Input!A782</f>
        <v>0</v>
      </c>
    </row>
    <row r="786" spans="2:2" x14ac:dyDescent="0.3">
      <c r="B786" s="8">
        <f>+Input!A783</f>
        <v>0</v>
      </c>
    </row>
    <row r="787" spans="2:2" x14ac:dyDescent="0.3">
      <c r="B787" s="8">
        <f>+Input!A784</f>
        <v>0</v>
      </c>
    </row>
    <row r="788" spans="2:2" x14ac:dyDescent="0.3">
      <c r="B788" s="8">
        <f>+Input!A785</f>
        <v>0</v>
      </c>
    </row>
    <row r="789" spans="2:2" x14ac:dyDescent="0.3">
      <c r="B789" s="8">
        <f>+Input!A786</f>
        <v>0</v>
      </c>
    </row>
    <row r="790" spans="2:2" x14ac:dyDescent="0.3">
      <c r="B790" s="8">
        <f>+Input!A787</f>
        <v>0</v>
      </c>
    </row>
    <row r="791" spans="2:2" x14ac:dyDescent="0.3">
      <c r="B791" s="8">
        <f>+Input!A788</f>
        <v>0</v>
      </c>
    </row>
    <row r="792" spans="2:2" x14ac:dyDescent="0.3">
      <c r="B792" s="8">
        <f>+Input!A789</f>
        <v>0</v>
      </c>
    </row>
    <row r="793" spans="2:2" x14ac:dyDescent="0.3">
      <c r="B793" s="8">
        <f>+Input!A790</f>
        <v>0</v>
      </c>
    </row>
    <row r="794" spans="2:2" x14ac:dyDescent="0.3">
      <c r="B794" s="8">
        <f>+Input!A791</f>
        <v>0</v>
      </c>
    </row>
    <row r="795" spans="2:2" x14ac:dyDescent="0.3">
      <c r="B795" s="8">
        <f>+Input!A792</f>
        <v>0</v>
      </c>
    </row>
    <row r="796" spans="2:2" x14ac:dyDescent="0.3">
      <c r="B796" s="8">
        <f>+Input!A793</f>
        <v>0</v>
      </c>
    </row>
    <row r="797" spans="2:2" x14ac:dyDescent="0.3">
      <c r="B797" s="8">
        <f>+Input!A794</f>
        <v>0</v>
      </c>
    </row>
    <row r="798" spans="2:2" x14ac:dyDescent="0.3">
      <c r="B798" s="8">
        <f>+Input!A795</f>
        <v>0</v>
      </c>
    </row>
    <row r="799" spans="2:2" x14ac:dyDescent="0.3">
      <c r="B799" s="8">
        <f>+Input!A796</f>
        <v>0</v>
      </c>
    </row>
    <row r="800" spans="2:2" x14ac:dyDescent="0.3">
      <c r="B800" s="8">
        <f>+Input!A797</f>
        <v>0</v>
      </c>
    </row>
    <row r="801" spans="2:2" x14ac:dyDescent="0.3">
      <c r="B801" s="8">
        <f>+Input!A798</f>
        <v>0</v>
      </c>
    </row>
    <row r="802" spans="2:2" x14ac:dyDescent="0.3">
      <c r="B802" s="8">
        <f>+Input!A799</f>
        <v>0</v>
      </c>
    </row>
    <row r="803" spans="2:2" x14ac:dyDescent="0.3">
      <c r="B803" s="8">
        <f>+Input!A800</f>
        <v>0</v>
      </c>
    </row>
    <row r="804" spans="2:2" x14ac:dyDescent="0.3">
      <c r="B804" s="8">
        <f>+Input!A801</f>
        <v>0</v>
      </c>
    </row>
    <row r="805" spans="2:2" x14ac:dyDescent="0.3">
      <c r="B805" s="8">
        <f>+Input!A802</f>
        <v>0</v>
      </c>
    </row>
    <row r="806" spans="2:2" x14ac:dyDescent="0.3">
      <c r="B806" s="8">
        <f>+Input!A803</f>
        <v>0</v>
      </c>
    </row>
    <row r="807" spans="2:2" x14ac:dyDescent="0.3">
      <c r="B807" s="8">
        <f>+Input!A804</f>
        <v>0</v>
      </c>
    </row>
    <row r="808" spans="2:2" x14ac:dyDescent="0.3">
      <c r="B808" s="8">
        <f>+Input!A805</f>
        <v>0</v>
      </c>
    </row>
    <row r="809" spans="2:2" x14ac:dyDescent="0.3">
      <c r="B809" s="8">
        <f>+Input!A806</f>
        <v>0</v>
      </c>
    </row>
    <row r="810" spans="2:2" x14ac:dyDescent="0.3">
      <c r="B810" s="8">
        <f>+Input!A807</f>
        <v>0</v>
      </c>
    </row>
    <row r="811" spans="2:2" x14ac:dyDescent="0.3">
      <c r="B811" s="8">
        <f>+Input!A808</f>
        <v>0</v>
      </c>
    </row>
    <row r="812" spans="2:2" x14ac:dyDescent="0.3">
      <c r="B812" s="8">
        <f>+Input!A809</f>
        <v>0</v>
      </c>
    </row>
    <row r="813" spans="2:2" x14ac:dyDescent="0.3">
      <c r="B813" s="8">
        <f>+Input!A810</f>
        <v>0</v>
      </c>
    </row>
    <row r="814" spans="2:2" x14ac:dyDescent="0.3">
      <c r="B814" s="8">
        <f>+Input!A811</f>
        <v>0</v>
      </c>
    </row>
    <row r="815" spans="2:2" x14ac:dyDescent="0.3">
      <c r="B815" s="8">
        <f>+Input!A812</f>
        <v>0</v>
      </c>
    </row>
    <row r="816" spans="2:2" x14ac:dyDescent="0.3">
      <c r="B816" s="8">
        <f>+Input!A813</f>
        <v>0</v>
      </c>
    </row>
    <row r="817" spans="2:2" x14ac:dyDescent="0.3">
      <c r="B817" s="8">
        <f>+Input!A814</f>
        <v>0</v>
      </c>
    </row>
    <row r="818" spans="2:2" x14ac:dyDescent="0.3">
      <c r="B818" s="8">
        <f>+Input!A815</f>
        <v>0</v>
      </c>
    </row>
    <row r="819" spans="2:2" x14ac:dyDescent="0.3">
      <c r="B819" s="8">
        <f>+Input!A816</f>
        <v>0</v>
      </c>
    </row>
    <row r="820" spans="2:2" x14ac:dyDescent="0.3">
      <c r="B820" s="8">
        <f>+Input!A817</f>
        <v>0</v>
      </c>
    </row>
    <row r="821" spans="2:2" x14ac:dyDescent="0.3">
      <c r="B821" s="8">
        <f>+Input!A818</f>
        <v>0</v>
      </c>
    </row>
    <row r="822" spans="2:2" x14ac:dyDescent="0.3">
      <c r="B822" s="8">
        <f>+Input!A819</f>
        <v>0</v>
      </c>
    </row>
    <row r="823" spans="2:2" x14ac:dyDescent="0.3">
      <c r="B823" s="8">
        <f>+Input!A820</f>
        <v>0</v>
      </c>
    </row>
    <row r="824" spans="2:2" x14ac:dyDescent="0.3">
      <c r="B824" s="8">
        <f>+Input!A821</f>
        <v>0</v>
      </c>
    </row>
    <row r="825" spans="2:2" x14ac:dyDescent="0.3">
      <c r="B825" s="8">
        <f>+Input!A822</f>
        <v>0</v>
      </c>
    </row>
    <row r="826" spans="2:2" x14ac:dyDescent="0.3">
      <c r="B826" s="8">
        <f>+Input!A823</f>
        <v>0</v>
      </c>
    </row>
    <row r="827" spans="2:2" x14ac:dyDescent="0.3">
      <c r="B827" s="8">
        <f>+Input!A824</f>
        <v>0</v>
      </c>
    </row>
    <row r="828" spans="2:2" x14ac:dyDescent="0.3">
      <c r="B828" s="8">
        <f>+Input!A825</f>
        <v>0</v>
      </c>
    </row>
    <row r="829" spans="2:2" x14ac:dyDescent="0.3">
      <c r="B829" s="8">
        <f>+Input!A826</f>
        <v>0</v>
      </c>
    </row>
    <row r="830" spans="2:2" x14ac:dyDescent="0.3">
      <c r="B830" s="8">
        <f>+Input!A827</f>
        <v>0</v>
      </c>
    </row>
    <row r="831" spans="2:2" x14ac:dyDescent="0.3">
      <c r="B831" s="8">
        <f>+Input!A828</f>
        <v>0</v>
      </c>
    </row>
    <row r="832" spans="2:2" x14ac:dyDescent="0.3">
      <c r="B832" s="8">
        <f>+Input!A829</f>
        <v>0</v>
      </c>
    </row>
    <row r="833" spans="2:2" x14ac:dyDescent="0.3">
      <c r="B833" s="8">
        <f>+Input!A830</f>
        <v>0</v>
      </c>
    </row>
    <row r="834" spans="2:2" x14ac:dyDescent="0.3">
      <c r="B834" s="8">
        <f>+Input!A831</f>
        <v>0</v>
      </c>
    </row>
    <row r="835" spans="2:2" x14ac:dyDescent="0.3">
      <c r="B835" s="8">
        <f>+Input!A832</f>
        <v>0</v>
      </c>
    </row>
    <row r="836" spans="2:2" x14ac:dyDescent="0.3">
      <c r="B836" s="8">
        <f>+Input!A833</f>
        <v>0</v>
      </c>
    </row>
    <row r="837" spans="2:2" x14ac:dyDescent="0.3">
      <c r="B837" s="8">
        <f>+Input!A834</f>
        <v>0</v>
      </c>
    </row>
    <row r="838" spans="2:2" x14ac:dyDescent="0.3">
      <c r="B838" s="8">
        <f>+Input!A835</f>
        <v>0</v>
      </c>
    </row>
    <row r="839" spans="2:2" x14ac:dyDescent="0.3">
      <c r="B839" s="8">
        <f>+Input!A836</f>
        <v>0</v>
      </c>
    </row>
    <row r="840" spans="2:2" x14ac:dyDescent="0.3">
      <c r="B840" s="8">
        <f>+Input!A837</f>
        <v>0</v>
      </c>
    </row>
    <row r="841" spans="2:2" x14ac:dyDescent="0.3">
      <c r="B841" s="8">
        <f>+Input!A838</f>
        <v>0</v>
      </c>
    </row>
    <row r="842" spans="2:2" x14ac:dyDescent="0.3">
      <c r="B842" s="8">
        <f>+Input!A839</f>
        <v>0</v>
      </c>
    </row>
    <row r="843" spans="2:2" x14ac:dyDescent="0.3">
      <c r="B843" s="8">
        <f>+Input!A840</f>
        <v>0</v>
      </c>
    </row>
    <row r="844" spans="2:2" x14ac:dyDescent="0.3">
      <c r="B844" s="8">
        <f>+Input!A841</f>
        <v>0</v>
      </c>
    </row>
    <row r="845" spans="2:2" x14ac:dyDescent="0.3">
      <c r="B845" s="8">
        <f>+Input!A842</f>
        <v>0</v>
      </c>
    </row>
    <row r="846" spans="2:2" x14ac:dyDescent="0.3">
      <c r="B846" s="8">
        <f>+Input!A843</f>
        <v>0</v>
      </c>
    </row>
    <row r="847" spans="2:2" x14ac:dyDescent="0.3">
      <c r="B847" s="8">
        <f>+Input!A844</f>
        <v>0</v>
      </c>
    </row>
    <row r="848" spans="2:2" x14ac:dyDescent="0.3">
      <c r="B848" s="8">
        <f>+Input!A845</f>
        <v>0</v>
      </c>
    </row>
    <row r="849" spans="2:2" x14ac:dyDescent="0.3">
      <c r="B849" s="8">
        <f>+Input!A846</f>
        <v>0</v>
      </c>
    </row>
    <row r="850" spans="2:2" x14ac:dyDescent="0.3">
      <c r="B850" s="8">
        <f>+Input!A847</f>
        <v>0</v>
      </c>
    </row>
    <row r="851" spans="2:2" x14ac:dyDescent="0.3">
      <c r="B851" s="8">
        <f>+Input!A848</f>
        <v>0</v>
      </c>
    </row>
    <row r="852" spans="2:2" x14ac:dyDescent="0.3">
      <c r="B852" s="8">
        <f>+Input!A849</f>
        <v>0</v>
      </c>
    </row>
    <row r="853" spans="2:2" x14ac:dyDescent="0.3">
      <c r="B853" s="8">
        <f>+Input!A850</f>
        <v>0</v>
      </c>
    </row>
    <row r="854" spans="2:2" x14ac:dyDescent="0.3">
      <c r="B854" s="8">
        <f>+Input!A851</f>
        <v>0</v>
      </c>
    </row>
    <row r="855" spans="2:2" x14ac:dyDescent="0.3">
      <c r="B855" s="8">
        <f>+Input!A852</f>
        <v>0</v>
      </c>
    </row>
    <row r="856" spans="2:2" x14ac:dyDescent="0.3">
      <c r="B856" s="8">
        <f>+Input!A853</f>
        <v>0</v>
      </c>
    </row>
    <row r="857" spans="2:2" x14ac:dyDescent="0.3">
      <c r="B857" s="8">
        <f>+Input!A854</f>
        <v>0</v>
      </c>
    </row>
    <row r="858" spans="2:2" x14ac:dyDescent="0.3">
      <c r="B858" s="8">
        <f>+Input!A855</f>
        <v>0</v>
      </c>
    </row>
    <row r="859" spans="2:2" x14ac:dyDescent="0.3">
      <c r="B859" s="8">
        <f>+Input!A856</f>
        <v>0</v>
      </c>
    </row>
    <row r="860" spans="2:2" x14ac:dyDescent="0.3">
      <c r="B860" s="8">
        <f>+Input!A857</f>
        <v>0</v>
      </c>
    </row>
    <row r="861" spans="2:2" x14ac:dyDescent="0.3">
      <c r="B861" s="8">
        <f>+Input!A858</f>
        <v>0</v>
      </c>
    </row>
    <row r="862" spans="2:2" x14ac:dyDescent="0.3">
      <c r="B862" s="8">
        <f>+Input!A859</f>
        <v>0</v>
      </c>
    </row>
    <row r="863" spans="2:2" x14ac:dyDescent="0.3">
      <c r="B863" s="8">
        <f>+Input!A860</f>
        <v>0</v>
      </c>
    </row>
    <row r="864" spans="2:2" x14ac:dyDescent="0.3">
      <c r="B864" s="8">
        <f>+Input!A861</f>
        <v>0</v>
      </c>
    </row>
    <row r="865" spans="2:2" x14ac:dyDescent="0.3">
      <c r="B865" s="8">
        <f>+Input!A862</f>
        <v>0</v>
      </c>
    </row>
    <row r="866" spans="2:2" x14ac:dyDescent="0.3">
      <c r="B866" s="8">
        <f>+Input!A863</f>
        <v>0</v>
      </c>
    </row>
    <row r="867" spans="2:2" x14ac:dyDescent="0.3">
      <c r="B867" s="8">
        <f>+Input!A864</f>
        <v>0</v>
      </c>
    </row>
    <row r="868" spans="2:2" x14ac:dyDescent="0.3">
      <c r="B868" s="8">
        <f>+Input!A865</f>
        <v>0</v>
      </c>
    </row>
    <row r="869" spans="2:2" x14ac:dyDescent="0.3">
      <c r="B869" s="8">
        <f>+Input!A866</f>
        <v>0</v>
      </c>
    </row>
    <row r="870" spans="2:2" x14ac:dyDescent="0.3">
      <c r="B870" s="8">
        <f>+Input!A867</f>
        <v>0</v>
      </c>
    </row>
    <row r="871" spans="2:2" x14ac:dyDescent="0.3">
      <c r="B871" s="8">
        <f>+Input!A868</f>
        <v>0</v>
      </c>
    </row>
    <row r="872" spans="2:2" x14ac:dyDescent="0.3">
      <c r="B872" s="8">
        <f>+Input!A869</f>
        <v>0</v>
      </c>
    </row>
    <row r="873" spans="2:2" x14ac:dyDescent="0.3">
      <c r="B873" s="8">
        <f>+Input!A870</f>
        <v>0</v>
      </c>
    </row>
    <row r="874" spans="2:2" x14ac:dyDescent="0.3">
      <c r="B874" s="8">
        <f>+Input!A871</f>
        <v>0</v>
      </c>
    </row>
    <row r="875" spans="2:2" x14ac:dyDescent="0.3">
      <c r="B875" s="8">
        <f>+Input!A872</f>
        <v>0</v>
      </c>
    </row>
    <row r="876" spans="2:2" x14ac:dyDescent="0.3">
      <c r="B876" s="8">
        <f>+Input!A873</f>
        <v>0</v>
      </c>
    </row>
    <row r="877" spans="2:2" x14ac:dyDescent="0.3">
      <c r="B877" s="8">
        <f>+Input!A874</f>
        <v>0</v>
      </c>
    </row>
    <row r="878" spans="2:2" x14ac:dyDescent="0.3">
      <c r="B878" s="8">
        <f>+Input!A875</f>
        <v>0</v>
      </c>
    </row>
    <row r="879" spans="2:2" x14ac:dyDescent="0.3">
      <c r="B879" s="8">
        <f>+Input!A876</f>
        <v>0</v>
      </c>
    </row>
    <row r="880" spans="2:2" x14ac:dyDescent="0.3">
      <c r="B880" s="8">
        <f>+Input!A877</f>
        <v>0</v>
      </c>
    </row>
    <row r="881" spans="2:2" x14ac:dyDescent="0.3">
      <c r="B881" s="8">
        <f>+Input!A878</f>
        <v>0</v>
      </c>
    </row>
    <row r="882" spans="2:2" x14ac:dyDescent="0.3">
      <c r="B882" s="8">
        <f>+Input!A879</f>
        <v>0</v>
      </c>
    </row>
    <row r="883" spans="2:2" x14ac:dyDescent="0.3">
      <c r="B883" s="8">
        <f>+Input!A880</f>
        <v>0</v>
      </c>
    </row>
    <row r="884" spans="2:2" x14ac:dyDescent="0.3">
      <c r="B884" s="8">
        <f>+Input!A881</f>
        <v>0</v>
      </c>
    </row>
    <row r="885" spans="2:2" x14ac:dyDescent="0.3">
      <c r="B885" s="8">
        <f>+Input!A882</f>
        <v>0</v>
      </c>
    </row>
    <row r="886" spans="2:2" x14ac:dyDescent="0.3">
      <c r="B886" s="8">
        <f>+Input!A883</f>
        <v>0</v>
      </c>
    </row>
    <row r="887" spans="2:2" x14ac:dyDescent="0.3">
      <c r="B887" s="8">
        <f>+Input!A884</f>
        <v>0</v>
      </c>
    </row>
    <row r="888" spans="2:2" x14ac:dyDescent="0.3">
      <c r="B888" s="8">
        <f>+Input!A885</f>
        <v>0</v>
      </c>
    </row>
    <row r="889" spans="2:2" x14ac:dyDescent="0.3">
      <c r="B889" s="8">
        <f>+Input!A886</f>
        <v>0</v>
      </c>
    </row>
    <row r="890" spans="2:2" x14ac:dyDescent="0.3">
      <c r="B890" s="8">
        <f>+Input!A887</f>
        <v>0</v>
      </c>
    </row>
    <row r="891" spans="2:2" x14ac:dyDescent="0.3">
      <c r="B891" s="8">
        <f>+Input!A888</f>
        <v>0</v>
      </c>
    </row>
    <row r="892" spans="2:2" x14ac:dyDescent="0.3">
      <c r="B892" s="8">
        <f>+Input!A889</f>
        <v>0</v>
      </c>
    </row>
    <row r="893" spans="2:2" x14ac:dyDescent="0.3">
      <c r="B893" s="8">
        <f>+Input!A890</f>
        <v>0</v>
      </c>
    </row>
    <row r="894" spans="2:2" x14ac:dyDescent="0.3">
      <c r="B894" s="8">
        <f>+Input!A891</f>
        <v>0</v>
      </c>
    </row>
    <row r="895" spans="2:2" x14ac:dyDescent="0.3">
      <c r="B895" s="8">
        <f>+Input!A892</f>
        <v>0</v>
      </c>
    </row>
    <row r="896" spans="2:2" x14ac:dyDescent="0.3">
      <c r="B896" s="8">
        <f>+Input!A893</f>
        <v>0</v>
      </c>
    </row>
    <row r="897" spans="2:2" x14ac:dyDescent="0.3">
      <c r="B897" s="8">
        <f>+Input!A894</f>
        <v>0</v>
      </c>
    </row>
    <row r="898" spans="2:2" x14ac:dyDescent="0.3">
      <c r="B898" s="8">
        <f>+Input!A895</f>
        <v>0</v>
      </c>
    </row>
    <row r="899" spans="2:2" x14ac:dyDescent="0.3">
      <c r="B899" s="8">
        <f>+Input!A896</f>
        <v>0</v>
      </c>
    </row>
    <row r="900" spans="2:2" x14ac:dyDescent="0.3">
      <c r="B900" s="8">
        <f>+Input!A897</f>
        <v>0</v>
      </c>
    </row>
    <row r="901" spans="2:2" x14ac:dyDescent="0.3">
      <c r="B901" s="8">
        <f>+Input!A898</f>
        <v>0</v>
      </c>
    </row>
    <row r="902" spans="2:2" x14ac:dyDescent="0.3">
      <c r="B902" s="8">
        <f>+Input!A899</f>
        <v>0</v>
      </c>
    </row>
    <row r="903" spans="2:2" x14ac:dyDescent="0.3">
      <c r="B903" s="8">
        <f>+Input!A900</f>
        <v>0</v>
      </c>
    </row>
    <row r="904" spans="2:2" x14ac:dyDescent="0.3">
      <c r="B904" s="8">
        <f>+Input!A901</f>
        <v>0</v>
      </c>
    </row>
    <row r="905" spans="2:2" x14ac:dyDescent="0.3">
      <c r="B905" s="8">
        <f>+Input!A902</f>
        <v>0</v>
      </c>
    </row>
    <row r="906" spans="2:2" x14ac:dyDescent="0.3">
      <c r="B906" s="8">
        <f>+Input!A903</f>
        <v>0</v>
      </c>
    </row>
    <row r="907" spans="2:2" x14ac:dyDescent="0.3">
      <c r="B907" s="8">
        <f>+Input!A904</f>
        <v>0</v>
      </c>
    </row>
    <row r="908" spans="2:2" x14ac:dyDescent="0.3">
      <c r="B908" s="8">
        <f>+Input!A905</f>
        <v>0</v>
      </c>
    </row>
    <row r="909" spans="2:2" x14ac:dyDescent="0.3">
      <c r="B909" s="8">
        <f>+Input!A906</f>
        <v>0</v>
      </c>
    </row>
    <row r="910" spans="2:2" x14ac:dyDescent="0.3">
      <c r="B910" s="8">
        <f>+Input!A907</f>
        <v>0</v>
      </c>
    </row>
    <row r="911" spans="2:2" x14ac:dyDescent="0.3">
      <c r="B911" s="8">
        <f>+Input!A908</f>
        <v>0</v>
      </c>
    </row>
    <row r="912" spans="2:2" x14ac:dyDescent="0.3">
      <c r="B912" s="8">
        <f>+Input!A909</f>
        <v>0</v>
      </c>
    </row>
    <row r="913" spans="2:2" x14ac:dyDescent="0.3">
      <c r="B913" s="8">
        <f>+Input!A910</f>
        <v>0</v>
      </c>
    </row>
    <row r="914" spans="2:2" x14ac:dyDescent="0.3">
      <c r="B914" s="8">
        <f>+Input!A911</f>
        <v>0</v>
      </c>
    </row>
    <row r="915" spans="2:2" x14ac:dyDescent="0.3">
      <c r="B915" s="8">
        <f>+Input!A912</f>
        <v>0</v>
      </c>
    </row>
    <row r="916" spans="2:2" x14ac:dyDescent="0.3">
      <c r="B916" s="8">
        <f>+Input!A913</f>
        <v>0</v>
      </c>
    </row>
    <row r="917" spans="2:2" x14ac:dyDescent="0.3">
      <c r="B917" s="8">
        <f>+Input!A914</f>
        <v>0</v>
      </c>
    </row>
    <row r="918" spans="2:2" x14ac:dyDescent="0.3">
      <c r="B918" s="8">
        <f>+Input!A915</f>
        <v>0</v>
      </c>
    </row>
    <row r="919" spans="2:2" x14ac:dyDescent="0.3">
      <c r="B919" s="8">
        <f>+Input!A916</f>
        <v>0</v>
      </c>
    </row>
    <row r="920" spans="2:2" x14ac:dyDescent="0.3">
      <c r="B920" s="8">
        <f>+Input!A917</f>
        <v>0</v>
      </c>
    </row>
    <row r="921" spans="2:2" x14ac:dyDescent="0.3">
      <c r="B921" s="8">
        <f>+Input!A918</f>
        <v>0</v>
      </c>
    </row>
    <row r="922" spans="2:2" x14ac:dyDescent="0.3">
      <c r="B922" s="8">
        <f>+Input!A919</f>
        <v>0</v>
      </c>
    </row>
    <row r="923" spans="2:2" x14ac:dyDescent="0.3">
      <c r="B923" s="8">
        <f>+Input!A920</f>
        <v>0</v>
      </c>
    </row>
    <row r="924" spans="2:2" x14ac:dyDescent="0.3">
      <c r="B924" s="8">
        <f>+Input!A921</f>
        <v>0</v>
      </c>
    </row>
    <row r="925" spans="2:2" x14ac:dyDescent="0.3">
      <c r="B925" s="8">
        <f>+Input!A922</f>
        <v>0</v>
      </c>
    </row>
    <row r="926" spans="2:2" x14ac:dyDescent="0.3">
      <c r="B926" s="8">
        <f>+Input!A923</f>
        <v>0</v>
      </c>
    </row>
    <row r="927" spans="2:2" x14ac:dyDescent="0.3">
      <c r="B927" s="8">
        <f>+Input!A924</f>
        <v>0</v>
      </c>
    </row>
    <row r="928" spans="2:2" x14ac:dyDescent="0.3">
      <c r="B928" s="8">
        <f>+Input!A925</f>
        <v>0</v>
      </c>
    </row>
    <row r="929" spans="2:2" x14ac:dyDescent="0.3">
      <c r="B929" s="8">
        <f>+Input!A926</f>
        <v>0</v>
      </c>
    </row>
    <row r="930" spans="2:2" x14ac:dyDescent="0.3">
      <c r="B930" s="8">
        <f>+Input!A927</f>
        <v>0</v>
      </c>
    </row>
    <row r="931" spans="2:2" x14ac:dyDescent="0.3">
      <c r="B931" s="8">
        <f>+Input!A928</f>
        <v>0</v>
      </c>
    </row>
    <row r="932" spans="2:2" x14ac:dyDescent="0.3">
      <c r="B932" s="8">
        <f>+Input!A929</f>
        <v>0</v>
      </c>
    </row>
    <row r="933" spans="2:2" x14ac:dyDescent="0.3">
      <c r="B933" s="8">
        <f>+Input!A930</f>
        <v>0</v>
      </c>
    </row>
    <row r="934" spans="2:2" x14ac:dyDescent="0.3">
      <c r="B934" s="8">
        <f>+Input!A931</f>
        <v>0</v>
      </c>
    </row>
    <row r="935" spans="2:2" x14ac:dyDescent="0.3">
      <c r="B935" s="8">
        <f>+Input!A932</f>
        <v>0</v>
      </c>
    </row>
    <row r="936" spans="2:2" x14ac:dyDescent="0.3">
      <c r="B936" s="8">
        <f>+Input!A933</f>
        <v>0</v>
      </c>
    </row>
    <row r="937" spans="2:2" x14ac:dyDescent="0.3">
      <c r="B937" s="8">
        <f>+Input!A934</f>
        <v>0</v>
      </c>
    </row>
    <row r="938" spans="2:2" x14ac:dyDescent="0.3">
      <c r="B938" s="8">
        <f>+Input!A935</f>
        <v>0</v>
      </c>
    </row>
    <row r="939" spans="2:2" x14ac:dyDescent="0.3">
      <c r="B939" s="8">
        <f>+Input!A936</f>
        <v>0</v>
      </c>
    </row>
    <row r="940" spans="2:2" x14ac:dyDescent="0.3">
      <c r="B940" s="8">
        <f>+Input!A937</f>
        <v>0</v>
      </c>
    </row>
    <row r="941" spans="2:2" x14ac:dyDescent="0.3">
      <c r="B941" s="8">
        <f>+Input!A938</f>
        <v>0</v>
      </c>
    </row>
    <row r="942" spans="2:2" x14ac:dyDescent="0.3">
      <c r="B942" s="8">
        <f>+Input!A939</f>
        <v>0</v>
      </c>
    </row>
    <row r="943" spans="2:2" x14ac:dyDescent="0.3">
      <c r="B943" s="8">
        <f>+Input!A940</f>
        <v>0</v>
      </c>
    </row>
    <row r="944" spans="2:2" x14ac:dyDescent="0.3">
      <c r="B944" s="8">
        <f>+Input!A941</f>
        <v>0</v>
      </c>
    </row>
    <row r="945" spans="2:2" x14ac:dyDescent="0.3">
      <c r="B945" s="8">
        <f>+Input!A942</f>
        <v>0</v>
      </c>
    </row>
    <row r="946" spans="2:2" x14ac:dyDescent="0.3">
      <c r="B946" s="8">
        <f>+Input!A943</f>
        <v>0</v>
      </c>
    </row>
    <row r="947" spans="2:2" x14ac:dyDescent="0.3">
      <c r="B947" s="8">
        <f>+Input!A944</f>
        <v>0</v>
      </c>
    </row>
    <row r="948" spans="2:2" x14ac:dyDescent="0.3">
      <c r="B948" s="8">
        <f>+Input!A945</f>
        <v>0</v>
      </c>
    </row>
    <row r="949" spans="2:2" x14ac:dyDescent="0.3">
      <c r="B949" s="8">
        <f>+Input!A946</f>
        <v>0</v>
      </c>
    </row>
    <row r="950" spans="2:2" x14ac:dyDescent="0.3">
      <c r="B950" s="8">
        <f>+Input!A947</f>
        <v>0</v>
      </c>
    </row>
    <row r="951" spans="2:2" x14ac:dyDescent="0.3">
      <c r="B951" s="8">
        <f>+Input!A948</f>
        <v>0</v>
      </c>
    </row>
    <row r="952" spans="2:2" x14ac:dyDescent="0.3">
      <c r="B952" s="8">
        <f>+Input!A949</f>
        <v>0</v>
      </c>
    </row>
    <row r="953" spans="2:2" x14ac:dyDescent="0.3">
      <c r="B953" s="8">
        <f>+Input!A950</f>
        <v>0</v>
      </c>
    </row>
    <row r="954" spans="2:2" x14ac:dyDescent="0.3">
      <c r="B954" s="8">
        <f>+Input!A951</f>
        <v>0</v>
      </c>
    </row>
    <row r="955" spans="2:2" x14ac:dyDescent="0.3">
      <c r="B955" s="8">
        <f>+Input!A952</f>
        <v>0</v>
      </c>
    </row>
    <row r="956" spans="2:2" x14ac:dyDescent="0.3">
      <c r="B956" s="8">
        <f>+Input!A953</f>
        <v>0</v>
      </c>
    </row>
    <row r="957" spans="2:2" x14ac:dyDescent="0.3">
      <c r="B957" s="8">
        <f>+Input!A954</f>
        <v>0</v>
      </c>
    </row>
    <row r="958" spans="2:2" x14ac:dyDescent="0.3">
      <c r="B958" s="8">
        <f>+Input!A955</f>
        <v>0</v>
      </c>
    </row>
    <row r="959" spans="2:2" x14ac:dyDescent="0.3">
      <c r="B959" s="8">
        <f>+Input!A956</f>
        <v>0</v>
      </c>
    </row>
    <row r="960" spans="2:2" x14ac:dyDescent="0.3">
      <c r="B960" s="8">
        <f>+Input!A957</f>
        <v>0</v>
      </c>
    </row>
    <row r="961" spans="2:2" x14ac:dyDescent="0.3">
      <c r="B961" s="8">
        <f>+Input!A958</f>
        <v>0</v>
      </c>
    </row>
    <row r="962" spans="2:2" x14ac:dyDescent="0.3">
      <c r="B962" s="8">
        <f>+Input!A959</f>
        <v>0</v>
      </c>
    </row>
    <row r="963" spans="2:2" x14ac:dyDescent="0.3">
      <c r="B963" s="8">
        <f>+Input!A960</f>
        <v>0</v>
      </c>
    </row>
    <row r="964" spans="2:2" x14ac:dyDescent="0.3">
      <c r="B964" s="8">
        <f>+Input!A961</f>
        <v>0</v>
      </c>
    </row>
    <row r="965" spans="2:2" x14ac:dyDescent="0.3">
      <c r="B965" s="8">
        <f>+Input!A962</f>
        <v>0</v>
      </c>
    </row>
    <row r="966" spans="2:2" x14ac:dyDescent="0.3">
      <c r="B966" s="8">
        <f>+Input!A963</f>
        <v>0</v>
      </c>
    </row>
    <row r="967" spans="2:2" x14ac:dyDescent="0.3">
      <c r="B967" s="8">
        <f>+Input!A964</f>
        <v>0</v>
      </c>
    </row>
    <row r="968" spans="2:2" x14ac:dyDescent="0.3">
      <c r="B968" s="8">
        <f>+Input!A965</f>
        <v>0</v>
      </c>
    </row>
    <row r="969" spans="2:2" x14ac:dyDescent="0.3">
      <c r="B969" s="8">
        <f>+Input!A966</f>
        <v>0</v>
      </c>
    </row>
    <row r="970" spans="2:2" x14ac:dyDescent="0.3">
      <c r="B970" s="8">
        <f>+Input!A967</f>
        <v>0</v>
      </c>
    </row>
    <row r="971" spans="2:2" x14ac:dyDescent="0.3">
      <c r="B971" s="8">
        <f>+Input!A968</f>
        <v>0</v>
      </c>
    </row>
    <row r="972" spans="2:2" x14ac:dyDescent="0.3">
      <c r="B972" s="8">
        <f>+Input!A969</f>
        <v>0</v>
      </c>
    </row>
    <row r="973" spans="2:2" x14ac:dyDescent="0.3">
      <c r="B973" s="8">
        <f>+Input!A970</f>
        <v>0</v>
      </c>
    </row>
    <row r="974" spans="2:2" x14ac:dyDescent="0.3">
      <c r="B974" s="8">
        <f>+Input!A971</f>
        <v>0</v>
      </c>
    </row>
    <row r="975" spans="2:2" x14ac:dyDescent="0.3">
      <c r="B975" s="8">
        <f>+Input!A972</f>
        <v>0</v>
      </c>
    </row>
    <row r="976" spans="2:2" x14ac:dyDescent="0.3">
      <c r="B976" s="8">
        <f>+Input!A973</f>
        <v>0</v>
      </c>
    </row>
    <row r="977" spans="2:2" x14ac:dyDescent="0.3">
      <c r="B977" s="8">
        <f>+Input!A974</f>
        <v>0</v>
      </c>
    </row>
    <row r="978" spans="2:2" x14ac:dyDescent="0.3">
      <c r="B978" s="8">
        <f>+Input!A975</f>
        <v>0</v>
      </c>
    </row>
    <row r="979" spans="2:2" x14ac:dyDescent="0.3">
      <c r="B979" s="8">
        <f>+Input!A976</f>
        <v>0</v>
      </c>
    </row>
    <row r="980" spans="2:2" x14ac:dyDescent="0.3">
      <c r="B980" s="8">
        <f>+Input!A977</f>
        <v>0</v>
      </c>
    </row>
    <row r="981" spans="2:2" x14ac:dyDescent="0.3">
      <c r="B981" s="8">
        <f>+Input!A978</f>
        <v>0</v>
      </c>
    </row>
    <row r="982" spans="2:2" x14ac:dyDescent="0.3">
      <c r="B982" s="8">
        <f>+Input!A979</f>
        <v>0</v>
      </c>
    </row>
    <row r="983" spans="2:2" x14ac:dyDescent="0.3">
      <c r="B983" s="8">
        <f>+Input!A980</f>
        <v>0</v>
      </c>
    </row>
    <row r="984" spans="2:2" x14ac:dyDescent="0.3">
      <c r="B984" s="8">
        <f>+Input!A981</f>
        <v>0</v>
      </c>
    </row>
    <row r="985" spans="2:2" x14ac:dyDescent="0.3">
      <c r="B985" s="8">
        <f>+Input!A982</f>
        <v>0</v>
      </c>
    </row>
    <row r="986" spans="2:2" x14ac:dyDescent="0.3">
      <c r="B986" s="8">
        <f>+Input!A983</f>
        <v>0</v>
      </c>
    </row>
    <row r="987" spans="2:2" x14ac:dyDescent="0.3">
      <c r="B987" s="8">
        <f>+Input!A984</f>
        <v>0</v>
      </c>
    </row>
    <row r="988" spans="2:2" x14ac:dyDescent="0.3">
      <c r="B988" s="8">
        <f>+Input!A985</f>
        <v>0</v>
      </c>
    </row>
    <row r="989" spans="2:2" x14ac:dyDescent="0.3">
      <c r="B989" s="8">
        <f>+Input!A986</f>
        <v>0</v>
      </c>
    </row>
    <row r="990" spans="2:2" x14ac:dyDescent="0.3">
      <c r="B990" s="8">
        <f>+Input!A987</f>
        <v>0</v>
      </c>
    </row>
    <row r="991" spans="2:2" x14ac:dyDescent="0.3">
      <c r="B991" s="8">
        <f>+Input!A988</f>
        <v>0</v>
      </c>
    </row>
    <row r="992" spans="2:2" x14ac:dyDescent="0.3">
      <c r="B992" s="8">
        <f>+Input!A989</f>
        <v>0</v>
      </c>
    </row>
    <row r="993" spans="2:2" x14ac:dyDescent="0.3">
      <c r="B993" s="8">
        <f>+Input!A990</f>
        <v>0</v>
      </c>
    </row>
    <row r="994" spans="2:2" x14ac:dyDescent="0.3">
      <c r="B994" s="8">
        <f>+Input!A991</f>
        <v>0</v>
      </c>
    </row>
    <row r="995" spans="2:2" x14ac:dyDescent="0.3">
      <c r="B995" s="8">
        <f>+Input!A992</f>
        <v>0</v>
      </c>
    </row>
    <row r="996" spans="2:2" x14ac:dyDescent="0.3">
      <c r="B996" s="8">
        <f>+Input!A993</f>
        <v>0</v>
      </c>
    </row>
    <row r="997" spans="2:2" x14ac:dyDescent="0.3">
      <c r="B997" s="8">
        <f>+Input!A994</f>
        <v>0</v>
      </c>
    </row>
    <row r="998" spans="2:2" x14ac:dyDescent="0.3">
      <c r="B998" s="8">
        <f>+Input!A995</f>
        <v>0</v>
      </c>
    </row>
    <row r="999" spans="2:2" x14ac:dyDescent="0.3">
      <c r="B999" s="8">
        <f>+Input!A996</f>
        <v>0</v>
      </c>
    </row>
    <row r="1000" spans="2:2" x14ac:dyDescent="0.3">
      <c r="B1000" s="8">
        <f>+Input!A997</f>
        <v>0</v>
      </c>
    </row>
    <row r="1001" spans="2:2" x14ac:dyDescent="0.3">
      <c r="B1001" s="8">
        <f>+Input!A998</f>
        <v>0</v>
      </c>
    </row>
    <row r="1002" spans="2:2" x14ac:dyDescent="0.3">
      <c r="B1002" s="8">
        <f>+Input!A999</f>
        <v>0</v>
      </c>
    </row>
    <row r="1003" spans="2:2" x14ac:dyDescent="0.3">
      <c r="B1003" s="8">
        <f>+Input!A1000</f>
        <v>0</v>
      </c>
    </row>
    <row r="1004" spans="2:2" x14ac:dyDescent="0.3">
      <c r="B1004" s="8">
        <f>+Input!A1001</f>
        <v>0</v>
      </c>
    </row>
    <row r="1005" spans="2:2" x14ac:dyDescent="0.3">
      <c r="B1005" s="8">
        <f>+Input!A1002</f>
        <v>0</v>
      </c>
    </row>
    <row r="1006" spans="2:2" x14ac:dyDescent="0.3">
      <c r="B1006" s="8">
        <f>+Input!A1003</f>
        <v>0</v>
      </c>
    </row>
    <row r="1007" spans="2:2" x14ac:dyDescent="0.3">
      <c r="B1007" s="8">
        <f>+Input!A1004</f>
        <v>0</v>
      </c>
    </row>
    <row r="1008" spans="2:2" x14ac:dyDescent="0.3">
      <c r="B1008" s="8">
        <f>+Input!A1005</f>
        <v>0</v>
      </c>
    </row>
    <row r="1009" spans="2:2" x14ac:dyDescent="0.3">
      <c r="B1009" s="8">
        <f>+Input!A1006</f>
        <v>0</v>
      </c>
    </row>
    <row r="1010" spans="2:2" x14ac:dyDescent="0.3">
      <c r="B1010" s="8">
        <f>+Input!A1007</f>
        <v>0</v>
      </c>
    </row>
    <row r="1011" spans="2:2" x14ac:dyDescent="0.3">
      <c r="B1011" s="8">
        <f>+Input!A1008</f>
        <v>0</v>
      </c>
    </row>
    <row r="1012" spans="2:2" x14ac:dyDescent="0.3">
      <c r="B1012" s="8">
        <f>+Input!A1009</f>
        <v>0</v>
      </c>
    </row>
    <row r="1013" spans="2:2" x14ac:dyDescent="0.3">
      <c r="B1013" s="8">
        <f>+Input!A1010</f>
        <v>0</v>
      </c>
    </row>
    <row r="1014" spans="2:2" x14ac:dyDescent="0.3">
      <c r="B1014" s="8">
        <f>+Input!A1011</f>
        <v>0</v>
      </c>
    </row>
    <row r="1015" spans="2:2" x14ac:dyDescent="0.3">
      <c r="B1015" s="8">
        <f>+Input!A1012</f>
        <v>0</v>
      </c>
    </row>
    <row r="1016" spans="2:2" x14ac:dyDescent="0.3">
      <c r="B1016" s="8">
        <f>+Input!A1013</f>
        <v>0</v>
      </c>
    </row>
    <row r="1017" spans="2:2" x14ac:dyDescent="0.3">
      <c r="B1017" s="8">
        <f>+Input!A1014</f>
        <v>0</v>
      </c>
    </row>
    <row r="1018" spans="2:2" x14ac:dyDescent="0.3">
      <c r="B1018" s="8">
        <f>+Input!A1015</f>
        <v>0</v>
      </c>
    </row>
    <row r="1019" spans="2:2" x14ac:dyDescent="0.3">
      <c r="B1019" s="8">
        <f>+Input!A1016</f>
        <v>0</v>
      </c>
    </row>
    <row r="1020" spans="2:2" x14ac:dyDescent="0.3">
      <c r="B1020" s="8">
        <f>+Input!A1017</f>
        <v>0</v>
      </c>
    </row>
    <row r="1021" spans="2:2" x14ac:dyDescent="0.3">
      <c r="B1021" s="8">
        <f>+Input!A1018</f>
        <v>0</v>
      </c>
    </row>
    <row r="1022" spans="2:2" x14ac:dyDescent="0.3">
      <c r="B1022" s="8">
        <f>+Input!A1019</f>
        <v>0</v>
      </c>
    </row>
    <row r="1023" spans="2:2" x14ac:dyDescent="0.3">
      <c r="B1023" s="8">
        <f>+Input!A1020</f>
        <v>0</v>
      </c>
    </row>
    <row r="1024" spans="2:2" x14ac:dyDescent="0.3">
      <c r="B1024" s="8">
        <f>+Input!A1021</f>
        <v>0</v>
      </c>
    </row>
    <row r="1025" spans="2:2" x14ac:dyDescent="0.3">
      <c r="B1025" s="8">
        <f>+Input!A1022</f>
        <v>0</v>
      </c>
    </row>
    <row r="1026" spans="2:2" x14ac:dyDescent="0.3">
      <c r="B1026" s="8">
        <f>+Input!A1023</f>
        <v>0</v>
      </c>
    </row>
    <row r="1027" spans="2:2" x14ac:dyDescent="0.3">
      <c r="B1027" s="8">
        <f>+Input!A1024</f>
        <v>0</v>
      </c>
    </row>
    <row r="1028" spans="2:2" x14ac:dyDescent="0.3">
      <c r="B1028" s="8">
        <f>+Input!A1025</f>
        <v>0</v>
      </c>
    </row>
    <row r="1029" spans="2:2" x14ac:dyDescent="0.3">
      <c r="B1029" s="8">
        <f>+Input!A1026</f>
        <v>0</v>
      </c>
    </row>
    <row r="1030" spans="2:2" x14ac:dyDescent="0.3">
      <c r="B1030" s="8">
        <f>+Input!A1027</f>
        <v>0</v>
      </c>
    </row>
    <row r="1031" spans="2:2" x14ac:dyDescent="0.3">
      <c r="B1031" s="8">
        <f>+Input!A1028</f>
        <v>0</v>
      </c>
    </row>
    <row r="1032" spans="2:2" x14ac:dyDescent="0.3">
      <c r="B1032" s="8">
        <f>+Input!A1029</f>
        <v>0</v>
      </c>
    </row>
    <row r="1033" spans="2:2" x14ac:dyDescent="0.3">
      <c r="B1033" s="8">
        <f>+Input!A1030</f>
        <v>0</v>
      </c>
    </row>
    <row r="1034" spans="2:2" x14ac:dyDescent="0.3">
      <c r="B1034" s="8">
        <f>+Input!A1031</f>
        <v>0</v>
      </c>
    </row>
    <row r="1035" spans="2:2" x14ac:dyDescent="0.3">
      <c r="B1035" s="8">
        <f>+Input!A1032</f>
        <v>0</v>
      </c>
    </row>
    <row r="1036" spans="2:2" x14ac:dyDescent="0.3">
      <c r="B1036" s="8">
        <f>+Input!A1033</f>
        <v>0</v>
      </c>
    </row>
    <row r="1037" spans="2:2" x14ac:dyDescent="0.3">
      <c r="B1037" s="8">
        <f>+Input!A1034</f>
        <v>0</v>
      </c>
    </row>
    <row r="1038" spans="2:2" x14ac:dyDescent="0.3">
      <c r="B1038" s="8">
        <f>+Input!A1035</f>
        <v>0</v>
      </c>
    </row>
    <row r="1039" spans="2:2" x14ac:dyDescent="0.3">
      <c r="B1039" s="8">
        <f>+Input!A1036</f>
        <v>0</v>
      </c>
    </row>
    <row r="1040" spans="2:2" x14ac:dyDescent="0.3">
      <c r="B1040" s="8">
        <f>+Input!A1037</f>
        <v>0</v>
      </c>
    </row>
    <row r="1041" spans="2:2" x14ac:dyDescent="0.3">
      <c r="B1041" s="8">
        <f>+Input!A1038</f>
        <v>0</v>
      </c>
    </row>
    <row r="1042" spans="2:2" x14ac:dyDescent="0.3">
      <c r="B1042" s="8">
        <f>+Input!A1039</f>
        <v>0</v>
      </c>
    </row>
    <row r="1043" spans="2:2" x14ac:dyDescent="0.3">
      <c r="B1043" s="8">
        <f>+Input!A1040</f>
        <v>0</v>
      </c>
    </row>
    <row r="1044" spans="2:2" x14ac:dyDescent="0.3">
      <c r="B1044" s="8">
        <f>+Input!A1041</f>
        <v>0</v>
      </c>
    </row>
    <row r="1045" spans="2:2" x14ac:dyDescent="0.3">
      <c r="B1045" s="8">
        <f>+Input!A1042</f>
        <v>0</v>
      </c>
    </row>
    <row r="1046" spans="2:2" x14ac:dyDescent="0.3">
      <c r="B1046" s="8">
        <f>+Input!A1043</f>
        <v>0</v>
      </c>
    </row>
    <row r="1047" spans="2:2" x14ac:dyDescent="0.3">
      <c r="B1047" s="8">
        <f>+Input!A1044</f>
        <v>0</v>
      </c>
    </row>
    <row r="1048" spans="2:2" x14ac:dyDescent="0.3">
      <c r="B1048" s="8">
        <f>+Input!A1045</f>
        <v>0</v>
      </c>
    </row>
    <row r="1049" spans="2:2" x14ac:dyDescent="0.3">
      <c r="B1049" s="8">
        <f>+Input!A1046</f>
        <v>0</v>
      </c>
    </row>
    <row r="1050" spans="2:2" x14ac:dyDescent="0.3">
      <c r="B1050" s="8">
        <f>+Input!A1047</f>
        <v>0</v>
      </c>
    </row>
    <row r="1051" spans="2:2" x14ac:dyDescent="0.3">
      <c r="B1051" s="8">
        <f>+Input!A1048</f>
        <v>0</v>
      </c>
    </row>
    <row r="1052" spans="2:2" x14ac:dyDescent="0.3">
      <c r="B1052" s="8">
        <f>+Input!A1049</f>
        <v>0</v>
      </c>
    </row>
    <row r="1053" spans="2:2" x14ac:dyDescent="0.3">
      <c r="B1053" s="8">
        <f>+Input!A1050</f>
        <v>0</v>
      </c>
    </row>
    <row r="1054" spans="2:2" x14ac:dyDescent="0.3">
      <c r="B1054" s="8">
        <f>+Input!A1051</f>
        <v>0</v>
      </c>
    </row>
    <row r="1055" spans="2:2" x14ac:dyDescent="0.3">
      <c r="B1055" s="8">
        <f>+Input!A1052</f>
        <v>0</v>
      </c>
    </row>
    <row r="1056" spans="2:2" x14ac:dyDescent="0.3">
      <c r="B1056" s="8">
        <f>+Input!A1053</f>
        <v>0</v>
      </c>
    </row>
    <row r="1057" spans="2:2" x14ac:dyDescent="0.3">
      <c r="B1057" s="8">
        <f>+Input!A1054</f>
        <v>0</v>
      </c>
    </row>
    <row r="1058" spans="2:2" x14ac:dyDescent="0.3">
      <c r="B1058" s="8">
        <f>+Input!A1055</f>
        <v>0</v>
      </c>
    </row>
    <row r="1059" spans="2:2" x14ac:dyDescent="0.3">
      <c r="B1059" s="8">
        <f>+Input!A1056</f>
        <v>0</v>
      </c>
    </row>
    <row r="1060" spans="2:2" x14ac:dyDescent="0.3">
      <c r="B1060" s="8">
        <f>+Input!A1057</f>
        <v>0</v>
      </c>
    </row>
    <row r="1061" spans="2:2" x14ac:dyDescent="0.3">
      <c r="B1061" s="8">
        <f>+Input!A1058</f>
        <v>0</v>
      </c>
    </row>
    <row r="1062" spans="2:2" x14ac:dyDescent="0.3">
      <c r="B1062" s="8">
        <f>+Input!A1059</f>
        <v>0</v>
      </c>
    </row>
    <row r="1063" spans="2:2" x14ac:dyDescent="0.3">
      <c r="B1063" s="8">
        <f>+Input!A1060</f>
        <v>0</v>
      </c>
    </row>
    <row r="1064" spans="2:2" x14ac:dyDescent="0.3">
      <c r="B1064" s="8">
        <f>+Input!A1061</f>
        <v>0</v>
      </c>
    </row>
    <row r="1065" spans="2:2" x14ac:dyDescent="0.3">
      <c r="B1065" s="8">
        <f>+Input!A1062</f>
        <v>0</v>
      </c>
    </row>
    <row r="1066" spans="2:2" x14ac:dyDescent="0.3">
      <c r="B1066" s="8">
        <f>+Input!A1063</f>
        <v>0</v>
      </c>
    </row>
    <row r="1067" spans="2:2" x14ac:dyDescent="0.3">
      <c r="B1067" s="8">
        <f>+Input!A1064</f>
        <v>0</v>
      </c>
    </row>
    <row r="1068" spans="2:2" x14ac:dyDescent="0.3">
      <c r="B1068" s="8">
        <f>+Input!A1065</f>
        <v>0</v>
      </c>
    </row>
    <row r="1069" spans="2:2" x14ac:dyDescent="0.3">
      <c r="B1069" s="8">
        <f>+Input!A1066</f>
        <v>0</v>
      </c>
    </row>
    <row r="1070" spans="2:2" x14ac:dyDescent="0.3">
      <c r="B1070" s="8">
        <f>+Input!A1067</f>
        <v>0</v>
      </c>
    </row>
    <row r="1071" spans="2:2" x14ac:dyDescent="0.3">
      <c r="B1071" s="8">
        <f>+Input!A1068</f>
        <v>0</v>
      </c>
    </row>
    <row r="1072" spans="2:2" x14ac:dyDescent="0.3">
      <c r="B1072" s="8">
        <f>+Input!A1069</f>
        <v>0</v>
      </c>
    </row>
    <row r="1073" spans="2:2" x14ac:dyDescent="0.3">
      <c r="B1073" s="8">
        <f>+Input!A1070</f>
        <v>0</v>
      </c>
    </row>
    <row r="1074" spans="2:2" x14ac:dyDescent="0.3">
      <c r="B1074" s="8">
        <f>+Input!A1071</f>
        <v>0</v>
      </c>
    </row>
    <row r="1075" spans="2:2" x14ac:dyDescent="0.3">
      <c r="B1075" s="8">
        <f>+Input!A1072</f>
        <v>0</v>
      </c>
    </row>
    <row r="1076" spans="2:2" x14ac:dyDescent="0.3">
      <c r="B1076" s="8">
        <f>+Input!A1073</f>
        <v>0</v>
      </c>
    </row>
    <row r="1077" spans="2:2" x14ac:dyDescent="0.3">
      <c r="B1077" s="8">
        <f>+Input!A1074</f>
        <v>0</v>
      </c>
    </row>
    <row r="1078" spans="2:2" x14ac:dyDescent="0.3">
      <c r="B1078" s="8">
        <f>+Input!A1075</f>
        <v>0</v>
      </c>
    </row>
    <row r="1079" spans="2:2" x14ac:dyDescent="0.3">
      <c r="B1079" s="8">
        <f>+Input!A1076</f>
        <v>0</v>
      </c>
    </row>
    <row r="1080" spans="2:2" x14ac:dyDescent="0.3">
      <c r="B1080" s="8">
        <f>+Input!A1077</f>
        <v>0</v>
      </c>
    </row>
    <row r="1081" spans="2:2" x14ac:dyDescent="0.3">
      <c r="B1081" s="8">
        <f>+Input!A1078</f>
        <v>0</v>
      </c>
    </row>
    <row r="1082" spans="2:2" x14ac:dyDescent="0.3">
      <c r="B1082" s="8">
        <f>+Input!A1079</f>
        <v>0</v>
      </c>
    </row>
    <row r="1083" spans="2:2" x14ac:dyDescent="0.3">
      <c r="B1083" s="8">
        <f>+Input!A1080</f>
        <v>0</v>
      </c>
    </row>
    <row r="1084" spans="2:2" x14ac:dyDescent="0.3">
      <c r="B1084" s="8">
        <f>+Input!A1081</f>
        <v>0</v>
      </c>
    </row>
    <row r="1085" spans="2:2" x14ac:dyDescent="0.3">
      <c r="B1085" s="8">
        <f>+Input!A1082</f>
        <v>0</v>
      </c>
    </row>
    <row r="1086" spans="2:2" x14ac:dyDescent="0.3">
      <c r="B1086" s="8">
        <f>+Input!A1083</f>
        <v>0</v>
      </c>
    </row>
    <row r="1087" spans="2:2" x14ac:dyDescent="0.3">
      <c r="B1087" s="8">
        <f>+Input!A1084</f>
        <v>0</v>
      </c>
    </row>
    <row r="1088" spans="2:2" x14ac:dyDescent="0.3">
      <c r="B1088" s="8">
        <f>+Input!A1085</f>
        <v>0</v>
      </c>
    </row>
    <row r="1089" spans="2:2" x14ac:dyDescent="0.3">
      <c r="B1089" s="8">
        <f>+Input!A1086</f>
        <v>0</v>
      </c>
    </row>
    <row r="1090" spans="2:2" x14ac:dyDescent="0.3">
      <c r="B1090" s="8">
        <f>+Input!A1087</f>
        <v>0</v>
      </c>
    </row>
    <row r="1091" spans="2:2" x14ac:dyDescent="0.3">
      <c r="B1091" s="8">
        <f>+Input!A1088</f>
        <v>0</v>
      </c>
    </row>
    <row r="1092" spans="2:2" x14ac:dyDescent="0.3">
      <c r="B1092" s="8">
        <f>+Input!A1089</f>
        <v>0</v>
      </c>
    </row>
    <row r="1093" spans="2:2" x14ac:dyDescent="0.3">
      <c r="B1093" s="8">
        <f>+Input!A1090</f>
        <v>0</v>
      </c>
    </row>
    <row r="1094" spans="2:2" x14ac:dyDescent="0.3">
      <c r="B1094" s="8">
        <f>+Input!A1091</f>
        <v>0</v>
      </c>
    </row>
    <row r="1095" spans="2:2" x14ac:dyDescent="0.3">
      <c r="B1095" s="8">
        <f>+Input!A1092</f>
        <v>0</v>
      </c>
    </row>
    <row r="1096" spans="2:2" x14ac:dyDescent="0.3">
      <c r="B1096" s="8">
        <f>+Input!A1093</f>
        <v>0</v>
      </c>
    </row>
    <row r="1097" spans="2:2" x14ac:dyDescent="0.3">
      <c r="B1097" s="8">
        <f>+Input!A1094</f>
        <v>0</v>
      </c>
    </row>
    <row r="1098" spans="2:2" x14ac:dyDescent="0.3">
      <c r="B1098" s="8">
        <f>+Input!A1095</f>
        <v>0</v>
      </c>
    </row>
    <row r="1099" spans="2:2" x14ac:dyDescent="0.3">
      <c r="B1099" s="8">
        <f>+Input!A1096</f>
        <v>0</v>
      </c>
    </row>
    <row r="1100" spans="2:2" x14ac:dyDescent="0.3">
      <c r="B1100" s="8">
        <f>+Input!A1097</f>
        <v>0</v>
      </c>
    </row>
    <row r="1101" spans="2:2" x14ac:dyDescent="0.3">
      <c r="B1101" s="8">
        <f>+Input!A1098</f>
        <v>0</v>
      </c>
    </row>
    <row r="1102" spans="2:2" x14ac:dyDescent="0.3">
      <c r="B1102" s="8">
        <f>+Input!A1099</f>
        <v>0</v>
      </c>
    </row>
    <row r="1103" spans="2:2" x14ac:dyDescent="0.3">
      <c r="B1103" s="8">
        <f>+Input!A1100</f>
        <v>0</v>
      </c>
    </row>
    <row r="1104" spans="2:2" x14ac:dyDescent="0.3">
      <c r="B1104" s="8">
        <f>+Input!A1101</f>
        <v>0</v>
      </c>
    </row>
    <row r="1105" spans="2:2" x14ac:dyDescent="0.3">
      <c r="B1105" s="8">
        <f>+Input!A1102</f>
        <v>0</v>
      </c>
    </row>
    <row r="1106" spans="2:2" x14ac:dyDescent="0.3">
      <c r="B1106" s="8">
        <f>+Input!A1103</f>
        <v>0</v>
      </c>
    </row>
    <row r="1107" spans="2:2" x14ac:dyDescent="0.3">
      <c r="B1107" s="8">
        <f>+Input!A1104</f>
        <v>0</v>
      </c>
    </row>
    <row r="1108" spans="2:2" x14ac:dyDescent="0.3">
      <c r="B1108" s="8">
        <f>+Input!A1105</f>
        <v>0</v>
      </c>
    </row>
    <row r="1109" spans="2:2" x14ac:dyDescent="0.3">
      <c r="B1109" s="8">
        <f>+Input!A1106</f>
        <v>0</v>
      </c>
    </row>
    <row r="1110" spans="2:2" x14ac:dyDescent="0.3">
      <c r="B1110" s="8">
        <f>+Input!A1107</f>
        <v>0</v>
      </c>
    </row>
    <row r="1111" spans="2:2" x14ac:dyDescent="0.3">
      <c r="B1111" s="8">
        <f>+Input!A1108</f>
        <v>0</v>
      </c>
    </row>
    <row r="1112" spans="2:2" x14ac:dyDescent="0.3">
      <c r="B1112" s="8">
        <f>+Input!A1109</f>
        <v>0</v>
      </c>
    </row>
    <row r="1113" spans="2:2" x14ac:dyDescent="0.3">
      <c r="B1113" s="8">
        <f>+Input!A1110</f>
        <v>0</v>
      </c>
    </row>
    <row r="1114" spans="2:2" x14ac:dyDescent="0.3">
      <c r="B1114" s="8">
        <f>+Input!A1111</f>
        <v>0</v>
      </c>
    </row>
    <row r="1115" spans="2:2" x14ac:dyDescent="0.3">
      <c r="B1115" s="8">
        <f>+Input!A1112</f>
        <v>0</v>
      </c>
    </row>
    <row r="1116" spans="2:2" x14ac:dyDescent="0.3">
      <c r="B1116" s="8">
        <f>+Input!A1113</f>
        <v>0</v>
      </c>
    </row>
    <row r="1117" spans="2:2" x14ac:dyDescent="0.3">
      <c r="B1117" s="8">
        <f>+Input!A1114</f>
        <v>0</v>
      </c>
    </row>
    <row r="1118" spans="2:2" x14ac:dyDescent="0.3">
      <c r="B1118" s="8">
        <f>+Input!A1115</f>
        <v>0</v>
      </c>
    </row>
    <row r="1119" spans="2:2" x14ac:dyDescent="0.3">
      <c r="B1119" s="8">
        <f>+Input!A1116</f>
        <v>0</v>
      </c>
    </row>
    <row r="1120" spans="2:2" x14ac:dyDescent="0.3">
      <c r="B1120" s="8">
        <f>+Input!A1117</f>
        <v>0</v>
      </c>
    </row>
    <row r="1121" spans="2:2" x14ac:dyDescent="0.3">
      <c r="B1121" s="8">
        <f>+Input!A1118</f>
        <v>0</v>
      </c>
    </row>
    <row r="1122" spans="2:2" x14ac:dyDescent="0.3">
      <c r="B1122" s="8">
        <f>+Input!A1119</f>
        <v>0</v>
      </c>
    </row>
    <row r="1123" spans="2:2" x14ac:dyDescent="0.3">
      <c r="B1123" s="8">
        <f>+Input!A1120</f>
        <v>0</v>
      </c>
    </row>
    <row r="1124" spans="2:2" x14ac:dyDescent="0.3">
      <c r="B1124" s="8">
        <f>+Input!A1121</f>
        <v>0</v>
      </c>
    </row>
    <row r="1125" spans="2:2" x14ac:dyDescent="0.3">
      <c r="B1125" s="8">
        <f>+Input!A1122</f>
        <v>0</v>
      </c>
    </row>
    <row r="1126" spans="2:2" x14ac:dyDescent="0.3">
      <c r="B1126" s="8">
        <f>+Input!A1123</f>
        <v>0</v>
      </c>
    </row>
    <row r="1127" spans="2:2" x14ac:dyDescent="0.3">
      <c r="B1127" s="8">
        <f>+Input!A1124</f>
        <v>0</v>
      </c>
    </row>
    <row r="1128" spans="2:2" x14ac:dyDescent="0.3">
      <c r="B1128" s="8">
        <f>+Input!A1125</f>
        <v>0</v>
      </c>
    </row>
    <row r="1129" spans="2:2" x14ac:dyDescent="0.3">
      <c r="B1129" s="8">
        <f>+Input!A1126</f>
        <v>0</v>
      </c>
    </row>
    <row r="1130" spans="2:2" x14ac:dyDescent="0.3">
      <c r="B1130" s="8">
        <f>+Input!A1127</f>
        <v>0</v>
      </c>
    </row>
    <row r="1131" spans="2:2" x14ac:dyDescent="0.3">
      <c r="B1131" s="8">
        <f>+Input!A1128</f>
        <v>0</v>
      </c>
    </row>
    <row r="1132" spans="2:2" x14ac:dyDescent="0.3">
      <c r="B1132" s="8">
        <f>+Input!A1129</f>
        <v>0</v>
      </c>
    </row>
    <row r="1133" spans="2:2" x14ac:dyDescent="0.3">
      <c r="B1133" s="8">
        <f>+Input!A1130</f>
        <v>0</v>
      </c>
    </row>
    <row r="1134" spans="2:2" x14ac:dyDescent="0.3">
      <c r="B1134" s="8">
        <f>+Input!A1131</f>
        <v>0</v>
      </c>
    </row>
    <row r="1135" spans="2:2" x14ac:dyDescent="0.3">
      <c r="B1135" s="8">
        <f>+Input!A1132</f>
        <v>0</v>
      </c>
    </row>
    <row r="1136" spans="2:2" x14ac:dyDescent="0.3">
      <c r="B1136" s="8">
        <f>+Input!A1133</f>
        <v>0</v>
      </c>
    </row>
    <row r="1137" spans="2:2" x14ac:dyDescent="0.3">
      <c r="B1137" s="8">
        <f>+Input!A1134</f>
        <v>0</v>
      </c>
    </row>
    <row r="1138" spans="2:2" x14ac:dyDescent="0.3">
      <c r="B1138" s="8">
        <f>+Input!A1135</f>
        <v>0</v>
      </c>
    </row>
    <row r="1139" spans="2:2" x14ac:dyDescent="0.3">
      <c r="B1139" s="8">
        <f>+Input!A1136</f>
        <v>0</v>
      </c>
    </row>
    <row r="1140" spans="2:2" x14ac:dyDescent="0.3">
      <c r="B1140" s="8">
        <f>+Input!A1137</f>
        <v>0</v>
      </c>
    </row>
    <row r="1141" spans="2:2" x14ac:dyDescent="0.3">
      <c r="B1141" s="8">
        <f>+Input!A1138</f>
        <v>0</v>
      </c>
    </row>
    <row r="1142" spans="2:2" x14ac:dyDescent="0.3">
      <c r="B1142" s="8">
        <f>+Input!A1139</f>
        <v>0</v>
      </c>
    </row>
    <row r="1143" spans="2:2" x14ac:dyDescent="0.3">
      <c r="B1143" s="8">
        <f>+Input!A1140</f>
        <v>0</v>
      </c>
    </row>
    <row r="1144" spans="2:2" x14ac:dyDescent="0.3">
      <c r="B1144" s="8">
        <f>+Input!A1141</f>
        <v>0</v>
      </c>
    </row>
    <row r="1145" spans="2:2" x14ac:dyDescent="0.3">
      <c r="B1145" s="8">
        <f>+Input!A1142</f>
        <v>0</v>
      </c>
    </row>
    <row r="1146" spans="2:2" x14ac:dyDescent="0.3">
      <c r="B1146" s="8">
        <f>+Input!A1143</f>
        <v>0</v>
      </c>
    </row>
    <row r="1147" spans="2:2" x14ac:dyDescent="0.3">
      <c r="B1147" s="8">
        <f>+Input!A1144</f>
        <v>0</v>
      </c>
    </row>
    <row r="1148" spans="2:2" x14ac:dyDescent="0.3">
      <c r="B1148" s="8">
        <f>+Input!A1145</f>
        <v>0</v>
      </c>
    </row>
    <row r="1149" spans="2:2" x14ac:dyDescent="0.3">
      <c r="B1149" s="8">
        <f>+Input!A1146</f>
        <v>0</v>
      </c>
    </row>
    <row r="1150" spans="2:2" x14ac:dyDescent="0.3">
      <c r="B1150" s="8">
        <f>+Input!A1147</f>
        <v>0</v>
      </c>
    </row>
    <row r="1151" spans="2:2" x14ac:dyDescent="0.3">
      <c r="B1151" s="8">
        <f>+Input!A1148</f>
        <v>0</v>
      </c>
    </row>
    <row r="1152" spans="2:2" x14ac:dyDescent="0.3">
      <c r="B1152" s="8">
        <f>+Input!A1149</f>
        <v>0</v>
      </c>
    </row>
    <row r="1153" spans="2:2" x14ac:dyDescent="0.3">
      <c r="B1153" s="8">
        <f>+Input!A1150</f>
        <v>0</v>
      </c>
    </row>
    <row r="1154" spans="2:2" x14ac:dyDescent="0.3">
      <c r="B1154" s="8">
        <f>+Input!A1151</f>
        <v>0</v>
      </c>
    </row>
    <row r="1155" spans="2:2" x14ac:dyDescent="0.3">
      <c r="B1155" s="8">
        <f>+Input!A1152</f>
        <v>0</v>
      </c>
    </row>
    <row r="1156" spans="2:2" x14ac:dyDescent="0.3">
      <c r="B1156" s="8">
        <f>+Input!A1153</f>
        <v>0</v>
      </c>
    </row>
    <row r="1157" spans="2:2" x14ac:dyDescent="0.3">
      <c r="B1157" s="8">
        <f>+Input!A1154</f>
        <v>0</v>
      </c>
    </row>
    <row r="1158" spans="2:2" x14ac:dyDescent="0.3">
      <c r="B1158" s="8">
        <f>+Input!A1155</f>
        <v>0</v>
      </c>
    </row>
    <row r="1159" spans="2:2" x14ac:dyDescent="0.3">
      <c r="B1159" s="8">
        <f>+Input!A1156</f>
        <v>0</v>
      </c>
    </row>
    <row r="1160" spans="2:2" x14ac:dyDescent="0.3">
      <c r="B1160" s="8">
        <f>+Input!A1157</f>
        <v>0</v>
      </c>
    </row>
    <row r="1161" spans="2:2" x14ac:dyDescent="0.3">
      <c r="B1161" s="8">
        <f>+Input!A1158</f>
        <v>0</v>
      </c>
    </row>
    <row r="1162" spans="2:2" x14ac:dyDescent="0.3">
      <c r="B1162" s="8">
        <f>+Input!A1159</f>
        <v>0</v>
      </c>
    </row>
    <row r="1163" spans="2:2" x14ac:dyDescent="0.3">
      <c r="B1163" s="8">
        <f>+Input!A1160</f>
        <v>0</v>
      </c>
    </row>
    <row r="1164" spans="2:2" x14ac:dyDescent="0.3">
      <c r="B1164" s="8">
        <f>+Input!A1161</f>
        <v>0</v>
      </c>
    </row>
    <row r="1165" spans="2:2" x14ac:dyDescent="0.3">
      <c r="B1165" s="8">
        <f>+Input!A1162</f>
        <v>0</v>
      </c>
    </row>
    <row r="1166" spans="2:2" x14ac:dyDescent="0.3">
      <c r="B1166" s="8">
        <f>+Input!A1163</f>
        <v>0</v>
      </c>
    </row>
    <row r="1167" spans="2:2" x14ac:dyDescent="0.3">
      <c r="B1167" s="8">
        <f>+Input!A1164</f>
        <v>0</v>
      </c>
    </row>
    <row r="1168" spans="2:2" x14ac:dyDescent="0.3">
      <c r="B1168" s="8">
        <f>+Input!A1165</f>
        <v>0</v>
      </c>
    </row>
    <row r="1169" spans="2:2" x14ac:dyDescent="0.3">
      <c r="B1169" s="8">
        <f>+Input!A1166</f>
        <v>0</v>
      </c>
    </row>
    <row r="1170" spans="2:2" x14ac:dyDescent="0.3">
      <c r="B1170" s="8">
        <f>+Input!A1167</f>
        <v>0</v>
      </c>
    </row>
    <row r="1171" spans="2:2" x14ac:dyDescent="0.3">
      <c r="B1171" s="8">
        <f>+Input!A1168</f>
        <v>0</v>
      </c>
    </row>
    <row r="1172" spans="2:2" x14ac:dyDescent="0.3">
      <c r="B1172" s="8">
        <f>+Input!A1169</f>
        <v>0</v>
      </c>
    </row>
    <row r="1173" spans="2:2" x14ac:dyDescent="0.3">
      <c r="B1173" s="8">
        <f>+Input!A1170</f>
        <v>0</v>
      </c>
    </row>
    <row r="1174" spans="2:2" x14ac:dyDescent="0.3">
      <c r="B1174" s="8">
        <f>+Input!A1171</f>
        <v>0</v>
      </c>
    </row>
    <row r="1175" spans="2:2" x14ac:dyDescent="0.3">
      <c r="B1175" s="8">
        <f>+Input!A1172</f>
        <v>0</v>
      </c>
    </row>
    <row r="1176" spans="2:2" x14ac:dyDescent="0.3">
      <c r="B1176" s="8">
        <f>+Input!A1173</f>
        <v>0</v>
      </c>
    </row>
    <row r="1177" spans="2:2" x14ac:dyDescent="0.3">
      <c r="B1177" s="8">
        <f>+Input!A1174</f>
        <v>0</v>
      </c>
    </row>
    <row r="1178" spans="2:2" x14ac:dyDescent="0.3">
      <c r="B1178" s="8">
        <f>+Input!A1175</f>
        <v>0</v>
      </c>
    </row>
    <row r="1179" spans="2:2" x14ac:dyDescent="0.3">
      <c r="B1179" s="8">
        <f>+Input!A1176</f>
        <v>0</v>
      </c>
    </row>
    <row r="1180" spans="2:2" x14ac:dyDescent="0.3">
      <c r="B1180" s="8">
        <f>+Input!A1177</f>
        <v>0</v>
      </c>
    </row>
    <row r="1181" spans="2:2" x14ac:dyDescent="0.3">
      <c r="B1181" s="8">
        <f>+Input!A1178</f>
        <v>0</v>
      </c>
    </row>
    <row r="1182" spans="2:2" x14ac:dyDescent="0.3">
      <c r="B1182" s="8">
        <f>+Input!A1179</f>
        <v>0</v>
      </c>
    </row>
    <row r="1183" spans="2:2" x14ac:dyDescent="0.3">
      <c r="B1183" s="8">
        <f>+Input!A1180</f>
        <v>0</v>
      </c>
    </row>
    <row r="1184" spans="2:2" x14ac:dyDescent="0.3">
      <c r="B1184" s="8">
        <f>+Input!A1181</f>
        <v>0</v>
      </c>
    </row>
    <row r="1185" spans="2:2" x14ac:dyDescent="0.3">
      <c r="B1185" s="8">
        <f>+Input!A1182</f>
        <v>0</v>
      </c>
    </row>
    <row r="1186" spans="2:2" x14ac:dyDescent="0.3">
      <c r="B1186" s="8">
        <f>+Input!A1183</f>
        <v>0</v>
      </c>
    </row>
    <row r="1187" spans="2:2" x14ac:dyDescent="0.3">
      <c r="B1187" s="8">
        <f>+Input!A1184</f>
        <v>0</v>
      </c>
    </row>
    <row r="1188" spans="2:2" x14ac:dyDescent="0.3">
      <c r="B1188" s="8">
        <f>+Input!A1185</f>
        <v>0</v>
      </c>
    </row>
    <row r="1189" spans="2:2" x14ac:dyDescent="0.3">
      <c r="B1189" s="8">
        <f>+Input!A1186</f>
        <v>0</v>
      </c>
    </row>
    <row r="1190" spans="2:2" x14ac:dyDescent="0.3">
      <c r="B1190" s="8">
        <f>+Input!A1187</f>
        <v>0</v>
      </c>
    </row>
    <row r="1191" spans="2:2" x14ac:dyDescent="0.3">
      <c r="B1191" s="8">
        <f>+Input!A1188</f>
        <v>0</v>
      </c>
    </row>
    <row r="1192" spans="2:2" x14ac:dyDescent="0.3">
      <c r="B1192" s="8">
        <f>+Input!A1189</f>
        <v>0</v>
      </c>
    </row>
    <row r="1193" spans="2:2" x14ac:dyDescent="0.3">
      <c r="B1193" s="8">
        <f>+Input!A1190</f>
        <v>0</v>
      </c>
    </row>
    <row r="1194" spans="2:2" x14ac:dyDescent="0.3">
      <c r="B1194" s="8">
        <f>+Input!A1191</f>
        <v>0</v>
      </c>
    </row>
    <row r="1195" spans="2:2" x14ac:dyDescent="0.3">
      <c r="B1195" s="8">
        <f>+Input!A1192</f>
        <v>0</v>
      </c>
    </row>
    <row r="1196" spans="2:2" x14ac:dyDescent="0.3">
      <c r="B1196" s="8">
        <f>+Input!A1193</f>
        <v>0</v>
      </c>
    </row>
    <row r="1197" spans="2:2" x14ac:dyDescent="0.3">
      <c r="B1197" s="8">
        <f>+Input!A1194</f>
        <v>0</v>
      </c>
    </row>
    <row r="1198" spans="2:2" x14ac:dyDescent="0.3">
      <c r="B1198" s="8">
        <f>+Input!A1195</f>
        <v>0</v>
      </c>
    </row>
    <row r="1199" spans="2:2" x14ac:dyDescent="0.3">
      <c r="B1199" s="8">
        <f>+Input!A1196</f>
        <v>0</v>
      </c>
    </row>
    <row r="1200" spans="2:2" x14ac:dyDescent="0.3">
      <c r="B1200" s="8">
        <f>+Input!A1197</f>
        <v>0</v>
      </c>
    </row>
    <row r="1201" spans="2:2" x14ac:dyDescent="0.3">
      <c r="B1201" s="8">
        <f>+Input!A1198</f>
        <v>0</v>
      </c>
    </row>
    <row r="1202" spans="2:2" x14ac:dyDescent="0.3">
      <c r="B1202" s="8">
        <f>+Input!A1199</f>
        <v>0</v>
      </c>
    </row>
    <row r="1203" spans="2:2" x14ac:dyDescent="0.3">
      <c r="B1203" s="8">
        <f>+Input!A1200</f>
        <v>0</v>
      </c>
    </row>
    <row r="1204" spans="2:2" x14ac:dyDescent="0.3">
      <c r="B1204" s="8">
        <f>+Input!A1201</f>
        <v>0</v>
      </c>
    </row>
    <row r="1205" spans="2:2" x14ac:dyDescent="0.3">
      <c r="B1205" s="8">
        <f>+Input!A1202</f>
        <v>0</v>
      </c>
    </row>
    <row r="1206" spans="2:2" x14ac:dyDescent="0.3">
      <c r="B1206" s="8">
        <f>+Input!A1203</f>
        <v>0</v>
      </c>
    </row>
    <row r="1207" spans="2:2" x14ac:dyDescent="0.3">
      <c r="B1207" s="8">
        <f>+Input!A1204</f>
        <v>0</v>
      </c>
    </row>
    <row r="1208" spans="2:2" x14ac:dyDescent="0.3">
      <c r="B1208" s="8">
        <f>+Input!A1205</f>
        <v>0</v>
      </c>
    </row>
    <row r="1209" spans="2:2" x14ac:dyDescent="0.3">
      <c r="B1209" s="8">
        <f>+Input!A1206</f>
        <v>0</v>
      </c>
    </row>
    <row r="1210" spans="2:2" x14ac:dyDescent="0.3">
      <c r="B1210" s="8">
        <f>+Input!A1207</f>
        <v>0</v>
      </c>
    </row>
    <row r="1211" spans="2:2" x14ac:dyDescent="0.3">
      <c r="B1211" s="8">
        <f>+Input!A1208</f>
        <v>0</v>
      </c>
    </row>
    <row r="1212" spans="2:2" x14ac:dyDescent="0.3">
      <c r="B1212" s="8">
        <f>+Input!A1209</f>
        <v>0</v>
      </c>
    </row>
    <row r="1213" spans="2:2" x14ac:dyDescent="0.3">
      <c r="B1213" s="8">
        <f>+Input!A1210</f>
        <v>0</v>
      </c>
    </row>
    <row r="1214" spans="2:2" x14ac:dyDescent="0.3">
      <c r="B1214" s="8">
        <f>+Input!A1211</f>
        <v>0</v>
      </c>
    </row>
    <row r="1215" spans="2:2" x14ac:dyDescent="0.3">
      <c r="B1215" s="8">
        <f>+Input!A1212</f>
        <v>0</v>
      </c>
    </row>
    <row r="1216" spans="2:2" x14ac:dyDescent="0.3">
      <c r="B1216" s="8">
        <f>+Input!A1213</f>
        <v>0</v>
      </c>
    </row>
    <row r="1217" spans="2:2" x14ac:dyDescent="0.3">
      <c r="B1217" s="8">
        <f>+Input!A1214</f>
        <v>0</v>
      </c>
    </row>
    <row r="1218" spans="2:2" x14ac:dyDescent="0.3">
      <c r="B1218" s="8">
        <f>+Input!A1215</f>
        <v>0</v>
      </c>
    </row>
    <row r="1219" spans="2:2" x14ac:dyDescent="0.3">
      <c r="B1219" s="8">
        <f>+Input!A1216</f>
        <v>0</v>
      </c>
    </row>
    <row r="1220" spans="2:2" x14ac:dyDescent="0.3">
      <c r="B1220" s="8">
        <f>+Input!A1217</f>
        <v>0</v>
      </c>
    </row>
    <row r="1221" spans="2:2" x14ac:dyDescent="0.3">
      <c r="B1221" s="8">
        <f>+Input!A1218</f>
        <v>0</v>
      </c>
    </row>
    <row r="1222" spans="2:2" x14ac:dyDescent="0.3">
      <c r="B1222" s="8">
        <f>+Input!A1219</f>
        <v>0</v>
      </c>
    </row>
    <row r="1223" spans="2:2" x14ac:dyDescent="0.3">
      <c r="B1223" s="8">
        <f>+Input!A1220</f>
        <v>0</v>
      </c>
    </row>
    <row r="1224" spans="2:2" x14ac:dyDescent="0.3">
      <c r="B1224" s="8">
        <f>+Input!A1221</f>
        <v>0</v>
      </c>
    </row>
    <row r="1225" spans="2:2" x14ac:dyDescent="0.3">
      <c r="B1225" s="8">
        <f>+Input!A1222</f>
        <v>0</v>
      </c>
    </row>
    <row r="1226" spans="2:2" x14ac:dyDescent="0.3">
      <c r="B1226" s="8">
        <f>+Input!A1223</f>
        <v>0</v>
      </c>
    </row>
    <row r="1227" spans="2:2" x14ac:dyDescent="0.3">
      <c r="B1227" s="8">
        <f>+Input!A1224</f>
        <v>0</v>
      </c>
    </row>
    <row r="1228" spans="2:2" x14ac:dyDescent="0.3">
      <c r="B1228" s="8">
        <f>+Input!A1225</f>
        <v>0</v>
      </c>
    </row>
    <row r="1229" spans="2:2" x14ac:dyDescent="0.3">
      <c r="B1229" s="8">
        <f>+Input!A1226</f>
        <v>0</v>
      </c>
    </row>
    <row r="1230" spans="2:2" x14ac:dyDescent="0.3">
      <c r="B1230" s="8">
        <f>+Input!A1227</f>
        <v>0</v>
      </c>
    </row>
    <row r="1231" spans="2:2" x14ac:dyDescent="0.3">
      <c r="B1231" s="8">
        <f>+Input!A1228</f>
        <v>0</v>
      </c>
    </row>
    <row r="1232" spans="2:2" x14ac:dyDescent="0.3">
      <c r="B1232" s="8">
        <f>+Input!A1229</f>
        <v>0</v>
      </c>
    </row>
    <row r="1233" spans="2:2" x14ac:dyDescent="0.3">
      <c r="B1233" s="8">
        <f>+Input!A1230</f>
        <v>0</v>
      </c>
    </row>
    <row r="1234" spans="2:2" x14ac:dyDescent="0.3">
      <c r="B1234" s="8">
        <f>+Input!A1231</f>
        <v>0</v>
      </c>
    </row>
    <row r="1235" spans="2:2" x14ac:dyDescent="0.3">
      <c r="B1235" s="8">
        <f>+Input!A1232</f>
        <v>0</v>
      </c>
    </row>
    <row r="1236" spans="2:2" x14ac:dyDescent="0.3">
      <c r="B1236" s="8">
        <f>+Input!A1233</f>
        <v>0</v>
      </c>
    </row>
    <row r="1237" spans="2:2" x14ac:dyDescent="0.3">
      <c r="B1237" s="8">
        <f>+Input!A1234</f>
        <v>0</v>
      </c>
    </row>
    <row r="1238" spans="2:2" x14ac:dyDescent="0.3">
      <c r="B1238" s="8">
        <f>+Input!A1235</f>
        <v>0</v>
      </c>
    </row>
    <row r="1239" spans="2:2" x14ac:dyDescent="0.3">
      <c r="B1239" s="8">
        <f>+Input!A1236</f>
        <v>0</v>
      </c>
    </row>
    <row r="1240" spans="2:2" x14ac:dyDescent="0.3">
      <c r="B1240" s="8">
        <f>+Input!A1237</f>
        <v>0</v>
      </c>
    </row>
    <row r="1241" spans="2:2" x14ac:dyDescent="0.3">
      <c r="B1241" s="8">
        <f>+Input!A1238</f>
        <v>0</v>
      </c>
    </row>
    <row r="1242" spans="2:2" x14ac:dyDescent="0.3">
      <c r="B1242" s="8">
        <f>+Input!A1239</f>
        <v>0</v>
      </c>
    </row>
    <row r="1243" spans="2:2" x14ac:dyDescent="0.3">
      <c r="B1243" s="8">
        <f>+Input!A1240</f>
        <v>0</v>
      </c>
    </row>
    <row r="1244" spans="2:2" x14ac:dyDescent="0.3">
      <c r="B1244" s="8">
        <f>+Input!A1241</f>
        <v>0</v>
      </c>
    </row>
    <row r="1245" spans="2:2" x14ac:dyDescent="0.3">
      <c r="B1245" s="8">
        <f>+Input!A1242</f>
        <v>0</v>
      </c>
    </row>
    <row r="1246" spans="2:2" x14ac:dyDescent="0.3">
      <c r="B1246" s="8">
        <f>+Input!A1243</f>
        <v>0</v>
      </c>
    </row>
    <row r="1247" spans="2:2" x14ac:dyDescent="0.3">
      <c r="B1247" s="8">
        <f>+Input!A1244</f>
        <v>0</v>
      </c>
    </row>
    <row r="1248" spans="2:2" x14ac:dyDescent="0.3">
      <c r="B1248" s="8">
        <f>+Input!A1245</f>
        <v>0</v>
      </c>
    </row>
    <row r="1249" spans="2:2" x14ac:dyDescent="0.3">
      <c r="B1249" s="8">
        <f>+Input!A1246</f>
        <v>0</v>
      </c>
    </row>
    <row r="1250" spans="2:2" x14ac:dyDescent="0.3">
      <c r="B1250" s="8">
        <f>+Input!A1247</f>
        <v>0</v>
      </c>
    </row>
    <row r="1251" spans="2:2" x14ac:dyDescent="0.3">
      <c r="B1251" s="8">
        <f>+Input!A1248</f>
        <v>0</v>
      </c>
    </row>
    <row r="1252" spans="2:2" x14ac:dyDescent="0.3">
      <c r="B1252" s="8">
        <f>+Input!A1249</f>
        <v>0</v>
      </c>
    </row>
    <row r="1253" spans="2:2" x14ac:dyDescent="0.3">
      <c r="B1253" s="8">
        <f>+Input!A1250</f>
        <v>0</v>
      </c>
    </row>
    <row r="1254" spans="2:2" x14ac:dyDescent="0.3">
      <c r="B1254" s="8">
        <f>+Input!A1251</f>
        <v>0</v>
      </c>
    </row>
    <row r="1255" spans="2:2" x14ac:dyDescent="0.3">
      <c r="B1255" s="8">
        <f>+Input!A1252</f>
        <v>0</v>
      </c>
    </row>
    <row r="1256" spans="2:2" x14ac:dyDescent="0.3">
      <c r="B1256" s="8">
        <f>+Input!A1253</f>
        <v>0</v>
      </c>
    </row>
    <row r="1257" spans="2:2" x14ac:dyDescent="0.3">
      <c r="B1257" s="8">
        <f>+Input!A1254</f>
        <v>0</v>
      </c>
    </row>
    <row r="1258" spans="2:2" x14ac:dyDescent="0.3">
      <c r="B1258" s="8">
        <f>+Input!A1255</f>
        <v>0</v>
      </c>
    </row>
    <row r="1259" spans="2:2" x14ac:dyDescent="0.3">
      <c r="B1259" s="8">
        <f>+Input!A1256</f>
        <v>0</v>
      </c>
    </row>
    <row r="1260" spans="2:2" x14ac:dyDescent="0.3">
      <c r="B1260" s="8">
        <f>+Input!A1257</f>
        <v>0</v>
      </c>
    </row>
    <row r="1261" spans="2:2" x14ac:dyDescent="0.3">
      <c r="B1261" s="8">
        <f>+Input!A1258</f>
        <v>0</v>
      </c>
    </row>
    <row r="1262" spans="2:2" x14ac:dyDescent="0.3">
      <c r="B1262" s="8">
        <f>+Input!A1259</f>
        <v>0</v>
      </c>
    </row>
  </sheetData>
  <printOptions horizontalCentered="1" verticalCentered="1"/>
  <pageMargins left="0.25" right="0.25" top="0.25" bottom="0.25" header="0" footer="0"/>
  <pageSetup paperSize="9" scale="42" fitToWidth="2" orientation="landscape" r:id="rId1"/>
  <headerFooter alignWithMargins="0"/>
  <rowBreaks count="2" manualBreakCount="2">
    <brk id="24" max="65535" man="1"/>
    <brk id="47" max="65535" man="1"/>
  </rowBreaks>
  <colBreaks count="2" manualBreakCount="2">
    <brk id="2" max="1048575" man="1"/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>
                <anchor moveWithCells="1" sizeWithCells="1">
                  <from>
                    <xdr:col>31</xdr:col>
                    <xdr:colOff>152400</xdr:colOff>
                    <xdr:row>1</xdr:row>
                    <xdr:rowOff>0</xdr:rowOff>
                  </from>
                  <to>
                    <xdr:col>34</xdr:col>
                    <xdr:colOff>381000</xdr:colOff>
                    <xdr:row>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>
                <anchor moveWithCells="1" sizeWithCells="1">
                  <from>
                    <xdr:col>35</xdr:col>
                    <xdr:colOff>476250</xdr:colOff>
                    <xdr:row>1</xdr:row>
                    <xdr:rowOff>57150</xdr:rowOff>
                  </from>
                  <to>
                    <xdr:col>37</xdr:col>
                    <xdr:colOff>419100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FS767"/>
  <sheetViews>
    <sheetView zoomScale="70" workbookViewId="0">
      <pane xSplit="2" ySplit="2" topLeftCell="C3" activePane="bottomRight" state="frozen"/>
      <selection activeCell="I3" sqref="I3"/>
      <selection pane="topRight" activeCell="I3" sqref="I3"/>
      <selection pane="bottomLeft" activeCell="I3" sqref="I3"/>
      <selection pane="bottomRight" activeCell="I3" sqref="I3"/>
    </sheetView>
  </sheetViews>
  <sheetFormatPr defaultRowHeight="15" x14ac:dyDescent="0.3"/>
  <cols>
    <col min="1" max="1" width="4" style="1" customWidth="1"/>
    <col min="2" max="2" width="21.28515625" style="7" customWidth="1"/>
    <col min="3" max="3" width="12.85546875" style="7" customWidth="1"/>
    <col min="4" max="7" width="9.28515625" style="1" customWidth="1"/>
    <col min="8" max="8" width="9.28515625" style="7" customWidth="1"/>
    <col min="9" max="12" width="9.28515625" style="1" customWidth="1"/>
    <col min="13" max="13" width="9.42578125" style="7" customWidth="1"/>
    <col min="14" max="17" width="9.28515625" style="1" customWidth="1"/>
    <col min="18" max="27" width="9.28515625" style="7" customWidth="1"/>
    <col min="28" max="29" width="10.5703125" style="7" customWidth="1"/>
    <col min="30" max="36" width="9.28515625" style="1" customWidth="1"/>
    <col min="37" max="37" width="14.5703125" style="1" customWidth="1"/>
    <col min="38" max="38" width="14" style="1" customWidth="1"/>
    <col min="39" max="39" width="13.5703125" style="1" customWidth="1"/>
    <col min="40" max="40" width="14.5703125" style="1" customWidth="1"/>
    <col min="41" max="41" width="14.7109375" style="1" customWidth="1"/>
    <col min="42" max="42" width="16" style="1" customWidth="1"/>
    <col min="43" max="43" width="14" style="1" customWidth="1"/>
    <col min="44" max="44" width="9.28515625" style="1" customWidth="1"/>
    <col min="45" max="45" width="14.7109375" style="1" customWidth="1"/>
    <col min="46" max="47" width="15.42578125" style="1" customWidth="1"/>
    <col min="48" max="48" width="15.7109375" style="1" customWidth="1"/>
    <col min="49" max="49" width="14" style="1" customWidth="1"/>
    <col min="50" max="52" width="13.42578125" style="1" customWidth="1"/>
    <col min="53" max="53" width="11.140625" style="7" customWidth="1"/>
    <col min="54" max="54" width="11.5703125" style="7" customWidth="1"/>
    <col min="60" max="69" width="9.28515625" style="1" customWidth="1"/>
    <col min="70" max="72" width="10.7109375" style="1" customWidth="1"/>
    <col min="73" max="16384" width="9.140625" style="1"/>
  </cols>
  <sheetData>
    <row r="1" spans="2:175" s="10" customFormat="1" ht="26.25" x14ac:dyDescent="0.4">
      <c r="B1" s="55" t="s">
        <v>0</v>
      </c>
      <c r="C1" s="55"/>
      <c r="D1" s="10" t="s">
        <v>64</v>
      </c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BA1" s="11"/>
      <c r="BB1" s="11"/>
      <c r="BC1"/>
      <c r="BD1"/>
      <c r="BE1"/>
      <c r="BF1"/>
      <c r="BG1"/>
    </row>
    <row r="2" spans="2:175" s="10" customFormat="1" ht="26.25" x14ac:dyDescent="0.4">
      <c r="B2" s="56" t="s">
        <v>65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BA2" s="11"/>
      <c r="BB2" s="11"/>
      <c r="BC2"/>
      <c r="BD2"/>
      <c r="BE2"/>
      <c r="BF2"/>
      <c r="BG2"/>
    </row>
    <row r="3" spans="2:175" s="10" customFormat="1" ht="20.25" x14ac:dyDescent="0.3">
      <c r="B3" s="60">
        <f ca="1">+Products!B3</f>
        <v>36608.513762152776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BA3" s="11"/>
      <c r="BB3" s="11"/>
      <c r="BC3"/>
      <c r="BD3"/>
      <c r="BE3"/>
      <c r="BF3"/>
      <c r="BG3"/>
    </row>
    <row r="5" spans="2:175" x14ac:dyDescent="0.3">
      <c r="BI5" s="46"/>
      <c r="BJ5" s="46"/>
      <c r="BK5" s="46"/>
      <c r="BL5" s="46"/>
      <c r="BM5" s="46"/>
      <c r="BN5" s="46"/>
      <c r="BO5" s="46"/>
      <c r="BP5" s="46"/>
      <c r="BQ5" s="46"/>
    </row>
    <row r="6" spans="2:175" ht="15.75" thickBot="1" x14ac:dyDescent="0.35">
      <c r="BH6" s="41"/>
      <c r="BI6" s="46"/>
      <c r="BJ6" s="46"/>
      <c r="BK6" s="46"/>
      <c r="BL6" s="46"/>
      <c r="BM6" s="46"/>
      <c r="BN6" s="46"/>
      <c r="BO6" s="46"/>
      <c r="BP6" s="46"/>
      <c r="BQ6" s="46"/>
    </row>
    <row r="7" spans="2:175" ht="21" thickBot="1" x14ac:dyDescent="0.3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8"/>
      <c r="BA7" s="17"/>
      <c r="BB7" s="17"/>
      <c r="BH7" s="41"/>
      <c r="BI7" s="47"/>
      <c r="BJ7" s="48"/>
      <c r="BK7" s="48"/>
      <c r="BL7" s="48"/>
      <c r="BM7" s="48"/>
      <c r="BN7" s="45"/>
      <c r="BO7" s="48"/>
      <c r="BP7" s="48"/>
      <c r="BQ7" s="46"/>
    </row>
    <row r="8" spans="2:175" ht="15.75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110"/>
      <c r="AA8" s="38"/>
      <c r="AB8" s="110"/>
      <c r="AC8" s="110"/>
      <c r="AD8" s="36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9"/>
      <c r="BA8" s="140"/>
      <c r="BB8" s="139"/>
      <c r="BH8" s="40"/>
      <c r="BI8" s="44"/>
      <c r="BJ8" s="44"/>
      <c r="BK8" s="44"/>
      <c r="BL8" s="44"/>
      <c r="BM8" s="44"/>
      <c r="BN8" s="45"/>
      <c r="BO8" s="44"/>
      <c r="BP8" s="44"/>
      <c r="BQ8" s="46"/>
    </row>
    <row r="9" spans="2:175" s="2" customFormat="1" x14ac:dyDescent="0.3">
      <c r="B9" s="20" t="str">
        <f>+Products!B9</f>
        <v>HEDGE</v>
      </c>
      <c r="C9" s="20" t="str">
        <f>+Products!C9</f>
        <v xml:space="preserve">Net </v>
      </c>
      <c r="D9" s="21"/>
      <c r="E9" s="22"/>
      <c r="F9" s="22" t="str">
        <f>+Products!F9</f>
        <v>OTC</v>
      </c>
      <c r="G9" s="22" t="str">
        <f>+Products!G9</f>
        <v>IPE</v>
      </c>
      <c r="H9" s="96" t="str">
        <f>+Products!H9</f>
        <v>Total</v>
      </c>
      <c r="I9" s="21"/>
      <c r="J9" s="22"/>
      <c r="K9" s="22" t="str">
        <f>+Products!K9</f>
        <v>OTC</v>
      </c>
      <c r="L9" s="22" t="str">
        <f>+Products!L9</f>
        <v>NYMEX</v>
      </c>
      <c r="M9" s="96" t="str">
        <f>+Products!M9</f>
        <v>Total</v>
      </c>
      <c r="N9" s="21"/>
      <c r="O9" s="22"/>
      <c r="P9" s="22" t="str">
        <f>+Products!P9</f>
        <v>OTC</v>
      </c>
      <c r="Q9" s="22" t="str">
        <f>+Products!Q9</f>
        <v>NYMEX</v>
      </c>
      <c r="R9" s="96" t="str">
        <f>+Products!R9</f>
        <v>Total</v>
      </c>
      <c r="S9" s="21" t="str">
        <f>+Products!S9</f>
        <v>Euro</v>
      </c>
      <c r="T9" s="22"/>
      <c r="U9" s="22" t="str">
        <f>+Products!U9</f>
        <v>OTC</v>
      </c>
      <c r="V9" s="22" t="str">
        <f>+Products!V9</f>
        <v>NYMEX</v>
      </c>
      <c r="W9" s="96" t="str">
        <f>+Products!W9</f>
        <v>Total</v>
      </c>
      <c r="X9" s="24" t="str">
        <f>+Products!X9</f>
        <v>Sing</v>
      </c>
      <c r="Y9" s="61" t="s">
        <v>8</v>
      </c>
      <c r="Z9" s="61" t="str">
        <f>+Products!Z9</f>
        <v>Jet/Kero</v>
      </c>
      <c r="AA9" s="61" t="str">
        <f>+Products!AA9</f>
        <v>NC vs</v>
      </c>
      <c r="AB9" s="145" t="s">
        <v>8</v>
      </c>
      <c r="AC9" s="118" t="s">
        <v>8</v>
      </c>
      <c r="AD9" s="24" t="str">
        <f>+Products!AD9</f>
        <v>Avg</v>
      </c>
      <c r="AE9" s="61" t="str">
        <f>+Products!AE9</f>
        <v>Unposted</v>
      </c>
      <c r="AF9" s="61" t="str">
        <f>+Products!AF9</f>
        <v>IPE</v>
      </c>
      <c r="AG9" s="61" t="s">
        <v>19</v>
      </c>
      <c r="AH9" s="61" t="str">
        <f>+Products!AH9</f>
        <v>OTC</v>
      </c>
      <c r="AI9" s="61" t="str">
        <f>+Products!AI9</f>
        <v>GOIP</v>
      </c>
      <c r="AJ9" s="61" t="str">
        <f>+Products!AJ9</f>
        <v>IPE</v>
      </c>
      <c r="AK9" s="114" t="str">
        <f>+Products!AK9</f>
        <v>.2% NWE CIF</v>
      </c>
      <c r="AL9" s="61" t="str">
        <f>+Products!AL9</f>
        <v>.2% NWE CIF</v>
      </c>
      <c r="AM9" s="61" t="str">
        <f>+Products!AM9</f>
        <v>.2% MED FOB</v>
      </c>
      <c r="AN9" s="61" t="str">
        <f>+Products!AN9</f>
        <v>.2% MED CIF</v>
      </c>
      <c r="AO9" s="61" t="str">
        <f>+Products!AO9</f>
        <v>.2% MED FOB</v>
      </c>
      <c r="AP9" s="61" t="str">
        <f>+Products!AP9</f>
        <v>.2% NWE FOB</v>
      </c>
      <c r="AQ9" s="61" t="str">
        <f>+Products!AQ9</f>
        <v>.2% NWE CIF</v>
      </c>
      <c r="AR9" s="61" t="str">
        <f>+Products!AR9</f>
        <v>Sing</v>
      </c>
      <c r="AS9" s="61" t="str">
        <f>+Products!AS9</f>
        <v>EN MED FOB</v>
      </c>
      <c r="AT9" s="61" t="str">
        <f>+Products!AT9</f>
        <v>EN NWE CIF</v>
      </c>
      <c r="AU9" s="61" t="str">
        <f>+Products!AU9</f>
        <v>EN MED CIF</v>
      </c>
      <c r="AV9" s="61" t="str">
        <f>+Products!AV9</f>
        <v>EN MED CIF</v>
      </c>
      <c r="AW9" s="61" t="str">
        <f>+Products!AW9</f>
        <v>EN NWE CIF</v>
      </c>
      <c r="AX9" s="61" t="str">
        <f>+Products!AX9</f>
        <v>EN NWE CIF</v>
      </c>
      <c r="AY9" s="22" t="str">
        <f>Products!AY9</f>
        <v>.2 BARGES</v>
      </c>
      <c r="AZ9" s="61" t="s">
        <v>370</v>
      </c>
      <c r="BA9" s="96" t="str">
        <f>+Products!BA9</f>
        <v xml:space="preserve">Total </v>
      </c>
      <c r="BB9" s="25" t="str">
        <f>+Products!BB9</f>
        <v>Total</v>
      </c>
      <c r="BC9"/>
      <c r="BD9"/>
      <c r="BE9"/>
      <c r="BF9"/>
      <c r="BG9"/>
      <c r="BH9" s="42"/>
      <c r="BI9" s="49"/>
      <c r="BJ9" s="49"/>
      <c r="BK9" s="50"/>
      <c r="BL9" s="49"/>
      <c r="BM9" s="49"/>
      <c r="BN9" s="49"/>
      <c r="BO9" s="49"/>
      <c r="BP9" s="49"/>
      <c r="BQ9" s="51"/>
    </row>
    <row r="10" spans="2:175" s="2" customFormat="1" ht="15.75" thickBot="1" x14ac:dyDescent="0.35">
      <c r="B10" s="26" t="str">
        <f>+Products!B10</f>
        <v>MONTH</v>
      </c>
      <c r="C10" s="26" t="str">
        <f>+Products!C10</f>
        <v>Position</v>
      </c>
      <c r="D10" s="27" t="str">
        <f>+Products!D10</f>
        <v>Swaps</v>
      </c>
      <c r="E10" s="28" t="str">
        <f>+Products!E10</f>
        <v>Futures</v>
      </c>
      <c r="F10" s="28" t="str">
        <f>+Products!F10</f>
        <v>Options</v>
      </c>
      <c r="G10" s="28" t="str">
        <f>+Products!G10</f>
        <v>Options</v>
      </c>
      <c r="H10" s="97" t="str">
        <f>+Products!H10</f>
        <v>Brent</v>
      </c>
      <c r="I10" s="27" t="str">
        <f>+Products!I10</f>
        <v>Swaps</v>
      </c>
      <c r="J10" s="28" t="str">
        <f>+Products!J10</f>
        <v>Futures</v>
      </c>
      <c r="K10" s="28" t="str">
        <f>+Products!K10</f>
        <v>Options</v>
      </c>
      <c r="L10" s="28" t="str">
        <f>+Products!L10</f>
        <v>Options</v>
      </c>
      <c r="M10" s="97" t="str">
        <f>+Products!M10</f>
        <v>WTI</v>
      </c>
      <c r="N10" s="27" t="str">
        <f>+Products!N10</f>
        <v>Swaps</v>
      </c>
      <c r="O10" s="28" t="str">
        <f>+Products!O10</f>
        <v>Futures</v>
      </c>
      <c r="P10" s="28" t="str">
        <f>+Products!P10</f>
        <v>Options</v>
      </c>
      <c r="Q10" s="28" t="str">
        <f>+Products!Q10</f>
        <v>Options</v>
      </c>
      <c r="R10" s="97" t="str">
        <f>+Products!R10</f>
        <v>HO</v>
      </c>
      <c r="S10" s="27" t="str">
        <f>+Products!S10</f>
        <v>Swaps</v>
      </c>
      <c r="T10" s="28" t="str">
        <f>+Products!T10</f>
        <v>Futures</v>
      </c>
      <c r="U10" s="28" t="str">
        <f>+Products!U10</f>
        <v>Options</v>
      </c>
      <c r="V10" s="28" t="str">
        <f>+Products!V10</f>
        <v>Options</v>
      </c>
      <c r="W10" s="97" t="str">
        <f>+Products!W10</f>
        <v>HU</v>
      </c>
      <c r="X10" s="138" t="str">
        <f>+Products!X10</f>
        <v>Kero</v>
      </c>
      <c r="Y10" s="137" t="s">
        <v>41</v>
      </c>
      <c r="Z10" s="137" t="str">
        <f>+Products!Z10</f>
        <v>Swaps</v>
      </c>
      <c r="AA10" s="137" t="str">
        <f>+Products!AA10</f>
        <v>GO-IPE</v>
      </c>
      <c r="AB10" s="97" t="s">
        <v>38</v>
      </c>
      <c r="AC10" s="141" t="s">
        <v>39</v>
      </c>
      <c r="AD10" s="27" t="str">
        <f>+Products!AD10</f>
        <v>Swaps</v>
      </c>
      <c r="AE10" s="28" t="str">
        <f>+Products!AE10</f>
        <v>EFP's</v>
      </c>
      <c r="AF10" s="28" t="str">
        <f>+Products!AF10</f>
        <v>Futures</v>
      </c>
      <c r="AG10" s="28"/>
      <c r="AH10" s="28" t="str">
        <f>+Products!AH10</f>
        <v>Options</v>
      </c>
      <c r="AI10" s="28" t="str">
        <f>+Products!AI10</f>
        <v>spread</v>
      </c>
      <c r="AJ10" s="28" t="str">
        <f>+Products!AJ10</f>
        <v>Options</v>
      </c>
      <c r="AK10" s="28" t="str">
        <f>+Products!AK10</f>
        <v>Swaps</v>
      </c>
      <c r="AL10" s="28" t="str">
        <f>+Products!AL10</f>
        <v>Basis</v>
      </c>
      <c r="AM10" s="28" t="str">
        <f>+Products!AM10</f>
        <v>Swaps</v>
      </c>
      <c r="AN10" s="28" t="str">
        <f>+Products!AN10</f>
        <v>Phys</v>
      </c>
      <c r="AO10" s="28" t="str">
        <f>+Products!AO10</f>
        <v>Basis</v>
      </c>
      <c r="AP10" s="28" t="str">
        <f>+Products!AP10</f>
        <v>Phys</v>
      </c>
      <c r="AQ10" s="28" t="str">
        <f>+Products!AQ10</f>
        <v>Phys</v>
      </c>
      <c r="AR10" s="28" t="str">
        <f>+Products!AR10</f>
        <v>GO</v>
      </c>
      <c r="AS10" s="22" t="str">
        <f>+Products!AS10</f>
        <v>Swap</v>
      </c>
      <c r="AT10" s="28" t="str">
        <f>+Products!AT10</f>
        <v>Phy Cargo</v>
      </c>
      <c r="AU10" s="28" t="str">
        <f>+Products!AU10</f>
        <v>Phy Cargo</v>
      </c>
      <c r="AV10" s="28" t="str">
        <f>+Products!AV10</f>
        <v>Basis</v>
      </c>
      <c r="AW10" s="28" t="str">
        <f>+Products!AW10</f>
        <v>Swap</v>
      </c>
      <c r="AX10" s="28" t="str">
        <f>+Products!AX10</f>
        <v>Basis</v>
      </c>
      <c r="AY10" s="22" t="str">
        <f>Products!AY10</f>
        <v>Basis</v>
      </c>
      <c r="AZ10" s="62" t="s">
        <v>371</v>
      </c>
      <c r="BA10" s="97" t="str">
        <f>+Products!BA10</f>
        <v>GO-Price</v>
      </c>
      <c r="BB10" s="29" t="str">
        <f>+Products!BB10</f>
        <v>GO-Basis</v>
      </c>
      <c r="BC10"/>
      <c r="BD10"/>
      <c r="BE10"/>
      <c r="BF10"/>
      <c r="BG10"/>
      <c r="BH10" s="42"/>
      <c r="BI10" s="52"/>
      <c r="BJ10" s="52"/>
      <c r="BK10" s="52"/>
      <c r="BL10" s="52"/>
      <c r="BM10" s="52"/>
      <c r="BN10" s="49"/>
      <c r="BO10" s="52"/>
      <c r="BP10" s="52"/>
      <c r="BQ10" s="51"/>
    </row>
    <row r="11" spans="2:175" s="2" customFormat="1" ht="15.75" thickBot="1" x14ac:dyDescent="0.35">
      <c r="B11" s="20" t="str">
        <f>+Products!B11</f>
        <v>UOM</v>
      </c>
      <c r="C11" s="59" t="str">
        <f>+Products!C11</f>
        <v>MT</v>
      </c>
      <c r="D11" s="31" t="str">
        <f>+Products!D11</f>
        <v>bbl</v>
      </c>
      <c r="E11" s="32" t="str">
        <f>+Products!E11</f>
        <v>bbl</v>
      </c>
      <c r="F11" s="32" t="str">
        <f>+Products!F11</f>
        <v>bbl</v>
      </c>
      <c r="G11" s="32" t="str">
        <f>+Products!G11</f>
        <v>bbl</v>
      </c>
      <c r="H11" s="98" t="str">
        <f>+Products!H11</f>
        <v>bbl</v>
      </c>
      <c r="I11" s="34" t="str">
        <f>+Products!I11</f>
        <v>bbl</v>
      </c>
      <c r="J11" s="34" t="str">
        <f>+Products!J11</f>
        <v>bbl</v>
      </c>
      <c r="K11" s="34" t="str">
        <f>+Products!K11</f>
        <v>bbl</v>
      </c>
      <c r="L11" s="34" t="str">
        <f>+Products!L11</f>
        <v>bbl</v>
      </c>
      <c r="M11" s="116" t="str">
        <f>+Products!M11</f>
        <v>bbl</v>
      </c>
      <c r="N11" s="31" t="str">
        <f>+Products!N11</f>
        <v>bbl</v>
      </c>
      <c r="O11" s="32" t="str">
        <f>+Products!O11</f>
        <v>bbl</v>
      </c>
      <c r="P11" s="32" t="str">
        <f>+Products!P11</f>
        <v>bbl</v>
      </c>
      <c r="Q11" s="32" t="str">
        <f>+Products!Q11</f>
        <v>bbl</v>
      </c>
      <c r="R11" s="117" t="str">
        <f>+Products!R11</f>
        <v>bbl</v>
      </c>
      <c r="S11" s="31" t="str">
        <f>+Products!S11</f>
        <v>mt</v>
      </c>
      <c r="T11" s="32" t="str">
        <f>+Products!T11</f>
        <v>bbl</v>
      </c>
      <c r="U11" s="32" t="str">
        <f>+Products!U11</f>
        <v>bbl</v>
      </c>
      <c r="V11" s="32" t="str">
        <f>+Products!V11</f>
        <v>bbl</v>
      </c>
      <c r="W11" s="117" t="str">
        <f>+Products!W11</f>
        <v>bbl</v>
      </c>
      <c r="X11" s="101" t="str">
        <f>+Products!X11</f>
        <v>bbl</v>
      </c>
      <c r="Y11" s="111"/>
      <c r="Z11" s="111" t="str">
        <f>+Products!Z11</f>
        <v>mt</v>
      </c>
      <c r="AA11" s="111" t="str">
        <f>+Products!AA11</f>
        <v>mt</v>
      </c>
      <c r="AB11" s="117" t="s">
        <v>49</v>
      </c>
      <c r="AC11" s="98" t="s">
        <v>50</v>
      </c>
      <c r="AD11" s="31" t="str">
        <f>+Products!AD11</f>
        <v>mt</v>
      </c>
      <c r="AE11" s="32" t="str">
        <f>+Products!AE11</f>
        <v>mt</v>
      </c>
      <c r="AF11" s="32" t="str">
        <f>+Products!AF11</f>
        <v>mt</v>
      </c>
      <c r="AG11" s="32"/>
      <c r="AH11" s="32" t="str">
        <f>+Products!AH11</f>
        <v>mt</v>
      </c>
      <c r="AI11" s="32" t="str">
        <f>+Products!AI11</f>
        <v>mt</v>
      </c>
      <c r="AJ11" s="32" t="str">
        <f>+Products!AJ11</f>
        <v>mt</v>
      </c>
      <c r="AK11" s="32" t="str">
        <f>+Products!AK11</f>
        <v>mt</v>
      </c>
      <c r="AL11" s="32" t="str">
        <f>+Products!AL11</f>
        <v>mt</v>
      </c>
      <c r="AM11" s="32" t="str">
        <f>+Products!AM11</f>
        <v>mt</v>
      </c>
      <c r="AN11" s="32" t="str">
        <f>+Products!AN11</f>
        <v>mt</v>
      </c>
      <c r="AO11" s="32" t="str">
        <f>+Products!AO11</f>
        <v>mt</v>
      </c>
      <c r="AP11" s="32" t="str">
        <f>+Products!AP11</f>
        <v>mt</v>
      </c>
      <c r="AQ11" s="32" t="str">
        <f>+Products!AQ11</f>
        <v>mt</v>
      </c>
      <c r="AR11" s="32" t="str">
        <f>+Products!AR11</f>
        <v>bbl</v>
      </c>
      <c r="AS11" s="61" t="str">
        <f>+Products!AS11</f>
        <v>mt</v>
      </c>
      <c r="AT11" s="32" t="str">
        <f>+Products!AT11</f>
        <v>mt</v>
      </c>
      <c r="AU11" s="32" t="str">
        <f>+Products!AU11</f>
        <v>mt</v>
      </c>
      <c r="AV11" s="32" t="str">
        <f>+Products!AV11</f>
        <v>mt</v>
      </c>
      <c r="AW11" s="32" t="str">
        <f>+Products!AW11</f>
        <v>mt</v>
      </c>
      <c r="AX11" s="32" t="str">
        <f>+Products!AX11</f>
        <v>mt</v>
      </c>
      <c r="AY11" s="32" t="s">
        <v>50</v>
      </c>
      <c r="AZ11" s="35" t="s">
        <v>49</v>
      </c>
      <c r="BA11" s="117" t="str">
        <f>+Products!BA11</f>
        <v>mt</v>
      </c>
      <c r="BB11" s="33" t="str">
        <f>+Products!BB11</f>
        <v>mt</v>
      </c>
      <c r="BC11"/>
      <c r="BD11"/>
      <c r="BE11"/>
      <c r="BF11"/>
      <c r="BG11"/>
      <c r="BH11" s="42"/>
      <c r="BI11" s="52"/>
      <c r="BJ11" s="52"/>
      <c r="BK11" s="52"/>
      <c r="BL11" s="52"/>
      <c r="BM11" s="52"/>
      <c r="BN11" s="49"/>
      <c r="BO11" s="52"/>
      <c r="BP11" s="52"/>
      <c r="BQ11" s="51"/>
    </row>
    <row r="12" spans="2:175" x14ac:dyDescent="0.3">
      <c r="B12" s="4"/>
      <c r="C12" s="89"/>
      <c r="D12" s="6"/>
      <c r="E12" s="5"/>
      <c r="F12" s="5"/>
      <c r="G12" s="5"/>
      <c r="H12" s="99"/>
      <c r="I12" s="6"/>
      <c r="J12" s="5"/>
      <c r="K12" s="5"/>
      <c r="L12" s="5"/>
      <c r="M12" s="92"/>
      <c r="N12" s="5"/>
      <c r="O12" s="5"/>
      <c r="P12" s="5"/>
      <c r="Q12" s="5"/>
      <c r="R12" s="99"/>
      <c r="S12" s="6"/>
      <c r="T12" s="5"/>
      <c r="U12" s="5"/>
      <c r="V12" s="5"/>
      <c r="W12" s="92"/>
      <c r="X12" s="143"/>
      <c r="Y12" s="144"/>
      <c r="Z12" s="144"/>
      <c r="AA12" s="144"/>
      <c r="AB12" s="99"/>
      <c r="AC12" s="92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4"/>
      <c r="BA12" s="99"/>
      <c r="BB12" s="85"/>
      <c r="BH12" s="43"/>
      <c r="BI12" s="53"/>
      <c r="BJ12" s="53"/>
      <c r="BK12" s="53"/>
      <c r="BL12" s="53"/>
      <c r="BM12" s="53"/>
      <c r="BN12" s="54"/>
      <c r="BO12" s="53"/>
      <c r="BP12" s="53"/>
      <c r="BQ12" s="53"/>
      <c r="BR12" s="3"/>
      <c r="BS12" s="3"/>
      <c r="BT12" s="3"/>
      <c r="BU12" s="3"/>
      <c r="BV12" s="3"/>
    </row>
    <row r="13" spans="2:175" x14ac:dyDescent="0.3">
      <c r="B13" s="8" t="s">
        <v>51</v>
      </c>
      <c r="C13" s="70"/>
      <c r="D13" s="72">
        <f>+Products!D13-'Prod-Prior'!D13</f>
        <v>10.212999999999738</v>
      </c>
      <c r="E13" s="71">
        <f>+Products!E13-'Prod-Prior'!E13</f>
        <v>0</v>
      </c>
      <c r="F13" s="71">
        <f>+Products!F13-'Prod-Prior'!F13</f>
        <v>-0.46000000000000085</v>
      </c>
      <c r="G13" s="71">
        <f>+Products!G13-'Prod-Prior'!G13</f>
        <v>1.4780000000000086</v>
      </c>
      <c r="H13" s="90">
        <f>+Products!H13-'Prod-Prior'!H13</f>
        <v>11.230999999999881</v>
      </c>
      <c r="I13" s="72">
        <f>+Products!I13-'Prod-Prior'!I13</f>
        <v>0</v>
      </c>
      <c r="J13" s="71">
        <f>+Products!J13-'Prod-Prior'!J13</f>
        <v>0</v>
      </c>
      <c r="K13" s="71">
        <f>+Products!K13-'Prod-Prior'!K13</f>
        <v>0</v>
      </c>
      <c r="L13" s="71">
        <f>+Products!L13-'Prod-Prior'!L13</f>
        <v>0</v>
      </c>
      <c r="M13" s="93">
        <f>+Products!M13-'Prod-Prior'!M13</f>
        <v>0</v>
      </c>
      <c r="N13" s="71">
        <f>+Products!N13-'Prod-Prior'!N13</f>
        <v>1.0000000000000009E-3</v>
      </c>
      <c r="O13" s="71">
        <f>+Products!O13-'Prod-Prior'!O13</f>
        <v>0</v>
      </c>
      <c r="P13" s="71">
        <f>+Products!P13-'Prod-Prior'!P13</f>
        <v>0</v>
      </c>
      <c r="Q13" s="71">
        <f>+Products!Q13-'Prod-Prior'!Q13</f>
        <v>0</v>
      </c>
      <c r="R13" s="90">
        <f>+Products!R13-'Prod-Prior'!R13</f>
        <v>1.0000000000000009E-3</v>
      </c>
      <c r="S13" s="72">
        <f>+Products!S13-'Prod-Prior'!S13</f>
        <v>-5</v>
      </c>
      <c r="T13" s="71">
        <f>+Products!T13-'Prod-Prior'!T13</f>
        <v>6.9999999999978968E-3</v>
      </c>
      <c r="U13" s="71">
        <f>+Products!U13-'Prod-Prior'!U13</f>
        <v>0</v>
      </c>
      <c r="V13" s="71">
        <f>+Products!V13-'Prod-Prior'!V13</f>
        <v>0</v>
      </c>
      <c r="W13" s="93">
        <f>+Products!W13-'Prod-Prior'!W13</f>
        <v>-4.9930000000000092</v>
      </c>
      <c r="X13" s="104">
        <f>+Products!X13-'Prod-Prior'!X13</f>
        <v>-5.0000000000011369E-2</v>
      </c>
      <c r="Y13" s="102">
        <f>+Products!Y13-'Prod-Prior'!Y13</f>
        <v>2.1740000000000013</v>
      </c>
      <c r="Z13" s="71">
        <f>+Products!Z13-'Prod-Prior'!Z13</f>
        <v>-6.3719999999999999</v>
      </c>
      <c r="AA13" s="102">
        <f>+Products!AA13-'Prod-Prior'!AA13</f>
        <v>-17.548999999999978</v>
      </c>
      <c r="AB13" s="146">
        <f>+X13</f>
        <v>-5.0000000000011369E-2</v>
      </c>
      <c r="AC13" s="147">
        <f>+Z13+AA13</f>
        <v>-23.920999999999978</v>
      </c>
      <c r="AD13" s="72">
        <f>+Products!AD13-'Prod-Prior'!AD13</f>
        <v>-21.113000000000284</v>
      </c>
      <c r="AE13" s="71">
        <f>+Products!AE13-'Prod-Prior'!AE13</f>
        <v>-5.9320000000001301</v>
      </c>
      <c r="AF13" s="71">
        <f>+Products!AF13-'Prod-Prior'!AF13</f>
        <v>20</v>
      </c>
      <c r="AG13" s="71">
        <f>Products!AG13-'Prod-Prior'!AG13</f>
        <v>-6.9000000000016826E-2</v>
      </c>
      <c r="AH13" s="71">
        <f>+Products!AH13-'Prod-Prior'!AH13</f>
        <v>0</v>
      </c>
      <c r="AI13" s="71">
        <f>+Products!AI13-'Prod-Prior'!AI13</f>
        <v>-11.481999999999914</v>
      </c>
      <c r="AJ13" s="71">
        <f>+Products!AJ13-'Prod-Prior'!AJ13</f>
        <v>-3.1900000000000013</v>
      </c>
      <c r="AK13" s="71">
        <f>+Products!AK13-'Prod-Prior'!AK13</f>
        <v>-2.6980000000000004</v>
      </c>
      <c r="AL13" s="71">
        <f>+Products!AL13-'Prod-Prior'!AL13</f>
        <v>-10.870000000000005</v>
      </c>
      <c r="AM13" s="71">
        <f>+Products!AM13-'Prod-Prior'!AM13</f>
        <v>0</v>
      </c>
      <c r="AN13" s="71">
        <f>+Products!AN13-'Prod-Prior'!AN13</f>
        <v>-13.042999999999992</v>
      </c>
      <c r="AO13" s="71">
        <f>+Products!AO13-'Prod-Prior'!AO13</f>
        <v>0</v>
      </c>
      <c r="AP13" s="71">
        <f>+Products!AP13-'Prod-Prior'!AP13</f>
        <v>-22</v>
      </c>
      <c r="AQ13" s="71">
        <f>+Products!AQ13-'Prod-Prior'!AQ13</f>
        <v>-6.9529999999999745</v>
      </c>
      <c r="AR13" s="71">
        <f>+Products!AR13-'Prod-Prior'!AR13</f>
        <v>-2.2220000000000368</v>
      </c>
      <c r="AS13" s="71">
        <f>+Products!AS13-'Prod-Prior'!AS13</f>
        <v>0</v>
      </c>
      <c r="AT13" s="71">
        <f>+Products!AT13-'Prod-Prior'!AT13</f>
        <v>94.55400000000003</v>
      </c>
      <c r="AU13" s="71">
        <f>+Products!AU13-'Prod-Prior'!AU13</f>
        <v>-0.01</v>
      </c>
      <c r="AV13" s="71">
        <f>+Products!AV13-'Prod-Prior'!AV13</f>
        <v>-15.092999999999847</v>
      </c>
      <c r="AW13" s="71">
        <f>+Products!AW13-'Prod-Prior'!AW13</f>
        <v>-4.3789999999999907</v>
      </c>
      <c r="AX13" s="71">
        <f>+Products!AX13-'Prod-Prior'!AX13</f>
        <v>50.798999999999864</v>
      </c>
      <c r="AY13" s="71">
        <f>Products!AY13-'Prod-Prior'!AY13</f>
        <v>4.1950000000002774</v>
      </c>
      <c r="AZ13" s="71">
        <f>Products!AZ13-'Prod-Prior'!AZ13</f>
        <v>0</v>
      </c>
      <c r="BA13" s="90"/>
      <c r="BB13" s="86"/>
      <c r="BH13" s="69"/>
      <c r="BI13" s="67"/>
      <c r="BJ13" s="67"/>
      <c r="BK13" s="67"/>
      <c r="BL13" s="67"/>
      <c r="BM13" s="67"/>
      <c r="BN13" s="68"/>
      <c r="BO13" s="67"/>
      <c r="BP13" s="67"/>
      <c r="BQ13" s="67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</row>
    <row r="14" spans="2:175" ht="15.75" thickBot="1" x14ac:dyDescent="0.35">
      <c r="B14" s="9"/>
      <c r="C14" s="75"/>
      <c r="D14" s="77"/>
      <c r="E14" s="76"/>
      <c r="F14" s="76"/>
      <c r="G14" s="76"/>
      <c r="H14" s="91"/>
      <c r="I14" s="77"/>
      <c r="J14" s="76"/>
      <c r="K14" s="76"/>
      <c r="L14" s="76"/>
      <c r="M14" s="94"/>
      <c r="N14" s="76"/>
      <c r="O14" s="76"/>
      <c r="P14" s="76"/>
      <c r="Q14" s="76"/>
      <c r="R14" s="91"/>
      <c r="S14" s="77"/>
      <c r="T14" s="76"/>
      <c r="U14" s="76"/>
      <c r="V14" s="76"/>
      <c r="W14" s="94"/>
      <c r="X14" s="105"/>
      <c r="Y14" s="113"/>
      <c r="Z14" s="76"/>
      <c r="AA14" s="113"/>
      <c r="AB14" s="148"/>
      <c r="AC14" s="149"/>
      <c r="AD14" s="77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8"/>
      <c r="BA14" s="91"/>
      <c r="BB14" s="87"/>
      <c r="BH14" s="69"/>
      <c r="BI14" s="67"/>
      <c r="BJ14" s="67"/>
      <c r="BK14" s="67"/>
      <c r="BL14" s="67"/>
      <c r="BM14" s="67"/>
      <c r="BN14" s="68"/>
      <c r="BO14" s="67"/>
      <c r="BP14" s="67"/>
      <c r="BQ14" s="67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</row>
    <row r="15" spans="2:175" x14ac:dyDescent="0.3">
      <c r="B15" s="8" t="s">
        <v>52</v>
      </c>
      <c r="C15" s="64"/>
      <c r="D15" s="66">
        <f>+Products!D15-'Prod-Prior'!D15</f>
        <v>0</v>
      </c>
      <c r="E15" s="65">
        <f>+Products!E15-'Prod-Prior'!E15</f>
        <v>0</v>
      </c>
      <c r="F15" s="65">
        <f>+Products!F15-'Prod-Prior'!F15</f>
        <v>0</v>
      </c>
      <c r="G15" s="65">
        <f>+Products!G15-'Prod-Prior'!G15</f>
        <v>0</v>
      </c>
      <c r="H15" s="115">
        <f>+Products!H15-'Prod-Prior'!H15</f>
        <v>0</v>
      </c>
      <c r="I15" s="66">
        <f>+Products!I15-'Prod-Prior'!I15</f>
        <v>0</v>
      </c>
      <c r="J15" s="65">
        <f>+Products!J15-'Prod-Prior'!J15</f>
        <v>0</v>
      </c>
      <c r="K15" s="65">
        <f>+Products!K15-'Prod-Prior'!K15</f>
        <v>0</v>
      </c>
      <c r="L15" s="65">
        <f>+Products!L15-'Prod-Prior'!L15</f>
        <v>0</v>
      </c>
      <c r="M15" s="115">
        <f>+Products!M15-'Prod-Prior'!M15</f>
        <v>0</v>
      </c>
      <c r="N15" s="66">
        <f>+Products!N15-'Prod-Prior'!N15</f>
        <v>0</v>
      </c>
      <c r="O15" s="65">
        <f>+Products!O15-'Prod-Prior'!O15</f>
        <v>0</v>
      </c>
      <c r="P15" s="65">
        <f>+Products!P15-'Prod-Prior'!P15</f>
        <v>0</v>
      </c>
      <c r="Q15" s="65">
        <f>+Products!Q15-'Prod-Prior'!Q15</f>
        <v>0</v>
      </c>
      <c r="R15" s="95">
        <f>+Products!R15-'Prod-Prior'!R15</f>
        <v>0</v>
      </c>
      <c r="S15" s="65">
        <f>+Products!S15-'Prod-Prior'!S15</f>
        <v>-5</v>
      </c>
      <c r="T15" s="65">
        <f>+Products!T15-'Prod-Prior'!T15</f>
        <v>0</v>
      </c>
      <c r="U15" s="65">
        <f>+Products!U15-'Prod-Prior'!U15</f>
        <v>0</v>
      </c>
      <c r="V15" s="65">
        <f>+Products!V15-'Prod-Prior'!V15</f>
        <v>0</v>
      </c>
      <c r="W15" s="95">
        <f>+Products!W15-'Prod-Prior'!W15</f>
        <v>-5</v>
      </c>
      <c r="X15" s="103">
        <f>+Products!X15-'Prod-Prior'!X15</f>
        <v>0</v>
      </c>
      <c r="Y15" s="112">
        <f>+Products!Y15-'Prod-Prior'!Y15</f>
        <v>2.1740000000000013</v>
      </c>
      <c r="Z15" s="71">
        <f>+Products!Z15-'Prod-Prior'!Z15</f>
        <v>-6.3430000000000035</v>
      </c>
      <c r="AA15" s="102">
        <f>+Products!AA15-'Prod-Prior'!AA15</f>
        <v>-17.391000000000005</v>
      </c>
      <c r="AB15" s="146">
        <v>0</v>
      </c>
      <c r="AC15" s="152">
        <f>+Products!AC15-'Prod-Prior'!AC15</f>
        <v>-17.391000000000005</v>
      </c>
      <c r="AD15" s="72">
        <f>+Products!AD15-'Prod-Prior'!AD15</f>
        <v>0</v>
      </c>
      <c r="AE15" s="71">
        <f>+Products!AE15-'Prod-Prior'!AE15</f>
        <v>0</v>
      </c>
      <c r="AF15" s="71">
        <f>+Products!AF15-'Prod-Prior'!AF15</f>
        <v>0</v>
      </c>
      <c r="AG15" s="71">
        <f>Products!AG15-'Prod-Prior'!AG15</f>
        <v>0</v>
      </c>
      <c r="AH15" s="71">
        <f>+Products!AH15-'Prod-Prior'!AH15</f>
        <v>0</v>
      </c>
      <c r="AI15" s="71">
        <f>+Products!AI15-'Prod-Prior'!AI15</f>
        <v>0</v>
      </c>
      <c r="AJ15" s="71">
        <f>+Products!AJ15-'Prod-Prior'!AJ15</f>
        <v>0</v>
      </c>
      <c r="AK15" s="71">
        <f>+Products!AK15-'Prod-Prior'!AK15</f>
        <v>-2.6859999999999999</v>
      </c>
      <c r="AL15" s="71">
        <f>+Products!AL15-'Prod-Prior'!AL15</f>
        <v>-10.870000000000005</v>
      </c>
      <c r="AM15" s="71">
        <f>+Products!AM15-'Prod-Prior'!AM15</f>
        <v>0</v>
      </c>
      <c r="AN15" s="71">
        <f>+Products!AN15-'Prod-Prior'!AN15</f>
        <v>-13.042999999999992</v>
      </c>
      <c r="AO15" s="71">
        <f>+Products!AO15-'Prod-Prior'!AO15</f>
        <v>0</v>
      </c>
      <c r="AP15" s="71">
        <f>+Products!AP15-'Prod-Prior'!AP15</f>
        <v>-22</v>
      </c>
      <c r="AQ15" s="71">
        <f>+Products!AQ15-'Prod-Prior'!AQ15</f>
        <v>-6.9560000000000173</v>
      </c>
      <c r="AR15" s="71">
        <f>+Products!AR15-'Prod-Prior'!AR15</f>
        <v>-2.2730000000000015</v>
      </c>
      <c r="AS15" s="71">
        <f>+Products!AS15-'Prod-Prior'!AS15</f>
        <v>0</v>
      </c>
      <c r="AT15" s="71">
        <f>+Products!AT15-'Prod-Prior'!AT15</f>
        <v>94.52200000000002</v>
      </c>
      <c r="AU15" s="71">
        <f>+Products!AU15-'Prod-Prior'!AU15</f>
        <v>-0.01</v>
      </c>
      <c r="AV15" s="71">
        <f>+Products!AV15-'Prod-Prior'!AV15</f>
        <v>-15.218000000000004</v>
      </c>
      <c r="AW15" s="71">
        <f>+Products!AW15-'Prod-Prior'!AW15</f>
        <v>-4.3649999999999984</v>
      </c>
      <c r="AX15" s="71">
        <f>+Products!AX15-'Prod-Prior'!AX15</f>
        <v>-48.328000000000031</v>
      </c>
      <c r="AY15" s="71">
        <f>Products!AY15-'Prod-Prior'!AY15</f>
        <v>4.347999999999999</v>
      </c>
      <c r="AZ15" s="71">
        <f>Products!AZ15-'Prod-Prior'!AZ15</f>
        <v>0</v>
      </c>
      <c r="BA15" s="115"/>
      <c r="BB15" s="88"/>
      <c r="BH15" s="69"/>
      <c r="BI15" s="67"/>
      <c r="BJ15" s="67"/>
      <c r="BK15" s="67"/>
      <c r="BL15" s="67"/>
      <c r="BM15" s="67"/>
      <c r="BN15" s="68"/>
      <c r="BO15" s="67"/>
      <c r="BP15" s="67"/>
      <c r="BQ15" s="67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</row>
    <row r="16" spans="2:175" x14ac:dyDescent="0.3">
      <c r="B16" s="8" t="s">
        <v>53</v>
      </c>
      <c r="C16" s="70"/>
      <c r="D16" s="72">
        <f>+Products!D16-'Prod-Prior'!D16</f>
        <v>9.99899999999991</v>
      </c>
      <c r="E16" s="71">
        <f>+Products!E16-'Prod-Prior'!E16</f>
        <v>0</v>
      </c>
      <c r="F16" s="71">
        <f>+Products!F16-'Prod-Prior'!F16</f>
        <v>0.96999999999999886</v>
      </c>
      <c r="G16" s="71">
        <f>+Products!G16-'Prod-Prior'!G16</f>
        <v>1.4780000000000086</v>
      </c>
      <c r="H16" s="90">
        <f>+Products!H16-'Prod-Prior'!H16</f>
        <v>12.447000000000003</v>
      </c>
      <c r="I16" s="72">
        <f>+Products!I16-'Prod-Prior'!I16</f>
        <v>0</v>
      </c>
      <c r="J16" s="71">
        <f>+Products!J16-'Prod-Prior'!J16</f>
        <v>0</v>
      </c>
      <c r="K16" s="71">
        <f>+Products!K16-'Prod-Prior'!K16</f>
        <v>0</v>
      </c>
      <c r="L16" s="71">
        <f>+Products!L16-'Prod-Prior'!L16</f>
        <v>0</v>
      </c>
      <c r="M16" s="90">
        <f>+Products!M16-'Prod-Prior'!M16</f>
        <v>0</v>
      </c>
      <c r="N16" s="72">
        <f>+Products!N16-'Prod-Prior'!N16</f>
        <v>1.0000000000000009E-3</v>
      </c>
      <c r="O16" s="71">
        <f>+Products!O16-'Prod-Prior'!O16</f>
        <v>0</v>
      </c>
      <c r="P16" s="71">
        <f>+Products!P16-'Prod-Prior'!P16</f>
        <v>0</v>
      </c>
      <c r="Q16" s="71">
        <f>+Products!Q16-'Prod-Prior'!Q16</f>
        <v>0</v>
      </c>
      <c r="R16" s="93">
        <f>+Products!R16-'Prod-Prior'!R16</f>
        <v>1.0000000000000009E-3</v>
      </c>
      <c r="S16" s="71">
        <f>+Products!S16-'Prod-Prior'!S16</f>
        <v>0</v>
      </c>
      <c r="T16" s="71">
        <f>+Products!T16-'Prod-Prior'!T16</f>
        <v>6.9999999999978968E-3</v>
      </c>
      <c r="U16" s="71">
        <f>+Products!U16-'Prod-Prior'!U16</f>
        <v>0</v>
      </c>
      <c r="V16" s="71">
        <f>+Products!V16-'Prod-Prior'!V16</f>
        <v>0</v>
      </c>
      <c r="W16" s="93">
        <f>+Products!W16-'Prod-Prior'!W16</f>
        <v>6.9999999999978968E-3</v>
      </c>
      <c r="X16" s="104">
        <f>+Products!X16-'Prod-Prior'!X16</f>
        <v>-5.0000000000011369E-2</v>
      </c>
      <c r="Y16" s="102">
        <f>+Products!Y16-'Prod-Prior'!Y16</f>
        <v>0</v>
      </c>
      <c r="Z16" s="71">
        <f>+Products!Z16-'Prod-Prior'!Z16</f>
        <v>-2.4999999999977263E-2</v>
      </c>
      <c r="AA16" s="102">
        <f>+Products!AA16-'Prod-Prior'!AA16</f>
        <v>-6.9000000000016826E-2</v>
      </c>
      <c r="AB16" s="146">
        <v>0</v>
      </c>
      <c r="AC16" s="152">
        <f>+Products!AC16-'Prod-Prior'!AC16</f>
        <v>-6.9000000000016826E-2</v>
      </c>
      <c r="AD16" s="72">
        <f>+Products!AD16-'Prod-Prior'!AD16</f>
        <v>-20.87299999999999</v>
      </c>
      <c r="AE16" s="71">
        <f>+Products!AE16-'Prod-Prior'!AE16</f>
        <v>-5.9320000000001301</v>
      </c>
      <c r="AF16" s="71">
        <f>+Products!AF16-'Prod-Prior'!AF16</f>
        <v>20</v>
      </c>
      <c r="AG16" s="71">
        <f>Products!AG16-'Prod-Prior'!AG16</f>
        <v>-6.9000000000016826E-2</v>
      </c>
      <c r="AH16" s="71">
        <f>+Products!AH16-'Prod-Prior'!AH16</f>
        <v>0</v>
      </c>
      <c r="AI16" s="71">
        <f>+Products!AI16-'Prod-Prior'!AI16</f>
        <v>22.143000000000029</v>
      </c>
      <c r="AJ16" s="71">
        <f>+Products!AJ16-'Prod-Prior'!AJ16</f>
        <v>-3.1900000000000013</v>
      </c>
      <c r="AK16" s="71">
        <f>+Products!AK16-'Prod-Prior'!AK16</f>
        <v>-2.0000000000006679E-3</v>
      </c>
      <c r="AL16" s="71">
        <f>+Products!AL16-'Prod-Prior'!AL16</f>
        <v>0</v>
      </c>
      <c r="AM16" s="71">
        <f>+Products!AM16-'Prod-Prior'!AM16</f>
        <v>0</v>
      </c>
      <c r="AN16" s="71">
        <f>+Products!AN16-'Prod-Prior'!AN16</f>
        <v>0</v>
      </c>
      <c r="AO16" s="71">
        <f>+Products!AO16-'Prod-Prior'!AO16</f>
        <v>0</v>
      </c>
      <c r="AP16" s="71">
        <f>+Products!AP16-'Prod-Prior'!AP16</f>
        <v>0</v>
      </c>
      <c r="AQ16" s="71">
        <f>+Products!AQ16-'Prod-Prior'!AQ16</f>
        <v>3.0000000000001137E-3</v>
      </c>
      <c r="AR16" s="71">
        <f>+Products!AR16-'Prod-Prior'!AR16</f>
        <v>5.0999999999987722E-2</v>
      </c>
      <c r="AS16" s="71">
        <f>+Products!AS16-'Prod-Prior'!AS16</f>
        <v>0</v>
      </c>
      <c r="AT16" s="71">
        <f>+Products!AT16-'Prod-Prior'!AT16</f>
        <v>3.2000000000010687E-2</v>
      </c>
      <c r="AU16" s="71">
        <f>+Products!AU16-'Prod-Prior'!AU16</f>
        <v>0</v>
      </c>
      <c r="AV16" s="71">
        <f>+Products!AV16-'Prod-Prior'!AV16</f>
        <v>5.7999999999992724E-2</v>
      </c>
      <c r="AW16" s="71">
        <f>+Products!AW16-'Prod-Prior'!AW16</f>
        <v>-2.0000000000000018E-3</v>
      </c>
      <c r="AX16" s="71">
        <f>+Products!AX16-'Prod-Prior'!AX16</f>
        <v>99.126999999999953</v>
      </c>
      <c r="AY16" s="71">
        <f>Products!AY16-'Prod-Prior'!AY16</f>
        <v>-0.17499999999995453</v>
      </c>
      <c r="AZ16" s="71">
        <f>Products!AZ16-'Prod-Prior'!AZ16</f>
        <v>0</v>
      </c>
      <c r="BA16" s="90"/>
      <c r="BB16" s="86"/>
      <c r="BH16" s="69"/>
      <c r="BI16" s="67"/>
      <c r="BJ16" s="67"/>
      <c r="BK16" s="67"/>
      <c r="BL16" s="67"/>
      <c r="BM16" s="67"/>
      <c r="BN16" s="68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</row>
    <row r="17" spans="2:175" x14ac:dyDescent="0.3">
      <c r="B17" s="8" t="s">
        <v>54</v>
      </c>
      <c r="C17" s="70"/>
      <c r="D17" s="72">
        <f>+Products!D17-'Prod-Prior'!D17</f>
        <v>0.17100000000004911</v>
      </c>
      <c r="E17" s="71">
        <f>+Products!E17-'Prod-Prior'!E17</f>
        <v>0</v>
      </c>
      <c r="F17" s="71">
        <f>+Products!F17-'Prod-Prior'!F17</f>
        <v>-0.37400000000000011</v>
      </c>
      <c r="G17" s="71">
        <f>+Products!G17-'Prod-Prior'!G17</f>
        <v>0</v>
      </c>
      <c r="H17" s="90">
        <f>+Products!H17-'Prod-Prior'!H17</f>
        <v>-0.20300000000003138</v>
      </c>
      <c r="I17" s="72">
        <f>+Products!I17-'Prod-Prior'!I17</f>
        <v>0</v>
      </c>
      <c r="J17" s="71">
        <f>+Products!J17-'Prod-Prior'!J17</f>
        <v>0</v>
      </c>
      <c r="K17" s="71">
        <f>+Products!K17-'Prod-Prior'!K17</f>
        <v>0</v>
      </c>
      <c r="L17" s="71">
        <f>+Products!L17-'Prod-Prior'!L17</f>
        <v>0</v>
      </c>
      <c r="M17" s="90">
        <f>+Products!M17-'Prod-Prior'!M17</f>
        <v>0</v>
      </c>
      <c r="N17" s="72">
        <f>+Products!N17-'Prod-Prior'!N17</f>
        <v>0</v>
      </c>
      <c r="O17" s="71">
        <f>+Products!O17-'Prod-Prior'!O17</f>
        <v>0</v>
      </c>
      <c r="P17" s="71">
        <f>+Products!P17-'Prod-Prior'!P17</f>
        <v>0</v>
      </c>
      <c r="Q17" s="71">
        <f>+Products!Q17-'Prod-Prior'!Q17</f>
        <v>0</v>
      </c>
      <c r="R17" s="93">
        <f>+Products!R17-'Prod-Prior'!R17</f>
        <v>0</v>
      </c>
      <c r="S17" s="71">
        <f>+Products!S17-'Prod-Prior'!S17</f>
        <v>0</v>
      </c>
      <c r="T17" s="71">
        <f>+Products!T17-'Prod-Prior'!T17</f>
        <v>0</v>
      </c>
      <c r="U17" s="71">
        <f>+Products!U17-'Prod-Prior'!U17</f>
        <v>0</v>
      </c>
      <c r="V17" s="71">
        <f>+Products!V17-'Prod-Prior'!V17</f>
        <v>0</v>
      </c>
      <c r="W17" s="93">
        <f>+Products!W17-'Prod-Prior'!W17</f>
        <v>0</v>
      </c>
      <c r="X17" s="104">
        <f>+Products!X17-'Prod-Prior'!X17</f>
        <v>0</v>
      </c>
      <c r="Y17" s="102">
        <f>+Products!Y17-'Prod-Prior'!Y17</f>
        <v>0</v>
      </c>
      <c r="Z17" s="71">
        <f>+Products!Z17-'Prod-Prior'!Z17</f>
        <v>-3.9999999999977831E-3</v>
      </c>
      <c r="AA17" s="102">
        <f>+Products!AA17-'Prod-Prior'!AA17</f>
        <v>-7.2000000000116415E-2</v>
      </c>
      <c r="AB17" s="146">
        <v>0</v>
      </c>
      <c r="AC17" s="152">
        <f>+Products!AC17-'Prod-Prior'!AC17</f>
        <v>-7.2000000000116415E-2</v>
      </c>
      <c r="AD17" s="72">
        <f>+Products!AD17-'Prod-Prior'!AD17</f>
        <v>-0.21100000000001273</v>
      </c>
      <c r="AE17" s="71">
        <f>+Products!AE17-'Prod-Prior'!AE17</f>
        <v>0</v>
      </c>
      <c r="AF17" s="71">
        <f>+Products!AF17-'Prod-Prior'!AF17</f>
        <v>0</v>
      </c>
      <c r="AG17" s="71">
        <f>Products!AG17-'Prod-Prior'!AG17</f>
        <v>0</v>
      </c>
      <c r="AH17" s="71">
        <f>+Products!AH17-'Prod-Prior'!AH17</f>
        <v>0</v>
      </c>
      <c r="AI17" s="71">
        <f>+Products!AI17-'Prod-Prior'!AI17</f>
        <v>-33.627999999999929</v>
      </c>
      <c r="AJ17" s="71">
        <f>+Products!AJ17-'Prod-Prior'!AJ17</f>
        <v>0</v>
      </c>
      <c r="AK17" s="71">
        <f>+Products!AK17-'Prod-Prior'!AK17</f>
        <v>-1.0000000000005116E-2</v>
      </c>
      <c r="AL17" s="71">
        <f>+Products!AL17-'Prod-Prior'!AL17</f>
        <v>0</v>
      </c>
      <c r="AM17" s="71">
        <f>+Products!AM17-'Prod-Prior'!AM17</f>
        <v>0</v>
      </c>
      <c r="AN17" s="71">
        <f>+Products!AN17-'Prod-Prior'!AN17</f>
        <v>0</v>
      </c>
      <c r="AO17" s="71">
        <f>+Products!AO17-'Prod-Prior'!AO17</f>
        <v>0</v>
      </c>
      <c r="AP17" s="71">
        <f>+Products!AP17-'Prod-Prior'!AP17</f>
        <v>0</v>
      </c>
      <c r="AQ17" s="71">
        <f>+Products!AQ17-'Prod-Prior'!AQ17</f>
        <v>0</v>
      </c>
      <c r="AR17" s="71">
        <f>+Products!AR17-'Prod-Prior'!AR17</f>
        <v>0</v>
      </c>
      <c r="AS17" s="71">
        <f>+Products!AS17-'Prod-Prior'!AS17</f>
        <v>0</v>
      </c>
      <c r="AT17" s="71">
        <f>+Products!AT17-'Prod-Prior'!AT17</f>
        <v>0</v>
      </c>
      <c r="AU17" s="71">
        <f>+Products!AU17-'Prod-Prior'!AU17</f>
        <v>0</v>
      </c>
      <c r="AV17" s="71">
        <f>+Products!AV17-'Prod-Prior'!AV17</f>
        <v>5.4000000000030468E-2</v>
      </c>
      <c r="AW17" s="71">
        <f>+Products!AW17-'Prod-Prior'!AW17</f>
        <v>-1.2000000000000455E-2</v>
      </c>
      <c r="AX17" s="71">
        <f>+Products!AX17-'Prod-Prior'!AX17</f>
        <v>0</v>
      </c>
      <c r="AY17" s="71">
        <f>Products!AY17-'Prod-Prior'!AY17</f>
        <v>1.6999999999995907E-2</v>
      </c>
      <c r="AZ17" s="71">
        <f>Products!AZ17-'Prod-Prior'!AZ17</f>
        <v>0</v>
      </c>
      <c r="BA17" s="90"/>
      <c r="BB17" s="86"/>
      <c r="BH17" s="69"/>
      <c r="BI17" s="67"/>
      <c r="BJ17" s="67"/>
      <c r="BK17" s="67"/>
      <c r="BL17" s="67"/>
      <c r="BM17" s="67"/>
      <c r="BN17" s="68"/>
      <c r="BO17" s="67"/>
      <c r="BP17" s="67"/>
      <c r="BQ17" s="67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</row>
    <row r="18" spans="2:175" ht="15.75" thickBot="1" x14ac:dyDescent="0.35">
      <c r="B18" s="9" t="s">
        <v>372</v>
      </c>
      <c r="C18" s="75"/>
      <c r="D18" s="77">
        <f>+Products!D18-'Prod-Prior'!D18</f>
        <v>4.399999999998272E-2</v>
      </c>
      <c r="E18" s="76">
        <f>+Products!E18-'Prod-Prior'!E18</f>
        <v>0</v>
      </c>
      <c r="F18" s="76">
        <f>+Products!F18-'Prod-Prior'!F18</f>
        <v>-1.0559999999999992</v>
      </c>
      <c r="G18" s="76">
        <f>+Products!G18-'Prod-Prior'!G18</f>
        <v>0</v>
      </c>
      <c r="H18" s="91">
        <f>+Products!H18-'Prod-Prior'!H18</f>
        <v>-1.0120000000000182</v>
      </c>
      <c r="I18" s="77">
        <f>+Products!I18-'Prod-Prior'!I18</f>
        <v>0</v>
      </c>
      <c r="J18" s="76">
        <f>+Products!J18-'Prod-Prior'!J18</f>
        <v>0</v>
      </c>
      <c r="K18" s="76">
        <f>+Products!K18-'Prod-Prior'!K18</f>
        <v>0</v>
      </c>
      <c r="L18" s="76">
        <f>+Products!L18-'Prod-Prior'!L18</f>
        <v>0</v>
      </c>
      <c r="M18" s="91">
        <f>+Products!M18-'Prod-Prior'!M18</f>
        <v>0</v>
      </c>
      <c r="N18" s="77">
        <f>+Products!N18-'Prod-Prior'!N18</f>
        <v>0</v>
      </c>
      <c r="O18" s="76">
        <f>+Products!O18-'Prod-Prior'!O18</f>
        <v>0</v>
      </c>
      <c r="P18" s="76">
        <f>+Products!P18-'Prod-Prior'!P18</f>
        <v>0</v>
      </c>
      <c r="Q18" s="76">
        <f>+Products!Q18-'Prod-Prior'!Q18</f>
        <v>0</v>
      </c>
      <c r="R18" s="94">
        <f>+Products!R18-'Prod-Prior'!R18</f>
        <v>0</v>
      </c>
      <c r="S18" s="76">
        <f>+Products!S18-'Prod-Prior'!S18</f>
        <v>0</v>
      </c>
      <c r="T18" s="76">
        <f>+Products!T18-'Prod-Prior'!T18</f>
        <v>0</v>
      </c>
      <c r="U18" s="76">
        <f>+Products!U18-'Prod-Prior'!U18</f>
        <v>0</v>
      </c>
      <c r="V18" s="76">
        <f>+Products!V18-'Prod-Prior'!V18</f>
        <v>0</v>
      </c>
      <c r="W18" s="94">
        <f>+Products!W18-'Prod-Prior'!W18</f>
        <v>0</v>
      </c>
      <c r="X18" s="105">
        <f>+Products!X18-'Prod-Prior'!X18</f>
        <v>0</v>
      </c>
      <c r="Y18" s="113">
        <f>+Products!Y18-'Prod-Prior'!Y18</f>
        <v>0</v>
      </c>
      <c r="Z18" s="76">
        <f>+Products!Z18-'Prod-Prior'!Z18</f>
        <v>0</v>
      </c>
      <c r="AA18" s="113">
        <f>+Products!AA18-'Prod-Prior'!AA18</f>
        <v>-1.6999999999939064E-2</v>
      </c>
      <c r="AB18" s="148">
        <v>0</v>
      </c>
      <c r="AC18" s="153">
        <f>+Products!AC18-'Prod-Prior'!AC18</f>
        <v>-1.6999999999939064E-2</v>
      </c>
      <c r="AD18" s="77">
        <f>+Products!AD18-'Prod-Prior'!AD18</f>
        <v>-2.8999999999996362E-2</v>
      </c>
      <c r="AE18" s="76">
        <f>+Products!AE18-'Prod-Prior'!AE18</f>
        <v>0</v>
      </c>
      <c r="AF18" s="76">
        <f>+Products!AF18-'Prod-Prior'!AF18</f>
        <v>0</v>
      </c>
      <c r="AG18" s="76">
        <f>Products!AG18-'Prod-Prior'!AG18</f>
        <v>0</v>
      </c>
      <c r="AH18" s="76">
        <f>+Products!AH18-'Prod-Prior'!AH18</f>
        <v>0</v>
      </c>
      <c r="AI18" s="76">
        <f>+Products!AI18-'Prod-Prior'!AI18</f>
        <v>2.9999999999859028E-3</v>
      </c>
      <c r="AJ18" s="76">
        <f>+Products!AJ18-'Prod-Prior'!AJ18</f>
        <v>0</v>
      </c>
      <c r="AK18" s="76">
        <f>+Products!AK18-'Prod-Prior'!AK18</f>
        <v>0</v>
      </c>
      <c r="AL18" s="76">
        <f>+Products!AL18-'Prod-Prior'!AL18</f>
        <v>0</v>
      </c>
      <c r="AM18" s="76">
        <f>+Products!AM18-'Prod-Prior'!AM18</f>
        <v>0</v>
      </c>
      <c r="AN18" s="76">
        <f>+Products!AN18-'Prod-Prior'!AN18</f>
        <v>0</v>
      </c>
      <c r="AO18" s="76">
        <f>+Products!AO18-'Prod-Prior'!AO18</f>
        <v>0</v>
      </c>
      <c r="AP18" s="76">
        <f>+Products!AP18-'Prod-Prior'!AP18</f>
        <v>0</v>
      </c>
      <c r="AQ18" s="76">
        <f>+Products!AQ18-'Prod-Prior'!AQ18</f>
        <v>0</v>
      </c>
      <c r="AR18" s="76">
        <f>+Products!AR18-'Prod-Prior'!AR18</f>
        <v>0</v>
      </c>
      <c r="AS18" s="76">
        <f>+Products!AS18-'Prod-Prior'!AS18</f>
        <v>0</v>
      </c>
      <c r="AT18" s="76">
        <f>+Products!AT18-'Prod-Prior'!AT18</f>
        <v>0</v>
      </c>
      <c r="AU18" s="76">
        <f>+Products!AU18-'Prod-Prior'!AU18</f>
        <v>0</v>
      </c>
      <c r="AV18" s="76">
        <f>+Products!AV18-'Prod-Prior'!AV18</f>
        <v>1.2999999999976808E-2</v>
      </c>
      <c r="AW18" s="76">
        <f>+Products!AW18-'Prod-Prior'!AW18</f>
        <v>0</v>
      </c>
      <c r="AX18" s="76">
        <f>+Products!AX18-'Prod-Prior'!AX18</f>
        <v>0</v>
      </c>
      <c r="AY18" s="76">
        <f>Products!AY18-'Prod-Prior'!AY18</f>
        <v>4.9999999999954525E-3</v>
      </c>
      <c r="AZ18" s="76">
        <f>Products!AZ18-'Prod-Prior'!AZ18</f>
        <v>0</v>
      </c>
      <c r="BA18" s="91"/>
      <c r="BB18" s="87"/>
      <c r="BH18" s="69"/>
      <c r="BI18" s="67"/>
      <c r="BJ18" s="67"/>
      <c r="BK18" s="67"/>
      <c r="BL18" s="67"/>
      <c r="BM18" s="67"/>
      <c r="BN18" s="68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</row>
    <row r="19" spans="2:175" x14ac:dyDescent="0.3">
      <c r="B19" s="8"/>
      <c r="C19" s="70"/>
      <c r="D19" s="72"/>
      <c r="E19" s="71"/>
      <c r="F19" s="71"/>
      <c r="G19" s="71"/>
      <c r="H19" s="90"/>
      <c r="I19" s="66"/>
      <c r="J19" s="65"/>
      <c r="K19" s="65"/>
      <c r="L19" s="65"/>
      <c r="M19" s="115"/>
      <c r="N19" s="66"/>
      <c r="O19" s="65"/>
      <c r="P19" s="65"/>
      <c r="Q19" s="65"/>
      <c r="R19" s="115"/>
      <c r="S19" s="66"/>
      <c r="T19" s="65"/>
      <c r="U19" s="65"/>
      <c r="V19" s="65"/>
      <c r="W19" s="95"/>
      <c r="X19" s="103"/>
      <c r="Y19" s="112"/>
      <c r="Z19" s="71"/>
      <c r="AA19" s="102"/>
      <c r="AB19" s="146"/>
      <c r="AC19" s="147"/>
      <c r="AD19" s="72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3"/>
      <c r="BA19" s="115"/>
      <c r="BB19" s="88"/>
      <c r="BH19" s="69"/>
      <c r="BI19" s="67"/>
      <c r="BJ19" s="67"/>
      <c r="BK19" s="67"/>
      <c r="BL19" s="67"/>
      <c r="BM19" s="67"/>
      <c r="BN19" s="68"/>
      <c r="BO19" s="67"/>
      <c r="BP19" s="67"/>
      <c r="BQ19" s="67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</row>
    <row r="20" spans="2:175" x14ac:dyDescent="0.3">
      <c r="B20" s="168" t="str">
        <f>Products!B20</f>
        <v>MAR-2000</v>
      </c>
      <c r="C20" s="169"/>
      <c r="D20" s="170">
        <f>+Products!D20-'Prod-Prior'!D20</f>
        <v>0</v>
      </c>
      <c r="E20" s="171">
        <f>+Products!E20-'Prod-Prior'!E20</f>
        <v>0</v>
      </c>
      <c r="F20" s="171">
        <f>+Products!F20-'Prod-Prior'!F20</f>
        <v>0</v>
      </c>
      <c r="G20" s="171">
        <f>+Products!G20-'Prod-Prior'!G20</f>
        <v>0</v>
      </c>
      <c r="H20" s="172">
        <f>+Products!H20-'Prod-Prior'!H20</f>
        <v>0</v>
      </c>
      <c r="I20" s="170">
        <f>+Products!I20-'Prod-Prior'!I20</f>
        <v>0</v>
      </c>
      <c r="J20" s="171">
        <f>+Products!J20-'Prod-Prior'!J20</f>
        <v>0</v>
      </c>
      <c r="K20" s="171">
        <f>+Products!K20-'Prod-Prior'!K20</f>
        <v>0</v>
      </c>
      <c r="L20" s="171">
        <f>+Products!L20-'Prod-Prior'!L20</f>
        <v>0</v>
      </c>
      <c r="M20" s="172">
        <f>+Products!M20-'Prod-Prior'!M20</f>
        <v>0</v>
      </c>
      <c r="N20" s="170">
        <f>+Products!N20-'Prod-Prior'!N20</f>
        <v>0</v>
      </c>
      <c r="O20" s="171">
        <f>+Products!O20-'Prod-Prior'!O20</f>
        <v>0</v>
      </c>
      <c r="P20" s="171">
        <f>+Products!P20-'Prod-Prior'!P20</f>
        <v>0</v>
      </c>
      <c r="Q20" s="171">
        <f>+Products!Q20-'Prod-Prior'!Q20</f>
        <v>0</v>
      </c>
      <c r="R20" s="172">
        <f>+Products!R20-'Prod-Prior'!R20</f>
        <v>0</v>
      </c>
      <c r="S20" s="170">
        <f>+Products!S20-'Prod-Prior'!S20</f>
        <v>-5</v>
      </c>
      <c r="T20" s="171">
        <f>+Products!T20-'Prod-Prior'!T20</f>
        <v>0</v>
      </c>
      <c r="U20" s="171">
        <f>+Products!U20-'Prod-Prior'!U20</f>
        <v>0</v>
      </c>
      <c r="V20" s="171">
        <f>+Products!V20-'Prod-Prior'!V20</f>
        <v>0</v>
      </c>
      <c r="W20" s="173">
        <f>+Products!W20-'Prod-Prior'!W20</f>
        <v>-5</v>
      </c>
      <c r="X20" s="174">
        <f>+Products!X20-'Prod-Prior'!X20</f>
        <v>0</v>
      </c>
      <c r="Y20" s="175">
        <f>+Products!Y20-'Prod-Prior'!Y20</f>
        <v>2.1740000000000013</v>
      </c>
      <c r="Z20" s="171">
        <f>+Products!Z20-'Prod-Prior'!Z20</f>
        <v>-6.3430000000000035</v>
      </c>
      <c r="AA20" s="175">
        <f>+Products!AA20-'Prod-Prior'!AA20</f>
        <v>-17.391000000000005</v>
      </c>
      <c r="AB20" s="176"/>
      <c r="AC20" s="177"/>
      <c r="AD20" s="170">
        <f>+Products!AD20-'Prod-Prior'!AD20</f>
        <v>0</v>
      </c>
      <c r="AE20" s="171">
        <f>+Products!AE20-'Prod-Prior'!AE20</f>
        <v>0</v>
      </c>
      <c r="AF20" s="171">
        <f>+Products!AF20-'Prod-Prior'!AF20</f>
        <v>0</v>
      </c>
      <c r="AG20" s="171">
        <f>Products!AG20-'Prod-Prior'!AG20</f>
        <v>0</v>
      </c>
      <c r="AH20" s="171">
        <f>+Products!AH20-'Prod-Prior'!AH20</f>
        <v>0</v>
      </c>
      <c r="AI20" s="171">
        <f>+Products!AI20-'Prod-Prior'!AI20</f>
        <v>0</v>
      </c>
      <c r="AJ20" s="171">
        <f>+Products!AJ20-'Prod-Prior'!AJ20</f>
        <v>0</v>
      </c>
      <c r="AK20" s="171">
        <f>+Products!AK20-'Prod-Prior'!AK20</f>
        <v>-2.6859999999999999</v>
      </c>
      <c r="AL20" s="171">
        <f>+Products!AL20-'Prod-Prior'!AL20</f>
        <v>-10.870000000000005</v>
      </c>
      <c r="AM20" s="171">
        <f>+Products!AM20-'Prod-Prior'!AM20</f>
        <v>0</v>
      </c>
      <c r="AN20" s="171">
        <f>+Products!AN20-'Prod-Prior'!AN20</f>
        <v>-13.042999999999992</v>
      </c>
      <c r="AO20" s="171">
        <f>+Products!AO20-'Prod-Prior'!AO20</f>
        <v>0</v>
      </c>
      <c r="AP20" s="171">
        <f>+Products!AP20-'Prod-Prior'!AP20</f>
        <v>-22</v>
      </c>
      <c r="AQ20" s="171">
        <f>+Products!AQ20-'Prod-Prior'!AQ20</f>
        <v>-6.9560000000000173</v>
      </c>
      <c r="AR20" s="171">
        <f>+Products!AR20-'Prod-Prior'!AR20</f>
        <v>-2.2730000000000015</v>
      </c>
      <c r="AS20" s="171">
        <f>+Products!AS20-'Prod-Prior'!AS20</f>
        <v>0</v>
      </c>
      <c r="AT20" s="171">
        <f>+Products!AT20-'Prod-Prior'!AT20</f>
        <v>94.52200000000002</v>
      </c>
      <c r="AU20" s="171">
        <f>+Products!AU20-'Prod-Prior'!AU20</f>
        <v>-0.01</v>
      </c>
      <c r="AV20" s="171">
        <f>+Products!AV20-'Prod-Prior'!AV20</f>
        <v>-15.218000000000004</v>
      </c>
      <c r="AW20" s="171">
        <f>+Products!AW20-'Prod-Prior'!AW20</f>
        <v>-4.3649999999999984</v>
      </c>
      <c r="AX20" s="171">
        <f>+Products!AX20-'Prod-Prior'!AX20</f>
        <v>-48.328000000000031</v>
      </c>
      <c r="AY20" s="171">
        <f>Products!AY20-'Prod-Prior'!AY20</f>
        <v>4.347999999999999</v>
      </c>
      <c r="AZ20" s="171">
        <f>Products!AZ20-'Prod-Prior'!AZ20</f>
        <v>0</v>
      </c>
      <c r="BA20" s="172"/>
      <c r="BB20" s="178"/>
      <c r="BH20" s="69"/>
      <c r="BI20" s="67"/>
      <c r="BJ20" s="67"/>
      <c r="BK20" s="67"/>
      <c r="BL20" s="67"/>
      <c r="BM20" s="67"/>
      <c r="BN20" s="68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</row>
    <row r="21" spans="2:175" x14ac:dyDescent="0.3">
      <c r="B21" s="8" t="str">
        <f>Products!B21</f>
        <v>APR-2000</v>
      </c>
      <c r="C21" s="70"/>
      <c r="D21" s="72">
        <f>+Products!D21-'Prod-Prior'!D21</f>
        <v>0</v>
      </c>
      <c r="E21" s="71">
        <f>+Products!E21-'Prod-Prior'!E21</f>
        <v>0</v>
      </c>
      <c r="F21" s="71">
        <f>+Products!F21-'Prod-Prior'!F21</f>
        <v>0</v>
      </c>
      <c r="G21" s="71">
        <f>+Products!G21-'Prod-Prior'!G21</f>
        <v>0</v>
      </c>
      <c r="H21" s="90">
        <f>+Products!H21-'Prod-Prior'!H21</f>
        <v>0</v>
      </c>
      <c r="I21" s="72">
        <f>+Products!I21-'Prod-Prior'!I21</f>
        <v>0</v>
      </c>
      <c r="J21" s="71">
        <f>+Products!J21-'Prod-Prior'!J21</f>
        <v>0</v>
      </c>
      <c r="K21" s="71">
        <f>+Products!K21-'Prod-Prior'!K21</f>
        <v>0</v>
      </c>
      <c r="L21" s="71">
        <f>+Products!L21-'Prod-Prior'!L21</f>
        <v>0</v>
      </c>
      <c r="M21" s="90">
        <f>+Products!M21-'Prod-Prior'!M21</f>
        <v>0</v>
      </c>
      <c r="N21" s="72">
        <f>+Products!N21-'Prod-Prior'!N21</f>
        <v>1.0000000000000009E-3</v>
      </c>
      <c r="O21" s="71">
        <f>+Products!O21-'Prod-Prior'!O21</f>
        <v>0</v>
      </c>
      <c r="P21" s="71">
        <f>+Products!P21-'Prod-Prior'!P21</f>
        <v>0</v>
      </c>
      <c r="Q21" s="71">
        <f>+Products!Q21-'Prod-Prior'!Q21</f>
        <v>0</v>
      </c>
      <c r="R21" s="90">
        <f>+Products!R21-'Prod-Prior'!R21</f>
        <v>1.0000000000000009E-3</v>
      </c>
      <c r="S21" s="72">
        <f>+Products!S21-'Prod-Prior'!S21</f>
        <v>0</v>
      </c>
      <c r="T21" s="71">
        <f>+Products!T21-'Prod-Prior'!T21</f>
        <v>4.9999999999990052E-3</v>
      </c>
      <c r="U21" s="71">
        <f>+Products!U21-'Prod-Prior'!U21</f>
        <v>0</v>
      </c>
      <c r="V21" s="71">
        <f>+Products!V21-'Prod-Prior'!V21</f>
        <v>0</v>
      </c>
      <c r="W21" s="93">
        <f>+Products!W21-'Prod-Prior'!W21</f>
        <v>4.9999999999990052E-3</v>
      </c>
      <c r="X21" s="104">
        <f>+Products!X21-'Prod-Prior'!X21</f>
        <v>-1.6000000000005343E-2</v>
      </c>
      <c r="Y21" s="102">
        <f>+Products!Y21-'Prod-Prior'!Y21</f>
        <v>0</v>
      </c>
      <c r="Z21" s="71">
        <f>+Products!Z21-'Prod-Prior'!Z21</f>
        <v>-9.9999999999988987E-4</v>
      </c>
      <c r="AA21" s="102">
        <f>+Products!AA21-'Prod-Prior'!AA21</f>
        <v>3.2000000000010687E-2</v>
      </c>
      <c r="AB21" s="146"/>
      <c r="AC21" s="147"/>
      <c r="AD21" s="72">
        <f>+Products!AD21-'Prod-Prior'!AD21</f>
        <v>45.33199999999988</v>
      </c>
      <c r="AE21" s="71">
        <f>+Products!AE21-'Prod-Prior'!AE21</f>
        <v>-5.9010000000000673</v>
      </c>
      <c r="AF21" s="71">
        <f>+Products!AF21-'Prod-Prior'!AF21</f>
        <v>20</v>
      </c>
      <c r="AG21" s="71">
        <f>Products!AG21-'Prod-Prior'!AG21</f>
        <v>-6.9000000000016826E-2</v>
      </c>
      <c r="AH21" s="71">
        <f>+Products!AH21-'Prod-Prior'!AH21</f>
        <v>0</v>
      </c>
      <c r="AI21" s="71">
        <f>+Products!AI21-'Prod-Prior'!AI21</f>
        <v>87.456999999999994</v>
      </c>
      <c r="AJ21" s="71">
        <f>+Products!AJ21-'Prod-Prior'!AJ21</f>
        <v>-3.1900000000000013</v>
      </c>
      <c r="AK21" s="71">
        <f>+Products!AK21-'Prod-Prior'!AK21</f>
        <v>-2.0000000000006679E-3</v>
      </c>
      <c r="AL21" s="71">
        <f>+Products!AL21-'Prod-Prior'!AL21</f>
        <v>0</v>
      </c>
      <c r="AM21" s="71">
        <f>+Products!AM21-'Prod-Prior'!AM21</f>
        <v>0</v>
      </c>
      <c r="AN21" s="71">
        <f>+Products!AN21-'Prod-Prior'!AN21</f>
        <v>0</v>
      </c>
      <c r="AO21" s="71">
        <f>+Products!AO21-'Prod-Prior'!AO21</f>
        <v>0</v>
      </c>
      <c r="AP21" s="71">
        <f>+Products!AP21-'Prod-Prior'!AP21</f>
        <v>0</v>
      </c>
      <c r="AQ21" s="71">
        <f>+Products!AQ21-'Prod-Prior'!AQ21</f>
        <v>3.0000000000001137E-3</v>
      </c>
      <c r="AR21" s="71">
        <f>+Products!AR21-'Prod-Prior'!AR21</f>
        <v>2.4000000000000909E-2</v>
      </c>
      <c r="AS21" s="71">
        <f>+Products!AS21-'Prod-Prior'!AS21</f>
        <v>0</v>
      </c>
      <c r="AT21" s="71">
        <f>+Products!AT21-'Prod-Prior'!AT21</f>
        <v>3.2000000000010687E-2</v>
      </c>
      <c r="AU21" s="71">
        <f>+Products!AU21-'Prod-Prior'!AU21</f>
        <v>0</v>
      </c>
      <c r="AV21" s="71">
        <f>+Products!AV21-'Prod-Prior'!AV21</f>
        <v>8.0000000000026716E-3</v>
      </c>
      <c r="AW21" s="71">
        <f>+Products!AW21-'Prod-Prior'!AW21</f>
        <v>-2.0000000000000018E-3</v>
      </c>
      <c r="AX21" s="71">
        <f>+Products!AX21-'Prod-Prior'!AX21</f>
        <v>2.5999999999982037E-2</v>
      </c>
      <c r="AY21" s="71">
        <f>Products!AY21-'Prod-Prior'!AY21</f>
        <v>-6.2000000000011823E-2</v>
      </c>
      <c r="AZ21" s="71">
        <f>Products!AZ21-'Prod-Prior'!AZ21</f>
        <v>0</v>
      </c>
      <c r="BA21" s="90"/>
      <c r="BB21" s="86"/>
      <c r="BH21" s="69"/>
      <c r="BI21" s="67"/>
      <c r="BJ21" s="67"/>
      <c r="BK21" s="67"/>
      <c r="BL21" s="67"/>
      <c r="BM21" s="67"/>
      <c r="BN21" s="68"/>
      <c r="BO21" s="67"/>
      <c r="BP21" s="67"/>
      <c r="BQ21" s="67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</row>
    <row r="22" spans="2:175" x14ac:dyDescent="0.3">
      <c r="B22" s="8" t="str">
        <f>Products!B22</f>
        <v>MAY-2000</v>
      </c>
      <c r="C22" s="70"/>
      <c r="D22" s="72">
        <f>+Products!D22-'Prod-Prior'!D22</f>
        <v>9.9429999999999836</v>
      </c>
      <c r="E22" s="71">
        <f>+Products!E22-'Prod-Prior'!E22</f>
        <v>0</v>
      </c>
      <c r="F22" s="71">
        <f>+Products!F22-'Prod-Prior'!F22</f>
        <v>0.96999999999999886</v>
      </c>
      <c r="G22" s="71">
        <f>+Products!G22-'Prod-Prior'!G22</f>
        <v>1.4780000000000086</v>
      </c>
      <c r="H22" s="90">
        <f>+Products!H22-'Prod-Prior'!H22</f>
        <v>12.39100000000002</v>
      </c>
      <c r="I22" s="72">
        <f>+Products!I22-'Prod-Prior'!I22</f>
        <v>0</v>
      </c>
      <c r="J22" s="71">
        <f>+Products!J22-'Prod-Prior'!J22</f>
        <v>0</v>
      </c>
      <c r="K22" s="71">
        <f>+Products!K22-'Prod-Prior'!K22</f>
        <v>0</v>
      </c>
      <c r="L22" s="71">
        <f>+Products!L22-'Prod-Prior'!L22</f>
        <v>0</v>
      </c>
      <c r="M22" s="90">
        <f>+Products!M22-'Prod-Prior'!M22</f>
        <v>0</v>
      </c>
      <c r="N22" s="72">
        <f>+Products!N22-'Prod-Prior'!N22</f>
        <v>0</v>
      </c>
      <c r="O22" s="71">
        <f>+Products!O22-'Prod-Prior'!O22</f>
        <v>0</v>
      </c>
      <c r="P22" s="71">
        <f>+Products!P22-'Prod-Prior'!P22</f>
        <v>0</v>
      </c>
      <c r="Q22" s="71">
        <f>+Products!Q22-'Prod-Prior'!Q22</f>
        <v>0</v>
      </c>
      <c r="R22" s="90">
        <f>+Products!R22-'Prod-Prior'!R22</f>
        <v>0</v>
      </c>
      <c r="S22" s="72">
        <f>+Products!S22-'Prod-Prior'!S22</f>
        <v>0</v>
      </c>
      <c r="T22" s="71">
        <f>+Products!T22-'Prod-Prior'!T22</f>
        <v>2.0000000000006679E-3</v>
      </c>
      <c r="U22" s="71">
        <f>+Products!U22-'Prod-Prior'!U22</f>
        <v>0</v>
      </c>
      <c r="V22" s="71">
        <f>+Products!V22-'Prod-Prior'!V22</f>
        <v>0</v>
      </c>
      <c r="W22" s="93">
        <f>+Products!W22-'Prod-Prior'!W22</f>
        <v>2.0000000000006679E-3</v>
      </c>
      <c r="X22" s="104">
        <f>+Products!X22-'Prod-Prior'!X22</f>
        <v>-1.3999999999995794E-2</v>
      </c>
      <c r="Y22" s="102">
        <f>+Products!Y22-'Prod-Prior'!Y22</f>
        <v>0</v>
      </c>
      <c r="Z22" s="71">
        <f>+Products!Z22-'Prod-Prior'!Z22</f>
        <v>0</v>
      </c>
      <c r="AA22" s="102">
        <f>+Products!AA22-'Prod-Prior'!AA22</f>
        <v>-4.3000000000006366E-2</v>
      </c>
      <c r="AB22" s="146"/>
      <c r="AC22" s="147"/>
      <c r="AD22" s="72">
        <f>+Products!AD22-'Prod-Prior'!AD22</f>
        <v>-66.13900000000001</v>
      </c>
      <c r="AE22" s="71">
        <f>+Products!AE22-'Prod-Prior'!AE22</f>
        <v>-3.1000000000005912E-2</v>
      </c>
      <c r="AF22" s="71">
        <f>+Products!AF22-'Prod-Prior'!AF22</f>
        <v>17</v>
      </c>
      <c r="AG22" s="71">
        <f>Products!AG22-'Prod-Prior'!AG22</f>
        <v>0</v>
      </c>
      <c r="AH22" s="71">
        <f>+Products!AH22-'Prod-Prior'!AH22</f>
        <v>0</v>
      </c>
      <c r="AI22" s="71">
        <f>+Products!AI22-'Prod-Prior'!AI22</f>
        <v>-16.543000000000006</v>
      </c>
      <c r="AJ22" s="71">
        <f>+Products!AJ22-'Prod-Prior'!AJ22</f>
        <v>0</v>
      </c>
      <c r="AK22" s="71">
        <f>+Products!AK22-'Prod-Prior'!AK22</f>
        <v>4.9999999999998934E-3</v>
      </c>
      <c r="AL22" s="71">
        <f>+Products!AL22-'Prod-Prior'!AL22</f>
        <v>0</v>
      </c>
      <c r="AM22" s="71">
        <f>+Products!AM22-'Prod-Prior'!AM22</f>
        <v>0</v>
      </c>
      <c r="AN22" s="71">
        <f>+Products!AN22-'Prod-Prior'!AN22</f>
        <v>0</v>
      </c>
      <c r="AO22" s="71">
        <f>+Products!AO22-'Prod-Prior'!AO22</f>
        <v>0</v>
      </c>
      <c r="AP22" s="71">
        <f>+Products!AP22-'Prod-Prior'!AP22</f>
        <v>0</v>
      </c>
      <c r="AQ22" s="71">
        <f>+Products!AQ22-'Prod-Prior'!AQ22</f>
        <v>0</v>
      </c>
      <c r="AR22" s="71">
        <f>+Products!AR22-'Prod-Prior'!AR22</f>
        <v>6.9999999999978968E-3</v>
      </c>
      <c r="AS22" s="71">
        <f>+Products!AS22-'Prod-Prior'!AS22</f>
        <v>0</v>
      </c>
      <c r="AT22" s="71">
        <f>+Products!AT22-'Prod-Prior'!AT22</f>
        <v>0</v>
      </c>
      <c r="AU22" s="71">
        <f>+Products!AU22-'Prod-Prior'!AU22</f>
        <v>0</v>
      </c>
      <c r="AV22" s="71">
        <f>+Products!AV22-'Prod-Prior'!AV22</f>
        <v>2.0999999999986585E-2</v>
      </c>
      <c r="AW22" s="71">
        <f>+Products!AW22-'Prod-Prior'!AW22</f>
        <v>3.999999999999948E-3</v>
      </c>
      <c r="AX22" s="71">
        <f>+Products!AX22-'Prod-Prior'!AX22</f>
        <v>49.68</v>
      </c>
      <c r="AY22" s="71">
        <f>Products!AY22-'Prod-Prior'!AY22</f>
        <v>-4.0000000000020464E-2</v>
      </c>
      <c r="AZ22" s="71">
        <f>Products!AZ22-'Prod-Prior'!AZ22</f>
        <v>0</v>
      </c>
      <c r="BA22" s="90"/>
      <c r="BB22" s="86"/>
      <c r="BH22" s="69"/>
      <c r="BI22" s="67"/>
      <c r="BJ22" s="67"/>
      <c r="BK22" s="67"/>
      <c r="BL22" s="67"/>
      <c r="BM22" s="67"/>
      <c r="BN22" s="68"/>
      <c r="BO22" s="67"/>
      <c r="BP22" s="67"/>
      <c r="BQ22" s="67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</row>
    <row r="23" spans="2:175" x14ac:dyDescent="0.3">
      <c r="B23" s="168" t="str">
        <f>Products!B23</f>
        <v>JUN-2000</v>
      </c>
      <c r="C23" s="169"/>
      <c r="D23" s="170">
        <f>+Products!D23-'Prod-Prior'!D23</f>
        <v>5.5999999999983174E-2</v>
      </c>
      <c r="E23" s="171">
        <f>+Products!E23-'Prod-Prior'!E23</f>
        <v>0</v>
      </c>
      <c r="F23" s="171">
        <f>+Products!F23-'Prod-Prior'!F23</f>
        <v>0</v>
      </c>
      <c r="G23" s="171">
        <f>+Products!G23-'Prod-Prior'!G23</f>
        <v>0</v>
      </c>
      <c r="H23" s="172">
        <f>+Products!H23-'Prod-Prior'!H23</f>
        <v>5.5999999999983174E-2</v>
      </c>
      <c r="I23" s="170">
        <f>+Products!I23-'Prod-Prior'!I23</f>
        <v>0</v>
      </c>
      <c r="J23" s="171">
        <f>+Products!J23-'Prod-Prior'!J23</f>
        <v>0</v>
      </c>
      <c r="K23" s="171">
        <f>+Products!K23-'Prod-Prior'!K23</f>
        <v>0</v>
      </c>
      <c r="L23" s="171">
        <f>+Products!L23-'Prod-Prior'!L23</f>
        <v>0</v>
      </c>
      <c r="M23" s="172">
        <f>+Products!M23-'Prod-Prior'!M23</f>
        <v>0</v>
      </c>
      <c r="N23" s="170">
        <f>+Products!N23-'Prod-Prior'!N23</f>
        <v>0</v>
      </c>
      <c r="O23" s="171">
        <f>+Products!O23-'Prod-Prior'!O23</f>
        <v>0</v>
      </c>
      <c r="P23" s="171">
        <f>+Products!P23-'Prod-Prior'!P23</f>
        <v>0</v>
      </c>
      <c r="Q23" s="171">
        <f>+Products!Q23-'Prod-Prior'!Q23</f>
        <v>0</v>
      </c>
      <c r="R23" s="172">
        <f>+Products!R23-'Prod-Prior'!R23</f>
        <v>0</v>
      </c>
      <c r="S23" s="170">
        <f>+Products!S23-'Prod-Prior'!S23</f>
        <v>0</v>
      </c>
      <c r="T23" s="171">
        <f>+Products!T23-'Prod-Prior'!T23</f>
        <v>0</v>
      </c>
      <c r="U23" s="171">
        <f>+Products!U23-'Prod-Prior'!U23</f>
        <v>0</v>
      </c>
      <c r="V23" s="171">
        <f>+Products!V23-'Prod-Prior'!V23</f>
        <v>0</v>
      </c>
      <c r="W23" s="173">
        <f>+Products!W23-'Prod-Prior'!W23</f>
        <v>0</v>
      </c>
      <c r="X23" s="174">
        <f>+Products!X23-'Prod-Prior'!X23</f>
        <v>-1.9999999999996021E-2</v>
      </c>
      <c r="Y23" s="175">
        <f>+Products!Y23-'Prod-Prior'!Y23</f>
        <v>0</v>
      </c>
      <c r="Z23" s="171">
        <f>+Products!Z23-'Prod-Prior'!Z23</f>
        <v>-2.4000000000000909E-2</v>
      </c>
      <c r="AA23" s="175">
        <f>+Products!AA23-'Prod-Prior'!AA23</f>
        <v>-5.7999999999992724E-2</v>
      </c>
      <c r="AB23" s="176"/>
      <c r="AC23" s="177"/>
      <c r="AD23" s="170">
        <f>+Products!AD23-'Prod-Prior'!AD23</f>
        <v>-6.5999999999974079E-2</v>
      </c>
      <c r="AE23" s="171">
        <f>+Products!AE23-'Prod-Prior'!AE23</f>
        <v>0</v>
      </c>
      <c r="AF23" s="171">
        <f>+Products!AF23-'Prod-Prior'!AF23</f>
        <v>-17</v>
      </c>
      <c r="AG23" s="171">
        <f>Products!AG23-'Prod-Prior'!AG23</f>
        <v>0</v>
      </c>
      <c r="AH23" s="171">
        <f>+Products!AH23-'Prod-Prior'!AH23</f>
        <v>0</v>
      </c>
      <c r="AI23" s="171">
        <f>+Products!AI23-'Prod-Prior'!AI23</f>
        <v>-48.771000000000015</v>
      </c>
      <c r="AJ23" s="171">
        <f>+Products!AJ23-'Prod-Prior'!AJ23</f>
        <v>0</v>
      </c>
      <c r="AK23" s="171">
        <f>+Products!AK23-'Prod-Prior'!AK23</f>
        <v>-4.9999999999998934E-3</v>
      </c>
      <c r="AL23" s="171">
        <f>+Products!AL23-'Prod-Prior'!AL23</f>
        <v>0</v>
      </c>
      <c r="AM23" s="171">
        <f>+Products!AM23-'Prod-Prior'!AM23</f>
        <v>0</v>
      </c>
      <c r="AN23" s="171">
        <f>+Products!AN23-'Prod-Prior'!AN23</f>
        <v>0</v>
      </c>
      <c r="AO23" s="171">
        <f>+Products!AO23-'Prod-Prior'!AO23</f>
        <v>0</v>
      </c>
      <c r="AP23" s="171">
        <f>+Products!AP23-'Prod-Prior'!AP23</f>
        <v>0</v>
      </c>
      <c r="AQ23" s="171">
        <f>+Products!AQ23-'Prod-Prior'!AQ23</f>
        <v>0</v>
      </c>
      <c r="AR23" s="171">
        <f>+Products!AR23-'Prod-Prior'!AR23</f>
        <v>1.9999999999996021E-2</v>
      </c>
      <c r="AS23" s="171">
        <f>+Products!AS23-'Prod-Prior'!AS23</f>
        <v>0</v>
      </c>
      <c r="AT23" s="171">
        <f>+Products!AT23-'Prod-Prior'!AT23</f>
        <v>0</v>
      </c>
      <c r="AU23" s="171">
        <f>+Products!AU23-'Prod-Prior'!AU23</f>
        <v>0</v>
      </c>
      <c r="AV23" s="171">
        <f>+Products!AV23-'Prod-Prior'!AV23</f>
        <v>2.8999999999996362E-2</v>
      </c>
      <c r="AW23" s="171">
        <f>+Products!AW23-'Prod-Prior'!AW23</f>
        <v>-4.0000000000000036E-3</v>
      </c>
      <c r="AX23" s="171">
        <f>+Products!AX23-'Prod-Prior'!AX23</f>
        <v>49.420999999999999</v>
      </c>
      <c r="AY23" s="171">
        <f>Products!AY23-'Prod-Prior'!AY23</f>
        <v>-7.2999999999979082E-2</v>
      </c>
      <c r="AZ23" s="171">
        <f>Products!AZ23-'Prod-Prior'!AZ23</f>
        <v>0</v>
      </c>
      <c r="BA23" s="172"/>
      <c r="BB23" s="178"/>
      <c r="BH23" s="69"/>
      <c r="BI23" s="67"/>
      <c r="BJ23" s="67"/>
      <c r="BK23" s="67"/>
      <c r="BL23" s="67"/>
      <c r="BM23" s="67"/>
      <c r="BN23" s="68"/>
      <c r="BO23" s="67"/>
      <c r="BP23" s="67"/>
      <c r="BQ23" s="67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</row>
    <row r="24" spans="2:175" x14ac:dyDescent="0.3">
      <c r="B24" s="8" t="str">
        <f>Products!B24</f>
        <v>JUL-2000</v>
      </c>
      <c r="C24" s="70"/>
      <c r="D24" s="72">
        <f>+Products!D24-'Prod-Prior'!D24</f>
        <v>6.7000000000007276E-2</v>
      </c>
      <c r="E24" s="71">
        <f>+Products!E24-'Prod-Prior'!E24</f>
        <v>0</v>
      </c>
      <c r="F24" s="71">
        <f>+Products!F24-'Prod-Prior'!F24</f>
        <v>-5.6999999999999995E-2</v>
      </c>
      <c r="G24" s="71">
        <f>+Products!G24-'Prod-Prior'!G24</f>
        <v>0</v>
      </c>
      <c r="H24" s="90">
        <f>+Products!H24-'Prod-Prior'!H24</f>
        <v>1.0000000000006892E-2</v>
      </c>
      <c r="I24" s="72">
        <f>+Products!I24-'Prod-Prior'!I24</f>
        <v>0</v>
      </c>
      <c r="J24" s="71">
        <f>+Products!J24-'Prod-Prior'!J24</f>
        <v>0</v>
      </c>
      <c r="K24" s="71">
        <f>+Products!K24-'Prod-Prior'!K24</f>
        <v>0</v>
      </c>
      <c r="L24" s="71">
        <f>+Products!L24-'Prod-Prior'!L24</f>
        <v>0</v>
      </c>
      <c r="M24" s="90">
        <f>+Products!M24-'Prod-Prior'!M24</f>
        <v>0</v>
      </c>
      <c r="N24" s="72">
        <f>+Products!N24-'Prod-Prior'!N24</f>
        <v>0</v>
      </c>
      <c r="O24" s="71">
        <f>+Products!O24-'Prod-Prior'!O24</f>
        <v>0</v>
      </c>
      <c r="P24" s="71">
        <f>+Products!P24-'Prod-Prior'!P24</f>
        <v>0</v>
      </c>
      <c r="Q24" s="71">
        <f>+Products!Q24-'Prod-Prior'!Q24</f>
        <v>0</v>
      </c>
      <c r="R24" s="90">
        <f>+Products!R24-'Prod-Prior'!R24</f>
        <v>0</v>
      </c>
      <c r="S24" s="72">
        <f>+Products!S24-'Prod-Prior'!S24</f>
        <v>0</v>
      </c>
      <c r="T24" s="71">
        <f>+Products!T24-'Prod-Prior'!T24</f>
        <v>0</v>
      </c>
      <c r="U24" s="71">
        <f>+Products!U24-'Prod-Prior'!U24</f>
        <v>0</v>
      </c>
      <c r="V24" s="71">
        <f>+Products!V24-'Prod-Prior'!V24</f>
        <v>0</v>
      </c>
      <c r="W24" s="93">
        <f>+Products!W24-'Prod-Prior'!W24</f>
        <v>0</v>
      </c>
      <c r="X24" s="104">
        <f>+Products!X24-'Prod-Prior'!X24</f>
        <v>0</v>
      </c>
      <c r="Y24" s="102">
        <f>+Products!Y24-'Prod-Prior'!Y24</f>
        <v>0</v>
      </c>
      <c r="Z24" s="71">
        <f>+Products!Z24-'Prod-Prior'!Z24</f>
        <v>0</v>
      </c>
      <c r="AA24" s="102">
        <f>+Products!AA24-'Prod-Prior'!AA24</f>
        <v>-2.8999999999996362E-2</v>
      </c>
      <c r="AB24" s="146"/>
      <c r="AC24" s="147"/>
      <c r="AD24" s="72">
        <f>+Products!AD24-'Prod-Prior'!AD24</f>
        <v>-7.6999999999998181E-2</v>
      </c>
      <c r="AE24" s="71">
        <f>+Products!AE24-'Prod-Prior'!AE24</f>
        <v>0</v>
      </c>
      <c r="AF24" s="71">
        <f>+Products!AF24-'Prod-Prior'!AF24</f>
        <v>0</v>
      </c>
      <c r="AG24" s="71">
        <f>Products!AG24-'Prod-Prior'!AG24</f>
        <v>0</v>
      </c>
      <c r="AH24" s="71">
        <f>+Products!AH24-'Prod-Prior'!AH24</f>
        <v>0</v>
      </c>
      <c r="AI24" s="71">
        <f>+Products!AI24-'Prod-Prior'!AI24</f>
        <v>-33.62700000000001</v>
      </c>
      <c r="AJ24" s="71">
        <f>+Products!AJ24-'Prod-Prior'!AJ24</f>
        <v>0</v>
      </c>
      <c r="AK24" s="71">
        <f>+Products!AK24-'Prod-Prior'!AK24</f>
        <v>-9.9999999999988987E-4</v>
      </c>
      <c r="AL24" s="71">
        <f>+Products!AL24-'Prod-Prior'!AL24</f>
        <v>0</v>
      </c>
      <c r="AM24" s="71">
        <f>+Products!AM24-'Prod-Prior'!AM24</f>
        <v>0</v>
      </c>
      <c r="AN24" s="71">
        <f>+Products!AN24-'Prod-Prior'!AN24</f>
        <v>0</v>
      </c>
      <c r="AO24" s="71">
        <f>+Products!AO24-'Prod-Prior'!AO24</f>
        <v>0</v>
      </c>
      <c r="AP24" s="71">
        <f>+Products!AP24-'Prod-Prior'!AP24</f>
        <v>0</v>
      </c>
      <c r="AQ24" s="71">
        <f>+Products!AQ24-'Prod-Prior'!AQ24</f>
        <v>0</v>
      </c>
      <c r="AR24" s="71">
        <f>+Products!AR24-'Prod-Prior'!AR24</f>
        <v>0</v>
      </c>
      <c r="AS24" s="71">
        <f>+Products!AS24-'Prod-Prior'!AS24</f>
        <v>0</v>
      </c>
      <c r="AT24" s="71">
        <f>+Products!AT24-'Prod-Prior'!AT24</f>
        <v>0</v>
      </c>
      <c r="AU24" s="71">
        <f>+Products!AU24-'Prod-Prior'!AU24</f>
        <v>0</v>
      </c>
      <c r="AV24" s="71">
        <f>+Products!AV24-'Prod-Prior'!AV24</f>
        <v>2.1000000000015007E-2</v>
      </c>
      <c r="AW24" s="71">
        <f>+Products!AW24-'Prod-Prior'!AW24</f>
        <v>-2.0000000000000018E-3</v>
      </c>
      <c r="AX24" s="71">
        <f>+Products!AX24-'Prod-Prior'!AX24</f>
        <v>0</v>
      </c>
      <c r="AY24" s="71">
        <f>Products!AY24-'Prod-Prior'!AY24</f>
        <v>6.9999999999978968E-3</v>
      </c>
      <c r="AZ24" s="71">
        <f>Products!AZ24-'Prod-Prior'!AZ24</f>
        <v>0</v>
      </c>
      <c r="BA24" s="90"/>
      <c r="BB24" s="86"/>
      <c r="BH24" s="69"/>
      <c r="BI24" s="67"/>
      <c r="BJ24" s="67"/>
      <c r="BK24" s="67"/>
      <c r="BL24" s="67"/>
      <c r="BM24" s="67"/>
      <c r="BN24" s="68"/>
      <c r="BO24" s="67"/>
      <c r="BP24" s="67"/>
      <c r="BQ24" s="67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</row>
    <row r="25" spans="2:175" x14ac:dyDescent="0.3">
      <c r="B25" s="8" t="str">
        <f>Products!B25</f>
        <v>AUG-2000</v>
      </c>
      <c r="C25" s="70"/>
      <c r="D25" s="72">
        <f>+Products!D25-'Prod-Prior'!D25</f>
        <v>6.0000000000002274E-2</v>
      </c>
      <c r="E25" s="71">
        <f>+Products!E25-'Prod-Prior'!E25</f>
        <v>0</v>
      </c>
      <c r="F25" s="71">
        <f>+Products!F25-'Prod-Prior'!F25</f>
        <v>-0.11699999999999999</v>
      </c>
      <c r="G25" s="71">
        <f>+Products!G25-'Prod-Prior'!G25</f>
        <v>0</v>
      </c>
      <c r="H25" s="90">
        <f>+Products!H25-'Prod-Prior'!H25</f>
        <v>-5.6999999999998607E-2</v>
      </c>
      <c r="I25" s="72">
        <f>+Products!I25-'Prod-Prior'!I25</f>
        <v>0</v>
      </c>
      <c r="J25" s="71">
        <f>+Products!J25-'Prod-Prior'!J25</f>
        <v>0</v>
      </c>
      <c r="K25" s="71">
        <f>+Products!K25-'Prod-Prior'!K25</f>
        <v>0</v>
      </c>
      <c r="L25" s="71">
        <f>+Products!L25-'Prod-Prior'!L25</f>
        <v>0</v>
      </c>
      <c r="M25" s="90">
        <f>+Products!M25-'Prod-Prior'!M25</f>
        <v>0</v>
      </c>
      <c r="N25" s="72">
        <f>+Products!N25-'Prod-Prior'!N25</f>
        <v>0</v>
      </c>
      <c r="O25" s="71">
        <f>+Products!O25-'Prod-Prior'!O25</f>
        <v>0</v>
      </c>
      <c r="P25" s="71">
        <f>+Products!P25-'Prod-Prior'!P25</f>
        <v>0</v>
      </c>
      <c r="Q25" s="71">
        <f>+Products!Q25-'Prod-Prior'!Q25</f>
        <v>0</v>
      </c>
      <c r="R25" s="90">
        <f>+Products!R25-'Prod-Prior'!R25</f>
        <v>0</v>
      </c>
      <c r="S25" s="72">
        <f>+Products!S25-'Prod-Prior'!S25</f>
        <v>0</v>
      </c>
      <c r="T25" s="71">
        <f>+Products!T25-'Prod-Prior'!T25</f>
        <v>0</v>
      </c>
      <c r="U25" s="71">
        <f>+Products!U25-'Prod-Prior'!U25</f>
        <v>0</v>
      </c>
      <c r="V25" s="71">
        <f>+Products!V25-'Prod-Prior'!V25</f>
        <v>0</v>
      </c>
      <c r="W25" s="93">
        <f>+Products!W25-'Prod-Prior'!W25</f>
        <v>0</v>
      </c>
      <c r="X25" s="104">
        <f>+Products!X25-'Prod-Prior'!X25</f>
        <v>0</v>
      </c>
      <c r="Y25" s="102">
        <f>+Products!Y25-'Prod-Prior'!Y25</f>
        <v>0</v>
      </c>
      <c r="Z25" s="71">
        <f>+Products!Z25-'Prod-Prior'!Z25</f>
        <v>-3.9999999999977831E-3</v>
      </c>
      <c r="AA25" s="102">
        <f>+Products!AA25-'Prod-Prior'!AA25</f>
        <v>-2.4000000000000909E-2</v>
      </c>
      <c r="AB25" s="146"/>
      <c r="AC25" s="147"/>
      <c r="AD25" s="72">
        <f>+Products!AD25-'Prod-Prior'!AD25</f>
        <v>-7.4000000000069122E-2</v>
      </c>
      <c r="AE25" s="71">
        <f>+Products!AE25-'Prod-Prior'!AE25</f>
        <v>0</v>
      </c>
      <c r="AF25" s="71">
        <f>+Products!AF25-'Prod-Prior'!AF25</f>
        <v>0</v>
      </c>
      <c r="AG25" s="71">
        <f>Products!AG25-'Prod-Prior'!AG25</f>
        <v>0</v>
      </c>
      <c r="AH25" s="71">
        <f>+Products!AH25-'Prod-Prior'!AH25</f>
        <v>0</v>
      </c>
      <c r="AI25" s="71">
        <f>+Products!AI25-'Prod-Prior'!AI25</f>
        <v>7.1054273576010019E-15</v>
      </c>
      <c r="AJ25" s="71">
        <f>+Products!AJ25-'Prod-Prior'!AJ25</f>
        <v>0</v>
      </c>
      <c r="AK25" s="71">
        <f>+Products!AK25-'Prod-Prior'!AK25</f>
        <v>-9.0000000000003411E-3</v>
      </c>
      <c r="AL25" s="71">
        <f>+Products!AL25-'Prod-Prior'!AL25</f>
        <v>0</v>
      </c>
      <c r="AM25" s="71">
        <f>+Products!AM25-'Prod-Prior'!AM25</f>
        <v>0</v>
      </c>
      <c r="AN25" s="71">
        <f>+Products!AN25-'Prod-Prior'!AN25</f>
        <v>0</v>
      </c>
      <c r="AO25" s="71">
        <f>+Products!AO25-'Prod-Prior'!AO25</f>
        <v>0</v>
      </c>
      <c r="AP25" s="71">
        <f>+Products!AP25-'Prod-Prior'!AP25</f>
        <v>0</v>
      </c>
      <c r="AQ25" s="71">
        <f>+Products!AQ25-'Prod-Prior'!AQ25</f>
        <v>0</v>
      </c>
      <c r="AR25" s="71">
        <f>+Products!AR25-'Prod-Prior'!AR25</f>
        <v>0</v>
      </c>
      <c r="AS25" s="71">
        <f>+Products!AS25-'Prod-Prior'!AS25</f>
        <v>0</v>
      </c>
      <c r="AT25" s="71">
        <f>+Products!AT25-'Prod-Prior'!AT25</f>
        <v>0</v>
      </c>
      <c r="AU25" s="71">
        <f>+Products!AU25-'Prod-Prior'!AU25</f>
        <v>0</v>
      </c>
      <c r="AV25" s="71">
        <f>+Products!AV25-'Prod-Prior'!AV25</f>
        <v>1.9000000000005457E-2</v>
      </c>
      <c r="AW25" s="71">
        <f>+Products!AW25-'Prod-Prior'!AW25</f>
        <v>-9.9999999999909051E-3</v>
      </c>
      <c r="AX25" s="71">
        <f>+Products!AX25-'Prod-Prior'!AX25</f>
        <v>0</v>
      </c>
      <c r="AY25" s="71">
        <f>Products!AY25-'Prod-Prior'!AY25</f>
        <v>6.0000000000002274E-3</v>
      </c>
      <c r="AZ25" s="71">
        <f>Products!AZ25-'Prod-Prior'!AZ25</f>
        <v>0</v>
      </c>
      <c r="BA25" s="90"/>
      <c r="BB25" s="86"/>
      <c r="BH25" s="69"/>
      <c r="BI25" s="67"/>
      <c r="BJ25" s="67"/>
      <c r="BK25" s="67"/>
      <c r="BL25" s="67"/>
      <c r="BM25" s="67"/>
      <c r="BN25" s="68"/>
      <c r="BO25" s="67"/>
      <c r="BP25" s="67"/>
      <c r="BQ25" s="67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</row>
    <row r="26" spans="2:175" x14ac:dyDescent="0.3">
      <c r="B26" s="168" t="str">
        <f>Products!B26</f>
        <v>SEP-2000</v>
      </c>
      <c r="C26" s="169"/>
      <c r="D26" s="170">
        <f>+Products!D26-'Prod-Prior'!D26</f>
        <v>4.399999999998272E-2</v>
      </c>
      <c r="E26" s="171">
        <f>+Products!E26-'Prod-Prior'!E26</f>
        <v>0</v>
      </c>
      <c r="F26" s="171">
        <f>+Products!F26-'Prod-Prior'!F26</f>
        <v>-0.20000000000000018</v>
      </c>
      <c r="G26" s="171">
        <f>+Products!G26-'Prod-Prior'!G26</f>
        <v>0</v>
      </c>
      <c r="H26" s="172">
        <f>+Products!H26-'Prod-Prior'!H26</f>
        <v>-0.15600000000001746</v>
      </c>
      <c r="I26" s="170">
        <f>+Products!I26-'Prod-Prior'!I26</f>
        <v>0</v>
      </c>
      <c r="J26" s="171">
        <f>+Products!J26-'Prod-Prior'!J26</f>
        <v>0</v>
      </c>
      <c r="K26" s="171">
        <f>+Products!K26-'Prod-Prior'!K26</f>
        <v>0</v>
      </c>
      <c r="L26" s="171">
        <f>+Products!L26-'Prod-Prior'!L26</f>
        <v>0</v>
      </c>
      <c r="M26" s="172">
        <f>+Products!M26-'Prod-Prior'!M26</f>
        <v>0</v>
      </c>
      <c r="N26" s="170">
        <f>+Products!N26-'Prod-Prior'!N26</f>
        <v>0</v>
      </c>
      <c r="O26" s="171">
        <f>+Products!O26-'Prod-Prior'!O26</f>
        <v>0</v>
      </c>
      <c r="P26" s="171">
        <f>+Products!P26-'Prod-Prior'!P26</f>
        <v>0</v>
      </c>
      <c r="Q26" s="171">
        <f>+Products!Q26-'Prod-Prior'!Q26</f>
        <v>0</v>
      </c>
      <c r="R26" s="172">
        <f>+Products!R26-'Prod-Prior'!R26</f>
        <v>0</v>
      </c>
      <c r="S26" s="170">
        <f>+Products!S26-'Prod-Prior'!S26</f>
        <v>0</v>
      </c>
      <c r="T26" s="171">
        <f>+Products!T26-'Prod-Prior'!T26</f>
        <v>0</v>
      </c>
      <c r="U26" s="171">
        <f>+Products!U26-'Prod-Prior'!U26</f>
        <v>0</v>
      </c>
      <c r="V26" s="171">
        <f>+Products!V26-'Prod-Prior'!V26</f>
        <v>0</v>
      </c>
      <c r="W26" s="173">
        <f>+Products!W26-'Prod-Prior'!W26</f>
        <v>0</v>
      </c>
      <c r="X26" s="174">
        <f>+Products!X26-'Prod-Prior'!X26</f>
        <v>0</v>
      </c>
      <c r="Y26" s="175">
        <f>+Products!Y26-'Prod-Prior'!Y26</f>
        <v>0</v>
      </c>
      <c r="Z26" s="171">
        <f>+Products!Z26-'Prod-Prior'!Z26</f>
        <v>0</v>
      </c>
      <c r="AA26" s="175">
        <f>+Products!AA26-'Prod-Prior'!AA26</f>
        <v>-1.9000000000005457E-2</v>
      </c>
      <c r="AB26" s="176"/>
      <c r="AC26" s="177"/>
      <c r="AD26" s="170">
        <f>+Products!AD26-'Prod-Prior'!AD26</f>
        <v>-6.0000000000059117E-2</v>
      </c>
      <c r="AE26" s="171">
        <f>+Products!AE26-'Prod-Prior'!AE26</f>
        <v>0</v>
      </c>
      <c r="AF26" s="171">
        <f>+Products!AF26-'Prod-Prior'!AF26</f>
        <v>0</v>
      </c>
      <c r="AG26" s="171">
        <f>Products!AG26-'Prod-Prior'!AG26</f>
        <v>0</v>
      </c>
      <c r="AH26" s="171">
        <f>+Products!AH26-'Prod-Prior'!AH26</f>
        <v>0</v>
      </c>
      <c r="AI26" s="171">
        <f>+Products!AI26-'Prod-Prior'!AI26</f>
        <v>-1.0000000000047748E-3</v>
      </c>
      <c r="AJ26" s="171">
        <f>+Products!AJ26-'Prod-Prior'!AJ26</f>
        <v>0</v>
      </c>
      <c r="AK26" s="171">
        <f>+Products!AK26-'Prod-Prior'!AK26</f>
        <v>0</v>
      </c>
      <c r="AL26" s="171">
        <f>+Products!AL26-'Prod-Prior'!AL26</f>
        <v>0</v>
      </c>
      <c r="AM26" s="171">
        <f>+Products!AM26-'Prod-Prior'!AM26</f>
        <v>0</v>
      </c>
      <c r="AN26" s="171">
        <f>+Products!AN26-'Prod-Prior'!AN26</f>
        <v>0</v>
      </c>
      <c r="AO26" s="171">
        <f>+Products!AO26-'Prod-Prior'!AO26</f>
        <v>0</v>
      </c>
      <c r="AP26" s="171">
        <f>+Products!AP26-'Prod-Prior'!AP26</f>
        <v>0</v>
      </c>
      <c r="AQ26" s="171">
        <f>+Products!AQ26-'Prod-Prior'!AQ26</f>
        <v>0</v>
      </c>
      <c r="AR26" s="171">
        <f>+Products!AR26-'Prod-Prior'!AR26</f>
        <v>0</v>
      </c>
      <c r="AS26" s="171">
        <f>+Products!AS26-'Prod-Prior'!AS26</f>
        <v>0</v>
      </c>
      <c r="AT26" s="171">
        <f>+Products!AT26-'Prod-Prior'!AT26</f>
        <v>0</v>
      </c>
      <c r="AU26" s="171">
        <f>+Products!AU26-'Prod-Prior'!AU26</f>
        <v>0</v>
      </c>
      <c r="AV26" s="171">
        <f>+Products!AV26-'Prod-Prior'!AV26</f>
        <v>1.3999999999981583E-2</v>
      </c>
      <c r="AW26" s="171">
        <f>+Products!AW26-'Prod-Prior'!AW26</f>
        <v>0</v>
      </c>
      <c r="AX26" s="171">
        <f>+Products!AX26-'Prod-Prior'!AX26</f>
        <v>0</v>
      </c>
      <c r="AY26" s="171">
        <f>Products!AY26-'Prod-Prior'!AY26</f>
        <v>3.9999999999977831E-3</v>
      </c>
      <c r="AZ26" s="171">
        <f>Products!AZ26-'Prod-Prior'!AZ26</f>
        <v>0</v>
      </c>
      <c r="BA26" s="172"/>
      <c r="BB26" s="178"/>
      <c r="BH26" s="69"/>
      <c r="BI26" s="67"/>
      <c r="BJ26" s="67"/>
      <c r="BK26" s="67"/>
      <c r="BL26" s="67"/>
      <c r="BM26" s="67"/>
      <c r="BN26" s="68"/>
      <c r="BO26" s="67"/>
      <c r="BP26" s="67"/>
      <c r="BQ26" s="67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</row>
    <row r="27" spans="2:175" x14ac:dyDescent="0.3">
      <c r="B27" s="8" t="str">
        <f>Products!B27</f>
        <v>OCT-2000</v>
      </c>
      <c r="C27" s="70"/>
      <c r="D27" s="72">
        <f>+Products!D27-'Prod-Prior'!D27</f>
        <v>2.9999999999972715E-2</v>
      </c>
      <c r="E27" s="71">
        <f>+Products!E27-'Prod-Prior'!E27</f>
        <v>0</v>
      </c>
      <c r="F27" s="71">
        <f>+Products!F27-'Prod-Prior'!F27</f>
        <v>-0.29800000000000004</v>
      </c>
      <c r="G27" s="71">
        <f>+Products!G27-'Prod-Prior'!G27</f>
        <v>0</v>
      </c>
      <c r="H27" s="90">
        <f>+Products!H27-'Prod-Prior'!H27</f>
        <v>-0.26800000000002733</v>
      </c>
      <c r="I27" s="72">
        <f>+Products!I27-'Prod-Prior'!I27</f>
        <v>0</v>
      </c>
      <c r="J27" s="71">
        <f>+Products!J27-'Prod-Prior'!J27</f>
        <v>0</v>
      </c>
      <c r="K27" s="71">
        <f>+Products!K27-'Prod-Prior'!K27</f>
        <v>0</v>
      </c>
      <c r="L27" s="71">
        <f>+Products!L27-'Prod-Prior'!L27</f>
        <v>0</v>
      </c>
      <c r="M27" s="90">
        <f>+Products!M27-'Prod-Prior'!M27</f>
        <v>0</v>
      </c>
      <c r="N27" s="72">
        <f>+Products!N27-'Prod-Prior'!N27</f>
        <v>0</v>
      </c>
      <c r="O27" s="71">
        <f>+Products!O27-'Prod-Prior'!O27</f>
        <v>0</v>
      </c>
      <c r="P27" s="71">
        <f>+Products!P27-'Prod-Prior'!P27</f>
        <v>0</v>
      </c>
      <c r="Q27" s="71">
        <f>+Products!Q27-'Prod-Prior'!Q27</f>
        <v>0</v>
      </c>
      <c r="R27" s="90">
        <f>+Products!R27-'Prod-Prior'!R27</f>
        <v>0</v>
      </c>
      <c r="S27" s="72">
        <f>+Products!S27-'Prod-Prior'!S27</f>
        <v>0</v>
      </c>
      <c r="T27" s="71">
        <f>+Products!T27-'Prod-Prior'!T27</f>
        <v>0</v>
      </c>
      <c r="U27" s="71">
        <f>+Products!U27-'Prod-Prior'!U27</f>
        <v>0</v>
      </c>
      <c r="V27" s="71">
        <f>+Products!V27-'Prod-Prior'!V27</f>
        <v>0</v>
      </c>
      <c r="W27" s="93">
        <f>+Products!W27-'Prod-Prior'!W27</f>
        <v>0</v>
      </c>
      <c r="X27" s="104">
        <f>+Products!X27-'Prod-Prior'!X27</f>
        <v>0</v>
      </c>
      <c r="Y27" s="102">
        <f>+Products!Y27-'Prod-Prior'!Y27</f>
        <v>0</v>
      </c>
      <c r="Z27" s="71">
        <f>+Products!Z27-'Prod-Prior'!Z27</f>
        <v>0</v>
      </c>
      <c r="AA27" s="102">
        <f>+Products!AA27-'Prod-Prior'!AA27</f>
        <v>-1.2000000000000455E-2</v>
      </c>
      <c r="AB27" s="146"/>
      <c r="AC27" s="147"/>
      <c r="AD27" s="72">
        <f>+Products!AD27-'Prod-Prior'!AD27</f>
        <v>-3.1999999999982265E-2</v>
      </c>
      <c r="AE27" s="71">
        <f>+Products!AE27-'Prod-Prior'!AE27</f>
        <v>0</v>
      </c>
      <c r="AF27" s="71">
        <f>+Products!AF27-'Prod-Prior'!AF27</f>
        <v>0</v>
      </c>
      <c r="AG27" s="71">
        <f>Products!AG27-'Prod-Prior'!AG27</f>
        <v>0</v>
      </c>
      <c r="AH27" s="71">
        <f>+Products!AH27-'Prod-Prior'!AH27</f>
        <v>0</v>
      </c>
      <c r="AI27" s="71">
        <f>+Products!AI27-'Prod-Prior'!AI27</f>
        <v>1.0000000000118803E-3</v>
      </c>
      <c r="AJ27" s="71">
        <f>+Products!AJ27-'Prod-Prior'!AJ27</f>
        <v>0</v>
      </c>
      <c r="AK27" s="71">
        <f>+Products!AK27-'Prod-Prior'!AK27</f>
        <v>0</v>
      </c>
      <c r="AL27" s="71">
        <f>+Products!AL27-'Prod-Prior'!AL27</f>
        <v>0</v>
      </c>
      <c r="AM27" s="71">
        <f>+Products!AM27-'Prod-Prior'!AM27</f>
        <v>0</v>
      </c>
      <c r="AN27" s="71">
        <f>+Products!AN27-'Prod-Prior'!AN27</f>
        <v>0</v>
      </c>
      <c r="AO27" s="71">
        <f>+Products!AO27-'Prod-Prior'!AO27</f>
        <v>0</v>
      </c>
      <c r="AP27" s="71">
        <f>+Products!AP27-'Prod-Prior'!AP27</f>
        <v>0</v>
      </c>
      <c r="AQ27" s="71">
        <f>+Products!AQ27-'Prod-Prior'!AQ27</f>
        <v>0</v>
      </c>
      <c r="AR27" s="71">
        <f>+Products!AR27-'Prod-Prior'!AR27</f>
        <v>0</v>
      </c>
      <c r="AS27" s="71">
        <f>+Products!AS27-'Prod-Prior'!AS27</f>
        <v>0</v>
      </c>
      <c r="AT27" s="71">
        <f>+Products!AT27-'Prod-Prior'!AT27</f>
        <v>0</v>
      </c>
      <c r="AU27" s="71">
        <f>+Products!AU27-'Prod-Prior'!AU27</f>
        <v>0</v>
      </c>
      <c r="AV27" s="71">
        <f>+Products!AV27-'Prod-Prior'!AV27</f>
        <v>9.0000000000145519E-3</v>
      </c>
      <c r="AW27" s="71">
        <f>+Products!AW27-'Prod-Prior'!AW27</f>
        <v>0</v>
      </c>
      <c r="AX27" s="71">
        <f>+Products!AX27-'Prod-Prior'!AX27</f>
        <v>0</v>
      </c>
      <c r="AY27" s="71">
        <f>Products!AY27-'Prod-Prior'!AY27</f>
        <v>3.0000000000001137E-3</v>
      </c>
      <c r="AZ27" s="71">
        <f>Products!AZ27-'Prod-Prior'!AZ27</f>
        <v>0</v>
      </c>
      <c r="BA27" s="90"/>
      <c r="BB27" s="86"/>
      <c r="BH27" s="69"/>
      <c r="BI27" s="67"/>
      <c r="BJ27" s="67"/>
      <c r="BK27" s="67"/>
      <c r="BL27" s="67"/>
      <c r="BM27" s="67"/>
      <c r="BN27" s="68"/>
      <c r="BO27" s="67"/>
      <c r="BP27" s="67"/>
      <c r="BQ27" s="67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</row>
    <row r="28" spans="2:175" x14ac:dyDescent="0.3">
      <c r="B28" s="8" t="str">
        <f>Products!B28</f>
        <v>NOV-2000</v>
      </c>
      <c r="C28" s="70"/>
      <c r="D28" s="72">
        <f>+Products!D28-'Prod-Prior'!D28</f>
        <v>1.5000000000014779E-2</v>
      </c>
      <c r="E28" s="71">
        <f>+Products!E28-'Prod-Prior'!E28</f>
        <v>0</v>
      </c>
      <c r="F28" s="71">
        <f>+Products!F28-'Prod-Prior'!F28</f>
        <v>-0.33399999999999963</v>
      </c>
      <c r="G28" s="71">
        <f>+Products!G28-'Prod-Prior'!G28</f>
        <v>0</v>
      </c>
      <c r="H28" s="90">
        <f>+Products!H28-'Prod-Prior'!H28</f>
        <v>-0.31899999999998485</v>
      </c>
      <c r="I28" s="72">
        <f>+Products!I28-'Prod-Prior'!I28</f>
        <v>0</v>
      </c>
      <c r="J28" s="71">
        <f>+Products!J28-'Prod-Prior'!J28</f>
        <v>0</v>
      </c>
      <c r="K28" s="71">
        <f>+Products!K28-'Prod-Prior'!K28</f>
        <v>0</v>
      </c>
      <c r="L28" s="71">
        <f>+Products!L28-'Prod-Prior'!L28</f>
        <v>0</v>
      </c>
      <c r="M28" s="90">
        <f>+Products!M28-'Prod-Prior'!M28</f>
        <v>0</v>
      </c>
      <c r="N28" s="72">
        <f>+Products!N28-'Prod-Prior'!N28</f>
        <v>0</v>
      </c>
      <c r="O28" s="71">
        <f>+Products!O28-'Prod-Prior'!O28</f>
        <v>0</v>
      </c>
      <c r="P28" s="71">
        <f>+Products!P28-'Prod-Prior'!P28</f>
        <v>0</v>
      </c>
      <c r="Q28" s="71">
        <f>+Products!Q28-'Prod-Prior'!Q28</f>
        <v>0</v>
      </c>
      <c r="R28" s="90">
        <f>+Products!R28-'Prod-Prior'!R28</f>
        <v>0</v>
      </c>
      <c r="S28" s="72">
        <f>+Products!S28-'Prod-Prior'!S28</f>
        <v>0</v>
      </c>
      <c r="T28" s="71">
        <f>+Products!T28-'Prod-Prior'!T28</f>
        <v>0</v>
      </c>
      <c r="U28" s="71">
        <f>+Products!U28-'Prod-Prior'!U28</f>
        <v>0</v>
      </c>
      <c r="V28" s="71">
        <f>+Products!V28-'Prod-Prior'!V28</f>
        <v>0</v>
      </c>
      <c r="W28" s="93">
        <f>+Products!W28-'Prod-Prior'!W28</f>
        <v>0</v>
      </c>
      <c r="X28" s="104">
        <f>+Products!X28-'Prod-Prior'!X28</f>
        <v>0</v>
      </c>
      <c r="Y28" s="102">
        <f>+Products!Y28-'Prod-Prior'!Y28</f>
        <v>0</v>
      </c>
      <c r="Z28" s="71">
        <f>+Products!Z28-'Prod-Prior'!Z28</f>
        <v>0</v>
      </c>
      <c r="AA28" s="102">
        <f>+Products!AA28-'Prod-Prior'!AA28</f>
        <v>-6.0000000000002274E-3</v>
      </c>
      <c r="AB28" s="146"/>
      <c r="AC28" s="147"/>
      <c r="AD28" s="72">
        <f>+Products!AD28-'Prod-Prior'!AD28</f>
        <v>2.0000000000024443E-3</v>
      </c>
      <c r="AE28" s="71">
        <f>+Products!AE28-'Prod-Prior'!AE28</f>
        <v>0</v>
      </c>
      <c r="AF28" s="71">
        <f>+Products!AF28-'Prod-Prior'!AF28</f>
        <v>0</v>
      </c>
      <c r="AG28" s="71">
        <f>Products!AG28-'Prod-Prior'!AG28</f>
        <v>0</v>
      </c>
      <c r="AH28" s="71">
        <f>+Products!AH28-'Prod-Prior'!AH28</f>
        <v>0</v>
      </c>
      <c r="AI28" s="71">
        <f>+Products!AI28-'Prod-Prior'!AI28</f>
        <v>9.9999999999056399E-4</v>
      </c>
      <c r="AJ28" s="71">
        <f>+Products!AJ28-'Prod-Prior'!AJ28</f>
        <v>0</v>
      </c>
      <c r="AK28" s="71">
        <f>+Products!AK28-'Prod-Prior'!AK28</f>
        <v>0</v>
      </c>
      <c r="AL28" s="71">
        <f>+Products!AL28-'Prod-Prior'!AL28</f>
        <v>0</v>
      </c>
      <c r="AM28" s="71">
        <f>+Products!AM28-'Prod-Prior'!AM28</f>
        <v>0</v>
      </c>
      <c r="AN28" s="71">
        <f>+Products!AN28-'Prod-Prior'!AN28</f>
        <v>0</v>
      </c>
      <c r="AO28" s="71">
        <f>+Products!AO28-'Prod-Prior'!AO28</f>
        <v>0</v>
      </c>
      <c r="AP28" s="71">
        <f>+Products!AP28-'Prod-Prior'!AP28</f>
        <v>0</v>
      </c>
      <c r="AQ28" s="71">
        <f>+Products!AQ28-'Prod-Prior'!AQ28</f>
        <v>0</v>
      </c>
      <c r="AR28" s="71">
        <f>+Products!AR28-'Prod-Prior'!AR28</f>
        <v>0</v>
      </c>
      <c r="AS28" s="71">
        <f>+Products!AS28-'Prod-Prior'!AS28</f>
        <v>0</v>
      </c>
      <c r="AT28" s="71">
        <f>+Products!AT28-'Prod-Prior'!AT28</f>
        <v>0</v>
      </c>
      <c r="AU28" s="71">
        <f>+Products!AU28-'Prod-Prior'!AU28</f>
        <v>0</v>
      </c>
      <c r="AV28" s="71">
        <f>+Products!AV28-'Prod-Prior'!AV28</f>
        <v>4.9999999999954525E-3</v>
      </c>
      <c r="AW28" s="71">
        <f>+Products!AW28-'Prod-Prior'!AW28</f>
        <v>0</v>
      </c>
      <c r="AX28" s="71">
        <f>+Products!AX28-'Prod-Prior'!AX28</f>
        <v>0</v>
      </c>
      <c r="AY28" s="71">
        <f>Products!AY28-'Prod-Prior'!AY28</f>
        <v>2.0000000000024443E-3</v>
      </c>
      <c r="AZ28" s="71">
        <f>Products!AZ28-'Prod-Prior'!AZ28</f>
        <v>0</v>
      </c>
      <c r="BA28" s="90"/>
      <c r="BB28" s="86"/>
      <c r="BH28" s="69"/>
      <c r="BI28" s="67"/>
      <c r="BJ28" s="67"/>
      <c r="BK28" s="67"/>
      <c r="BL28" s="67"/>
      <c r="BM28" s="67"/>
      <c r="BN28" s="68"/>
      <c r="BO28" s="67"/>
      <c r="BP28" s="67"/>
      <c r="BQ28" s="67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</row>
    <row r="29" spans="2:175" x14ac:dyDescent="0.3">
      <c r="B29" s="168" t="str">
        <f>Products!B29</f>
        <v>DEC-2000</v>
      </c>
      <c r="C29" s="169"/>
      <c r="D29" s="170">
        <f>+Products!D29-'Prod-Prior'!D29</f>
        <v>-1.0000000000047748E-3</v>
      </c>
      <c r="E29" s="171">
        <f>+Products!E29-'Prod-Prior'!E29</f>
        <v>0</v>
      </c>
      <c r="F29" s="171">
        <f>+Products!F29-'Prod-Prior'!F29</f>
        <v>-0.42399999999999949</v>
      </c>
      <c r="G29" s="171">
        <f>+Products!G29-'Prod-Prior'!G29</f>
        <v>0</v>
      </c>
      <c r="H29" s="172">
        <f>+Products!H29-'Prod-Prior'!H29</f>
        <v>-0.42500000000000426</v>
      </c>
      <c r="I29" s="170">
        <f>+Products!I29-'Prod-Prior'!I29</f>
        <v>0</v>
      </c>
      <c r="J29" s="171">
        <f>+Products!J29-'Prod-Prior'!J29</f>
        <v>0</v>
      </c>
      <c r="K29" s="171">
        <f>+Products!K29-'Prod-Prior'!K29</f>
        <v>0</v>
      </c>
      <c r="L29" s="171">
        <f>+Products!L29-'Prod-Prior'!L29</f>
        <v>0</v>
      </c>
      <c r="M29" s="172">
        <f>+Products!M29-'Prod-Prior'!M29</f>
        <v>0</v>
      </c>
      <c r="N29" s="170">
        <f>+Products!N29-'Prod-Prior'!N29</f>
        <v>0</v>
      </c>
      <c r="O29" s="171">
        <f>+Products!O29-'Prod-Prior'!O29</f>
        <v>0</v>
      </c>
      <c r="P29" s="171">
        <f>+Products!P29-'Prod-Prior'!P29</f>
        <v>0</v>
      </c>
      <c r="Q29" s="171">
        <f>+Products!Q29-'Prod-Prior'!Q29</f>
        <v>0</v>
      </c>
      <c r="R29" s="172">
        <f>+Products!R29-'Prod-Prior'!R29</f>
        <v>0</v>
      </c>
      <c r="S29" s="170">
        <f>+Products!S29-'Prod-Prior'!S29</f>
        <v>0</v>
      </c>
      <c r="T29" s="171">
        <f>+Products!T29-'Prod-Prior'!T29</f>
        <v>0</v>
      </c>
      <c r="U29" s="171">
        <f>+Products!U29-'Prod-Prior'!U29</f>
        <v>0</v>
      </c>
      <c r="V29" s="171">
        <f>+Products!V29-'Prod-Prior'!V29</f>
        <v>0</v>
      </c>
      <c r="W29" s="173">
        <f>+Products!W29-'Prod-Prior'!W29</f>
        <v>0</v>
      </c>
      <c r="X29" s="174">
        <f>+Products!X29-'Prod-Prior'!X29</f>
        <v>0</v>
      </c>
      <c r="Y29" s="175">
        <f>+Products!Y29-'Prod-Prior'!Y29</f>
        <v>0</v>
      </c>
      <c r="Z29" s="171">
        <f>+Products!Z29-'Prod-Prior'!Z29</f>
        <v>0</v>
      </c>
      <c r="AA29" s="175">
        <f>+Products!AA29-'Prod-Prior'!AA29</f>
        <v>1.0000000000047748E-3</v>
      </c>
      <c r="AB29" s="176"/>
      <c r="AC29" s="177"/>
      <c r="AD29" s="170">
        <f>+Products!AD29-'Prod-Prior'!AD29</f>
        <v>1.0000000000012221E-3</v>
      </c>
      <c r="AE29" s="171">
        <f>+Products!AE29-'Prod-Prior'!AE29</f>
        <v>0</v>
      </c>
      <c r="AF29" s="171">
        <f>+Products!AF29-'Prod-Prior'!AF29</f>
        <v>0</v>
      </c>
      <c r="AG29" s="171">
        <f>Products!AG29-'Prod-Prior'!AG29</f>
        <v>0</v>
      </c>
      <c r="AH29" s="171">
        <f>+Products!AH29-'Prod-Prior'!AH29</f>
        <v>0</v>
      </c>
      <c r="AI29" s="171">
        <f>+Products!AI29-'Prod-Prior'!AI29</f>
        <v>9.9999999998345857E-4</v>
      </c>
      <c r="AJ29" s="171">
        <f>+Products!AJ29-'Prod-Prior'!AJ29</f>
        <v>0</v>
      </c>
      <c r="AK29" s="171">
        <f>+Products!AK29-'Prod-Prior'!AK29</f>
        <v>0</v>
      </c>
      <c r="AL29" s="171">
        <f>+Products!AL29-'Prod-Prior'!AL29</f>
        <v>0</v>
      </c>
      <c r="AM29" s="171">
        <f>+Products!AM29-'Prod-Prior'!AM29</f>
        <v>0</v>
      </c>
      <c r="AN29" s="171">
        <f>+Products!AN29-'Prod-Prior'!AN29</f>
        <v>0</v>
      </c>
      <c r="AO29" s="171">
        <f>+Products!AO29-'Prod-Prior'!AO29</f>
        <v>0</v>
      </c>
      <c r="AP29" s="171">
        <f>+Products!AP29-'Prod-Prior'!AP29</f>
        <v>0</v>
      </c>
      <c r="AQ29" s="171">
        <f>+Products!AQ29-'Prod-Prior'!AQ29</f>
        <v>0</v>
      </c>
      <c r="AR29" s="171">
        <f>+Products!AR29-'Prod-Prior'!AR29</f>
        <v>0</v>
      </c>
      <c r="AS29" s="171">
        <f>+Products!AS29-'Prod-Prior'!AS29</f>
        <v>0</v>
      </c>
      <c r="AT29" s="171">
        <f>+Products!AT29-'Prod-Prior'!AT29</f>
        <v>0</v>
      </c>
      <c r="AU29" s="171">
        <f>+Products!AU29-'Prod-Prior'!AU29</f>
        <v>0</v>
      </c>
      <c r="AV29" s="171">
        <f>+Products!AV29-'Prod-Prior'!AV29</f>
        <v>-9.9999999997635314E-4</v>
      </c>
      <c r="AW29" s="171">
        <f>+Products!AW29-'Prod-Prior'!AW29</f>
        <v>0</v>
      </c>
      <c r="AX29" s="171">
        <f>+Products!AX29-'Prod-Prior'!AX29</f>
        <v>0</v>
      </c>
      <c r="AY29" s="171">
        <f>Products!AY29-'Prod-Prior'!AY29</f>
        <v>0</v>
      </c>
      <c r="AZ29" s="171">
        <f>Products!AZ29-'Prod-Prior'!AZ29</f>
        <v>0</v>
      </c>
      <c r="BA29" s="172"/>
      <c r="BB29" s="178"/>
      <c r="BH29" s="69"/>
      <c r="BI29" s="67"/>
      <c r="BJ29" s="67"/>
      <c r="BK29" s="67"/>
      <c r="BL29" s="67"/>
      <c r="BM29" s="67"/>
      <c r="BN29" s="68"/>
      <c r="BO29" s="67"/>
      <c r="BP29" s="67"/>
      <c r="BQ29" s="67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</row>
    <row r="30" spans="2:175" x14ac:dyDescent="0.3">
      <c r="B30" s="8" t="str">
        <f>Products!B30</f>
        <v>JAN-2001</v>
      </c>
      <c r="C30" s="70"/>
      <c r="D30" s="72">
        <f>+Products!D30-'Prod-Prior'!D30</f>
        <v>-9.9999999999766942E-4</v>
      </c>
      <c r="E30" s="71">
        <f>+Products!E30-'Prod-Prior'!E30</f>
        <v>0</v>
      </c>
      <c r="F30" s="71">
        <f>+Products!F30-'Prod-Prior'!F30</f>
        <v>0</v>
      </c>
      <c r="G30" s="71">
        <f>+Products!G30-'Prod-Prior'!G30</f>
        <v>0</v>
      </c>
      <c r="H30" s="90">
        <f>+Products!H30-'Prod-Prior'!H30</f>
        <v>-9.9999999999766942E-4</v>
      </c>
      <c r="I30" s="72">
        <f>+Products!I30-'Prod-Prior'!I30</f>
        <v>0</v>
      </c>
      <c r="J30" s="71">
        <f>+Products!J30-'Prod-Prior'!J30</f>
        <v>0</v>
      </c>
      <c r="K30" s="71">
        <f>+Products!K30-'Prod-Prior'!K30</f>
        <v>0</v>
      </c>
      <c r="L30" s="71">
        <f>+Products!L30-'Prod-Prior'!L30</f>
        <v>0</v>
      </c>
      <c r="M30" s="90">
        <f>+Products!M30-'Prod-Prior'!M30</f>
        <v>0</v>
      </c>
      <c r="N30" s="72">
        <f>+Products!N30-'Prod-Prior'!N30</f>
        <v>0</v>
      </c>
      <c r="O30" s="71">
        <f>+Products!O30-'Prod-Prior'!O30</f>
        <v>0</v>
      </c>
      <c r="P30" s="71">
        <f>+Products!P30-'Prod-Prior'!P30</f>
        <v>0</v>
      </c>
      <c r="Q30" s="71">
        <f>+Products!Q30-'Prod-Prior'!Q30</f>
        <v>0</v>
      </c>
      <c r="R30" s="90">
        <f>+Products!R30-'Prod-Prior'!R30</f>
        <v>0</v>
      </c>
      <c r="S30" s="72">
        <f>+Products!S30-'Prod-Prior'!S30</f>
        <v>0</v>
      </c>
      <c r="T30" s="71">
        <f>+Products!T30-'Prod-Prior'!T30</f>
        <v>0</v>
      </c>
      <c r="U30" s="71">
        <f>+Products!U30-'Prod-Prior'!U30</f>
        <v>0</v>
      </c>
      <c r="V30" s="71">
        <f>+Products!V30-'Prod-Prior'!V30</f>
        <v>0</v>
      </c>
      <c r="W30" s="93">
        <f>+Products!W30-'Prod-Prior'!W30</f>
        <v>0</v>
      </c>
      <c r="X30" s="104">
        <f>+Products!X30-'Prod-Prior'!X30</f>
        <v>0</v>
      </c>
      <c r="Y30" s="102">
        <f>+Products!Y30-'Prod-Prior'!Y30</f>
        <v>0</v>
      </c>
      <c r="Z30" s="71">
        <f>+Products!Z30-'Prod-Prior'!Z30</f>
        <v>0</v>
      </c>
      <c r="AA30" s="102">
        <f>+Products!AA30-'Prod-Prior'!AA30</f>
        <v>0</v>
      </c>
      <c r="AB30" s="146"/>
      <c r="AC30" s="147"/>
      <c r="AD30" s="72">
        <f>+Products!AD30-'Prod-Prior'!AD30</f>
        <v>0</v>
      </c>
      <c r="AE30" s="71">
        <f>+Products!AE30-'Prod-Prior'!AE30</f>
        <v>0</v>
      </c>
      <c r="AF30" s="71">
        <f>+Products!AF30-'Prod-Prior'!AF30</f>
        <v>0</v>
      </c>
      <c r="AG30" s="71">
        <f>Products!AG30-'Prod-Prior'!AG30</f>
        <v>0</v>
      </c>
      <c r="AH30" s="71">
        <f>+Products!AH30-'Prod-Prior'!AH30</f>
        <v>0</v>
      </c>
      <c r="AI30" s="71">
        <f>+Products!AI30-'Prod-Prior'!AI30</f>
        <v>0</v>
      </c>
      <c r="AJ30" s="71">
        <f>+Products!AJ30-'Prod-Prior'!AJ30</f>
        <v>0</v>
      </c>
      <c r="AK30" s="71">
        <f>+Products!AK30-'Prod-Prior'!AK30</f>
        <v>0</v>
      </c>
      <c r="AL30" s="71">
        <f>+Products!AL30-'Prod-Prior'!AL30</f>
        <v>0</v>
      </c>
      <c r="AM30" s="71">
        <f>+Products!AM30-'Prod-Prior'!AM30</f>
        <v>0</v>
      </c>
      <c r="AN30" s="71">
        <f>+Products!AN30-'Prod-Prior'!AN30</f>
        <v>0</v>
      </c>
      <c r="AO30" s="71">
        <f>+Products!AO30-'Prod-Prior'!AO30</f>
        <v>0</v>
      </c>
      <c r="AP30" s="71">
        <f>+Products!AP30-'Prod-Prior'!AP30</f>
        <v>0</v>
      </c>
      <c r="AQ30" s="71">
        <f>+Products!AQ30-'Prod-Prior'!AQ30</f>
        <v>0</v>
      </c>
      <c r="AR30" s="71">
        <f>+Products!AR30-'Prod-Prior'!AR30</f>
        <v>0</v>
      </c>
      <c r="AS30" s="71">
        <f>+Products!AS30-'Prod-Prior'!AS30</f>
        <v>0</v>
      </c>
      <c r="AT30" s="71">
        <f>+Products!AT30-'Prod-Prior'!AT30</f>
        <v>0</v>
      </c>
      <c r="AU30" s="71">
        <f>+Products!AU30-'Prod-Prior'!AU30</f>
        <v>0</v>
      </c>
      <c r="AV30" s="71">
        <f>+Products!AV30-'Prod-Prior'!AV30</f>
        <v>0</v>
      </c>
      <c r="AW30" s="71">
        <f>+Products!AW30-'Prod-Prior'!AW30</f>
        <v>0</v>
      </c>
      <c r="AX30" s="71">
        <f>+Products!AX30-'Prod-Prior'!AX30</f>
        <v>0</v>
      </c>
      <c r="AY30" s="71">
        <f>Products!AY30-'Prod-Prior'!AY30</f>
        <v>0</v>
      </c>
      <c r="AZ30" s="71">
        <f>Products!AZ30-'Prod-Prior'!AZ30</f>
        <v>0</v>
      </c>
      <c r="BA30" s="90"/>
      <c r="BB30" s="86"/>
      <c r="BH30" s="69"/>
      <c r="BI30" s="67"/>
      <c r="BJ30" s="67"/>
      <c r="BK30" s="67"/>
      <c r="BL30" s="67"/>
      <c r="BM30" s="67"/>
      <c r="BN30" s="68"/>
      <c r="BO30" s="67"/>
      <c r="BP30" s="67"/>
      <c r="BQ30" s="67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</row>
    <row r="31" spans="2:175" x14ac:dyDescent="0.3">
      <c r="B31" s="8" t="str">
        <f>Products!B31</f>
        <v>FEB-2001</v>
      </c>
      <c r="C31" s="70"/>
      <c r="D31" s="72">
        <f>+Products!D31-'Prod-Prior'!D31</f>
        <v>0</v>
      </c>
      <c r="E31" s="71">
        <f>+Products!E31-'Prod-Prior'!E31</f>
        <v>0</v>
      </c>
      <c r="F31" s="71">
        <f>+Products!F31-'Prod-Prior'!F31</f>
        <v>0</v>
      </c>
      <c r="G31" s="71">
        <f>+Products!G31-'Prod-Prior'!G31</f>
        <v>0</v>
      </c>
      <c r="H31" s="90">
        <f>+Products!H31-'Prod-Prior'!H31</f>
        <v>0</v>
      </c>
      <c r="I31" s="72">
        <f>+Products!I31-'Prod-Prior'!I31</f>
        <v>0</v>
      </c>
      <c r="J31" s="71">
        <f>+Products!J31-'Prod-Prior'!J31</f>
        <v>0</v>
      </c>
      <c r="K31" s="71">
        <f>+Products!K31-'Prod-Prior'!K31</f>
        <v>0</v>
      </c>
      <c r="L31" s="71">
        <f>+Products!L31-'Prod-Prior'!L31</f>
        <v>0</v>
      </c>
      <c r="M31" s="90">
        <f>+Products!M31-'Prod-Prior'!M31</f>
        <v>0</v>
      </c>
      <c r="N31" s="72">
        <f>+Products!N31-'Prod-Prior'!N31</f>
        <v>0</v>
      </c>
      <c r="O31" s="71">
        <f>+Products!O31-'Prod-Prior'!O31</f>
        <v>0</v>
      </c>
      <c r="P31" s="71">
        <f>+Products!P31-'Prod-Prior'!P31</f>
        <v>0</v>
      </c>
      <c r="Q31" s="71">
        <f>+Products!Q31-'Prod-Prior'!Q31</f>
        <v>0</v>
      </c>
      <c r="R31" s="90">
        <f>+Products!R31-'Prod-Prior'!R31</f>
        <v>0</v>
      </c>
      <c r="S31" s="72">
        <f>+Products!S31-'Prod-Prior'!S31</f>
        <v>0</v>
      </c>
      <c r="T31" s="71">
        <f>+Products!T31-'Prod-Prior'!T31</f>
        <v>0</v>
      </c>
      <c r="U31" s="71">
        <f>+Products!U31-'Prod-Prior'!U31</f>
        <v>0</v>
      </c>
      <c r="V31" s="71">
        <f>+Products!V31-'Prod-Prior'!V31</f>
        <v>0</v>
      </c>
      <c r="W31" s="93">
        <f>+Products!W31-'Prod-Prior'!W31</f>
        <v>0</v>
      </c>
      <c r="X31" s="104">
        <f>+Products!X31-'Prod-Prior'!X31</f>
        <v>0</v>
      </c>
      <c r="Y31" s="102">
        <f>+Products!Y31-'Prod-Prior'!Y31</f>
        <v>0</v>
      </c>
      <c r="Z31" s="71">
        <f>+Products!Z31-'Prod-Prior'!Z31</f>
        <v>0</v>
      </c>
      <c r="AA31" s="102">
        <f>+Products!AA31-'Prod-Prior'!AA31</f>
        <v>0</v>
      </c>
      <c r="AB31" s="146"/>
      <c r="AC31" s="147"/>
      <c r="AD31" s="72">
        <f>+Products!AD31-'Prod-Prior'!AD31</f>
        <v>0</v>
      </c>
      <c r="AE31" s="71">
        <f>+Products!AE31-'Prod-Prior'!AE31</f>
        <v>0</v>
      </c>
      <c r="AF31" s="71">
        <f>+Products!AF31-'Prod-Prior'!AF31</f>
        <v>0</v>
      </c>
      <c r="AG31" s="71">
        <f>Products!AG31-'Prod-Prior'!AG31</f>
        <v>0</v>
      </c>
      <c r="AH31" s="71">
        <f>+Products!AH31-'Prod-Prior'!AH31</f>
        <v>0</v>
      </c>
      <c r="AI31" s="71">
        <f>+Products!AI31-'Prod-Prior'!AI31</f>
        <v>0</v>
      </c>
      <c r="AJ31" s="71">
        <f>+Products!AJ31-'Prod-Prior'!AJ31</f>
        <v>0</v>
      </c>
      <c r="AK31" s="71">
        <f>+Products!AK31-'Prod-Prior'!AK31</f>
        <v>0</v>
      </c>
      <c r="AL31" s="71">
        <f>+Products!AL31-'Prod-Prior'!AL31</f>
        <v>0</v>
      </c>
      <c r="AM31" s="71">
        <f>+Products!AM31-'Prod-Prior'!AM31</f>
        <v>0</v>
      </c>
      <c r="AN31" s="71">
        <f>+Products!AN31-'Prod-Prior'!AN31</f>
        <v>0</v>
      </c>
      <c r="AO31" s="71">
        <f>+Products!AO31-'Prod-Prior'!AO31</f>
        <v>0</v>
      </c>
      <c r="AP31" s="71">
        <f>+Products!AP31-'Prod-Prior'!AP31</f>
        <v>0</v>
      </c>
      <c r="AQ31" s="71">
        <f>+Products!AQ31-'Prod-Prior'!AQ31</f>
        <v>0</v>
      </c>
      <c r="AR31" s="71">
        <f>+Products!AR31-'Prod-Prior'!AR31</f>
        <v>0</v>
      </c>
      <c r="AS31" s="71">
        <f>+Products!AS31-'Prod-Prior'!AS31</f>
        <v>0</v>
      </c>
      <c r="AT31" s="71">
        <f>+Products!AT31-'Prod-Prior'!AT31</f>
        <v>0</v>
      </c>
      <c r="AU31" s="71">
        <f>+Products!AU31-'Prod-Prior'!AU31</f>
        <v>0</v>
      </c>
      <c r="AV31" s="71">
        <f>+Products!AV31-'Prod-Prior'!AV31</f>
        <v>0</v>
      </c>
      <c r="AW31" s="71">
        <f>+Products!AW31-'Prod-Prior'!AW31</f>
        <v>0</v>
      </c>
      <c r="AX31" s="71">
        <f>+Products!AX31-'Prod-Prior'!AX31</f>
        <v>0</v>
      </c>
      <c r="AY31" s="71">
        <f>Products!AY31-'Prod-Prior'!AY31</f>
        <v>0</v>
      </c>
      <c r="AZ31" s="71">
        <f>Products!AZ31-'Prod-Prior'!AZ31</f>
        <v>0</v>
      </c>
      <c r="BA31" s="90"/>
      <c r="BB31" s="86"/>
      <c r="BH31" s="69"/>
      <c r="BI31" s="67"/>
      <c r="BJ31" s="67"/>
      <c r="BK31" s="67"/>
      <c r="BL31" s="67"/>
      <c r="BM31" s="67"/>
      <c r="BN31" s="68"/>
      <c r="BO31" s="67"/>
      <c r="BP31" s="67"/>
      <c r="BQ31" s="67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</row>
    <row r="32" spans="2:175" x14ac:dyDescent="0.3">
      <c r="B32" s="168" t="str">
        <f>Products!B32</f>
        <v>MAR-2001</v>
      </c>
      <c r="C32" s="169"/>
      <c r="D32" s="170">
        <f>+Products!D32-'Prod-Prior'!D32</f>
        <v>0</v>
      </c>
      <c r="E32" s="171">
        <f>+Products!E32-'Prod-Prior'!E32</f>
        <v>0</v>
      </c>
      <c r="F32" s="171">
        <f>+Products!F32-'Prod-Prior'!F32</f>
        <v>0</v>
      </c>
      <c r="G32" s="171">
        <f>+Products!G32-'Prod-Prior'!G32</f>
        <v>0</v>
      </c>
      <c r="H32" s="172">
        <f>+Products!H32-'Prod-Prior'!H32</f>
        <v>0</v>
      </c>
      <c r="I32" s="170">
        <f>+Products!I32-'Prod-Prior'!I32</f>
        <v>0</v>
      </c>
      <c r="J32" s="171">
        <f>+Products!J32-'Prod-Prior'!J32</f>
        <v>0</v>
      </c>
      <c r="K32" s="171">
        <f>+Products!K32-'Prod-Prior'!K32</f>
        <v>0</v>
      </c>
      <c r="L32" s="171">
        <f>+Products!L32-'Prod-Prior'!L32</f>
        <v>0</v>
      </c>
      <c r="M32" s="172">
        <f>+Products!M32-'Prod-Prior'!M32</f>
        <v>0</v>
      </c>
      <c r="N32" s="170">
        <f>+Products!N32-'Prod-Prior'!N32</f>
        <v>0</v>
      </c>
      <c r="O32" s="171">
        <f>+Products!O32-'Prod-Prior'!O32</f>
        <v>0</v>
      </c>
      <c r="P32" s="171">
        <f>+Products!P32-'Prod-Prior'!P32</f>
        <v>0</v>
      </c>
      <c r="Q32" s="171">
        <f>+Products!Q32-'Prod-Prior'!Q32</f>
        <v>0</v>
      </c>
      <c r="R32" s="172">
        <f>+Products!R32-'Prod-Prior'!R32</f>
        <v>0</v>
      </c>
      <c r="S32" s="170">
        <f>+Products!S32-'Prod-Prior'!S32</f>
        <v>0</v>
      </c>
      <c r="T32" s="171">
        <f>+Products!T32-'Prod-Prior'!T32</f>
        <v>0</v>
      </c>
      <c r="U32" s="171">
        <f>+Products!U32-'Prod-Prior'!U32</f>
        <v>0</v>
      </c>
      <c r="V32" s="171">
        <f>+Products!V32-'Prod-Prior'!V32</f>
        <v>0</v>
      </c>
      <c r="W32" s="173">
        <f>+Products!W32-'Prod-Prior'!W32</f>
        <v>0</v>
      </c>
      <c r="X32" s="174">
        <f>+Products!X32-'Prod-Prior'!X32</f>
        <v>0</v>
      </c>
      <c r="Y32" s="175">
        <f>+Products!Y32-'Prod-Prior'!Y32</f>
        <v>0</v>
      </c>
      <c r="Z32" s="171">
        <f>+Products!Z32-'Prod-Prior'!Z32</f>
        <v>0</v>
      </c>
      <c r="AA32" s="175">
        <f>+Products!AA32-'Prod-Prior'!AA32</f>
        <v>0</v>
      </c>
      <c r="AB32" s="176"/>
      <c r="AC32" s="177"/>
      <c r="AD32" s="170">
        <f>+Products!AD32-'Prod-Prior'!AD32</f>
        <v>0</v>
      </c>
      <c r="AE32" s="171">
        <f>+Products!AE32-'Prod-Prior'!AE32</f>
        <v>0</v>
      </c>
      <c r="AF32" s="171">
        <f>+Products!AF32-'Prod-Prior'!AF32</f>
        <v>0</v>
      </c>
      <c r="AG32" s="171">
        <f>Products!AG32-'Prod-Prior'!AG32</f>
        <v>0</v>
      </c>
      <c r="AH32" s="171">
        <f>+Products!AH32-'Prod-Prior'!AH32</f>
        <v>0</v>
      </c>
      <c r="AI32" s="171">
        <f>+Products!AI32-'Prod-Prior'!AI32</f>
        <v>0</v>
      </c>
      <c r="AJ32" s="171">
        <f>+Products!AJ32-'Prod-Prior'!AJ32</f>
        <v>0</v>
      </c>
      <c r="AK32" s="171">
        <f>+Products!AK32-'Prod-Prior'!AK32</f>
        <v>0</v>
      </c>
      <c r="AL32" s="171">
        <f>+Products!AL32-'Prod-Prior'!AL32</f>
        <v>0</v>
      </c>
      <c r="AM32" s="171">
        <f>+Products!AM32-'Prod-Prior'!AM32</f>
        <v>0</v>
      </c>
      <c r="AN32" s="171">
        <f>+Products!AN32-'Prod-Prior'!AN32</f>
        <v>0</v>
      </c>
      <c r="AO32" s="171">
        <f>+Products!AO32-'Prod-Prior'!AO32</f>
        <v>0</v>
      </c>
      <c r="AP32" s="171">
        <f>+Products!AP32-'Prod-Prior'!AP32</f>
        <v>0</v>
      </c>
      <c r="AQ32" s="171">
        <f>+Products!AQ32-'Prod-Prior'!AQ32</f>
        <v>0</v>
      </c>
      <c r="AR32" s="171">
        <f>+Products!AR32-'Prod-Prior'!AR32</f>
        <v>0</v>
      </c>
      <c r="AS32" s="171">
        <f>+Products!AS32-'Prod-Prior'!AS32</f>
        <v>0</v>
      </c>
      <c r="AT32" s="171">
        <f>+Products!AT32-'Prod-Prior'!AT32</f>
        <v>0</v>
      </c>
      <c r="AU32" s="171">
        <f>+Products!AU32-'Prod-Prior'!AU32</f>
        <v>0</v>
      </c>
      <c r="AV32" s="171">
        <f>+Products!AV32-'Prod-Prior'!AV32</f>
        <v>0</v>
      </c>
      <c r="AW32" s="171">
        <f>+Products!AW32-'Prod-Prior'!AW32</f>
        <v>0</v>
      </c>
      <c r="AX32" s="171">
        <f>+Products!AX32-'Prod-Prior'!AX32</f>
        <v>0</v>
      </c>
      <c r="AY32" s="171">
        <f>Products!AY32-'Prod-Prior'!AY32</f>
        <v>0</v>
      </c>
      <c r="AZ32" s="171">
        <f>Products!AZ32-'Prod-Prior'!AZ32</f>
        <v>0</v>
      </c>
      <c r="BA32" s="172"/>
      <c r="BB32" s="178"/>
      <c r="BH32" s="69"/>
      <c r="BI32" s="67"/>
      <c r="BJ32" s="67"/>
      <c r="BK32" s="67"/>
      <c r="BL32" s="67"/>
      <c r="BM32" s="67"/>
      <c r="BN32" s="68"/>
      <c r="BO32" s="67"/>
      <c r="BP32" s="67"/>
      <c r="BQ32" s="67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</row>
    <row r="33" spans="2:175" x14ac:dyDescent="0.3">
      <c r="B33" s="8" t="str">
        <f>Products!B33</f>
        <v>APR-2001</v>
      </c>
      <c r="C33" s="70"/>
      <c r="D33" s="72">
        <f>+Products!D33-'Prod-Prior'!D33</f>
        <v>0</v>
      </c>
      <c r="E33" s="71">
        <f>+Products!E33-'Prod-Prior'!E33</f>
        <v>0</v>
      </c>
      <c r="F33" s="71">
        <f>+Products!F33-'Prod-Prior'!F33</f>
        <v>0</v>
      </c>
      <c r="G33" s="71">
        <f>+Products!G33-'Prod-Prior'!G33</f>
        <v>0</v>
      </c>
      <c r="H33" s="90">
        <f>+Products!H33-'Prod-Prior'!H33</f>
        <v>0</v>
      </c>
      <c r="I33" s="72">
        <f>+Products!I33-'Prod-Prior'!I33</f>
        <v>0</v>
      </c>
      <c r="J33" s="71">
        <f>+Products!J33-'Prod-Prior'!J33</f>
        <v>0</v>
      </c>
      <c r="K33" s="71">
        <f>+Products!K33-'Prod-Prior'!K33</f>
        <v>0</v>
      </c>
      <c r="L33" s="71">
        <f>+Products!L33-'Prod-Prior'!L33</f>
        <v>0</v>
      </c>
      <c r="M33" s="90">
        <f>+Products!M33-'Prod-Prior'!M33</f>
        <v>0</v>
      </c>
      <c r="N33" s="72">
        <f>+Products!N33-'Prod-Prior'!N33</f>
        <v>0</v>
      </c>
      <c r="O33" s="71">
        <f>+Products!O33-'Prod-Prior'!O33</f>
        <v>0</v>
      </c>
      <c r="P33" s="71">
        <f>+Products!P33-'Prod-Prior'!P33</f>
        <v>0</v>
      </c>
      <c r="Q33" s="71">
        <f>+Products!Q33-'Prod-Prior'!Q33</f>
        <v>0</v>
      </c>
      <c r="R33" s="90">
        <f>+Products!R33-'Prod-Prior'!R33</f>
        <v>0</v>
      </c>
      <c r="S33" s="72">
        <f>+Products!S33-'Prod-Prior'!S33</f>
        <v>0</v>
      </c>
      <c r="T33" s="71">
        <f>+Products!T33-'Prod-Prior'!T33</f>
        <v>0</v>
      </c>
      <c r="U33" s="71">
        <f>+Products!U33-'Prod-Prior'!U33</f>
        <v>0</v>
      </c>
      <c r="V33" s="71">
        <f>+Products!V33-'Prod-Prior'!V33</f>
        <v>0</v>
      </c>
      <c r="W33" s="93">
        <f>+Products!W33-'Prod-Prior'!W33</f>
        <v>0</v>
      </c>
      <c r="X33" s="104">
        <f>+Products!X33-'Prod-Prior'!X33</f>
        <v>0</v>
      </c>
      <c r="Y33" s="102">
        <f>+Products!Y33-'Prod-Prior'!Y33</f>
        <v>0</v>
      </c>
      <c r="Z33" s="71">
        <f>+Products!Z33-'Prod-Prior'!Z33</f>
        <v>0</v>
      </c>
      <c r="AA33" s="102">
        <f>+Products!AA33-'Prod-Prior'!AA33</f>
        <v>0</v>
      </c>
      <c r="AB33" s="146"/>
      <c r="AC33" s="147"/>
      <c r="AD33" s="72">
        <f>+Products!AD33-'Prod-Prior'!AD33</f>
        <v>0</v>
      </c>
      <c r="AE33" s="71">
        <f>+Products!AE33-'Prod-Prior'!AE33</f>
        <v>0</v>
      </c>
      <c r="AF33" s="71">
        <f>+Products!AF33-'Prod-Prior'!AF33</f>
        <v>0</v>
      </c>
      <c r="AG33" s="71">
        <f>Products!AG33-'Prod-Prior'!AG33</f>
        <v>0</v>
      </c>
      <c r="AH33" s="71">
        <f>+Products!AH33-'Prod-Prior'!AH33</f>
        <v>0</v>
      </c>
      <c r="AI33" s="71">
        <f>+Products!AI33-'Prod-Prior'!AI33</f>
        <v>0</v>
      </c>
      <c r="AJ33" s="71">
        <f>+Products!AJ33-'Prod-Prior'!AJ33</f>
        <v>0</v>
      </c>
      <c r="AK33" s="71">
        <f>+Products!AK33-'Prod-Prior'!AK33</f>
        <v>0</v>
      </c>
      <c r="AL33" s="71">
        <f>+Products!AL33-'Prod-Prior'!AL33</f>
        <v>0</v>
      </c>
      <c r="AM33" s="71">
        <f>+Products!AM33-'Prod-Prior'!AM33</f>
        <v>0</v>
      </c>
      <c r="AN33" s="71">
        <f>+Products!AN33-'Prod-Prior'!AN33</f>
        <v>0</v>
      </c>
      <c r="AO33" s="71">
        <f>+Products!AO33-'Prod-Prior'!AO33</f>
        <v>0</v>
      </c>
      <c r="AP33" s="71">
        <f>+Products!AP33-'Prod-Prior'!AP33</f>
        <v>0</v>
      </c>
      <c r="AQ33" s="71">
        <f>+Products!AQ33-'Prod-Prior'!AQ33</f>
        <v>0</v>
      </c>
      <c r="AR33" s="71">
        <f>+Products!AR33-'Prod-Prior'!AR33</f>
        <v>0</v>
      </c>
      <c r="AS33" s="71">
        <f>+Products!AS33-'Prod-Prior'!AS33</f>
        <v>0</v>
      </c>
      <c r="AT33" s="71">
        <f>+Products!AT33-'Prod-Prior'!AT33</f>
        <v>0</v>
      </c>
      <c r="AU33" s="71">
        <f>+Products!AU33-'Prod-Prior'!AU33</f>
        <v>0</v>
      </c>
      <c r="AV33" s="71">
        <f>+Products!AV33-'Prod-Prior'!AV33</f>
        <v>0</v>
      </c>
      <c r="AW33" s="71">
        <f>+Products!AW33-'Prod-Prior'!AW33</f>
        <v>0</v>
      </c>
      <c r="AX33" s="71">
        <f>+Products!AX33-'Prod-Prior'!AX33</f>
        <v>0</v>
      </c>
      <c r="AY33" s="71">
        <f>Products!AY33-'Prod-Prior'!AY33</f>
        <v>0</v>
      </c>
      <c r="AZ33" s="71">
        <f>Products!AZ33-'Prod-Prior'!AZ33</f>
        <v>0</v>
      </c>
      <c r="BA33" s="90"/>
      <c r="BB33" s="86"/>
      <c r="BH33" s="69"/>
      <c r="BI33" s="67"/>
      <c r="BJ33" s="67"/>
      <c r="BK33" s="67"/>
      <c r="BL33" s="67"/>
      <c r="BM33" s="67"/>
      <c r="BN33" s="68"/>
      <c r="BO33" s="67"/>
      <c r="BP33" s="67"/>
      <c r="BQ33" s="67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</row>
    <row r="34" spans="2:175" x14ac:dyDescent="0.3">
      <c r="B34" s="8" t="str">
        <f>Products!B34</f>
        <v>MAY-2001</v>
      </c>
      <c r="C34" s="70"/>
      <c r="D34" s="72">
        <f>+Products!D34-'Prod-Prior'!D34</f>
        <v>0</v>
      </c>
      <c r="E34" s="71">
        <f>+Products!E34-'Prod-Prior'!E34</f>
        <v>0</v>
      </c>
      <c r="F34" s="71">
        <f>+Products!F34-'Prod-Prior'!F34</f>
        <v>0</v>
      </c>
      <c r="G34" s="71">
        <f>+Products!G34-'Prod-Prior'!G34</f>
        <v>0</v>
      </c>
      <c r="H34" s="90">
        <f>+Products!H34-'Prod-Prior'!H34</f>
        <v>0</v>
      </c>
      <c r="I34" s="72">
        <f>+Products!I34-'Prod-Prior'!I34</f>
        <v>0</v>
      </c>
      <c r="J34" s="71">
        <f>+Products!J34-'Prod-Prior'!J34</f>
        <v>0</v>
      </c>
      <c r="K34" s="71">
        <f>+Products!K34-'Prod-Prior'!K34</f>
        <v>0</v>
      </c>
      <c r="L34" s="71">
        <f>+Products!L34-'Prod-Prior'!L34</f>
        <v>0</v>
      </c>
      <c r="M34" s="90">
        <f>+Products!M34-'Prod-Prior'!M34</f>
        <v>0</v>
      </c>
      <c r="N34" s="72">
        <f>+Products!N34-'Prod-Prior'!N34</f>
        <v>0</v>
      </c>
      <c r="O34" s="71">
        <f>+Products!O34-'Prod-Prior'!O34</f>
        <v>0</v>
      </c>
      <c r="P34" s="71">
        <f>+Products!P34-'Prod-Prior'!P34</f>
        <v>0</v>
      </c>
      <c r="Q34" s="71">
        <f>+Products!Q34-'Prod-Prior'!Q34</f>
        <v>0</v>
      </c>
      <c r="R34" s="90">
        <f>+Products!R34-'Prod-Prior'!R34</f>
        <v>0</v>
      </c>
      <c r="S34" s="72">
        <f>+Products!S34-'Prod-Prior'!S34</f>
        <v>0</v>
      </c>
      <c r="T34" s="71">
        <f>+Products!T34-'Prod-Prior'!T34</f>
        <v>0</v>
      </c>
      <c r="U34" s="71">
        <f>+Products!U34-'Prod-Prior'!U34</f>
        <v>0</v>
      </c>
      <c r="V34" s="71">
        <f>+Products!V34-'Prod-Prior'!V34</f>
        <v>0</v>
      </c>
      <c r="W34" s="93">
        <f>+Products!W34-'Prod-Prior'!W34</f>
        <v>0</v>
      </c>
      <c r="X34" s="104">
        <f>+Products!X34-'Prod-Prior'!X34</f>
        <v>0</v>
      </c>
      <c r="Y34" s="102">
        <f>+Products!Y34-'Prod-Prior'!Y34</f>
        <v>0</v>
      </c>
      <c r="Z34" s="71">
        <f>+Products!Z34-'Prod-Prior'!Z34</f>
        <v>0</v>
      </c>
      <c r="AA34" s="102">
        <f>+Products!AA34-'Prod-Prior'!AA34</f>
        <v>0</v>
      </c>
      <c r="AB34" s="146"/>
      <c r="AC34" s="147"/>
      <c r="AD34" s="72">
        <f>+Products!AD34-'Prod-Prior'!AD34</f>
        <v>0</v>
      </c>
      <c r="AE34" s="71">
        <f>+Products!AE34-'Prod-Prior'!AE34</f>
        <v>0</v>
      </c>
      <c r="AF34" s="71">
        <f>+Products!AF34-'Prod-Prior'!AF34</f>
        <v>0</v>
      </c>
      <c r="AG34" s="71">
        <f>Products!AG34-'Prod-Prior'!AG34</f>
        <v>0</v>
      </c>
      <c r="AH34" s="71">
        <f>+Products!AH34-'Prod-Prior'!AH34</f>
        <v>0</v>
      </c>
      <c r="AI34" s="71">
        <f>+Products!AI34-'Prod-Prior'!AI34</f>
        <v>0</v>
      </c>
      <c r="AJ34" s="71">
        <f>+Products!AJ34-'Prod-Prior'!AJ34</f>
        <v>0</v>
      </c>
      <c r="AK34" s="71">
        <f>+Products!AK34-'Prod-Prior'!AK34</f>
        <v>0</v>
      </c>
      <c r="AL34" s="71">
        <f>+Products!AL34-'Prod-Prior'!AL34</f>
        <v>0</v>
      </c>
      <c r="AM34" s="71">
        <f>+Products!AM34-'Prod-Prior'!AM34</f>
        <v>0</v>
      </c>
      <c r="AN34" s="71">
        <f>+Products!AN34-'Prod-Prior'!AN34</f>
        <v>0</v>
      </c>
      <c r="AO34" s="71">
        <f>+Products!AO34-'Prod-Prior'!AO34</f>
        <v>0</v>
      </c>
      <c r="AP34" s="71">
        <f>+Products!AP34-'Prod-Prior'!AP34</f>
        <v>0</v>
      </c>
      <c r="AQ34" s="71">
        <f>+Products!AQ34-'Prod-Prior'!AQ34</f>
        <v>0</v>
      </c>
      <c r="AR34" s="71">
        <f>+Products!AR34-'Prod-Prior'!AR34</f>
        <v>0</v>
      </c>
      <c r="AS34" s="71">
        <f>+Products!AS34-'Prod-Prior'!AS34</f>
        <v>0</v>
      </c>
      <c r="AT34" s="71">
        <f>+Products!AT34-'Prod-Prior'!AT34</f>
        <v>0</v>
      </c>
      <c r="AU34" s="71">
        <f>+Products!AU34-'Prod-Prior'!AU34</f>
        <v>0</v>
      </c>
      <c r="AV34" s="71">
        <f>+Products!AV34-'Prod-Prior'!AV34</f>
        <v>0</v>
      </c>
      <c r="AW34" s="71">
        <f>+Products!AW34-'Prod-Prior'!AW34</f>
        <v>0</v>
      </c>
      <c r="AX34" s="71">
        <f>+Products!AX34-'Prod-Prior'!AX34</f>
        <v>0</v>
      </c>
      <c r="AY34" s="71">
        <f>Products!AY34-'Prod-Prior'!AY34</f>
        <v>0</v>
      </c>
      <c r="AZ34" s="71">
        <f>Products!AZ34-'Prod-Prior'!AZ34</f>
        <v>0</v>
      </c>
      <c r="BA34" s="90"/>
      <c r="BB34" s="86"/>
      <c r="BH34" s="69"/>
      <c r="BI34" s="67"/>
      <c r="BJ34" s="67"/>
      <c r="BK34" s="67"/>
      <c r="BL34" s="67"/>
      <c r="BM34" s="67"/>
      <c r="BN34" s="68"/>
      <c r="BO34" s="67"/>
      <c r="BP34" s="67"/>
      <c r="BQ34" s="67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</row>
    <row r="35" spans="2:175" x14ac:dyDescent="0.3">
      <c r="B35" s="168" t="str">
        <f>Products!B35</f>
        <v>JUN-2001</v>
      </c>
      <c r="C35" s="169"/>
      <c r="D35" s="170">
        <f>+Products!D35-'Prod-Prior'!D35</f>
        <v>0</v>
      </c>
      <c r="E35" s="171">
        <f>+Products!E35-'Prod-Prior'!E35</f>
        <v>0</v>
      </c>
      <c r="F35" s="171">
        <f>+Products!F35-'Prod-Prior'!F35</f>
        <v>0</v>
      </c>
      <c r="G35" s="171">
        <f>+Products!G35-'Prod-Prior'!G35</f>
        <v>0</v>
      </c>
      <c r="H35" s="172">
        <f>+Products!H35-'Prod-Prior'!H35</f>
        <v>0</v>
      </c>
      <c r="I35" s="170">
        <f>+Products!I35-'Prod-Prior'!I35</f>
        <v>0</v>
      </c>
      <c r="J35" s="171">
        <f>+Products!J35-'Prod-Prior'!J35</f>
        <v>0</v>
      </c>
      <c r="K35" s="171">
        <f>+Products!K35-'Prod-Prior'!K35</f>
        <v>0</v>
      </c>
      <c r="L35" s="171">
        <f>+Products!L35-'Prod-Prior'!L35</f>
        <v>0</v>
      </c>
      <c r="M35" s="172">
        <f>+Products!M35-'Prod-Prior'!M35</f>
        <v>0</v>
      </c>
      <c r="N35" s="170">
        <f>+Products!N35-'Prod-Prior'!N35</f>
        <v>0</v>
      </c>
      <c r="O35" s="171">
        <f>+Products!O35-'Prod-Prior'!O35</f>
        <v>0</v>
      </c>
      <c r="P35" s="171">
        <f>+Products!P35-'Prod-Prior'!P35</f>
        <v>0</v>
      </c>
      <c r="Q35" s="171">
        <f>+Products!Q35-'Prod-Prior'!Q35</f>
        <v>0</v>
      </c>
      <c r="R35" s="172">
        <f>+Products!R35-'Prod-Prior'!R35</f>
        <v>0</v>
      </c>
      <c r="S35" s="170">
        <f>+Products!S35-'Prod-Prior'!S35</f>
        <v>0</v>
      </c>
      <c r="T35" s="171">
        <f>+Products!T35-'Prod-Prior'!T35</f>
        <v>0</v>
      </c>
      <c r="U35" s="171">
        <f>+Products!U35-'Prod-Prior'!U35</f>
        <v>0</v>
      </c>
      <c r="V35" s="171">
        <f>+Products!V35-'Prod-Prior'!V35</f>
        <v>0</v>
      </c>
      <c r="W35" s="173">
        <f>+Products!W35-'Prod-Prior'!W35</f>
        <v>0</v>
      </c>
      <c r="X35" s="174">
        <f>+Products!X35-'Prod-Prior'!X35</f>
        <v>0</v>
      </c>
      <c r="Y35" s="175">
        <f>+Products!Y35-'Prod-Prior'!Y35</f>
        <v>0</v>
      </c>
      <c r="Z35" s="171">
        <f>+Products!Z35-'Prod-Prior'!Z35</f>
        <v>0</v>
      </c>
      <c r="AA35" s="175">
        <f>+Products!AA35-'Prod-Prior'!AA35</f>
        <v>0</v>
      </c>
      <c r="AB35" s="176"/>
      <c r="AC35" s="177"/>
      <c r="AD35" s="170">
        <f>+Products!AD35-'Prod-Prior'!AD35</f>
        <v>0</v>
      </c>
      <c r="AE35" s="171">
        <f>+Products!AE35-'Prod-Prior'!AE35</f>
        <v>0</v>
      </c>
      <c r="AF35" s="171">
        <f>+Products!AF35-'Prod-Prior'!AF35</f>
        <v>0</v>
      </c>
      <c r="AG35" s="171">
        <f>Products!AG35-'Prod-Prior'!AG35</f>
        <v>0</v>
      </c>
      <c r="AH35" s="171">
        <f>+Products!AH35-'Prod-Prior'!AH35</f>
        <v>0</v>
      </c>
      <c r="AI35" s="171">
        <f>+Products!AI35-'Prod-Prior'!AI35</f>
        <v>0</v>
      </c>
      <c r="AJ35" s="171">
        <f>+Products!AJ35-'Prod-Prior'!AJ35</f>
        <v>0</v>
      </c>
      <c r="AK35" s="171">
        <f>+Products!AK35-'Prod-Prior'!AK35</f>
        <v>0</v>
      </c>
      <c r="AL35" s="171">
        <f>+Products!AL35-'Prod-Prior'!AL35</f>
        <v>0</v>
      </c>
      <c r="AM35" s="171">
        <f>+Products!AM35-'Prod-Prior'!AM35</f>
        <v>0</v>
      </c>
      <c r="AN35" s="171">
        <f>+Products!AN35-'Prod-Prior'!AN35</f>
        <v>0</v>
      </c>
      <c r="AO35" s="171">
        <f>+Products!AO35-'Prod-Prior'!AO35</f>
        <v>0</v>
      </c>
      <c r="AP35" s="171">
        <f>+Products!AP35-'Prod-Prior'!AP35</f>
        <v>0</v>
      </c>
      <c r="AQ35" s="171">
        <f>+Products!AQ35-'Prod-Prior'!AQ35</f>
        <v>0</v>
      </c>
      <c r="AR35" s="171">
        <f>+Products!AR35-'Prod-Prior'!AR35</f>
        <v>0</v>
      </c>
      <c r="AS35" s="171">
        <f>+Products!AS35-'Prod-Prior'!AS35</f>
        <v>0</v>
      </c>
      <c r="AT35" s="171">
        <f>+Products!AT35-'Prod-Prior'!AT35</f>
        <v>0</v>
      </c>
      <c r="AU35" s="171">
        <f>+Products!AU35-'Prod-Prior'!AU35</f>
        <v>0</v>
      </c>
      <c r="AV35" s="171">
        <f>+Products!AV35-'Prod-Prior'!AV35</f>
        <v>0</v>
      </c>
      <c r="AW35" s="171">
        <f>+Products!AW35-'Prod-Prior'!AW35</f>
        <v>0</v>
      </c>
      <c r="AX35" s="171">
        <f>+Products!AX35-'Prod-Prior'!AX35</f>
        <v>0</v>
      </c>
      <c r="AY35" s="171">
        <f>Products!AY35-'Prod-Prior'!AY35</f>
        <v>0</v>
      </c>
      <c r="AZ35" s="171">
        <f>Products!AZ35-'Prod-Prior'!AZ35</f>
        <v>0</v>
      </c>
      <c r="BA35" s="172"/>
      <c r="BB35" s="178"/>
      <c r="BH35" s="69"/>
      <c r="BI35" s="67"/>
      <c r="BJ35" s="67"/>
      <c r="BK35" s="67"/>
      <c r="BL35" s="67"/>
      <c r="BM35" s="67"/>
      <c r="BN35" s="68"/>
      <c r="BO35" s="67"/>
      <c r="BP35" s="67"/>
      <c r="BQ35" s="67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</row>
    <row r="36" spans="2:175" x14ac:dyDescent="0.3">
      <c r="B36" s="8" t="str">
        <f>Products!B36</f>
        <v>JUL-2001</v>
      </c>
      <c r="C36" s="70"/>
      <c r="D36" s="72">
        <f>+Products!D36-'Prod-Prior'!D36</f>
        <v>0</v>
      </c>
      <c r="E36" s="71">
        <f>+Products!E36-'Prod-Prior'!E36</f>
        <v>0</v>
      </c>
      <c r="F36" s="71">
        <f>+Products!F36-'Prod-Prior'!F36</f>
        <v>0</v>
      </c>
      <c r="G36" s="71">
        <f>+Products!G36-'Prod-Prior'!G36</f>
        <v>0</v>
      </c>
      <c r="H36" s="90">
        <f>+Products!H36-'Prod-Prior'!H36</f>
        <v>0</v>
      </c>
      <c r="I36" s="72">
        <f>+Products!I36-'Prod-Prior'!I36</f>
        <v>0</v>
      </c>
      <c r="J36" s="71">
        <f>+Products!J36-'Prod-Prior'!J36</f>
        <v>0</v>
      </c>
      <c r="K36" s="71">
        <f>+Products!K36-'Prod-Prior'!K36</f>
        <v>0</v>
      </c>
      <c r="L36" s="71">
        <f>+Products!L36-'Prod-Prior'!L36</f>
        <v>0</v>
      </c>
      <c r="M36" s="90">
        <f>+Products!M36-'Prod-Prior'!M36</f>
        <v>0</v>
      </c>
      <c r="N36" s="72">
        <f>+Products!N36-'Prod-Prior'!N36</f>
        <v>0</v>
      </c>
      <c r="O36" s="71">
        <f>+Products!O36-'Prod-Prior'!O36</f>
        <v>0</v>
      </c>
      <c r="P36" s="71">
        <f>+Products!P36-'Prod-Prior'!P36</f>
        <v>0</v>
      </c>
      <c r="Q36" s="71">
        <f>+Products!Q36-'Prod-Prior'!Q36</f>
        <v>0</v>
      </c>
      <c r="R36" s="90">
        <f>+Products!R36-'Prod-Prior'!R36</f>
        <v>0</v>
      </c>
      <c r="S36" s="72">
        <f>+Products!S36-'Prod-Prior'!S36</f>
        <v>0</v>
      </c>
      <c r="T36" s="71">
        <f>+Products!T36-'Prod-Prior'!T36</f>
        <v>0</v>
      </c>
      <c r="U36" s="71">
        <f>+Products!U36-'Prod-Prior'!U36</f>
        <v>0</v>
      </c>
      <c r="V36" s="71">
        <f>+Products!V36-'Prod-Prior'!V36</f>
        <v>0</v>
      </c>
      <c r="W36" s="93">
        <f>+Products!W36-'Prod-Prior'!W36</f>
        <v>0</v>
      </c>
      <c r="X36" s="104">
        <f>+Products!X36-'Prod-Prior'!X36</f>
        <v>0</v>
      </c>
      <c r="Y36" s="102">
        <f>+Products!Y36-'Prod-Prior'!Y36</f>
        <v>0</v>
      </c>
      <c r="Z36" s="71">
        <f>+Products!Z36-'Prod-Prior'!Z36</f>
        <v>0</v>
      </c>
      <c r="AA36" s="102">
        <f>+Products!AA36-'Prod-Prior'!AA36</f>
        <v>0</v>
      </c>
      <c r="AB36" s="146"/>
      <c r="AC36" s="147"/>
      <c r="AD36" s="72">
        <f>+Products!AD36-'Prod-Prior'!AD36</f>
        <v>0</v>
      </c>
      <c r="AE36" s="71">
        <f>+Products!AE36-'Prod-Prior'!AE36</f>
        <v>0</v>
      </c>
      <c r="AF36" s="71">
        <f>+Products!AF36-'Prod-Prior'!AF36</f>
        <v>0</v>
      </c>
      <c r="AG36" s="71">
        <f>Products!AG36-'Prod-Prior'!AG36</f>
        <v>0</v>
      </c>
      <c r="AH36" s="71">
        <f>+Products!AH36-'Prod-Prior'!AH36</f>
        <v>0</v>
      </c>
      <c r="AI36" s="71">
        <f>+Products!AI36-'Prod-Prior'!AI36</f>
        <v>0</v>
      </c>
      <c r="AJ36" s="71">
        <f>+Products!AJ36-'Prod-Prior'!AJ36</f>
        <v>0</v>
      </c>
      <c r="AK36" s="71">
        <f>+Products!AK36-'Prod-Prior'!AK36</f>
        <v>0</v>
      </c>
      <c r="AL36" s="71">
        <f>+Products!AL36-'Prod-Prior'!AL36</f>
        <v>0</v>
      </c>
      <c r="AM36" s="71">
        <f>+Products!AM36-'Prod-Prior'!AM36</f>
        <v>0</v>
      </c>
      <c r="AN36" s="71">
        <f>+Products!AN36-'Prod-Prior'!AN36</f>
        <v>0</v>
      </c>
      <c r="AO36" s="71">
        <f>+Products!AO36-'Prod-Prior'!AO36</f>
        <v>0</v>
      </c>
      <c r="AP36" s="71">
        <f>+Products!AP36-'Prod-Prior'!AP36</f>
        <v>0</v>
      </c>
      <c r="AQ36" s="71">
        <f>+Products!AQ36-'Prod-Prior'!AQ36</f>
        <v>0</v>
      </c>
      <c r="AR36" s="71">
        <f>+Products!AR36-'Prod-Prior'!AR36</f>
        <v>0</v>
      </c>
      <c r="AS36" s="71">
        <f>+Products!AS36-'Prod-Prior'!AS36</f>
        <v>0</v>
      </c>
      <c r="AT36" s="71">
        <f>+Products!AT36-'Prod-Prior'!AT36</f>
        <v>0</v>
      </c>
      <c r="AU36" s="71">
        <f>+Products!AU36-'Prod-Prior'!AU36</f>
        <v>0</v>
      </c>
      <c r="AV36" s="71">
        <f>+Products!AV36-'Prod-Prior'!AV36</f>
        <v>0</v>
      </c>
      <c r="AW36" s="71">
        <f>+Products!AW36-'Prod-Prior'!AW36</f>
        <v>0</v>
      </c>
      <c r="AX36" s="71">
        <f>+Products!AX36-'Prod-Prior'!AX36</f>
        <v>0</v>
      </c>
      <c r="AY36" s="71">
        <f>Products!AY36-'Prod-Prior'!AY36</f>
        <v>0</v>
      </c>
      <c r="AZ36" s="71">
        <f>Products!AZ36-'Prod-Prior'!AZ36</f>
        <v>0</v>
      </c>
      <c r="BA36" s="90"/>
      <c r="BB36" s="86"/>
      <c r="BH36" s="69"/>
      <c r="BI36" s="67"/>
      <c r="BJ36" s="67"/>
      <c r="BK36" s="67"/>
      <c r="BL36" s="67"/>
      <c r="BM36" s="67"/>
      <c r="BN36" s="68"/>
      <c r="BO36" s="67"/>
      <c r="BP36" s="67"/>
      <c r="BQ36" s="67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69"/>
      <c r="FR36" s="69"/>
      <c r="FS36" s="69"/>
    </row>
    <row r="37" spans="2:175" x14ac:dyDescent="0.3">
      <c r="B37" s="8" t="str">
        <f>Products!B37</f>
        <v>AUG-2001</v>
      </c>
      <c r="C37" s="70"/>
      <c r="D37" s="72">
        <f>+Products!D37-'Prod-Prior'!D37</f>
        <v>0</v>
      </c>
      <c r="E37" s="71">
        <f>+Products!E37-'Prod-Prior'!E37</f>
        <v>0</v>
      </c>
      <c r="F37" s="71">
        <f>+Products!F37-'Prod-Prior'!F37</f>
        <v>0</v>
      </c>
      <c r="G37" s="71">
        <f>+Products!G37-'Prod-Prior'!G37</f>
        <v>0</v>
      </c>
      <c r="H37" s="90">
        <f>+Products!H37-'Prod-Prior'!H37</f>
        <v>0</v>
      </c>
      <c r="I37" s="72">
        <f>+Products!I37-'Prod-Prior'!I37</f>
        <v>0</v>
      </c>
      <c r="J37" s="71">
        <f>+Products!J37-'Prod-Prior'!J37</f>
        <v>0</v>
      </c>
      <c r="K37" s="71">
        <f>+Products!K37-'Prod-Prior'!K37</f>
        <v>0</v>
      </c>
      <c r="L37" s="71">
        <f>+Products!L37-'Prod-Prior'!L37</f>
        <v>0</v>
      </c>
      <c r="M37" s="90">
        <f>+Products!M37-'Prod-Prior'!M37</f>
        <v>0</v>
      </c>
      <c r="N37" s="72">
        <f>+Products!N37-'Prod-Prior'!N37</f>
        <v>0</v>
      </c>
      <c r="O37" s="71">
        <f>+Products!O37-'Prod-Prior'!O37</f>
        <v>0</v>
      </c>
      <c r="P37" s="71">
        <f>+Products!P37-'Prod-Prior'!P37</f>
        <v>0</v>
      </c>
      <c r="Q37" s="71">
        <f>+Products!Q37-'Prod-Prior'!Q37</f>
        <v>0</v>
      </c>
      <c r="R37" s="90">
        <f>+Products!R37-'Prod-Prior'!R37</f>
        <v>0</v>
      </c>
      <c r="S37" s="72">
        <f>+Products!S37-'Prod-Prior'!S37</f>
        <v>0</v>
      </c>
      <c r="T37" s="71">
        <f>+Products!T37-'Prod-Prior'!T37</f>
        <v>0</v>
      </c>
      <c r="U37" s="71">
        <f>+Products!U37-'Prod-Prior'!U37</f>
        <v>0</v>
      </c>
      <c r="V37" s="71">
        <f>+Products!V37-'Prod-Prior'!V37</f>
        <v>0</v>
      </c>
      <c r="W37" s="93">
        <f>+Products!W37-'Prod-Prior'!W37</f>
        <v>0</v>
      </c>
      <c r="X37" s="104">
        <f>+Products!X37-'Prod-Prior'!X37</f>
        <v>0</v>
      </c>
      <c r="Y37" s="102">
        <f>+Products!Y37-'Prod-Prior'!Y37</f>
        <v>0</v>
      </c>
      <c r="Z37" s="71">
        <f>+Products!Z37-'Prod-Prior'!Z37</f>
        <v>0</v>
      </c>
      <c r="AA37" s="102">
        <f>+Products!AA37-'Prod-Prior'!AA37</f>
        <v>0</v>
      </c>
      <c r="AB37" s="146"/>
      <c r="AC37" s="147"/>
      <c r="AD37" s="72">
        <f>+Products!AD37-'Prod-Prior'!AD37</f>
        <v>0</v>
      </c>
      <c r="AE37" s="71">
        <f>+Products!AE37-'Prod-Prior'!AE37</f>
        <v>0</v>
      </c>
      <c r="AF37" s="71">
        <f>+Products!AF37-'Prod-Prior'!AF37</f>
        <v>0</v>
      </c>
      <c r="AG37" s="71">
        <f>Products!AG37-'Prod-Prior'!AG37</f>
        <v>0</v>
      </c>
      <c r="AH37" s="71">
        <f>+Products!AH37-'Prod-Prior'!AH37</f>
        <v>0</v>
      </c>
      <c r="AI37" s="71">
        <f>+Products!AI37-'Prod-Prior'!AI37</f>
        <v>0</v>
      </c>
      <c r="AJ37" s="71">
        <f>+Products!AJ37-'Prod-Prior'!AJ37</f>
        <v>0</v>
      </c>
      <c r="AK37" s="71">
        <f>+Products!AK37-'Prod-Prior'!AK37</f>
        <v>0</v>
      </c>
      <c r="AL37" s="71">
        <f>+Products!AL37-'Prod-Prior'!AL37</f>
        <v>0</v>
      </c>
      <c r="AM37" s="71">
        <f>+Products!AM37-'Prod-Prior'!AM37</f>
        <v>0</v>
      </c>
      <c r="AN37" s="71">
        <f>+Products!AN37-'Prod-Prior'!AN37</f>
        <v>0</v>
      </c>
      <c r="AO37" s="71">
        <f>+Products!AO37-'Prod-Prior'!AO37</f>
        <v>0</v>
      </c>
      <c r="AP37" s="71">
        <f>+Products!AP37-'Prod-Prior'!AP37</f>
        <v>0</v>
      </c>
      <c r="AQ37" s="71">
        <f>+Products!AQ37-'Prod-Prior'!AQ37</f>
        <v>0</v>
      </c>
      <c r="AR37" s="71">
        <f>+Products!AR37-'Prod-Prior'!AR37</f>
        <v>0</v>
      </c>
      <c r="AS37" s="71">
        <f>+Products!AS37-'Prod-Prior'!AS37</f>
        <v>0</v>
      </c>
      <c r="AT37" s="71">
        <f>+Products!AT37-'Prod-Prior'!AT37</f>
        <v>0</v>
      </c>
      <c r="AU37" s="71">
        <f>+Products!AU37-'Prod-Prior'!AU37</f>
        <v>0</v>
      </c>
      <c r="AV37" s="71">
        <f>+Products!AV37-'Prod-Prior'!AV37</f>
        <v>0</v>
      </c>
      <c r="AW37" s="71">
        <f>+Products!AW37-'Prod-Prior'!AW37</f>
        <v>0</v>
      </c>
      <c r="AX37" s="71">
        <f>+Products!AX37-'Prod-Prior'!AX37</f>
        <v>0</v>
      </c>
      <c r="AY37" s="71">
        <f>Products!AY37-'Prod-Prior'!AY37</f>
        <v>0</v>
      </c>
      <c r="AZ37" s="71">
        <f>Products!AZ37-'Prod-Prior'!AZ37</f>
        <v>0</v>
      </c>
      <c r="BA37" s="90"/>
      <c r="BB37" s="86"/>
      <c r="BH37" s="69"/>
      <c r="BI37" s="67"/>
      <c r="BJ37" s="67"/>
      <c r="BK37" s="67"/>
      <c r="BL37" s="67"/>
      <c r="BM37" s="67"/>
      <c r="BN37" s="68"/>
      <c r="BO37" s="67"/>
      <c r="BP37" s="67"/>
      <c r="BQ37" s="67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</row>
    <row r="38" spans="2:175" x14ac:dyDescent="0.3">
      <c r="B38" s="168" t="str">
        <f>Products!B38</f>
        <v>SEP-2001</v>
      </c>
      <c r="C38" s="169"/>
      <c r="D38" s="170">
        <f>+Products!D38-'Prod-Prior'!D38</f>
        <v>0</v>
      </c>
      <c r="E38" s="171">
        <f>+Products!E38-'Prod-Prior'!E38</f>
        <v>0</v>
      </c>
      <c r="F38" s="171">
        <f>+Products!F38-'Prod-Prior'!F38</f>
        <v>0</v>
      </c>
      <c r="G38" s="171">
        <f>+Products!G38-'Prod-Prior'!G38</f>
        <v>0</v>
      </c>
      <c r="H38" s="172">
        <f>+Products!H38-'Prod-Prior'!H38</f>
        <v>0</v>
      </c>
      <c r="I38" s="170">
        <f>+Products!I38-'Prod-Prior'!I38</f>
        <v>0</v>
      </c>
      <c r="J38" s="171">
        <f>+Products!J38-'Prod-Prior'!J38</f>
        <v>0</v>
      </c>
      <c r="K38" s="171">
        <f>+Products!K38-'Prod-Prior'!K38</f>
        <v>0</v>
      </c>
      <c r="L38" s="171">
        <f>+Products!L38-'Prod-Prior'!L38</f>
        <v>0</v>
      </c>
      <c r="M38" s="172">
        <f>+Products!M38-'Prod-Prior'!M38</f>
        <v>0</v>
      </c>
      <c r="N38" s="170">
        <f>+Products!N38-'Prod-Prior'!N38</f>
        <v>0</v>
      </c>
      <c r="O38" s="171">
        <f>+Products!O38-'Prod-Prior'!O38</f>
        <v>0</v>
      </c>
      <c r="P38" s="171">
        <f>+Products!P38-'Prod-Prior'!P38</f>
        <v>0</v>
      </c>
      <c r="Q38" s="171">
        <f>+Products!Q38-'Prod-Prior'!Q38</f>
        <v>0</v>
      </c>
      <c r="R38" s="172">
        <f>+Products!R38-'Prod-Prior'!R38</f>
        <v>0</v>
      </c>
      <c r="S38" s="170">
        <f>+Products!S38-'Prod-Prior'!S38</f>
        <v>0</v>
      </c>
      <c r="T38" s="171">
        <f>+Products!T38-'Prod-Prior'!T38</f>
        <v>0</v>
      </c>
      <c r="U38" s="171">
        <f>+Products!U38-'Prod-Prior'!U38</f>
        <v>0</v>
      </c>
      <c r="V38" s="171">
        <f>+Products!V38-'Prod-Prior'!V38</f>
        <v>0</v>
      </c>
      <c r="W38" s="173">
        <f>+Products!W38-'Prod-Prior'!W38</f>
        <v>0</v>
      </c>
      <c r="X38" s="174">
        <f>+Products!X38-'Prod-Prior'!X38</f>
        <v>0</v>
      </c>
      <c r="Y38" s="175">
        <f>+Products!Y38-'Prod-Prior'!Y38</f>
        <v>0</v>
      </c>
      <c r="Z38" s="171">
        <f>+Products!Z38-'Prod-Prior'!Z38</f>
        <v>0</v>
      </c>
      <c r="AA38" s="175">
        <f>+Products!AA38-'Prod-Prior'!AA38</f>
        <v>0</v>
      </c>
      <c r="AB38" s="176"/>
      <c r="AC38" s="177"/>
      <c r="AD38" s="170">
        <f>+Products!AD38-'Prod-Prior'!AD38</f>
        <v>0</v>
      </c>
      <c r="AE38" s="171">
        <f>+Products!AE38-'Prod-Prior'!AE38</f>
        <v>0</v>
      </c>
      <c r="AF38" s="171">
        <f>+Products!AF38-'Prod-Prior'!AF38</f>
        <v>0</v>
      </c>
      <c r="AG38" s="171">
        <f>Products!AG38-'Prod-Prior'!AG38</f>
        <v>0</v>
      </c>
      <c r="AH38" s="171">
        <f>+Products!AH38-'Prod-Prior'!AH38</f>
        <v>0</v>
      </c>
      <c r="AI38" s="171">
        <f>+Products!AI38-'Prod-Prior'!AI38</f>
        <v>0</v>
      </c>
      <c r="AJ38" s="171">
        <f>+Products!AJ38-'Prod-Prior'!AJ38</f>
        <v>0</v>
      </c>
      <c r="AK38" s="171">
        <f>+Products!AK38-'Prod-Prior'!AK38</f>
        <v>0</v>
      </c>
      <c r="AL38" s="171">
        <f>+Products!AL38-'Prod-Prior'!AL38</f>
        <v>0</v>
      </c>
      <c r="AM38" s="171">
        <f>+Products!AM38-'Prod-Prior'!AM38</f>
        <v>0</v>
      </c>
      <c r="AN38" s="171">
        <f>+Products!AN38-'Prod-Prior'!AN38</f>
        <v>0</v>
      </c>
      <c r="AO38" s="171">
        <f>+Products!AO38-'Prod-Prior'!AO38</f>
        <v>0</v>
      </c>
      <c r="AP38" s="171">
        <f>+Products!AP38-'Prod-Prior'!AP38</f>
        <v>0</v>
      </c>
      <c r="AQ38" s="171">
        <f>+Products!AQ38-'Prod-Prior'!AQ38</f>
        <v>0</v>
      </c>
      <c r="AR38" s="171">
        <f>+Products!AR38-'Prod-Prior'!AR38</f>
        <v>0</v>
      </c>
      <c r="AS38" s="171">
        <f>+Products!AS38-'Prod-Prior'!AS38</f>
        <v>0</v>
      </c>
      <c r="AT38" s="171">
        <f>+Products!AT38-'Prod-Prior'!AT38</f>
        <v>0</v>
      </c>
      <c r="AU38" s="171">
        <f>+Products!AU38-'Prod-Prior'!AU38</f>
        <v>0</v>
      </c>
      <c r="AV38" s="171">
        <f>+Products!AV38-'Prod-Prior'!AV38</f>
        <v>0</v>
      </c>
      <c r="AW38" s="171">
        <f>+Products!AW38-'Prod-Prior'!AW38</f>
        <v>0</v>
      </c>
      <c r="AX38" s="171">
        <f>+Products!AX38-'Prod-Prior'!AX38</f>
        <v>0</v>
      </c>
      <c r="AY38" s="171">
        <f>Products!AY38-'Prod-Prior'!AY38</f>
        <v>0</v>
      </c>
      <c r="AZ38" s="171">
        <f>Products!AZ38-'Prod-Prior'!AZ38</f>
        <v>0</v>
      </c>
      <c r="BA38" s="172"/>
      <c r="BB38" s="178"/>
      <c r="BH38" s="69"/>
      <c r="BI38" s="67"/>
      <c r="BJ38" s="67"/>
      <c r="BK38" s="67"/>
      <c r="BL38" s="67"/>
      <c r="BM38" s="67"/>
      <c r="BN38" s="68"/>
      <c r="BO38" s="67"/>
      <c r="BP38" s="67"/>
      <c r="BQ38" s="67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  <c r="FQ38" s="69"/>
      <c r="FR38" s="69"/>
      <c r="FS38" s="69"/>
    </row>
    <row r="39" spans="2:175" x14ac:dyDescent="0.3">
      <c r="B39" s="8" t="str">
        <f>Products!B39</f>
        <v>OCT-2001</v>
      </c>
      <c r="C39" s="70"/>
      <c r="D39" s="72">
        <f>+Products!D39-'Prod-Prior'!D39</f>
        <v>0</v>
      </c>
      <c r="E39" s="71">
        <f>+Products!E39-'Prod-Prior'!E39</f>
        <v>0</v>
      </c>
      <c r="F39" s="71">
        <f>+Products!F39-'Prod-Prior'!F39</f>
        <v>0</v>
      </c>
      <c r="G39" s="71">
        <f>+Products!G39-'Prod-Prior'!G39</f>
        <v>0</v>
      </c>
      <c r="H39" s="90">
        <f>+Products!H39-'Prod-Prior'!H39</f>
        <v>0</v>
      </c>
      <c r="I39" s="72">
        <f>+Products!I39-'Prod-Prior'!I39</f>
        <v>0</v>
      </c>
      <c r="J39" s="71">
        <f>+Products!J39-'Prod-Prior'!J39</f>
        <v>0</v>
      </c>
      <c r="K39" s="71">
        <f>+Products!K39-'Prod-Prior'!K39</f>
        <v>0</v>
      </c>
      <c r="L39" s="71">
        <f>+Products!L39-'Prod-Prior'!L39</f>
        <v>0</v>
      </c>
      <c r="M39" s="90">
        <f>+Products!M39-'Prod-Prior'!M39</f>
        <v>0</v>
      </c>
      <c r="N39" s="72">
        <f>+Products!N39-'Prod-Prior'!N39</f>
        <v>0</v>
      </c>
      <c r="O39" s="71">
        <f>+Products!O39-'Prod-Prior'!O39</f>
        <v>0</v>
      </c>
      <c r="P39" s="71">
        <f>+Products!P39-'Prod-Prior'!P39</f>
        <v>0</v>
      </c>
      <c r="Q39" s="71">
        <f>+Products!Q39-'Prod-Prior'!Q39</f>
        <v>0</v>
      </c>
      <c r="R39" s="90">
        <f>+Products!R39-'Prod-Prior'!R39</f>
        <v>0</v>
      </c>
      <c r="S39" s="72">
        <f>+Products!S39-'Prod-Prior'!S39</f>
        <v>0</v>
      </c>
      <c r="T39" s="71">
        <f>+Products!T39-'Prod-Prior'!T39</f>
        <v>0</v>
      </c>
      <c r="U39" s="71">
        <f>+Products!U39-'Prod-Prior'!U39</f>
        <v>0</v>
      </c>
      <c r="V39" s="71">
        <f>+Products!V39-'Prod-Prior'!V39</f>
        <v>0</v>
      </c>
      <c r="W39" s="93">
        <f>+Products!W39-'Prod-Prior'!W39</f>
        <v>0</v>
      </c>
      <c r="X39" s="104">
        <f>+Products!X39-'Prod-Prior'!X39</f>
        <v>0</v>
      </c>
      <c r="Y39" s="102">
        <f>+Products!Y39-'Prod-Prior'!Y39</f>
        <v>0</v>
      </c>
      <c r="Z39" s="71">
        <f>+Products!Z39-'Prod-Prior'!Z39</f>
        <v>0</v>
      </c>
      <c r="AA39" s="102">
        <f>+Products!AA39-'Prod-Prior'!AA39</f>
        <v>0</v>
      </c>
      <c r="AB39" s="146"/>
      <c r="AC39" s="147"/>
      <c r="AD39" s="72">
        <f>+Products!AD39-'Prod-Prior'!AD39</f>
        <v>0</v>
      </c>
      <c r="AE39" s="71">
        <f>+Products!AE39-'Prod-Prior'!AE39</f>
        <v>0</v>
      </c>
      <c r="AF39" s="71">
        <f>+Products!AF39-'Prod-Prior'!AF39</f>
        <v>0</v>
      </c>
      <c r="AG39" s="71">
        <f>Products!AG39-'Prod-Prior'!AG39</f>
        <v>0</v>
      </c>
      <c r="AH39" s="71">
        <f>+Products!AH39-'Prod-Prior'!AH39</f>
        <v>0</v>
      </c>
      <c r="AI39" s="71">
        <f>+Products!AI39-'Prod-Prior'!AI39</f>
        <v>0</v>
      </c>
      <c r="AJ39" s="71">
        <f>+Products!AJ39-'Prod-Prior'!AJ39</f>
        <v>0</v>
      </c>
      <c r="AK39" s="71">
        <f>+Products!AK39-'Prod-Prior'!AK39</f>
        <v>0</v>
      </c>
      <c r="AL39" s="71">
        <f>+Products!AL39-'Prod-Prior'!AL39</f>
        <v>0</v>
      </c>
      <c r="AM39" s="71">
        <f>+Products!AM39-'Prod-Prior'!AM39</f>
        <v>0</v>
      </c>
      <c r="AN39" s="71">
        <f>+Products!AN39-'Prod-Prior'!AN39</f>
        <v>0</v>
      </c>
      <c r="AO39" s="71">
        <f>+Products!AO39-'Prod-Prior'!AO39</f>
        <v>0</v>
      </c>
      <c r="AP39" s="71">
        <f>+Products!AP39-'Prod-Prior'!AP39</f>
        <v>0</v>
      </c>
      <c r="AQ39" s="71">
        <f>+Products!AQ39-'Prod-Prior'!AQ39</f>
        <v>0</v>
      </c>
      <c r="AR39" s="71">
        <f>+Products!AR39-'Prod-Prior'!AR39</f>
        <v>0</v>
      </c>
      <c r="AS39" s="71">
        <f>+Products!AS39-'Prod-Prior'!AS39</f>
        <v>0</v>
      </c>
      <c r="AT39" s="71">
        <f>+Products!AT39-'Prod-Prior'!AT39</f>
        <v>0</v>
      </c>
      <c r="AU39" s="71">
        <f>+Products!AU39-'Prod-Prior'!AU39</f>
        <v>0</v>
      </c>
      <c r="AV39" s="71">
        <f>+Products!AV39-'Prod-Prior'!AV39</f>
        <v>0</v>
      </c>
      <c r="AW39" s="71">
        <f>+Products!AW39-'Prod-Prior'!AW39</f>
        <v>0</v>
      </c>
      <c r="AX39" s="71">
        <f>+Products!AX39-'Prod-Prior'!AX39</f>
        <v>0</v>
      </c>
      <c r="AY39" s="71">
        <f>Products!AY39-'Prod-Prior'!AY39</f>
        <v>0</v>
      </c>
      <c r="AZ39" s="71">
        <f>Products!AZ39-'Prod-Prior'!AZ39</f>
        <v>0</v>
      </c>
      <c r="BA39" s="90"/>
      <c r="BB39" s="86"/>
      <c r="BH39" s="69"/>
      <c r="BI39" s="67"/>
      <c r="BJ39" s="67"/>
      <c r="BK39" s="67"/>
      <c r="BL39" s="67"/>
      <c r="BM39" s="67"/>
      <c r="BN39" s="68"/>
      <c r="BO39" s="67"/>
      <c r="BP39" s="67"/>
      <c r="BQ39" s="67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</row>
    <row r="40" spans="2:175" x14ac:dyDescent="0.3">
      <c r="B40" s="8" t="str">
        <f>Products!B40</f>
        <v>NOV-2001</v>
      </c>
      <c r="C40" s="70"/>
      <c r="D40" s="72">
        <f>+Products!D40-'Prod-Prior'!D40</f>
        <v>0</v>
      </c>
      <c r="E40" s="71">
        <f>+Products!E40-'Prod-Prior'!E40</f>
        <v>0</v>
      </c>
      <c r="F40" s="71">
        <f>+Products!F40-'Prod-Prior'!F40</f>
        <v>0</v>
      </c>
      <c r="G40" s="71">
        <f>+Products!G40-'Prod-Prior'!G40</f>
        <v>0</v>
      </c>
      <c r="H40" s="90">
        <f>+Products!H40-'Prod-Prior'!H40</f>
        <v>0</v>
      </c>
      <c r="I40" s="72">
        <f>+Products!I40-'Prod-Prior'!I40</f>
        <v>0</v>
      </c>
      <c r="J40" s="71">
        <f>+Products!J40-'Prod-Prior'!J40</f>
        <v>0</v>
      </c>
      <c r="K40" s="71">
        <f>+Products!K40-'Prod-Prior'!K40</f>
        <v>0</v>
      </c>
      <c r="L40" s="71">
        <f>+Products!L40-'Prod-Prior'!L40</f>
        <v>0</v>
      </c>
      <c r="M40" s="90">
        <f>+Products!M40-'Prod-Prior'!M40</f>
        <v>0</v>
      </c>
      <c r="N40" s="72">
        <f>+Products!N40-'Prod-Prior'!N40</f>
        <v>0</v>
      </c>
      <c r="O40" s="71">
        <f>+Products!O40-'Prod-Prior'!O40</f>
        <v>0</v>
      </c>
      <c r="P40" s="71">
        <f>+Products!P40-'Prod-Prior'!P40</f>
        <v>0</v>
      </c>
      <c r="Q40" s="71">
        <f>+Products!Q40-'Prod-Prior'!Q40</f>
        <v>0</v>
      </c>
      <c r="R40" s="90">
        <f>+Products!R40-'Prod-Prior'!R40</f>
        <v>0</v>
      </c>
      <c r="S40" s="72">
        <f>+Products!S40-'Prod-Prior'!S40</f>
        <v>0</v>
      </c>
      <c r="T40" s="71">
        <f>+Products!T40-'Prod-Prior'!T40</f>
        <v>0</v>
      </c>
      <c r="U40" s="71">
        <f>+Products!U40-'Prod-Prior'!U40</f>
        <v>0</v>
      </c>
      <c r="V40" s="71">
        <f>+Products!V40-'Prod-Prior'!V40</f>
        <v>0</v>
      </c>
      <c r="W40" s="93">
        <f>+Products!W40-'Prod-Prior'!W40</f>
        <v>0</v>
      </c>
      <c r="X40" s="104">
        <f>+Products!X40-'Prod-Prior'!X40</f>
        <v>0</v>
      </c>
      <c r="Y40" s="102">
        <f>+Products!Y40-'Prod-Prior'!Y40</f>
        <v>0</v>
      </c>
      <c r="Z40" s="71">
        <f>+Products!Z40-'Prod-Prior'!Z40</f>
        <v>0</v>
      </c>
      <c r="AA40" s="102">
        <f>+Products!AA40-'Prod-Prior'!AA40</f>
        <v>0</v>
      </c>
      <c r="AB40" s="146"/>
      <c r="AC40" s="147"/>
      <c r="AD40" s="72">
        <f>+Products!AD40-'Prod-Prior'!AD40</f>
        <v>0</v>
      </c>
      <c r="AE40" s="71">
        <f>+Products!AE40-'Prod-Prior'!AE40</f>
        <v>0</v>
      </c>
      <c r="AF40" s="71">
        <f>+Products!AF40-'Prod-Prior'!AF40</f>
        <v>0</v>
      </c>
      <c r="AG40" s="71">
        <f>Products!AG40-'Prod-Prior'!AG40</f>
        <v>0</v>
      </c>
      <c r="AH40" s="71">
        <f>+Products!AH40-'Prod-Prior'!AH40</f>
        <v>0</v>
      </c>
      <c r="AI40" s="71">
        <f>+Products!AI40-'Prod-Prior'!AI40</f>
        <v>0</v>
      </c>
      <c r="AJ40" s="71">
        <f>+Products!AJ40-'Prod-Prior'!AJ40</f>
        <v>0</v>
      </c>
      <c r="AK40" s="71">
        <f>+Products!AK40-'Prod-Prior'!AK40</f>
        <v>0</v>
      </c>
      <c r="AL40" s="71">
        <f>+Products!AL40-'Prod-Prior'!AL40</f>
        <v>0</v>
      </c>
      <c r="AM40" s="71">
        <f>+Products!AM40-'Prod-Prior'!AM40</f>
        <v>0</v>
      </c>
      <c r="AN40" s="71">
        <f>+Products!AN40-'Prod-Prior'!AN40</f>
        <v>0</v>
      </c>
      <c r="AO40" s="71">
        <f>+Products!AO40-'Prod-Prior'!AO40</f>
        <v>0</v>
      </c>
      <c r="AP40" s="71">
        <f>+Products!AP40-'Prod-Prior'!AP40</f>
        <v>0</v>
      </c>
      <c r="AQ40" s="71">
        <f>+Products!AQ40-'Prod-Prior'!AQ40</f>
        <v>0</v>
      </c>
      <c r="AR40" s="71">
        <f>+Products!AR40-'Prod-Prior'!AR40</f>
        <v>0</v>
      </c>
      <c r="AS40" s="71">
        <f>+Products!AS40-'Prod-Prior'!AS40</f>
        <v>0</v>
      </c>
      <c r="AT40" s="71">
        <f>+Products!AT40-'Prod-Prior'!AT40</f>
        <v>0</v>
      </c>
      <c r="AU40" s="71">
        <f>+Products!AU40-'Prod-Prior'!AU40</f>
        <v>0</v>
      </c>
      <c r="AV40" s="71">
        <f>+Products!AV40-'Prod-Prior'!AV40</f>
        <v>0</v>
      </c>
      <c r="AW40" s="71">
        <f>+Products!AW40-'Prod-Prior'!AW40</f>
        <v>0</v>
      </c>
      <c r="AX40" s="71">
        <f>+Products!AX40-'Prod-Prior'!AX40</f>
        <v>0</v>
      </c>
      <c r="AY40" s="71">
        <f>Products!AY40-'Prod-Prior'!AY40</f>
        <v>0</v>
      </c>
      <c r="AZ40" s="71">
        <f>Products!AZ40-'Prod-Prior'!AZ40</f>
        <v>0</v>
      </c>
      <c r="BA40" s="90"/>
      <c r="BB40" s="86"/>
      <c r="BH40" s="69"/>
      <c r="BI40" s="67"/>
      <c r="BJ40" s="67"/>
      <c r="BK40" s="67"/>
      <c r="BL40" s="67"/>
      <c r="BM40" s="67"/>
      <c r="BN40" s="68"/>
      <c r="BO40" s="67"/>
      <c r="BP40" s="67"/>
      <c r="BQ40" s="67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</row>
    <row r="41" spans="2:175" x14ac:dyDescent="0.3">
      <c r="B41" s="168" t="str">
        <f>Products!B41</f>
        <v>DEC-2001</v>
      </c>
      <c r="C41" s="169"/>
      <c r="D41" s="170">
        <f>+Products!D41-'Prod-Prior'!D41</f>
        <v>0</v>
      </c>
      <c r="E41" s="171">
        <f>+Products!E41-'Prod-Prior'!E41</f>
        <v>0</v>
      </c>
      <c r="F41" s="171">
        <f>+Products!F41-'Prod-Prior'!F41</f>
        <v>0</v>
      </c>
      <c r="G41" s="171">
        <f>+Products!G41-'Prod-Prior'!G41</f>
        <v>0</v>
      </c>
      <c r="H41" s="172">
        <f>+Products!H41-'Prod-Prior'!H41</f>
        <v>0</v>
      </c>
      <c r="I41" s="170">
        <f>+Products!I41-'Prod-Prior'!I41</f>
        <v>0</v>
      </c>
      <c r="J41" s="171">
        <f>+Products!J41-'Prod-Prior'!J41</f>
        <v>0</v>
      </c>
      <c r="K41" s="171">
        <f>+Products!K41-'Prod-Prior'!K41</f>
        <v>0</v>
      </c>
      <c r="L41" s="171">
        <f>+Products!L41-'Prod-Prior'!L41</f>
        <v>0</v>
      </c>
      <c r="M41" s="172">
        <f>+Products!M41-'Prod-Prior'!M41</f>
        <v>0</v>
      </c>
      <c r="N41" s="170">
        <f>+Products!N41-'Prod-Prior'!N41</f>
        <v>0</v>
      </c>
      <c r="O41" s="171">
        <f>+Products!O41-'Prod-Prior'!O41</f>
        <v>0</v>
      </c>
      <c r="P41" s="171">
        <f>+Products!P41-'Prod-Prior'!P41</f>
        <v>0</v>
      </c>
      <c r="Q41" s="171">
        <f>+Products!Q41-'Prod-Prior'!Q41</f>
        <v>0</v>
      </c>
      <c r="R41" s="172">
        <f>+Products!R41-'Prod-Prior'!R41</f>
        <v>0</v>
      </c>
      <c r="S41" s="170">
        <f>+Products!S41-'Prod-Prior'!S41</f>
        <v>0</v>
      </c>
      <c r="T41" s="171">
        <f>+Products!T41-'Prod-Prior'!T41</f>
        <v>0</v>
      </c>
      <c r="U41" s="171">
        <f>+Products!U41-'Prod-Prior'!U41</f>
        <v>0</v>
      </c>
      <c r="V41" s="171">
        <f>+Products!V41-'Prod-Prior'!V41</f>
        <v>0</v>
      </c>
      <c r="W41" s="173">
        <f>+Products!W41-'Prod-Prior'!W41</f>
        <v>0</v>
      </c>
      <c r="X41" s="174">
        <f>+Products!X41-'Prod-Prior'!X41</f>
        <v>0</v>
      </c>
      <c r="Y41" s="175">
        <f>+Products!Y41-'Prod-Prior'!Y41</f>
        <v>0</v>
      </c>
      <c r="Z41" s="171">
        <f>+Products!Z41-'Prod-Prior'!Z41</f>
        <v>0</v>
      </c>
      <c r="AA41" s="175">
        <f>+Products!AA41-'Prod-Prior'!AA41</f>
        <v>0</v>
      </c>
      <c r="AB41" s="176"/>
      <c r="AC41" s="177"/>
      <c r="AD41" s="170">
        <f>+Products!AD41-'Prod-Prior'!AD41</f>
        <v>0</v>
      </c>
      <c r="AE41" s="171">
        <f>+Products!AE41-'Prod-Prior'!AE41</f>
        <v>0</v>
      </c>
      <c r="AF41" s="171">
        <f>+Products!AF41-'Prod-Prior'!AF41</f>
        <v>0</v>
      </c>
      <c r="AG41" s="171">
        <f>Products!AG41-'Prod-Prior'!AG41</f>
        <v>0</v>
      </c>
      <c r="AH41" s="171">
        <f>+Products!AH41-'Prod-Prior'!AH41</f>
        <v>0</v>
      </c>
      <c r="AI41" s="171">
        <f>+Products!AI41-'Prod-Prior'!AI41</f>
        <v>0</v>
      </c>
      <c r="AJ41" s="171">
        <f>+Products!AJ41-'Prod-Prior'!AJ41</f>
        <v>0</v>
      </c>
      <c r="AK41" s="171">
        <f>+Products!AK41-'Prod-Prior'!AK41</f>
        <v>0</v>
      </c>
      <c r="AL41" s="171">
        <f>+Products!AL41-'Prod-Prior'!AL41</f>
        <v>0</v>
      </c>
      <c r="AM41" s="171">
        <f>+Products!AM41-'Prod-Prior'!AM41</f>
        <v>0</v>
      </c>
      <c r="AN41" s="171">
        <f>+Products!AN41-'Prod-Prior'!AN41</f>
        <v>0</v>
      </c>
      <c r="AO41" s="171">
        <f>+Products!AO41-'Prod-Prior'!AO41</f>
        <v>0</v>
      </c>
      <c r="AP41" s="171">
        <f>+Products!AP41-'Prod-Prior'!AP41</f>
        <v>0</v>
      </c>
      <c r="AQ41" s="171">
        <f>+Products!AQ41-'Prod-Prior'!AQ41</f>
        <v>0</v>
      </c>
      <c r="AR41" s="171">
        <f>+Products!AR41-'Prod-Prior'!AR41</f>
        <v>0</v>
      </c>
      <c r="AS41" s="171">
        <f>+Products!AS41-'Prod-Prior'!AS41</f>
        <v>0</v>
      </c>
      <c r="AT41" s="171">
        <f>+Products!AT41-'Prod-Prior'!AT41</f>
        <v>0</v>
      </c>
      <c r="AU41" s="171">
        <f>+Products!AU41-'Prod-Prior'!AU41</f>
        <v>0</v>
      </c>
      <c r="AV41" s="171">
        <f>+Products!AV41-'Prod-Prior'!AV41</f>
        <v>0</v>
      </c>
      <c r="AW41" s="171">
        <f>+Products!AW41-'Prod-Prior'!AW41</f>
        <v>0</v>
      </c>
      <c r="AX41" s="171">
        <f>+Products!AX41-'Prod-Prior'!AX41</f>
        <v>0</v>
      </c>
      <c r="AY41" s="171">
        <f>Products!AY41-'Prod-Prior'!AY41</f>
        <v>0</v>
      </c>
      <c r="AZ41" s="171">
        <f>Products!AZ41-'Prod-Prior'!AZ41</f>
        <v>0</v>
      </c>
      <c r="BA41" s="172"/>
      <c r="BB41" s="178"/>
      <c r="BH41" s="69"/>
      <c r="BI41" s="67"/>
      <c r="BJ41" s="67"/>
      <c r="BK41" s="67"/>
      <c r="BL41" s="67"/>
      <c r="BM41" s="67"/>
      <c r="BN41" s="68"/>
      <c r="BO41" s="67"/>
      <c r="BP41" s="67"/>
      <c r="BQ41" s="67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  <c r="FQ41" s="69"/>
      <c r="FR41" s="69"/>
      <c r="FS41" s="69"/>
    </row>
    <row r="42" spans="2:175" x14ac:dyDescent="0.3">
      <c r="B42" s="8" t="str">
        <f>Products!B42</f>
        <v>JAN-2002</v>
      </c>
      <c r="C42" s="70"/>
      <c r="D42" s="72">
        <f>+Products!D42-'Prod-Prior'!D42</f>
        <v>0</v>
      </c>
      <c r="E42" s="71">
        <f>+Products!E42-'Prod-Prior'!E42</f>
        <v>0</v>
      </c>
      <c r="F42" s="71">
        <f>+Products!F42-'Prod-Prior'!F42</f>
        <v>0</v>
      </c>
      <c r="G42" s="71">
        <f>+Products!G42-'Prod-Prior'!G42</f>
        <v>0</v>
      </c>
      <c r="H42" s="90">
        <f>+Products!H42-'Prod-Prior'!H42</f>
        <v>0</v>
      </c>
      <c r="I42" s="72">
        <f>+Products!I42-'Prod-Prior'!I42</f>
        <v>0</v>
      </c>
      <c r="J42" s="71">
        <f>+Products!J42-'Prod-Prior'!J42</f>
        <v>0</v>
      </c>
      <c r="K42" s="71">
        <f>+Products!K42-'Prod-Prior'!K42</f>
        <v>0</v>
      </c>
      <c r="L42" s="71">
        <f>+Products!L42-'Prod-Prior'!L42</f>
        <v>0</v>
      </c>
      <c r="M42" s="90">
        <f>+Products!M42-'Prod-Prior'!M42</f>
        <v>0</v>
      </c>
      <c r="N42" s="72">
        <f>+Products!N42-'Prod-Prior'!N42</f>
        <v>0</v>
      </c>
      <c r="O42" s="71">
        <f>+Products!O42-'Prod-Prior'!O42</f>
        <v>0</v>
      </c>
      <c r="P42" s="71">
        <f>+Products!P42-'Prod-Prior'!P42</f>
        <v>0</v>
      </c>
      <c r="Q42" s="71">
        <f>+Products!Q42-'Prod-Prior'!Q42</f>
        <v>0</v>
      </c>
      <c r="R42" s="90">
        <f>+Products!R42-'Prod-Prior'!R42</f>
        <v>0</v>
      </c>
      <c r="S42" s="72">
        <f>+Products!S42-'Prod-Prior'!S42</f>
        <v>0</v>
      </c>
      <c r="T42" s="71">
        <f>+Products!T42-'Prod-Prior'!T42</f>
        <v>0</v>
      </c>
      <c r="U42" s="71">
        <f>+Products!U42-'Prod-Prior'!U42</f>
        <v>0</v>
      </c>
      <c r="V42" s="71">
        <f>+Products!V42-'Prod-Prior'!V42</f>
        <v>0</v>
      </c>
      <c r="W42" s="93">
        <f>+Products!W42-'Prod-Prior'!W42</f>
        <v>0</v>
      </c>
      <c r="X42" s="104">
        <f>+Products!X42-'Prod-Prior'!X42</f>
        <v>0</v>
      </c>
      <c r="Y42" s="102">
        <f>+Products!Y42-'Prod-Prior'!Y42</f>
        <v>0</v>
      </c>
      <c r="Z42" s="71">
        <f>+Products!Z42-'Prod-Prior'!Z42</f>
        <v>0</v>
      </c>
      <c r="AA42" s="102">
        <f>+Products!AA42-'Prod-Prior'!AA42</f>
        <v>0</v>
      </c>
      <c r="AB42" s="146"/>
      <c r="AC42" s="147"/>
      <c r="AD42" s="72">
        <f>+Products!AD42-'Prod-Prior'!AD42</f>
        <v>0</v>
      </c>
      <c r="AE42" s="71">
        <f>+Products!AE42-'Prod-Prior'!AE42</f>
        <v>0</v>
      </c>
      <c r="AF42" s="71">
        <f>+Products!AF42-'Prod-Prior'!AF42</f>
        <v>0</v>
      </c>
      <c r="AG42" s="71">
        <f>Products!AG42-'Prod-Prior'!AG42</f>
        <v>0</v>
      </c>
      <c r="AH42" s="71">
        <f>+Products!AH42-'Prod-Prior'!AH42</f>
        <v>0</v>
      </c>
      <c r="AI42" s="71">
        <f>+Products!AI42-'Prod-Prior'!AI42</f>
        <v>0</v>
      </c>
      <c r="AJ42" s="71">
        <f>+Products!AJ42-'Prod-Prior'!AJ42</f>
        <v>0</v>
      </c>
      <c r="AK42" s="71">
        <f>+Products!AK42-'Prod-Prior'!AK42</f>
        <v>0</v>
      </c>
      <c r="AL42" s="71">
        <f>+Products!AL42-'Prod-Prior'!AL42</f>
        <v>0</v>
      </c>
      <c r="AM42" s="71">
        <f>+Products!AM42-'Prod-Prior'!AM42</f>
        <v>0</v>
      </c>
      <c r="AN42" s="71">
        <f>+Products!AN42-'Prod-Prior'!AN42</f>
        <v>0</v>
      </c>
      <c r="AO42" s="71">
        <f>+Products!AO42-'Prod-Prior'!AO42</f>
        <v>0</v>
      </c>
      <c r="AP42" s="71">
        <f>+Products!AP42-'Prod-Prior'!AP42</f>
        <v>0</v>
      </c>
      <c r="AQ42" s="71">
        <f>+Products!AQ42-'Prod-Prior'!AQ42</f>
        <v>0</v>
      </c>
      <c r="AR42" s="71">
        <f>+Products!AR42-'Prod-Prior'!AR42</f>
        <v>0</v>
      </c>
      <c r="AS42" s="71">
        <f>+Products!AS42-'Prod-Prior'!AS42</f>
        <v>0</v>
      </c>
      <c r="AT42" s="71">
        <f>+Products!AT42-'Prod-Prior'!AT42</f>
        <v>0</v>
      </c>
      <c r="AU42" s="71">
        <f>+Products!AU42-'Prod-Prior'!AU42</f>
        <v>0</v>
      </c>
      <c r="AV42" s="71">
        <f>+Products!AV42-'Prod-Prior'!AV42</f>
        <v>0</v>
      </c>
      <c r="AW42" s="71">
        <f>+Products!AW42-'Prod-Prior'!AW42</f>
        <v>0</v>
      </c>
      <c r="AX42" s="71">
        <f>+Products!AX42-'Prod-Prior'!AX42</f>
        <v>0</v>
      </c>
      <c r="AY42" s="71">
        <f>Products!AY42-'Prod-Prior'!AY42</f>
        <v>0</v>
      </c>
      <c r="AZ42" s="71">
        <f>Products!AZ42-'Prod-Prior'!AZ42</f>
        <v>0</v>
      </c>
      <c r="BA42" s="90"/>
      <c r="BB42" s="86"/>
      <c r="BH42" s="69"/>
      <c r="BI42" s="67"/>
      <c r="BJ42" s="67"/>
      <c r="BK42" s="67"/>
      <c r="BL42" s="67"/>
      <c r="BM42" s="67"/>
      <c r="BN42" s="68"/>
      <c r="BO42" s="67"/>
      <c r="BP42" s="67"/>
      <c r="BQ42" s="67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  <c r="FQ42" s="69"/>
      <c r="FR42" s="69"/>
      <c r="FS42" s="69"/>
    </row>
    <row r="43" spans="2:175" x14ac:dyDescent="0.3">
      <c r="B43" s="8" t="str">
        <f>Products!B43</f>
        <v>FEB-2002</v>
      </c>
      <c r="C43" s="70"/>
      <c r="D43" s="72">
        <f>+Products!D43-'Prod-Prior'!D43</f>
        <v>0</v>
      </c>
      <c r="E43" s="71">
        <f>+Products!E43-'Prod-Prior'!E43</f>
        <v>0</v>
      </c>
      <c r="F43" s="71">
        <f>+Products!F43-'Prod-Prior'!F43</f>
        <v>0</v>
      </c>
      <c r="G43" s="71">
        <f>+Products!G43-'Prod-Prior'!G43</f>
        <v>0</v>
      </c>
      <c r="H43" s="90">
        <f>+Products!H43-'Prod-Prior'!H43</f>
        <v>0</v>
      </c>
      <c r="I43" s="72">
        <f>+Products!I43-'Prod-Prior'!I43</f>
        <v>0</v>
      </c>
      <c r="J43" s="71">
        <f>+Products!J43-'Prod-Prior'!J43</f>
        <v>0</v>
      </c>
      <c r="K43" s="71">
        <f>+Products!K43-'Prod-Prior'!K43</f>
        <v>0</v>
      </c>
      <c r="L43" s="71">
        <f>+Products!L43-'Prod-Prior'!L43</f>
        <v>0</v>
      </c>
      <c r="M43" s="90">
        <f>+Products!M43-'Prod-Prior'!M43</f>
        <v>0</v>
      </c>
      <c r="N43" s="72">
        <f>+Products!N43-'Prod-Prior'!N43</f>
        <v>0</v>
      </c>
      <c r="O43" s="71">
        <f>+Products!O43-'Prod-Prior'!O43</f>
        <v>0</v>
      </c>
      <c r="P43" s="71">
        <f>+Products!P43-'Prod-Prior'!P43</f>
        <v>0</v>
      </c>
      <c r="Q43" s="71">
        <f>+Products!Q43-'Prod-Prior'!Q43</f>
        <v>0</v>
      </c>
      <c r="R43" s="90">
        <f>+Products!R43-'Prod-Prior'!R43</f>
        <v>0</v>
      </c>
      <c r="S43" s="72">
        <f>+Products!S43-'Prod-Prior'!S43</f>
        <v>0</v>
      </c>
      <c r="T43" s="71">
        <f>+Products!T43-'Prod-Prior'!T43</f>
        <v>0</v>
      </c>
      <c r="U43" s="71">
        <f>+Products!U43-'Prod-Prior'!U43</f>
        <v>0</v>
      </c>
      <c r="V43" s="71">
        <f>+Products!V43-'Prod-Prior'!V43</f>
        <v>0</v>
      </c>
      <c r="W43" s="93">
        <f>+Products!W43-'Prod-Prior'!W43</f>
        <v>0</v>
      </c>
      <c r="X43" s="104">
        <f>+Products!X43-'Prod-Prior'!X43</f>
        <v>0</v>
      </c>
      <c r="Y43" s="102">
        <f>+Products!Y43-'Prod-Prior'!Y43</f>
        <v>0</v>
      </c>
      <c r="Z43" s="71">
        <f>+Products!Z43-'Prod-Prior'!Z43</f>
        <v>0</v>
      </c>
      <c r="AA43" s="102">
        <f>+Products!AA43-'Prod-Prior'!AA43</f>
        <v>0</v>
      </c>
      <c r="AB43" s="146"/>
      <c r="AC43" s="147"/>
      <c r="AD43" s="72">
        <f>+Products!AD43-'Prod-Prior'!AD43</f>
        <v>0</v>
      </c>
      <c r="AE43" s="71">
        <f>+Products!AE43-'Prod-Prior'!AE43</f>
        <v>0</v>
      </c>
      <c r="AF43" s="71">
        <f>+Products!AF43-'Prod-Prior'!AF43</f>
        <v>0</v>
      </c>
      <c r="AG43" s="71">
        <f>Products!AG43-'Prod-Prior'!AG43</f>
        <v>0</v>
      </c>
      <c r="AH43" s="71">
        <f>+Products!AH43-'Prod-Prior'!AH43</f>
        <v>0</v>
      </c>
      <c r="AI43" s="71">
        <f>+Products!AI43-'Prod-Prior'!AI43</f>
        <v>0</v>
      </c>
      <c r="AJ43" s="71">
        <f>+Products!AJ43-'Prod-Prior'!AJ43</f>
        <v>0</v>
      </c>
      <c r="AK43" s="71">
        <f>+Products!AK43-'Prod-Prior'!AK43</f>
        <v>0</v>
      </c>
      <c r="AL43" s="71">
        <f>+Products!AL43-'Prod-Prior'!AL43</f>
        <v>0</v>
      </c>
      <c r="AM43" s="71">
        <f>+Products!AM43-'Prod-Prior'!AM43</f>
        <v>0</v>
      </c>
      <c r="AN43" s="71">
        <f>+Products!AN43-'Prod-Prior'!AN43</f>
        <v>0</v>
      </c>
      <c r="AO43" s="71">
        <f>+Products!AO43-'Prod-Prior'!AO43</f>
        <v>0</v>
      </c>
      <c r="AP43" s="71">
        <f>+Products!AP43-'Prod-Prior'!AP43</f>
        <v>0</v>
      </c>
      <c r="AQ43" s="71">
        <f>+Products!AQ43-'Prod-Prior'!AQ43</f>
        <v>0</v>
      </c>
      <c r="AR43" s="71">
        <f>+Products!AR43-'Prod-Prior'!AR43</f>
        <v>0</v>
      </c>
      <c r="AS43" s="71">
        <f>+Products!AS43-'Prod-Prior'!AS43</f>
        <v>0</v>
      </c>
      <c r="AT43" s="71">
        <f>+Products!AT43-'Prod-Prior'!AT43</f>
        <v>0</v>
      </c>
      <c r="AU43" s="71">
        <f>+Products!AU43-'Prod-Prior'!AU43</f>
        <v>0</v>
      </c>
      <c r="AV43" s="71">
        <f>+Products!AV43-'Prod-Prior'!AV43</f>
        <v>0</v>
      </c>
      <c r="AW43" s="71">
        <f>+Products!AW43-'Prod-Prior'!AW43</f>
        <v>0</v>
      </c>
      <c r="AX43" s="71">
        <f>+Products!AX43-'Prod-Prior'!AX43</f>
        <v>0</v>
      </c>
      <c r="AY43" s="71">
        <f>Products!AY43-'Prod-Prior'!AY43</f>
        <v>0</v>
      </c>
      <c r="AZ43" s="71">
        <f>Products!AZ43-'Prod-Prior'!AZ43</f>
        <v>0</v>
      </c>
      <c r="BA43" s="90"/>
      <c r="BB43" s="86"/>
      <c r="BH43" s="69"/>
      <c r="BI43" s="67"/>
      <c r="BJ43" s="67"/>
      <c r="BK43" s="67"/>
      <c r="BL43" s="67"/>
      <c r="BM43" s="67"/>
      <c r="BN43" s="68"/>
      <c r="BO43" s="67"/>
      <c r="BP43" s="67"/>
      <c r="BQ43" s="67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  <c r="FQ43" s="69"/>
      <c r="FR43" s="69"/>
      <c r="FS43" s="69"/>
    </row>
    <row r="44" spans="2:175" x14ac:dyDescent="0.3">
      <c r="B44" s="168" t="str">
        <f>Products!B44</f>
        <v>MAR-2002</v>
      </c>
      <c r="C44" s="169"/>
      <c r="D44" s="170">
        <f>+Products!D44-'Prod-Prior'!D44</f>
        <v>0</v>
      </c>
      <c r="E44" s="171">
        <f>+Products!E44-'Prod-Prior'!E44</f>
        <v>0</v>
      </c>
      <c r="F44" s="171">
        <f>+Products!F44-'Prod-Prior'!F44</f>
        <v>0</v>
      </c>
      <c r="G44" s="171">
        <f>+Products!G44-'Prod-Prior'!G44</f>
        <v>0</v>
      </c>
      <c r="H44" s="172">
        <f>+Products!H44-'Prod-Prior'!H44</f>
        <v>0</v>
      </c>
      <c r="I44" s="170">
        <f>+Products!I44-'Prod-Prior'!I44</f>
        <v>0</v>
      </c>
      <c r="J44" s="171">
        <f>+Products!J44-'Prod-Prior'!J44</f>
        <v>0</v>
      </c>
      <c r="K44" s="171">
        <f>+Products!K44-'Prod-Prior'!K44</f>
        <v>0</v>
      </c>
      <c r="L44" s="171">
        <f>+Products!L44-'Prod-Prior'!L44</f>
        <v>0</v>
      </c>
      <c r="M44" s="172">
        <f>+Products!M44-'Prod-Prior'!M44</f>
        <v>0</v>
      </c>
      <c r="N44" s="170">
        <f>+Products!N44-'Prod-Prior'!N44</f>
        <v>0</v>
      </c>
      <c r="O44" s="171">
        <f>+Products!O44-'Prod-Prior'!O44</f>
        <v>0</v>
      </c>
      <c r="P44" s="171">
        <f>+Products!P44-'Prod-Prior'!P44</f>
        <v>0</v>
      </c>
      <c r="Q44" s="171">
        <f>+Products!Q44-'Prod-Prior'!Q44</f>
        <v>0</v>
      </c>
      <c r="R44" s="172">
        <f>+Products!R44-'Prod-Prior'!R44</f>
        <v>0</v>
      </c>
      <c r="S44" s="170">
        <f>+Products!S44-'Prod-Prior'!S44</f>
        <v>0</v>
      </c>
      <c r="T44" s="171">
        <f>+Products!T44-'Prod-Prior'!T44</f>
        <v>0</v>
      </c>
      <c r="U44" s="171">
        <f>+Products!U44-'Prod-Prior'!U44</f>
        <v>0</v>
      </c>
      <c r="V44" s="171">
        <f>+Products!V44-'Prod-Prior'!V44</f>
        <v>0</v>
      </c>
      <c r="W44" s="173">
        <f>+Products!W44-'Prod-Prior'!W44</f>
        <v>0</v>
      </c>
      <c r="X44" s="174">
        <f>+Products!X44-'Prod-Prior'!X44</f>
        <v>0</v>
      </c>
      <c r="Y44" s="175">
        <f>+Products!Y44-'Prod-Prior'!Y44</f>
        <v>0</v>
      </c>
      <c r="Z44" s="171">
        <f>+Products!Z44-'Prod-Prior'!Z44</f>
        <v>0</v>
      </c>
      <c r="AA44" s="175">
        <f>+Products!AA44-'Prod-Prior'!AA44</f>
        <v>0</v>
      </c>
      <c r="AB44" s="176"/>
      <c r="AC44" s="177"/>
      <c r="AD44" s="170">
        <f>+Products!AD44-'Prod-Prior'!AD44</f>
        <v>0</v>
      </c>
      <c r="AE44" s="171">
        <f>+Products!AE44-'Prod-Prior'!AE44</f>
        <v>0</v>
      </c>
      <c r="AF44" s="171">
        <f>+Products!AF44-'Prod-Prior'!AF44</f>
        <v>0</v>
      </c>
      <c r="AG44" s="171">
        <f>Products!AG44-'Prod-Prior'!AG44</f>
        <v>0</v>
      </c>
      <c r="AH44" s="171">
        <f>+Products!AH44-'Prod-Prior'!AH44</f>
        <v>0</v>
      </c>
      <c r="AI44" s="171">
        <f>+Products!AI44-'Prod-Prior'!AI44</f>
        <v>0</v>
      </c>
      <c r="AJ44" s="171">
        <f>+Products!AJ44-'Prod-Prior'!AJ44</f>
        <v>0</v>
      </c>
      <c r="AK44" s="171">
        <f>+Products!AK44-'Prod-Prior'!AK44</f>
        <v>0</v>
      </c>
      <c r="AL44" s="171">
        <f>+Products!AL44-'Prod-Prior'!AL44</f>
        <v>0</v>
      </c>
      <c r="AM44" s="171">
        <f>+Products!AM44-'Prod-Prior'!AM44</f>
        <v>0</v>
      </c>
      <c r="AN44" s="171">
        <f>+Products!AN44-'Prod-Prior'!AN44</f>
        <v>0</v>
      </c>
      <c r="AO44" s="171">
        <f>+Products!AO44-'Prod-Prior'!AO44</f>
        <v>0</v>
      </c>
      <c r="AP44" s="171">
        <f>+Products!AP44-'Prod-Prior'!AP44</f>
        <v>0</v>
      </c>
      <c r="AQ44" s="171">
        <f>+Products!AQ44-'Prod-Prior'!AQ44</f>
        <v>0</v>
      </c>
      <c r="AR44" s="171">
        <f>+Products!AR44-'Prod-Prior'!AR44</f>
        <v>0</v>
      </c>
      <c r="AS44" s="171">
        <f>+Products!AS44-'Prod-Prior'!AS44</f>
        <v>0</v>
      </c>
      <c r="AT44" s="171">
        <f>+Products!AT44-'Prod-Prior'!AT44</f>
        <v>0</v>
      </c>
      <c r="AU44" s="171">
        <f>+Products!AU44-'Prod-Prior'!AU44</f>
        <v>0</v>
      </c>
      <c r="AV44" s="171">
        <f>+Products!AV44-'Prod-Prior'!AV44</f>
        <v>0</v>
      </c>
      <c r="AW44" s="171">
        <f>+Products!AW44-'Prod-Prior'!AW44</f>
        <v>0</v>
      </c>
      <c r="AX44" s="171">
        <f>+Products!AX44-'Prod-Prior'!AX44</f>
        <v>0</v>
      </c>
      <c r="AY44" s="171">
        <f>Products!AY44-'Prod-Prior'!AY44</f>
        <v>0</v>
      </c>
      <c r="AZ44" s="171">
        <f>Products!AZ44-'Prod-Prior'!AZ44</f>
        <v>0</v>
      </c>
      <c r="BA44" s="172"/>
      <c r="BB44" s="178"/>
      <c r="BH44" s="69"/>
      <c r="BI44" s="67"/>
      <c r="BJ44" s="67"/>
      <c r="BK44" s="67"/>
      <c r="BL44" s="67"/>
      <c r="BM44" s="67"/>
      <c r="BN44" s="68"/>
      <c r="BO44" s="67"/>
      <c r="BP44" s="67"/>
      <c r="BQ44" s="67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  <c r="FQ44" s="69"/>
      <c r="FR44" s="69"/>
      <c r="FS44" s="69"/>
    </row>
    <row r="45" spans="2:175" x14ac:dyDescent="0.3">
      <c r="B45" s="8" t="str">
        <f>Products!B45</f>
        <v>APR-2002</v>
      </c>
      <c r="C45" s="70"/>
      <c r="D45" s="72">
        <f>+Products!D45-'Prod-Prior'!D45</f>
        <v>0</v>
      </c>
      <c r="E45" s="71">
        <f>+Products!E45-'Prod-Prior'!E45</f>
        <v>0</v>
      </c>
      <c r="F45" s="71">
        <f>+Products!F45-'Prod-Prior'!F45</f>
        <v>0</v>
      </c>
      <c r="G45" s="71">
        <f>+Products!G45-'Prod-Prior'!G45</f>
        <v>0</v>
      </c>
      <c r="H45" s="90">
        <f>+Products!H45-'Prod-Prior'!H45</f>
        <v>0</v>
      </c>
      <c r="I45" s="72">
        <f>+Products!I45-'Prod-Prior'!I45</f>
        <v>0</v>
      </c>
      <c r="J45" s="71">
        <f>+Products!J45-'Prod-Prior'!J45</f>
        <v>0</v>
      </c>
      <c r="K45" s="71">
        <f>+Products!K45-'Prod-Prior'!K45</f>
        <v>0</v>
      </c>
      <c r="L45" s="71">
        <f>+Products!L45-'Prod-Prior'!L45</f>
        <v>0</v>
      </c>
      <c r="M45" s="90">
        <f>+Products!M45-'Prod-Prior'!M45</f>
        <v>0</v>
      </c>
      <c r="N45" s="72">
        <f>+Products!N45-'Prod-Prior'!N45</f>
        <v>0</v>
      </c>
      <c r="O45" s="71">
        <f>+Products!O45-'Prod-Prior'!O45</f>
        <v>0</v>
      </c>
      <c r="P45" s="71">
        <f>+Products!P45-'Prod-Prior'!P45</f>
        <v>0</v>
      </c>
      <c r="Q45" s="71">
        <f>+Products!Q45-'Prod-Prior'!Q45</f>
        <v>0</v>
      </c>
      <c r="R45" s="90">
        <f>+Products!R45-'Prod-Prior'!R45</f>
        <v>0</v>
      </c>
      <c r="S45" s="72">
        <f>+Products!S45-'Prod-Prior'!S45</f>
        <v>0</v>
      </c>
      <c r="T45" s="71">
        <f>+Products!T45-'Prod-Prior'!T45</f>
        <v>0</v>
      </c>
      <c r="U45" s="71">
        <f>+Products!U45-'Prod-Prior'!U45</f>
        <v>0</v>
      </c>
      <c r="V45" s="71">
        <f>+Products!V45-'Prod-Prior'!V45</f>
        <v>0</v>
      </c>
      <c r="W45" s="93">
        <f>+Products!W45-'Prod-Prior'!W45</f>
        <v>0</v>
      </c>
      <c r="X45" s="104">
        <f>+Products!X45-'Prod-Prior'!X45</f>
        <v>0</v>
      </c>
      <c r="Y45" s="102">
        <f>+Products!Y45-'Prod-Prior'!Y45</f>
        <v>0</v>
      </c>
      <c r="Z45" s="71">
        <f>+Products!Z45-'Prod-Prior'!Z45</f>
        <v>0</v>
      </c>
      <c r="AA45" s="102">
        <f>+Products!AA45-'Prod-Prior'!AA45</f>
        <v>0</v>
      </c>
      <c r="AB45" s="146"/>
      <c r="AC45" s="147"/>
      <c r="AD45" s="72">
        <f>+Products!AD45-'Prod-Prior'!AD45</f>
        <v>0</v>
      </c>
      <c r="AE45" s="71">
        <f>+Products!AE45-'Prod-Prior'!AE45</f>
        <v>0</v>
      </c>
      <c r="AF45" s="71">
        <f>+Products!AF45-'Prod-Prior'!AF45</f>
        <v>0</v>
      </c>
      <c r="AG45" s="71">
        <f>Products!AG45-'Prod-Prior'!AG45</f>
        <v>0</v>
      </c>
      <c r="AH45" s="71">
        <f>+Products!AH45-'Prod-Prior'!AH45</f>
        <v>0</v>
      </c>
      <c r="AI45" s="71">
        <f>+Products!AI45-'Prod-Prior'!AI45</f>
        <v>0</v>
      </c>
      <c r="AJ45" s="71">
        <f>+Products!AJ45-'Prod-Prior'!AJ45</f>
        <v>0</v>
      </c>
      <c r="AK45" s="71">
        <f>+Products!AK45-'Prod-Prior'!AK45</f>
        <v>0</v>
      </c>
      <c r="AL45" s="71">
        <f>+Products!AL45-'Prod-Prior'!AL45</f>
        <v>0</v>
      </c>
      <c r="AM45" s="71">
        <f>+Products!AM45-'Prod-Prior'!AM45</f>
        <v>0</v>
      </c>
      <c r="AN45" s="71">
        <f>+Products!AN45-'Prod-Prior'!AN45</f>
        <v>0</v>
      </c>
      <c r="AO45" s="71">
        <f>+Products!AO45-'Prod-Prior'!AO45</f>
        <v>0</v>
      </c>
      <c r="AP45" s="71">
        <f>+Products!AP45-'Prod-Prior'!AP45</f>
        <v>0</v>
      </c>
      <c r="AQ45" s="71">
        <f>+Products!AQ45-'Prod-Prior'!AQ45</f>
        <v>0</v>
      </c>
      <c r="AR45" s="71">
        <f>+Products!AR45-'Prod-Prior'!AR45</f>
        <v>0</v>
      </c>
      <c r="AS45" s="71">
        <f>+Products!AS45-'Prod-Prior'!AS45</f>
        <v>0</v>
      </c>
      <c r="AT45" s="71">
        <f>+Products!AT45-'Prod-Prior'!AT45</f>
        <v>0</v>
      </c>
      <c r="AU45" s="71">
        <f>+Products!AU45-'Prod-Prior'!AU45</f>
        <v>0</v>
      </c>
      <c r="AV45" s="71">
        <f>+Products!AV45-'Prod-Prior'!AV45</f>
        <v>0</v>
      </c>
      <c r="AW45" s="71">
        <f>+Products!AW45-'Prod-Prior'!AW45</f>
        <v>0</v>
      </c>
      <c r="AX45" s="71">
        <f>+Products!AX45-'Prod-Prior'!AX45</f>
        <v>0</v>
      </c>
      <c r="AY45" s="71">
        <f>Products!AY45-'Prod-Prior'!AY45</f>
        <v>0</v>
      </c>
      <c r="AZ45" s="71">
        <f>Products!AZ45-'Prod-Prior'!AZ45</f>
        <v>0</v>
      </c>
      <c r="BA45" s="90"/>
      <c r="BB45" s="86"/>
      <c r="BH45" s="69"/>
      <c r="BI45" s="67"/>
      <c r="BJ45" s="67"/>
      <c r="BK45" s="67"/>
      <c r="BL45" s="67"/>
      <c r="BM45" s="67"/>
      <c r="BN45" s="68"/>
      <c r="BO45" s="67"/>
      <c r="BP45" s="67"/>
      <c r="BQ45" s="67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  <c r="FQ45" s="69"/>
      <c r="FR45" s="69"/>
      <c r="FS45" s="69"/>
    </row>
    <row r="46" spans="2:175" x14ac:dyDescent="0.3">
      <c r="B46" s="8" t="str">
        <f>Products!B46</f>
        <v>MAY-2002</v>
      </c>
      <c r="C46" s="70"/>
      <c r="D46" s="72">
        <f>+Products!D46-'Prod-Prior'!D46</f>
        <v>0</v>
      </c>
      <c r="E46" s="71">
        <f>+Products!E46-'Prod-Prior'!E46</f>
        <v>0</v>
      </c>
      <c r="F46" s="71">
        <f>+Products!F46-'Prod-Prior'!F46</f>
        <v>0</v>
      </c>
      <c r="G46" s="71">
        <f>+Products!G46-'Prod-Prior'!G46</f>
        <v>0</v>
      </c>
      <c r="H46" s="90">
        <f>+Products!H46-'Prod-Prior'!H46</f>
        <v>0</v>
      </c>
      <c r="I46" s="72">
        <f>+Products!I46-'Prod-Prior'!I46</f>
        <v>0</v>
      </c>
      <c r="J46" s="71">
        <f>+Products!J46-'Prod-Prior'!J46</f>
        <v>0</v>
      </c>
      <c r="K46" s="71">
        <f>+Products!K46-'Prod-Prior'!K46</f>
        <v>0</v>
      </c>
      <c r="L46" s="71">
        <f>+Products!L46-'Prod-Prior'!L46</f>
        <v>0</v>
      </c>
      <c r="M46" s="90">
        <f>+Products!M46-'Prod-Prior'!M46</f>
        <v>0</v>
      </c>
      <c r="N46" s="72">
        <f>+Products!N46-'Prod-Prior'!N46</f>
        <v>0</v>
      </c>
      <c r="O46" s="71">
        <f>+Products!O46-'Prod-Prior'!O46</f>
        <v>0</v>
      </c>
      <c r="P46" s="71">
        <f>+Products!P46-'Prod-Prior'!P46</f>
        <v>0</v>
      </c>
      <c r="Q46" s="71">
        <f>+Products!Q46-'Prod-Prior'!Q46</f>
        <v>0</v>
      </c>
      <c r="R46" s="90">
        <f>+Products!R46-'Prod-Prior'!R46</f>
        <v>0</v>
      </c>
      <c r="S46" s="72">
        <f>+Products!S46-'Prod-Prior'!S46</f>
        <v>0</v>
      </c>
      <c r="T46" s="71">
        <f>+Products!T46-'Prod-Prior'!T46</f>
        <v>0</v>
      </c>
      <c r="U46" s="71">
        <f>+Products!U46-'Prod-Prior'!U46</f>
        <v>0</v>
      </c>
      <c r="V46" s="71">
        <f>+Products!V46-'Prod-Prior'!V46</f>
        <v>0</v>
      </c>
      <c r="W46" s="93">
        <f>+Products!W46-'Prod-Prior'!W46</f>
        <v>0</v>
      </c>
      <c r="X46" s="104">
        <f>+Products!X46-'Prod-Prior'!X46</f>
        <v>0</v>
      </c>
      <c r="Y46" s="102">
        <f>+Products!Y46-'Prod-Prior'!Y46</f>
        <v>0</v>
      </c>
      <c r="Z46" s="71">
        <f>+Products!Z46-'Prod-Prior'!Z46</f>
        <v>0</v>
      </c>
      <c r="AA46" s="102">
        <f>+Products!AA46-'Prod-Prior'!AA46</f>
        <v>0</v>
      </c>
      <c r="AB46" s="146"/>
      <c r="AC46" s="147"/>
      <c r="AD46" s="72">
        <f>+Products!AD46-'Prod-Prior'!AD46</f>
        <v>0</v>
      </c>
      <c r="AE46" s="71">
        <f>+Products!AE46-'Prod-Prior'!AE46</f>
        <v>0</v>
      </c>
      <c r="AF46" s="71">
        <f>+Products!AF46-'Prod-Prior'!AF46</f>
        <v>0</v>
      </c>
      <c r="AG46" s="71">
        <f>Products!AG46-'Prod-Prior'!AG46</f>
        <v>0</v>
      </c>
      <c r="AH46" s="71">
        <f>+Products!AH46-'Prod-Prior'!AH46</f>
        <v>0</v>
      </c>
      <c r="AI46" s="71">
        <f>+Products!AI46-'Prod-Prior'!AI46</f>
        <v>0</v>
      </c>
      <c r="AJ46" s="71">
        <f>+Products!AJ46-'Prod-Prior'!AJ46</f>
        <v>0</v>
      </c>
      <c r="AK46" s="71">
        <f>+Products!AK46-'Prod-Prior'!AK46</f>
        <v>0</v>
      </c>
      <c r="AL46" s="71">
        <f>+Products!AL46-'Prod-Prior'!AL46</f>
        <v>0</v>
      </c>
      <c r="AM46" s="71">
        <f>+Products!AM46-'Prod-Prior'!AM46</f>
        <v>0</v>
      </c>
      <c r="AN46" s="71">
        <f>+Products!AN46-'Prod-Prior'!AN46</f>
        <v>0</v>
      </c>
      <c r="AO46" s="71">
        <f>+Products!AO46-'Prod-Prior'!AO46</f>
        <v>0</v>
      </c>
      <c r="AP46" s="71">
        <f>+Products!AP46-'Prod-Prior'!AP46</f>
        <v>0</v>
      </c>
      <c r="AQ46" s="71">
        <f>+Products!AQ46-'Prod-Prior'!AQ46</f>
        <v>0</v>
      </c>
      <c r="AR46" s="71">
        <f>+Products!AR46-'Prod-Prior'!AR46</f>
        <v>0</v>
      </c>
      <c r="AS46" s="71">
        <f>+Products!AS46-'Prod-Prior'!AS46</f>
        <v>0</v>
      </c>
      <c r="AT46" s="71">
        <f>+Products!AT46-'Prod-Prior'!AT46</f>
        <v>0</v>
      </c>
      <c r="AU46" s="71">
        <f>+Products!AU46-'Prod-Prior'!AU46</f>
        <v>0</v>
      </c>
      <c r="AV46" s="71">
        <f>+Products!AV46-'Prod-Prior'!AV46</f>
        <v>0</v>
      </c>
      <c r="AW46" s="71">
        <f>+Products!AW46-'Prod-Prior'!AW46</f>
        <v>0</v>
      </c>
      <c r="AX46" s="71">
        <f>+Products!AX46-'Prod-Prior'!AX46</f>
        <v>0</v>
      </c>
      <c r="AY46" s="71">
        <f>Products!AY46-'Prod-Prior'!AY46</f>
        <v>0</v>
      </c>
      <c r="AZ46" s="71">
        <f>Products!AZ46-'Prod-Prior'!AZ46</f>
        <v>0</v>
      </c>
      <c r="BA46" s="90"/>
      <c r="BB46" s="86"/>
      <c r="BH46" s="69"/>
      <c r="BI46" s="67"/>
      <c r="BJ46" s="67"/>
      <c r="BK46" s="67"/>
      <c r="BL46" s="67"/>
      <c r="BM46" s="67"/>
      <c r="BN46" s="68"/>
      <c r="BO46" s="67"/>
      <c r="BP46" s="67"/>
      <c r="BQ46" s="67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  <c r="FQ46" s="69"/>
      <c r="FR46" s="69"/>
      <c r="FS46" s="69"/>
    </row>
    <row r="47" spans="2:175" x14ac:dyDescent="0.3">
      <c r="B47" s="168" t="str">
        <f>Products!B47</f>
        <v>JUN-2002</v>
      </c>
      <c r="C47" s="169"/>
      <c r="D47" s="170">
        <f>+Products!D47-'Prod-Prior'!D47</f>
        <v>0</v>
      </c>
      <c r="E47" s="171">
        <f>+Products!E47-'Prod-Prior'!E47</f>
        <v>0</v>
      </c>
      <c r="F47" s="171">
        <f>+Products!F47-'Prod-Prior'!F47</f>
        <v>0</v>
      </c>
      <c r="G47" s="171">
        <f>+Products!G47-'Prod-Prior'!G47</f>
        <v>0</v>
      </c>
      <c r="H47" s="172">
        <f>+Products!H47-'Prod-Prior'!H47</f>
        <v>0</v>
      </c>
      <c r="I47" s="170">
        <f>+Products!I47-'Prod-Prior'!I47</f>
        <v>0</v>
      </c>
      <c r="J47" s="171">
        <f>+Products!J47-'Prod-Prior'!J47</f>
        <v>0</v>
      </c>
      <c r="K47" s="171">
        <f>+Products!K47-'Prod-Prior'!K47</f>
        <v>0</v>
      </c>
      <c r="L47" s="171">
        <f>+Products!L47-'Prod-Prior'!L47</f>
        <v>0</v>
      </c>
      <c r="M47" s="172">
        <f>+Products!M47-'Prod-Prior'!M47</f>
        <v>0</v>
      </c>
      <c r="N47" s="170">
        <f>+Products!N47-'Prod-Prior'!N47</f>
        <v>0</v>
      </c>
      <c r="O47" s="171">
        <f>+Products!O47-'Prod-Prior'!O47</f>
        <v>0</v>
      </c>
      <c r="P47" s="171">
        <f>+Products!P47-'Prod-Prior'!P47</f>
        <v>0</v>
      </c>
      <c r="Q47" s="171">
        <f>+Products!Q47-'Prod-Prior'!Q47</f>
        <v>0</v>
      </c>
      <c r="R47" s="172">
        <f>+Products!R47-'Prod-Prior'!R47</f>
        <v>0</v>
      </c>
      <c r="S47" s="170">
        <f>+Products!S47-'Prod-Prior'!S47</f>
        <v>0</v>
      </c>
      <c r="T47" s="171">
        <f>+Products!T47-'Prod-Prior'!T47</f>
        <v>0</v>
      </c>
      <c r="U47" s="171">
        <f>+Products!U47-'Prod-Prior'!U47</f>
        <v>0</v>
      </c>
      <c r="V47" s="171">
        <f>+Products!V47-'Prod-Prior'!V47</f>
        <v>0</v>
      </c>
      <c r="W47" s="173">
        <f>+Products!W47-'Prod-Prior'!W47</f>
        <v>0</v>
      </c>
      <c r="X47" s="174">
        <f>+Products!X47-'Prod-Prior'!X47</f>
        <v>0</v>
      </c>
      <c r="Y47" s="175">
        <f>+Products!Y47-'Prod-Prior'!Y47</f>
        <v>0</v>
      </c>
      <c r="Z47" s="171">
        <f>+Products!Z47-'Prod-Prior'!Z47</f>
        <v>0</v>
      </c>
      <c r="AA47" s="175">
        <f>+Products!AA47-'Prod-Prior'!AA47</f>
        <v>0</v>
      </c>
      <c r="AB47" s="176"/>
      <c r="AC47" s="177"/>
      <c r="AD47" s="170">
        <f>+Products!AD47-'Prod-Prior'!AD47</f>
        <v>0</v>
      </c>
      <c r="AE47" s="171">
        <f>+Products!AE47-'Prod-Prior'!AE47</f>
        <v>0</v>
      </c>
      <c r="AF47" s="171">
        <f>+Products!AF47-'Prod-Prior'!AF47</f>
        <v>0</v>
      </c>
      <c r="AG47" s="171">
        <f>Products!AG47-'Prod-Prior'!AG47</f>
        <v>0</v>
      </c>
      <c r="AH47" s="171">
        <f>+Products!AH47-'Prod-Prior'!AH47</f>
        <v>0</v>
      </c>
      <c r="AI47" s="171">
        <f>+Products!AI47-'Prod-Prior'!AI47</f>
        <v>0</v>
      </c>
      <c r="AJ47" s="171">
        <f>+Products!AJ47-'Prod-Prior'!AJ47</f>
        <v>0</v>
      </c>
      <c r="AK47" s="171">
        <f>+Products!AK47-'Prod-Prior'!AK47</f>
        <v>0</v>
      </c>
      <c r="AL47" s="171">
        <f>+Products!AL47-'Prod-Prior'!AL47</f>
        <v>0</v>
      </c>
      <c r="AM47" s="171">
        <f>+Products!AM47-'Prod-Prior'!AM47</f>
        <v>0</v>
      </c>
      <c r="AN47" s="171">
        <f>+Products!AN47-'Prod-Prior'!AN47</f>
        <v>0</v>
      </c>
      <c r="AO47" s="171">
        <f>+Products!AO47-'Prod-Prior'!AO47</f>
        <v>0</v>
      </c>
      <c r="AP47" s="171">
        <f>+Products!AP47-'Prod-Prior'!AP47</f>
        <v>0</v>
      </c>
      <c r="AQ47" s="171">
        <f>+Products!AQ47-'Prod-Prior'!AQ47</f>
        <v>0</v>
      </c>
      <c r="AR47" s="171">
        <f>+Products!AR47-'Prod-Prior'!AR47</f>
        <v>0</v>
      </c>
      <c r="AS47" s="171">
        <f>+Products!AS47-'Prod-Prior'!AS47</f>
        <v>0</v>
      </c>
      <c r="AT47" s="171">
        <f>+Products!AT47-'Prod-Prior'!AT47</f>
        <v>0</v>
      </c>
      <c r="AU47" s="171">
        <f>+Products!AU47-'Prod-Prior'!AU47</f>
        <v>0</v>
      </c>
      <c r="AV47" s="171">
        <f>+Products!AV47-'Prod-Prior'!AV47</f>
        <v>0</v>
      </c>
      <c r="AW47" s="171">
        <f>+Products!AW47-'Prod-Prior'!AW47</f>
        <v>0</v>
      </c>
      <c r="AX47" s="171">
        <f>+Products!AX47-'Prod-Prior'!AX47</f>
        <v>0</v>
      </c>
      <c r="AY47" s="171">
        <f>Products!AY47-'Prod-Prior'!AY47</f>
        <v>0</v>
      </c>
      <c r="AZ47" s="171">
        <f>Products!AZ47-'Prod-Prior'!AZ47</f>
        <v>0</v>
      </c>
      <c r="BA47" s="172"/>
      <c r="BB47" s="178"/>
      <c r="BH47" s="69"/>
      <c r="BI47" s="67"/>
      <c r="BJ47" s="67"/>
      <c r="BK47" s="67"/>
      <c r="BL47" s="67"/>
      <c r="BM47" s="67"/>
      <c r="BN47" s="68"/>
      <c r="BO47" s="67"/>
      <c r="BP47" s="67"/>
      <c r="BQ47" s="67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</row>
    <row r="48" spans="2:175" x14ac:dyDescent="0.3">
      <c r="B48" s="8" t="str">
        <f>Products!B48</f>
        <v>JUL-2002</v>
      </c>
      <c r="C48" s="70"/>
      <c r="D48" s="72">
        <f>+Products!D48-'Prod-Prior'!D48</f>
        <v>0</v>
      </c>
      <c r="E48" s="71">
        <f>+Products!E48-'Prod-Prior'!E48</f>
        <v>0</v>
      </c>
      <c r="F48" s="71">
        <f>+Products!F48-'Prod-Prior'!F48</f>
        <v>0</v>
      </c>
      <c r="G48" s="71">
        <f>+Products!G48-'Prod-Prior'!G48</f>
        <v>0</v>
      </c>
      <c r="H48" s="90">
        <f>+Products!H48-'Prod-Prior'!H48</f>
        <v>0</v>
      </c>
      <c r="I48" s="72">
        <f>+Products!I48-'Prod-Prior'!I48</f>
        <v>0</v>
      </c>
      <c r="J48" s="71">
        <f>+Products!J48-'Prod-Prior'!J48</f>
        <v>0</v>
      </c>
      <c r="K48" s="71">
        <f>+Products!K48-'Prod-Prior'!K48</f>
        <v>0</v>
      </c>
      <c r="L48" s="71">
        <f>+Products!L48-'Prod-Prior'!L48</f>
        <v>0</v>
      </c>
      <c r="M48" s="90">
        <f>+Products!M48-'Prod-Prior'!M48</f>
        <v>0</v>
      </c>
      <c r="N48" s="72">
        <f>+Products!N48-'Prod-Prior'!N48</f>
        <v>0</v>
      </c>
      <c r="O48" s="71">
        <f>+Products!O48-'Prod-Prior'!O48</f>
        <v>0</v>
      </c>
      <c r="P48" s="71">
        <f>+Products!P48-'Prod-Prior'!P48</f>
        <v>0</v>
      </c>
      <c r="Q48" s="71">
        <f>+Products!Q48-'Prod-Prior'!Q48</f>
        <v>0</v>
      </c>
      <c r="R48" s="90">
        <f>+Products!R48-'Prod-Prior'!R48</f>
        <v>0</v>
      </c>
      <c r="S48" s="72">
        <f>+Products!S48-'Prod-Prior'!S48</f>
        <v>0</v>
      </c>
      <c r="T48" s="71">
        <f>+Products!T48-'Prod-Prior'!T48</f>
        <v>0</v>
      </c>
      <c r="U48" s="71">
        <f>+Products!U48-'Prod-Prior'!U48</f>
        <v>0</v>
      </c>
      <c r="V48" s="71">
        <f>+Products!V48-'Prod-Prior'!V48</f>
        <v>0</v>
      </c>
      <c r="W48" s="93">
        <f>+Products!W48-'Prod-Prior'!W48</f>
        <v>0</v>
      </c>
      <c r="X48" s="104">
        <f>+Products!X48-'Prod-Prior'!X48</f>
        <v>0</v>
      </c>
      <c r="Y48" s="102">
        <f>+Products!Y48-'Prod-Prior'!Y48</f>
        <v>0</v>
      </c>
      <c r="Z48" s="71">
        <f>+Products!Z48-'Prod-Prior'!Z48</f>
        <v>0</v>
      </c>
      <c r="AA48" s="102">
        <f>+Products!AA48-'Prod-Prior'!AA48</f>
        <v>0</v>
      </c>
      <c r="AB48" s="146"/>
      <c r="AC48" s="147"/>
      <c r="AD48" s="72">
        <f>+Products!AD48-'Prod-Prior'!AD48</f>
        <v>0</v>
      </c>
      <c r="AE48" s="71">
        <f>+Products!AE48-'Prod-Prior'!AE48</f>
        <v>0</v>
      </c>
      <c r="AF48" s="71">
        <f>+Products!AF48-'Prod-Prior'!AF48</f>
        <v>0</v>
      </c>
      <c r="AG48" s="71">
        <f>Products!AG48-'Prod-Prior'!AG48</f>
        <v>0</v>
      </c>
      <c r="AH48" s="71">
        <f>+Products!AH48-'Prod-Prior'!AH48</f>
        <v>0</v>
      </c>
      <c r="AI48" s="71">
        <f>+Products!AI48-'Prod-Prior'!AI48</f>
        <v>0</v>
      </c>
      <c r="AJ48" s="71">
        <f>+Products!AJ48-'Prod-Prior'!AJ48</f>
        <v>0</v>
      </c>
      <c r="AK48" s="71">
        <f>+Products!AK48-'Prod-Prior'!AK48</f>
        <v>0</v>
      </c>
      <c r="AL48" s="71">
        <f>+Products!AL48-'Prod-Prior'!AL48</f>
        <v>0</v>
      </c>
      <c r="AM48" s="71">
        <f>+Products!AM48-'Prod-Prior'!AM48</f>
        <v>0</v>
      </c>
      <c r="AN48" s="71">
        <f>+Products!AN48-'Prod-Prior'!AN48</f>
        <v>0</v>
      </c>
      <c r="AO48" s="71">
        <f>+Products!AO48-'Prod-Prior'!AO48</f>
        <v>0</v>
      </c>
      <c r="AP48" s="71">
        <f>+Products!AP48-'Prod-Prior'!AP48</f>
        <v>0</v>
      </c>
      <c r="AQ48" s="71">
        <f>+Products!AQ48-'Prod-Prior'!AQ48</f>
        <v>0</v>
      </c>
      <c r="AR48" s="71">
        <f>+Products!AR48-'Prod-Prior'!AR48</f>
        <v>0</v>
      </c>
      <c r="AS48" s="71">
        <f>+Products!AS48-'Prod-Prior'!AS48</f>
        <v>0</v>
      </c>
      <c r="AT48" s="71">
        <f>+Products!AT48-'Prod-Prior'!AT48</f>
        <v>0</v>
      </c>
      <c r="AU48" s="71">
        <f>+Products!AU48-'Prod-Prior'!AU48</f>
        <v>0</v>
      </c>
      <c r="AV48" s="71">
        <f>+Products!AV48-'Prod-Prior'!AV48</f>
        <v>0</v>
      </c>
      <c r="AW48" s="71">
        <f>+Products!AW48-'Prod-Prior'!AW48</f>
        <v>0</v>
      </c>
      <c r="AX48" s="71">
        <f>+Products!AX48-'Prod-Prior'!AX48</f>
        <v>0</v>
      </c>
      <c r="AY48" s="71">
        <f>Products!AY48-'Prod-Prior'!AY48</f>
        <v>0</v>
      </c>
      <c r="AZ48" s="71">
        <f>Products!AZ48-'Prod-Prior'!AZ48</f>
        <v>0</v>
      </c>
      <c r="BA48" s="90"/>
      <c r="BB48" s="86"/>
      <c r="BH48" s="69"/>
      <c r="BI48" s="67"/>
      <c r="BJ48" s="67"/>
      <c r="BK48" s="67"/>
      <c r="BL48" s="67"/>
      <c r="BM48" s="67"/>
      <c r="BN48" s="68"/>
      <c r="BO48" s="67"/>
      <c r="BP48" s="67"/>
      <c r="BQ48" s="67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</row>
    <row r="49" spans="2:175" x14ac:dyDescent="0.3">
      <c r="B49" s="8" t="str">
        <f>Products!B49</f>
        <v>AUG-2002</v>
      </c>
      <c r="C49" s="70"/>
      <c r="D49" s="72">
        <f>+Products!D49-'Prod-Prior'!D49</f>
        <v>0</v>
      </c>
      <c r="E49" s="71">
        <f>+Products!E49-'Prod-Prior'!E49</f>
        <v>0</v>
      </c>
      <c r="F49" s="71">
        <f>+Products!F49-'Prod-Prior'!F49</f>
        <v>0</v>
      </c>
      <c r="G49" s="71">
        <f>+Products!G49-'Prod-Prior'!G49</f>
        <v>0</v>
      </c>
      <c r="H49" s="90">
        <f>+Products!H49-'Prod-Prior'!H49</f>
        <v>0</v>
      </c>
      <c r="I49" s="72">
        <f>+Products!I49-'Prod-Prior'!I49</f>
        <v>0</v>
      </c>
      <c r="J49" s="71">
        <f>+Products!J49-'Prod-Prior'!J49</f>
        <v>0</v>
      </c>
      <c r="K49" s="71">
        <f>+Products!K49-'Prod-Prior'!K49</f>
        <v>0</v>
      </c>
      <c r="L49" s="71">
        <f>+Products!L49-'Prod-Prior'!L49</f>
        <v>0</v>
      </c>
      <c r="M49" s="90">
        <f>+Products!M49-'Prod-Prior'!M49</f>
        <v>0</v>
      </c>
      <c r="N49" s="72">
        <f>+Products!N49-'Prod-Prior'!N49</f>
        <v>0</v>
      </c>
      <c r="O49" s="71">
        <f>+Products!O49-'Prod-Prior'!O49</f>
        <v>0</v>
      </c>
      <c r="P49" s="71">
        <f>+Products!P49-'Prod-Prior'!P49</f>
        <v>0</v>
      </c>
      <c r="Q49" s="71">
        <f>+Products!Q49-'Prod-Prior'!Q49</f>
        <v>0</v>
      </c>
      <c r="R49" s="90">
        <f>+Products!R49-'Prod-Prior'!R49</f>
        <v>0</v>
      </c>
      <c r="S49" s="72">
        <f>+Products!S49-'Prod-Prior'!S49</f>
        <v>0</v>
      </c>
      <c r="T49" s="71">
        <f>+Products!T49-'Prod-Prior'!T49</f>
        <v>0</v>
      </c>
      <c r="U49" s="71">
        <f>+Products!U49-'Prod-Prior'!U49</f>
        <v>0</v>
      </c>
      <c r="V49" s="71">
        <f>+Products!V49-'Prod-Prior'!V49</f>
        <v>0</v>
      </c>
      <c r="W49" s="93">
        <f>+Products!W49-'Prod-Prior'!W49</f>
        <v>0</v>
      </c>
      <c r="X49" s="104">
        <f>+Products!X49-'Prod-Prior'!X49</f>
        <v>0</v>
      </c>
      <c r="Y49" s="102">
        <f>+Products!Y49-'Prod-Prior'!Y49</f>
        <v>0</v>
      </c>
      <c r="Z49" s="71">
        <f>+Products!Z49-'Prod-Prior'!Z49</f>
        <v>0</v>
      </c>
      <c r="AA49" s="102">
        <f>+Products!AA49-'Prod-Prior'!AA49</f>
        <v>0</v>
      </c>
      <c r="AB49" s="146"/>
      <c r="AC49" s="147"/>
      <c r="AD49" s="72">
        <f>+Products!AD49-'Prod-Prior'!AD49</f>
        <v>0</v>
      </c>
      <c r="AE49" s="71">
        <f>+Products!AE49-'Prod-Prior'!AE49</f>
        <v>0</v>
      </c>
      <c r="AF49" s="71">
        <f>+Products!AF49-'Prod-Prior'!AF49</f>
        <v>0</v>
      </c>
      <c r="AG49" s="71">
        <f>Products!AG49-'Prod-Prior'!AG49</f>
        <v>0</v>
      </c>
      <c r="AH49" s="71">
        <f>+Products!AH49-'Prod-Prior'!AH49</f>
        <v>0</v>
      </c>
      <c r="AI49" s="71">
        <f>+Products!AI49-'Prod-Prior'!AI49</f>
        <v>0</v>
      </c>
      <c r="AJ49" s="71">
        <f>+Products!AJ49-'Prod-Prior'!AJ49</f>
        <v>0</v>
      </c>
      <c r="AK49" s="71">
        <f>+Products!AK49-'Prod-Prior'!AK49</f>
        <v>0</v>
      </c>
      <c r="AL49" s="71">
        <f>+Products!AL49-'Prod-Prior'!AL49</f>
        <v>0</v>
      </c>
      <c r="AM49" s="71">
        <f>+Products!AM49-'Prod-Prior'!AM49</f>
        <v>0</v>
      </c>
      <c r="AN49" s="71">
        <f>+Products!AN49-'Prod-Prior'!AN49</f>
        <v>0</v>
      </c>
      <c r="AO49" s="71">
        <f>+Products!AO49-'Prod-Prior'!AO49</f>
        <v>0</v>
      </c>
      <c r="AP49" s="71">
        <f>+Products!AP49-'Prod-Prior'!AP49</f>
        <v>0</v>
      </c>
      <c r="AQ49" s="71">
        <f>+Products!AQ49-'Prod-Prior'!AQ49</f>
        <v>0</v>
      </c>
      <c r="AR49" s="71">
        <f>+Products!AR49-'Prod-Prior'!AR49</f>
        <v>0</v>
      </c>
      <c r="AS49" s="71">
        <f>+Products!AS49-'Prod-Prior'!AS49</f>
        <v>0</v>
      </c>
      <c r="AT49" s="71">
        <f>+Products!AT49-'Prod-Prior'!AT49</f>
        <v>0</v>
      </c>
      <c r="AU49" s="71">
        <f>+Products!AU49-'Prod-Prior'!AU49</f>
        <v>0</v>
      </c>
      <c r="AV49" s="71">
        <f>+Products!AV49-'Prod-Prior'!AV49</f>
        <v>0</v>
      </c>
      <c r="AW49" s="71">
        <f>+Products!AW49-'Prod-Prior'!AW49</f>
        <v>0</v>
      </c>
      <c r="AX49" s="71">
        <f>+Products!AX49-'Prod-Prior'!AX49</f>
        <v>0</v>
      </c>
      <c r="AY49" s="71">
        <f>Products!AY49-'Prod-Prior'!AY49</f>
        <v>0</v>
      </c>
      <c r="AZ49" s="71">
        <f>Products!AZ49-'Prod-Prior'!AZ49</f>
        <v>0</v>
      </c>
      <c r="BA49" s="90"/>
      <c r="BB49" s="86"/>
      <c r="BH49" s="69"/>
      <c r="BI49" s="67"/>
      <c r="BJ49" s="67"/>
      <c r="BK49" s="67"/>
      <c r="BL49" s="67"/>
      <c r="BM49" s="67"/>
      <c r="BN49" s="68"/>
      <c r="BO49" s="67"/>
      <c r="BP49" s="67"/>
      <c r="BQ49" s="67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</row>
    <row r="50" spans="2:175" x14ac:dyDescent="0.3">
      <c r="B50" s="168" t="str">
        <f>Products!B50</f>
        <v>SEP-2002</v>
      </c>
      <c r="C50" s="169"/>
      <c r="D50" s="170">
        <f>+Products!D50-'Prod-Prior'!D50</f>
        <v>0</v>
      </c>
      <c r="E50" s="171">
        <f>+Products!E50-'Prod-Prior'!E50</f>
        <v>0</v>
      </c>
      <c r="F50" s="171">
        <f>+Products!F50-'Prod-Prior'!F50</f>
        <v>0</v>
      </c>
      <c r="G50" s="171">
        <f>+Products!G50-'Prod-Prior'!G50</f>
        <v>0</v>
      </c>
      <c r="H50" s="172">
        <f>+Products!H50-'Prod-Prior'!H50</f>
        <v>0</v>
      </c>
      <c r="I50" s="170">
        <f>+Products!I50-'Prod-Prior'!I50</f>
        <v>0</v>
      </c>
      <c r="J50" s="171">
        <f>+Products!J50-'Prod-Prior'!J50</f>
        <v>0</v>
      </c>
      <c r="K50" s="171">
        <f>+Products!K50-'Prod-Prior'!K50</f>
        <v>0</v>
      </c>
      <c r="L50" s="171">
        <f>+Products!L50-'Prod-Prior'!L50</f>
        <v>0</v>
      </c>
      <c r="M50" s="172">
        <f>+Products!M50-'Prod-Prior'!M50</f>
        <v>0</v>
      </c>
      <c r="N50" s="170">
        <f>+Products!N50-'Prod-Prior'!N50</f>
        <v>0</v>
      </c>
      <c r="O50" s="171">
        <f>+Products!O50-'Prod-Prior'!O50</f>
        <v>0</v>
      </c>
      <c r="P50" s="171">
        <f>+Products!P50-'Prod-Prior'!P50</f>
        <v>0</v>
      </c>
      <c r="Q50" s="171">
        <f>+Products!Q50-'Prod-Prior'!Q50</f>
        <v>0</v>
      </c>
      <c r="R50" s="172">
        <f>+Products!R50-'Prod-Prior'!R50</f>
        <v>0</v>
      </c>
      <c r="S50" s="170">
        <f>+Products!S50-'Prod-Prior'!S50</f>
        <v>0</v>
      </c>
      <c r="T50" s="171">
        <f>+Products!T50-'Prod-Prior'!T50</f>
        <v>0</v>
      </c>
      <c r="U50" s="171">
        <f>+Products!U50-'Prod-Prior'!U50</f>
        <v>0</v>
      </c>
      <c r="V50" s="171">
        <f>+Products!V50-'Prod-Prior'!V50</f>
        <v>0</v>
      </c>
      <c r="W50" s="173">
        <f>+Products!W50-'Prod-Prior'!W50</f>
        <v>0</v>
      </c>
      <c r="X50" s="174">
        <f>+Products!X50-'Prod-Prior'!X50</f>
        <v>0</v>
      </c>
      <c r="Y50" s="175">
        <f>+Products!Y50-'Prod-Prior'!Y50</f>
        <v>0</v>
      </c>
      <c r="Z50" s="171">
        <f>+Products!Z50-'Prod-Prior'!Z50</f>
        <v>0</v>
      </c>
      <c r="AA50" s="175">
        <f>+Products!AA50-'Prod-Prior'!AA50</f>
        <v>0</v>
      </c>
      <c r="AB50" s="176"/>
      <c r="AC50" s="177"/>
      <c r="AD50" s="170">
        <f>+Products!AD50-'Prod-Prior'!AD50</f>
        <v>0</v>
      </c>
      <c r="AE50" s="171">
        <f>+Products!AE50-'Prod-Prior'!AE50</f>
        <v>0</v>
      </c>
      <c r="AF50" s="171">
        <f>+Products!AF50-'Prod-Prior'!AF50</f>
        <v>0</v>
      </c>
      <c r="AG50" s="171">
        <f>Products!AG50-'Prod-Prior'!AG50</f>
        <v>0</v>
      </c>
      <c r="AH50" s="171">
        <f>+Products!AH50-'Prod-Prior'!AH50</f>
        <v>0</v>
      </c>
      <c r="AI50" s="171">
        <f>+Products!AI50-'Prod-Prior'!AI50</f>
        <v>0</v>
      </c>
      <c r="AJ50" s="171">
        <f>+Products!AJ50-'Prod-Prior'!AJ50</f>
        <v>0</v>
      </c>
      <c r="AK50" s="171">
        <f>+Products!AK50-'Prod-Prior'!AK50</f>
        <v>0</v>
      </c>
      <c r="AL50" s="171">
        <f>+Products!AL50-'Prod-Prior'!AL50</f>
        <v>0</v>
      </c>
      <c r="AM50" s="171">
        <f>+Products!AM50-'Prod-Prior'!AM50</f>
        <v>0</v>
      </c>
      <c r="AN50" s="171">
        <f>+Products!AN50-'Prod-Prior'!AN50</f>
        <v>0</v>
      </c>
      <c r="AO50" s="171">
        <f>+Products!AO50-'Prod-Prior'!AO50</f>
        <v>0</v>
      </c>
      <c r="AP50" s="171">
        <f>+Products!AP50-'Prod-Prior'!AP50</f>
        <v>0</v>
      </c>
      <c r="AQ50" s="171">
        <f>+Products!AQ50-'Prod-Prior'!AQ50</f>
        <v>0</v>
      </c>
      <c r="AR50" s="171">
        <f>+Products!AR50-'Prod-Prior'!AR50</f>
        <v>0</v>
      </c>
      <c r="AS50" s="171">
        <f>+Products!AS50-'Prod-Prior'!AS50</f>
        <v>0</v>
      </c>
      <c r="AT50" s="171">
        <f>+Products!AT50-'Prod-Prior'!AT50</f>
        <v>0</v>
      </c>
      <c r="AU50" s="171">
        <f>+Products!AU50-'Prod-Prior'!AU50</f>
        <v>0</v>
      </c>
      <c r="AV50" s="171">
        <f>+Products!AV50-'Prod-Prior'!AV50</f>
        <v>0</v>
      </c>
      <c r="AW50" s="171">
        <f>+Products!AW50-'Prod-Prior'!AW50</f>
        <v>0</v>
      </c>
      <c r="AX50" s="171">
        <f>+Products!AX50-'Prod-Prior'!AX50</f>
        <v>0</v>
      </c>
      <c r="AY50" s="171">
        <f>Products!AY50-'Prod-Prior'!AY50</f>
        <v>0</v>
      </c>
      <c r="AZ50" s="171">
        <f>Products!AZ50-'Prod-Prior'!AZ50</f>
        <v>0</v>
      </c>
      <c r="BA50" s="172"/>
      <c r="BB50" s="178"/>
      <c r="BH50" s="69"/>
      <c r="BI50" s="67"/>
      <c r="BJ50" s="67"/>
      <c r="BK50" s="67"/>
      <c r="BL50" s="67"/>
      <c r="BM50" s="67"/>
      <c r="BN50" s="68"/>
      <c r="BO50" s="67"/>
      <c r="BP50" s="67"/>
      <c r="BQ50" s="67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</row>
    <row r="51" spans="2:175" x14ac:dyDescent="0.3">
      <c r="B51" s="8" t="str">
        <f>Products!B51</f>
        <v>OCT-2002</v>
      </c>
      <c r="C51" s="70"/>
      <c r="D51" s="72">
        <f>+Products!D51-'Prod-Prior'!D51</f>
        <v>0</v>
      </c>
      <c r="E51" s="71">
        <f>+Products!E51-'Prod-Prior'!E51</f>
        <v>0</v>
      </c>
      <c r="F51" s="71">
        <f>+Products!F51-'Prod-Prior'!F51</f>
        <v>0</v>
      </c>
      <c r="G51" s="71">
        <f>+Products!G51-'Prod-Prior'!G51</f>
        <v>0</v>
      </c>
      <c r="H51" s="90">
        <f>+Products!H51-'Prod-Prior'!H51</f>
        <v>0</v>
      </c>
      <c r="I51" s="72">
        <f>+Products!I51-'Prod-Prior'!I51</f>
        <v>0</v>
      </c>
      <c r="J51" s="71">
        <f>+Products!J51-'Prod-Prior'!J51</f>
        <v>0</v>
      </c>
      <c r="K51" s="71">
        <f>+Products!K51-'Prod-Prior'!K51</f>
        <v>0</v>
      </c>
      <c r="L51" s="71">
        <f>+Products!L51-'Prod-Prior'!L51</f>
        <v>0</v>
      </c>
      <c r="M51" s="90">
        <f>+Products!M51-'Prod-Prior'!M51</f>
        <v>0</v>
      </c>
      <c r="N51" s="72">
        <f>+Products!N51-'Prod-Prior'!N51</f>
        <v>0</v>
      </c>
      <c r="O51" s="71">
        <f>+Products!O51-'Prod-Prior'!O51</f>
        <v>0</v>
      </c>
      <c r="P51" s="71">
        <f>+Products!P51-'Prod-Prior'!P51</f>
        <v>0</v>
      </c>
      <c r="Q51" s="71">
        <f>+Products!Q51-'Prod-Prior'!Q51</f>
        <v>0</v>
      </c>
      <c r="R51" s="90">
        <f>+Products!R51-'Prod-Prior'!R51</f>
        <v>0</v>
      </c>
      <c r="S51" s="72">
        <f>+Products!S51-'Prod-Prior'!S51</f>
        <v>0</v>
      </c>
      <c r="T51" s="71">
        <f>+Products!T51-'Prod-Prior'!T51</f>
        <v>0</v>
      </c>
      <c r="U51" s="71">
        <f>+Products!U51-'Prod-Prior'!U51</f>
        <v>0</v>
      </c>
      <c r="V51" s="71">
        <f>+Products!V51-'Prod-Prior'!V51</f>
        <v>0</v>
      </c>
      <c r="W51" s="93">
        <f>+Products!W51-'Prod-Prior'!W51</f>
        <v>0</v>
      </c>
      <c r="X51" s="104">
        <f>+Products!X51-'Prod-Prior'!X51</f>
        <v>0</v>
      </c>
      <c r="Y51" s="102">
        <f>+Products!Y51-'Prod-Prior'!Y51</f>
        <v>0</v>
      </c>
      <c r="Z51" s="71">
        <f>+Products!Z51-'Prod-Prior'!Z51</f>
        <v>0</v>
      </c>
      <c r="AA51" s="102">
        <f>+Products!AA51-'Prod-Prior'!AA51</f>
        <v>0</v>
      </c>
      <c r="AB51" s="146"/>
      <c r="AC51" s="147"/>
      <c r="AD51" s="72">
        <f>+Products!AD51-'Prod-Prior'!AD51</f>
        <v>0</v>
      </c>
      <c r="AE51" s="71">
        <f>+Products!AE51-'Prod-Prior'!AE51</f>
        <v>0</v>
      </c>
      <c r="AF51" s="71">
        <f>+Products!AF51-'Prod-Prior'!AF51</f>
        <v>0</v>
      </c>
      <c r="AG51" s="71">
        <f>Products!AG51-'Prod-Prior'!AG51</f>
        <v>0</v>
      </c>
      <c r="AH51" s="71">
        <f>+Products!AH51-'Prod-Prior'!AH51</f>
        <v>0</v>
      </c>
      <c r="AI51" s="71">
        <f>+Products!AI51-'Prod-Prior'!AI51</f>
        <v>0</v>
      </c>
      <c r="AJ51" s="71">
        <f>+Products!AJ51-'Prod-Prior'!AJ51</f>
        <v>0</v>
      </c>
      <c r="AK51" s="71">
        <f>+Products!AK51-'Prod-Prior'!AK51</f>
        <v>0</v>
      </c>
      <c r="AL51" s="71">
        <f>+Products!AL51-'Prod-Prior'!AL51</f>
        <v>0</v>
      </c>
      <c r="AM51" s="71">
        <f>+Products!AM51-'Prod-Prior'!AM51</f>
        <v>0</v>
      </c>
      <c r="AN51" s="71">
        <f>+Products!AN51-'Prod-Prior'!AN51</f>
        <v>0</v>
      </c>
      <c r="AO51" s="71">
        <f>+Products!AO51-'Prod-Prior'!AO51</f>
        <v>0</v>
      </c>
      <c r="AP51" s="71">
        <f>+Products!AP51-'Prod-Prior'!AP51</f>
        <v>0</v>
      </c>
      <c r="AQ51" s="71">
        <f>+Products!AQ51-'Prod-Prior'!AQ51</f>
        <v>0</v>
      </c>
      <c r="AR51" s="71">
        <f>+Products!AR51-'Prod-Prior'!AR51</f>
        <v>0</v>
      </c>
      <c r="AS51" s="71">
        <f>+Products!AS51-'Prod-Prior'!AS51</f>
        <v>0</v>
      </c>
      <c r="AT51" s="71">
        <f>+Products!AT51-'Prod-Prior'!AT51</f>
        <v>0</v>
      </c>
      <c r="AU51" s="71">
        <f>+Products!AU51-'Prod-Prior'!AU51</f>
        <v>0</v>
      </c>
      <c r="AV51" s="71">
        <f>+Products!AV51-'Prod-Prior'!AV51</f>
        <v>0</v>
      </c>
      <c r="AW51" s="71">
        <f>+Products!AW51-'Prod-Prior'!AW51</f>
        <v>0</v>
      </c>
      <c r="AX51" s="71">
        <f>+Products!AX51-'Prod-Prior'!AX51</f>
        <v>0</v>
      </c>
      <c r="AY51" s="71">
        <f>Products!AY51-'Prod-Prior'!AY51</f>
        <v>0</v>
      </c>
      <c r="AZ51" s="71">
        <f>Products!AZ51-'Prod-Prior'!AZ51</f>
        <v>0</v>
      </c>
      <c r="BA51" s="90"/>
      <c r="BB51" s="86"/>
      <c r="BH51" s="69"/>
      <c r="BI51" s="67"/>
      <c r="BJ51" s="67"/>
      <c r="BK51" s="67"/>
      <c r="BL51" s="67"/>
      <c r="BM51" s="67"/>
      <c r="BN51" s="68"/>
      <c r="BO51" s="67"/>
      <c r="BP51" s="67"/>
      <c r="BQ51" s="67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</row>
    <row r="52" spans="2:175" x14ac:dyDescent="0.3">
      <c r="B52" s="8" t="str">
        <f>Products!B52</f>
        <v>NOV-2002</v>
      </c>
      <c r="C52" s="70"/>
      <c r="D52" s="72">
        <f>+Products!D52-'Prod-Prior'!D52</f>
        <v>0</v>
      </c>
      <c r="E52" s="71">
        <f>+Products!E52-'Prod-Prior'!E52</f>
        <v>0</v>
      </c>
      <c r="F52" s="71">
        <f>+Products!F52-'Prod-Prior'!F52</f>
        <v>0</v>
      </c>
      <c r="G52" s="71">
        <f>+Products!G52-'Prod-Prior'!G52</f>
        <v>0</v>
      </c>
      <c r="H52" s="90">
        <f>+Products!H52-'Prod-Prior'!H52</f>
        <v>0</v>
      </c>
      <c r="I52" s="72">
        <f>+Products!I52-'Prod-Prior'!I52</f>
        <v>0</v>
      </c>
      <c r="J52" s="71">
        <f>+Products!J52-'Prod-Prior'!J52</f>
        <v>0</v>
      </c>
      <c r="K52" s="71">
        <f>+Products!K52-'Prod-Prior'!K52</f>
        <v>0</v>
      </c>
      <c r="L52" s="71">
        <f>+Products!L52-'Prod-Prior'!L52</f>
        <v>0</v>
      </c>
      <c r="M52" s="90">
        <f>+Products!M52-'Prod-Prior'!M52</f>
        <v>0</v>
      </c>
      <c r="N52" s="72">
        <f>+Products!N52-'Prod-Prior'!N52</f>
        <v>0</v>
      </c>
      <c r="O52" s="71">
        <f>+Products!O52-'Prod-Prior'!O52</f>
        <v>0</v>
      </c>
      <c r="P52" s="71">
        <f>+Products!P52-'Prod-Prior'!P52</f>
        <v>0</v>
      </c>
      <c r="Q52" s="71">
        <f>+Products!Q52-'Prod-Prior'!Q52</f>
        <v>0</v>
      </c>
      <c r="R52" s="90">
        <f>+Products!R52-'Prod-Prior'!R52</f>
        <v>0</v>
      </c>
      <c r="S52" s="72">
        <f>+Products!S52-'Prod-Prior'!S52</f>
        <v>0</v>
      </c>
      <c r="T52" s="71">
        <f>+Products!T52-'Prod-Prior'!T52</f>
        <v>0</v>
      </c>
      <c r="U52" s="71">
        <f>+Products!U52-'Prod-Prior'!U52</f>
        <v>0</v>
      </c>
      <c r="V52" s="71">
        <f>+Products!V52-'Prod-Prior'!V52</f>
        <v>0</v>
      </c>
      <c r="W52" s="93">
        <f>+Products!W52-'Prod-Prior'!W52</f>
        <v>0</v>
      </c>
      <c r="X52" s="104">
        <f>+Products!X52-'Prod-Prior'!X52</f>
        <v>0</v>
      </c>
      <c r="Y52" s="102">
        <f>+Products!Y52-'Prod-Prior'!Y52</f>
        <v>0</v>
      </c>
      <c r="Z52" s="71">
        <f>+Products!Z52-'Prod-Prior'!Z52</f>
        <v>0</v>
      </c>
      <c r="AA52" s="102">
        <f>+Products!AA52-'Prod-Prior'!AA52</f>
        <v>0</v>
      </c>
      <c r="AB52" s="146"/>
      <c r="AC52" s="147"/>
      <c r="AD52" s="72">
        <f>+Products!AD52-'Prod-Prior'!AD52</f>
        <v>0</v>
      </c>
      <c r="AE52" s="71">
        <f>+Products!AE52-'Prod-Prior'!AE52</f>
        <v>0</v>
      </c>
      <c r="AF52" s="71">
        <f>+Products!AF52-'Prod-Prior'!AF52</f>
        <v>0</v>
      </c>
      <c r="AG52" s="71">
        <f>Products!AG52-'Prod-Prior'!AG52</f>
        <v>0</v>
      </c>
      <c r="AH52" s="71">
        <f>+Products!AH52-'Prod-Prior'!AH52</f>
        <v>0</v>
      </c>
      <c r="AI52" s="71">
        <f>+Products!AI52-'Prod-Prior'!AI52</f>
        <v>0</v>
      </c>
      <c r="AJ52" s="71">
        <f>+Products!AJ52-'Prod-Prior'!AJ52</f>
        <v>0</v>
      </c>
      <c r="AK52" s="71">
        <f>+Products!AK52-'Prod-Prior'!AK52</f>
        <v>0</v>
      </c>
      <c r="AL52" s="71">
        <f>+Products!AL52-'Prod-Prior'!AL52</f>
        <v>0</v>
      </c>
      <c r="AM52" s="71">
        <f>+Products!AM52-'Prod-Prior'!AM52</f>
        <v>0</v>
      </c>
      <c r="AN52" s="71">
        <f>+Products!AN52-'Prod-Prior'!AN52</f>
        <v>0</v>
      </c>
      <c r="AO52" s="71">
        <f>+Products!AO52-'Prod-Prior'!AO52</f>
        <v>0</v>
      </c>
      <c r="AP52" s="71">
        <f>+Products!AP52-'Prod-Prior'!AP52</f>
        <v>0</v>
      </c>
      <c r="AQ52" s="71">
        <f>+Products!AQ52-'Prod-Prior'!AQ52</f>
        <v>0</v>
      </c>
      <c r="AR52" s="71">
        <f>+Products!AR52-'Prod-Prior'!AR52</f>
        <v>0</v>
      </c>
      <c r="AS52" s="71">
        <f>+Products!AS52-'Prod-Prior'!AS52</f>
        <v>0</v>
      </c>
      <c r="AT52" s="71">
        <f>+Products!AT52-'Prod-Prior'!AT52</f>
        <v>0</v>
      </c>
      <c r="AU52" s="71">
        <f>+Products!AU52-'Prod-Prior'!AU52</f>
        <v>0</v>
      </c>
      <c r="AV52" s="71">
        <f>+Products!AV52-'Prod-Prior'!AV52</f>
        <v>0</v>
      </c>
      <c r="AW52" s="71">
        <f>+Products!AW52-'Prod-Prior'!AW52</f>
        <v>0</v>
      </c>
      <c r="AX52" s="71">
        <f>+Products!AX52-'Prod-Prior'!AX52</f>
        <v>0</v>
      </c>
      <c r="AY52" s="71">
        <f>Products!AY52-'Prod-Prior'!AY52</f>
        <v>0</v>
      </c>
      <c r="AZ52" s="71">
        <f>Products!AZ52-'Prod-Prior'!AZ52</f>
        <v>0</v>
      </c>
      <c r="BA52" s="90"/>
      <c r="BB52" s="86"/>
      <c r="BH52" s="69"/>
      <c r="BI52" s="67"/>
      <c r="BJ52" s="67"/>
      <c r="BK52" s="67"/>
      <c r="BL52" s="67"/>
      <c r="BM52" s="67"/>
      <c r="BN52" s="68"/>
      <c r="BO52" s="67"/>
      <c r="BP52" s="67"/>
      <c r="BQ52" s="67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</row>
    <row r="53" spans="2:175" x14ac:dyDescent="0.3">
      <c r="B53" s="168" t="str">
        <f>Products!B53</f>
        <v>DEC-2002</v>
      </c>
      <c r="C53" s="169"/>
      <c r="D53" s="170">
        <f>+Products!D53-'Prod-Prior'!D53</f>
        <v>0</v>
      </c>
      <c r="E53" s="171">
        <f>+Products!E53-'Prod-Prior'!E53</f>
        <v>0</v>
      </c>
      <c r="F53" s="171">
        <f>+Products!F53-'Prod-Prior'!F53</f>
        <v>0</v>
      </c>
      <c r="G53" s="171">
        <f>+Products!G53-'Prod-Prior'!G53</f>
        <v>0</v>
      </c>
      <c r="H53" s="172">
        <f>+Products!H53-'Prod-Prior'!H53</f>
        <v>0</v>
      </c>
      <c r="I53" s="170">
        <f>+Products!I53-'Prod-Prior'!I53</f>
        <v>0</v>
      </c>
      <c r="J53" s="171">
        <f>+Products!J53-'Prod-Prior'!J53</f>
        <v>0</v>
      </c>
      <c r="K53" s="171">
        <f>+Products!K53-'Prod-Prior'!K53</f>
        <v>0</v>
      </c>
      <c r="L53" s="171">
        <f>+Products!L53-'Prod-Prior'!L53</f>
        <v>0</v>
      </c>
      <c r="M53" s="172">
        <f>+Products!M53-'Prod-Prior'!M53</f>
        <v>0</v>
      </c>
      <c r="N53" s="170">
        <f>+Products!N53-'Prod-Prior'!N53</f>
        <v>0</v>
      </c>
      <c r="O53" s="171">
        <f>+Products!O53-'Prod-Prior'!O53</f>
        <v>0</v>
      </c>
      <c r="P53" s="171">
        <f>+Products!P53-'Prod-Prior'!P53</f>
        <v>0</v>
      </c>
      <c r="Q53" s="171">
        <f>+Products!Q53-'Prod-Prior'!Q53</f>
        <v>0</v>
      </c>
      <c r="R53" s="172">
        <f>+Products!R53-'Prod-Prior'!R53</f>
        <v>0</v>
      </c>
      <c r="S53" s="170">
        <f>+Products!S53-'Prod-Prior'!S53</f>
        <v>0</v>
      </c>
      <c r="T53" s="171">
        <f>+Products!T53-'Prod-Prior'!T53</f>
        <v>0</v>
      </c>
      <c r="U53" s="171">
        <f>+Products!U53-'Prod-Prior'!U53</f>
        <v>0</v>
      </c>
      <c r="V53" s="171">
        <f>+Products!V53-'Prod-Prior'!V53</f>
        <v>0</v>
      </c>
      <c r="W53" s="173">
        <f>+Products!W53-'Prod-Prior'!W53</f>
        <v>0</v>
      </c>
      <c r="X53" s="174">
        <f>+Products!X53-'Prod-Prior'!X53</f>
        <v>0</v>
      </c>
      <c r="Y53" s="175">
        <f>+Products!Y53-'Prod-Prior'!Y53</f>
        <v>0</v>
      </c>
      <c r="Z53" s="171">
        <f>+Products!Z53-'Prod-Prior'!Z53</f>
        <v>0</v>
      </c>
      <c r="AA53" s="175">
        <f>+Products!AA53-'Prod-Prior'!AA53</f>
        <v>0</v>
      </c>
      <c r="AB53" s="176"/>
      <c r="AC53" s="177"/>
      <c r="AD53" s="170">
        <f>+Products!AD53-'Prod-Prior'!AD53</f>
        <v>0</v>
      </c>
      <c r="AE53" s="171">
        <f>+Products!AE53-'Prod-Prior'!AE53</f>
        <v>0</v>
      </c>
      <c r="AF53" s="171">
        <f>+Products!AF53-'Prod-Prior'!AF53</f>
        <v>0</v>
      </c>
      <c r="AG53" s="171">
        <f>Products!AG53-'Prod-Prior'!AG53</f>
        <v>0</v>
      </c>
      <c r="AH53" s="171">
        <f>+Products!AH53-'Prod-Prior'!AH53</f>
        <v>0</v>
      </c>
      <c r="AI53" s="171">
        <f>+Products!AI53-'Prod-Prior'!AI53</f>
        <v>0</v>
      </c>
      <c r="AJ53" s="171">
        <f>+Products!AJ53-'Prod-Prior'!AJ53</f>
        <v>0</v>
      </c>
      <c r="AK53" s="171">
        <f>+Products!AK53-'Prod-Prior'!AK53</f>
        <v>0</v>
      </c>
      <c r="AL53" s="171">
        <f>+Products!AL53-'Prod-Prior'!AL53</f>
        <v>0</v>
      </c>
      <c r="AM53" s="171">
        <f>+Products!AM53-'Prod-Prior'!AM53</f>
        <v>0</v>
      </c>
      <c r="AN53" s="171">
        <f>+Products!AN53-'Prod-Prior'!AN53</f>
        <v>0</v>
      </c>
      <c r="AO53" s="171">
        <f>+Products!AO53-'Prod-Prior'!AO53</f>
        <v>0</v>
      </c>
      <c r="AP53" s="171">
        <f>+Products!AP53-'Prod-Prior'!AP53</f>
        <v>0</v>
      </c>
      <c r="AQ53" s="171">
        <f>+Products!AQ53-'Prod-Prior'!AQ53</f>
        <v>0</v>
      </c>
      <c r="AR53" s="171">
        <f>+Products!AR53-'Prod-Prior'!AR53</f>
        <v>0</v>
      </c>
      <c r="AS53" s="171">
        <f>+Products!AS53-'Prod-Prior'!AS53</f>
        <v>0</v>
      </c>
      <c r="AT53" s="171">
        <f>+Products!AT53-'Prod-Prior'!AT53</f>
        <v>0</v>
      </c>
      <c r="AU53" s="171">
        <f>+Products!AU53-'Prod-Prior'!AU53</f>
        <v>0</v>
      </c>
      <c r="AV53" s="171">
        <f>+Products!AV53-'Prod-Prior'!AV53</f>
        <v>0</v>
      </c>
      <c r="AW53" s="171">
        <f>+Products!AW53-'Prod-Prior'!AW53</f>
        <v>0</v>
      </c>
      <c r="AX53" s="171">
        <f>+Products!AX53-'Prod-Prior'!AX53</f>
        <v>0</v>
      </c>
      <c r="AY53" s="171">
        <f>Products!AY53-'Prod-Prior'!AY53</f>
        <v>0</v>
      </c>
      <c r="AZ53" s="171">
        <f>Products!AZ53-'Prod-Prior'!AZ53</f>
        <v>0</v>
      </c>
      <c r="BA53" s="172"/>
      <c r="BB53" s="178"/>
      <c r="BH53" s="69"/>
      <c r="BI53" s="67"/>
      <c r="BJ53" s="67"/>
      <c r="BK53" s="67"/>
      <c r="BL53" s="67"/>
      <c r="BM53" s="67"/>
      <c r="BN53" s="68"/>
      <c r="BO53" s="67"/>
      <c r="BP53" s="67"/>
      <c r="BQ53" s="67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</row>
    <row r="54" spans="2:175" x14ac:dyDescent="0.3">
      <c r="B54" s="8" t="str">
        <f>Products!B54</f>
        <v>JAN-2003</v>
      </c>
      <c r="C54" s="70"/>
      <c r="D54" s="72">
        <f>+Products!D54-'Prod-Prior'!D54</f>
        <v>0</v>
      </c>
      <c r="E54" s="71">
        <f>+Products!E54-'Prod-Prior'!E54</f>
        <v>0</v>
      </c>
      <c r="F54" s="71">
        <f>+Products!F54-'Prod-Prior'!F54</f>
        <v>0</v>
      </c>
      <c r="G54" s="71">
        <f>+Products!G54-'Prod-Prior'!G54</f>
        <v>0</v>
      </c>
      <c r="H54" s="90">
        <f>+Products!H54-'Prod-Prior'!H54</f>
        <v>0</v>
      </c>
      <c r="I54" s="72">
        <f>+Products!I54-'Prod-Prior'!I54</f>
        <v>0</v>
      </c>
      <c r="J54" s="71">
        <f>+Products!J54-'Prod-Prior'!J54</f>
        <v>0</v>
      </c>
      <c r="K54" s="71">
        <f>+Products!K54-'Prod-Prior'!K54</f>
        <v>0</v>
      </c>
      <c r="L54" s="71">
        <f>+Products!L54-'Prod-Prior'!L54</f>
        <v>0</v>
      </c>
      <c r="M54" s="90">
        <f>+Products!M54-'Prod-Prior'!M54</f>
        <v>0</v>
      </c>
      <c r="N54" s="72">
        <f>+Products!N54-'Prod-Prior'!N54</f>
        <v>0</v>
      </c>
      <c r="O54" s="71">
        <f>+Products!O54-'Prod-Prior'!O54</f>
        <v>0</v>
      </c>
      <c r="P54" s="71">
        <f>+Products!P54-'Prod-Prior'!P54</f>
        <v>0</v>
      </c>
      <c r="Q54" s="71">
        <f>+Products!Q54-'Prod-Prior'!Q54</f>
        <v>0</v>
      </c>
      <c r="R54" s="90">
        <f>+Products!R54-'Prod-Prior'!R54</f>
        <v>0</v>
      </c>
      <c r="S54" s="72">
        <f>+Products!S54-'Prod-Prior'!S54</f>
        <v>0</v>
      </c>
      <c r="T54" s="71">
        <f>+Products!T54-'Prod-Prior'!T54</f>
        <v>0</v>
      </c>
      <c r="U54" s="71">
        <f>+Products!U54-'Prod-Prior'!U54</f>
        <v>0</v>
      </c>
      <c r="V54" s="71">
        <f>+Products!V54-'Prod-Prior'!V54</f>
        <v>0</v>
      </c>
      <c r="W54" s="93">
        <f>+Products!W54-'Prod-Prior'!W54</f>
        <v>0</v>
      </c>
      <c r="X54" s="104">
        <f>+Products!X54-'Prod-Prior'!X54</f>
        <v>0</v>
      </c>
      <c r="Y54" s="102">
        <f>+Products!Y54-'Prod-Prior'!Y54</f>
        <v>0</v>
      </c>
      <c r="Z54" s="71">
        <f>+Products!Z54-'Prod-Prior'!Z54</f>
        <v>0</v>
      </c>
      <c r="AA54" s="102">
        <f>+Products!AA54-'Prod-Prior'!AA54</f>
        <v>0</v>
      </c>
      <c r="AB54" s="146"/>
      <c r="AC54" s="147"/>
      <c r="AD54" s="72">
        <f>+Products!AD54-'Prod-Prior'!AD54</f>
        <v>0</v>
      </c>
      <c r="AE54" s="71">
        <f>+Products!AE54-'Prod-Prior'!AE54</f>
        <v>0</v>
      </c>
      <c r="AF54" s="71">
        <f>+Products!AF54-'Prod-Prior'!AF54</f>
        <v>0</v>
      </c>
      <c r="AG54" s="71">
        <f>Products!AG54-'Prod-Prior'!AG54</f>
        <v>0</v>
      </c>
      <c r="AH54" s="71">
        <f>+Products!AH54-'Prod-Prior'!AH54</f>
        <v>0</v>
      </c>
      <c r="AI54" s="71">
        <f>+Products!AI54-'Prod-Prior'!AI54</f>
        <v>0</v>
      </c>
      <c r="AJ54" s="71">
        <f>+Products!AJ54-'Prod-Prior'!AJ54</f>
        <v>0</v>
      </c>
      <c r="AK54" s="71">
        <f>+Products!AK54-'Prod-Prior'!AK54</f>
        <v>0</v>
      </c>
      <c r="AL54" s="71">
        <f>+Products!AL54-'Prod-Prior'!AL54</f>
        <v>0</v>
      </c>
      <c r="AM54" s="71">
        <f>+Products!AM54-'Prod-Prior'!AM54</f>
        <v>0</v>
      </c>
      <c r="AN54" s="71">
        <f>+Products!AN54-'Prod-Prior'!AN54</f>
        <v>0</v>
      </c>
      <c r="AO54" s="71">
        <f>+Products!AO54-'Prod-Prior'!AO54</f>
        <v>0</v>
      </c>
      <c r="AP54" s="71">
        <f>+Products!AP54-'Prod-Prior'!AP54</f>
        <v>0</v>
      </c>
      <c r="AQ54" s="71">
        <f>+Products!AQ54-'Prod-Prior'!AQ54</f>
        <v>0</v>
      </c>
      <c r="AR54" s="71">
        <f>+Products!AR54-'Prod-Prior'!AR54</f>
        <v>0</v>
      </c>
      <c r="AS54" s="71">
        <f>+Products!AS54-'Prod-Prior'!AS54</f>
        <v>0</v>
      </c>
      <c r="AT54" s="71">
        <f>+Products!AT54-'Prod-Prior'!AT54</f>
        <v>0</v>
      </c>
      <c r="AU54" s="71">
        <f>+Products!AU54-'Prod-Prior'!AU54</f>
        <v>0</v>
      </c>
      <c r="AV54" s="71">
        <f>+Products!AV54-'Prod-Prior'!AV54</f>
        <v>0</v>
      </c>
      <c r="AW54" s="71">
        <f>+Products!AW54-'Prod-Prior'!AW54</f>
        <v>0</v>
      </c>
      <c r="AX54" s="71">
        <f>+Products!AX54-'Prod-Prior'!AX54</f>
        <v>0</v>
      </c>
      <c r="AY54" s="71">
        <f>Products!AY54-'Prod-Prior'!AY54</f>
        <v>0</v>
      </c>
      <c r="AZ54" s="71">
        <f>Products!AZ54-'Prod-Prior'!AZ54</f>
        <v>0</v>
      </c>
      <c r="BA54" s="90"/>
      <c r="BB54" s="86"/>
      <c r="BH54" s="69"/>
      <c r="BI54" s="67"/>
      <c r="BJ54" s="67"/>
      <c r="BK54" s="67"/>
      <c r="BL54" s="67"/>
      <c r="BM54" s="67"/>
      <c r="BN54" s="68"/>
      <c r="BO54" s="67"/>
      <c r="BP54" s="67"/>
      <c r="BQ54" s="67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</row>
    <row r="55" spans="2:175" x14ac:dyDescent="0.3">
      <c r="B55" s="8" t="str">
        <f>Products!B55</f>
        <v>FEB-2003</v>
      </c>
      <c r="C55" s="70"/>
      <c r="D55" s="72">
        <f>+Products!D55-'Prod-Prior'!D55</f>
        <v>0</v>
      </c>
      <c r="E55" s="71">
        <f>+Products!E55-'Prod-Prior'!E55</f>
        <v>0</v>
      </c>
      <c r="F55" s="71">
        <f>+Products!F55-'Prod-Prior'!F55</f>
        <v>0</v>
      </c>
      <c r="G55" s="71">
        <f>+Products!G55-'Prod-Prior'!G55</f>
        <v>0</v>
      </c>
      <c r="H55" s="90">
        <f>+Products!H55-'Prod-Prior'!H55</f>
        <v>0</v>
      </c>
      <c r="I55" s="72">
        <f>+Products!I55-'Prod-Prior'!I55</f>
        <v>0</v>
      </c>
      <c r="J55" s="71">
        <f>+Products!J55-'Prod-Prior'!J55</f>
        <v>0</v>
      </c>
      <c r="K55" s="71">
        <f>+Products!K55-'Prod-Prior'!K55</f>
        <v>0</v>
      </c>
      <c r="L55" s="71">
        <f>+Products!L55-'Prod-Prior'!L55</f>
        <v>0</v>
      </c>
      <c r="M55" s="90">
        <f>+Products!M55-'Prod-Prior'!M55</f>
        <v>0</v>
      </c>
      <c r="N55" s="72">
        <f>+Products!N55-'Prod-Prior'!N55</f>
        <v>0</v>
      </c>
      <c r="O55" s="71">
        <f>+Products!O55-'Prod-Prior'!O55</f>
        <v>0</v>
      </c>
      <c r="P55" s="71">
        <f>+Products!P55-'Prod-Prior'!P55</f>
        <v>0</v>
      </c>
      <c r="Q55" s="71">
        <f>+Products!Q55-'Prod-Prior'!Q55</f>
        <v>0</v>
      </c>
      <c r="R55" s="90">
        <f>+Products!R55-'Prod-Prior'!R55</f>
        <v>0</v>
      </c>
      <c r="S55" s="72">
        <f>+Products!S55-'Prod-Prior'!S55</f>
        <v>0</v>
      </c>
      <c r="T55" s="71">
        <f>+Products!T55-'Prod-Prior'!T55</f>
        <v>0</v>
      </c>
      <c r="U55" s="71">
        <f>+Products!U55-'Prod-Prior'!U55</f>
        <v>0</v>
      </c>
      <c r="V55" s="71">
        <f>+Products!V55-'Prod-Prior'!V55</f>
        <v>0</v>
      </c>
      <c r="W55" s="93">
        <f>+Products!W55-'Prod-Prior'!W55</f>
        <v>0</v>
      </c>
      <c r="X55" s="104">
        <f>+Products!X55-'Prod-Prior'!X55</f>
        <v>0</v>
      </c>
      <c r="Y55" s="102">
        <f>+Products!Y55-'Prod-Prior'!Y55</f>
        <v>0</v>
      </c>
      <c r="Z55" s="71">
        <f>+Products!Z55-'Prod-Prior'!Z55</f>
        <v>0</v>
      </c>
      <c r="AA55" s="102">
        <f>+Products!AA55-'Prod-Prior'!AA55</f>
        <v>0</v>
      </c>
      <c r="AB55" s="146"/>
      <c r="AC55" s="147"/>
      <c r="AD55" s="72">
        <f>+Products!AD55-'Prod-Prior'!AD55</f>
        <v>0</v>
      </c>
      <c r="AE55" s="71">
        <f>+Products!AE55-'Prod-Prior'!AE55</f>
        <v>0</v>
      </c>
      <c r="AF55" s="71">
        <f>+Products!AF55-'Prod-Prior'!AF55</f>
        <v>0</v>
      </c>
      <c r="AG55" s="71">
        <f>Products!AG55-'Prod-Prior'!AG55</f>
        <v>0</v>
      </c>
      <c r="AH55" s="71">
        <f>+Products!AH55-'Prod-Prior'!AH55</f>
        <v>0</v>
      </c>
      <c r="AI55" s="71">
        <f>+Products!AI55-'Prod-Prior'!AI55</f>
        <v>0</v>
      </c>
      <c r="AJ55" s="71">
        <f>+Products!AJ55-'Prod-Prior'!AJ55</f>
        <v>0</v>
      </c>
      <c r="AK55" s="71">
        <f>+Products!AK55-'Prod-Prior'!AK55</f>
        <v>0</v>
      </c>
      <c r="AL55" s="71">
        <f>+Products!AL55-'Prod-Prior'!AL55</f>
        <v>0</v>
      </c>
      <c r="AM55" s="71">
        <f>+Products!AM55-'Prod-Prior'!AM55</f>
        <v>0</v>
      </c>
      <c r="AN55" s="71">
        <f>+Products!AN55-'Prod-Prior'!AN55</f>
        <v>0</v>
      </c>
      <c r="AO55" s="71">
        <f>+Products!AO55-'Prod-Prior'!AO55</f>
        <v>0</v>
      </c>
      <c r="AP55" s="71">
        <f>+Products!AP55-'Prod-Prior'!AP55</f>
        <v>0</v>
      </c>
      <c r="AQ55" s="71">
        <f>+Products!AQ55-'Prod-Prior'!AQ55</f>
        <v>0</v>
      </c>
      <c r="AR55" s="71">
        <f>+Products!AR55-'Prod-Prior'!AR55</f>
        <v>0</v>
      </c>
      <c r="AS55" s="71">
        <f>+Products!AS55-'Prod-Prior'!AS55</f>
        <v>0</v>
      </c>
      <c r="AT55" s="71">
        <f>+Products!AT55-'Prod-Prior'!AT55</f>
        <v>0</v>
      </c>
      <c r="AU55" s="71">
        <f>+Products!AU55-'Prod-Prior'!AU55</f>
        <v>0</v>
      </c>
      <c r="AV55" s="71">
        <f>+Products!AV55-'Prod-Prior'!AV55</f>
        <v>0</v>
      </c>
      <c r="AW55" s="71">
        <f>+Products!AW55-'Prod-Prior'!AW55</f>
        <v>0</v>
      </c>
      <c r="AX55" s="71">
        <f>+Products!AX55-'Prod-Prior'!AX55</f>
        <v>0</v>
      </c>
      <c r="AY55" s="71">
        <f>Products!AY55-'Prod-Prior'!AY55</f>
        <v>0</v>
      </c>
      <c r="AZ55" s="71">
        <f>Products!AZ55-'Prod-Prior'!AZ55</f>
        <v>0</v>
      </c>
      <c r="BA55" s="90"/>
      <c r="BB55" s="86"/>
      <c r="BH55" s="69"/>
      <c r="BI55" s="67"/>
      <c r="BJ55" s="67"/>
      <c r="BK55" s="67"/>
      <c r="BL55" s="67"/>
      <c r="BM55" s="67"/>
      <c r="BN55" s="68"/>
      <c r="BO55" s="67"/>
      <c r="BP55" s="67"/>
      <c r="BQ55" s="67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</row>
    <row r="56" spans="2:175" x14ac:dyDescent="0.3">
      <c r="B56" s="168" t="str">
        <f>Products!B56</f>
        <v>MAR-2003</v>
      </c>
      <c r="C56" s="169"/>
      <c r="D56" s="170">
        <f>+Products!D56-'Prod-Prior'!D56</f>
        <v>0</v>
      </c>
      <c r="E56" s="171">
        <f>+Products!E56-'Prod-Prior'!E56</f>
        <v>0</v>
      </c>
      <c r="F56" s="171">
        <f>+Products!F56-'Prod-Prior'!F56</f>
        <v>0</v>
      </c>
      <c r="G56" s="171">
        <f>+Products!G56-'Prod-Prior'!G56</f>
        <v>0</v>
      </c>
      <c r="H56" s="172">
        <f>+Products!H56-'Prod-Prior'!H56</f>
        <v>0</v>
      </c>
      <c r="I56" s="170">
        <f>+Products!I56-'Prod-Prior'!I56</f>
        <v>0</v>
      </c>
      <c r="J56" s="171">
        <f>+Products!J56-'Prod-Prior'!J56</f>
        <v>0</v>
      </c>
      <c r="K56" s="171">
        <f>+Products!K56-'Prod-Prior'!K56</f>
        <v>0</v>
      </c>
      <c r="L56" s="171">
        <f>+Products!L56-'Prod-Prior'!L56</f>
        <v>0</v>
      </c>
      <c r="M56" s="172">
        <f>+Products!M56-'Prod-Prior'!M56</f>
        <v>0</v>
      </c>
      <c r="N56" s="170">
        <f>+Products!N56-'Prod-Prior'!N56</f>
        <v>0</v>
      </c>
      <c r="O56" s="171">
        <f>+Products!O56-'Prod-Prior'!O56</f>
        <v>0</v>
      </c>
      <c r="P56" s="171">
        <f>+Products!P56-'Prod-Prior'!P56</f>
        <v>0</v>
      </c>
      <c r="Q56" s="171">
        <f>+Products!Q56-'Prod-Prior'!Q56</f>
        <v>0</v>
      </c>
      <c r="R56" s="172">
        <f>+Products!R56-'Prod-Prior'!R56</f>
        <v>0</v>
      </c>
      <c r="S56" s="170">
        <f>+Products!S56-'Prod-Prior'!S56</f>
        <v>0</v>
      </c>
      <c r="T56" s="171">
        <f>+Products!T56-'Prod-Prior'!T56</f>
        <v>0</v>
      </c>
      <c r="U56" s="171">
        <f>+Products!U56-'Prod-Prior'!U56</f>
        <v>0</v>
      </c>
      <c r="V56" s="171">
        <f>+Products!V56-'Prod-Prior'!V56</f>
        <v>0</v>
      </c>
      <c r="W56" s="173">
        <f>+Products!W56-'Prod-Prior'!W56</f>
        <v>0</v>
      </c>
      <c r="X56" s="174">
        <f>+Products!X56-'Prod-Prior'!X56</f>
        <v>0</v>
      </c>
      <c r="Y56" s="175">
        <f>+Products!Y56-'Prod-Prior'!Y56</f>
        <v>0</v>
      </c>
      <c r="Z56" s="171">
        <f>+Products!Z56-'Prod-Prior'!Z56</f>
        <v>0</v>
      </c>
      <c r="AA56" s="175">
        <f>+Products!AA56-'Prod-Prior'!AA56</f>
        <v>0</v>
      </c>
      <c r="AB56" s="176"/>
      <c r="AC56" s="177"/>
      <c r="AD56" s="170">
        <f>+Products!AD56-'Prod-Prior'!AD56</f>
        <v>0</v>
      </c>
      <c r="AE56" s="171">
        <f>+Products!AE56-'Prod-Prior'!AE56</f>
        <v>0</v>
      </c>
      <c r="AF56" s="171">
        <f>+Products!AF56-'Prod-Prior'!AF56</f>
        <v>0</v>
      </c>
      <c r="AG56" s="171">
        <f>Products!AG56-'Prod-Prior'!AG56</f>
        <v>0</v>
      </c>
      <c r="AH56" s="171">
        <f>+Products!AH56-'Prod-Prior'!AH56</f>
        <v>0</v>
      </c>
      <c r="AI56" s="171">
        <f>+Products!AI56-'Prod-Prior'!AI56</f>
        <v>0</v>
      </c>
      <c r="AJ56" s="171">
        <f>+Products!AJ56-'Prod-Prior'!AJ56</f>
        <v>0</v>
      </c>
      <c r="AK56" s="171">
        <f>+Products!AK56-'Prod-Prior'!AK56</f>
        <v>0</v>
      </c>
      <c r="AL56" s="171">
        <f>+Products!AL56-'Prod-Prior'!AL56</f>
        <v>0</v>
      </c>
      <c r="AM56" s="171">
        <f>+Products!AM56-'Prod-Prior'!AM56</f>
        <v>0</v>
      </c>
      <c r="AN56" s="171">
        <f>+Products!AN56-'Prod-Prior'!AN56</f>
        <v>0</v>
      </c>
      <c r="AO56" s="171">
        <f>+Products!AO56-'Prod-Prior'!AO56</f>
        <v>0</v>
      </c>
      <c r="AP56" s="171">
        <f>+Products!AP56-'Prod-Prior'!AP56</f>
        <v>0</v>
      </c>
      <c r="AQ56" s="171">
        <f>+Products!AQ56-'Prod-Prior'!AQ56</f>
        <v>0</v>
      </c>
      <c r="AR56" s="171">
        <f>+Products!AR56-'Prod-Prior'!AR56</f>
        <v>0</v>
      </c>
      <c r="AS56" s="171">
        <f>+Products!AS56-'Prod-Prior'!AS56</f>
        <v>0</v>
      </c>
      <c r="AT56" s="171">
        <f>+Products!AT56-'Prod-Prior'!AT56</f>
        <v>0</v>
      </c>
      <c r="AU56" s="171">
        <f>+Products!AU56-'Prod-Prior'!AU56</f>
        <v>0</v>
      </c>
      <c r="AV56" s="171">
        <f>+Products!AV56-'Prod-Prior'!AV56</f>
        <v>0</v>
      </c>
      <c r="AW56" s="171">
        <f>+Products!AW56-'Prod-Prior'!AW56</f>
        <v>0</v>
      </c>
      <c r="AX56" s="171">
        <f>+Products!AX56-'Prod-Prior'!AX56</f>
        <v>0</v>
      </c>
      <c r="AY56" s="171">
        <f>Products!AY56-'Prod-Prior'!AY56</f>
        <v>0</v>
      </c>
      <c r="AZ56" s="171">
        <f>Products!AZ56-'Prod-Prior'!AZ56</f>
        <v>0</v>
      </c>
      <c r="BA56" s="172"/>
      <c r="BB56" s="178"/>
      <c r="BH56" s="69"/>
      <c r="BI56" s="67"/>
      <c r="BJ56" s="67"/>
      <c r="BK56" s="67"/>
      <c r="BL56" s="67"/>
      <c r="BM56" s="67"/>
      <c r="BN56" s="68"/>
      <c r="BO56" s="67"/>
      <c r="BP56" s="67"/>
      <c r="BQ56" s="67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</row>
    <row r="57" spans="2:175" x14ac:dyDescent="0.3">
      <c r="B57" s="8" t="str">
        <f>Products!B57</f>
        <v>APR-2003</v>
      </c>
      <c r="C57" s="70"/>
      <c r="D57" s="72">
        <f>+Products!D57-'Prod-Prior'!D57</f>
        <v>0</v>
      </c>
      <c r="E57" s="71">
        <f>+Products!E57-'Prod-Prior'!E57</f>
        <v>0</v>
      </c>
      <c r="F57" s="71">
        <f>+Products!F57-'Prod-Prior'!F57</f>
        <v>0</v>
      </c>
      <c r="G57" s="71">
        <f>+Products!G57-'Prod-Prior'!G57</f>
        <v>0</v>
      </c>
      <c r="H57" s="90">
        <f>+Products!H57-'Prod-Prior'!H57</f>
        <v>0</v>
      </c>
      <c r="I57" s="72">
        <f>+Products!I57-'Prod-Prior'!I57</f>
        <v>0</v>
      </c>
      <c r="J57" s="71">
        <f>+Products!J57-'Prod-Prior'!J57</f>
        <v>0</v>
      </c>
      <c r="K57" s="71">
        <f>+Products!K57-'Prod-Prior'!K57</f>
        <v>0</v>
      </c>
      <c r="L57" s="71">
        <f>+Products!L57-'Prod-Prior'!L57</f>
        <v>0</v>
      </c>
      <c r="M57" s="90">
        <f>+Products!M57-'Prod-Prior'!M57</f>
        <v>0</v>
      </c>
      <c r="N57" s="72">
        <f>+Products!N57-'Prod-Prior'!N57</f>
        <v>0</v>
      </c>
      <c r="O57" s="71">
        <f>+Products!O57-'Prod-Prior'!O57</f>
        <v>0</v>
      </c>
      <c r="P57" s="71">
        <f>+Products!P57-'Prod-Prior'!P57</f>
        <v>0</v>
      </c>
      <c r="Q57" s="71">
        <f>+Products!Q57-'Prod-Prior'!Q57</f>
        <v>0</v>
      </c>
      <c r="R57" s="90">
        <f>+Products!R57-'Prod-Prior'!R57</f>
        <v>0</v>
      </c>
      <c r="S57" s="72">
        <f>+Products!S57-'Prod-Prior'!S57</f>
        <v>0</v>
      </c>
      <c r="T57" s="71">
        <f>+Products!T57-'Prod-Prior'!T57</f>
        <v>0</v>
      </c>
      <c r="U57" s="71">
        <f>+Products!U57-'Prod-Prior'!U57</f>
        <v>0</v>
      </c>
      <c r="V57" s="71">
        <f>+Products!V57-'Prod-Prior'!V57</f>
        <v>0</v>
      </c>
      <c r="W57" s="93">
        <f>+Products!W57-'Prod-Prior'!W57</f>
        <v>0</v>
      </c>
      <c r="X57" s="104">
        <f>+Products!X57-'Prod-Prior'!X57</f>
        <v>0</v>
      </c>
      <c r="Y57" s="102">
        <f>+Products!Y57-'Prod-Prior'!Y57</f>
        <v>0</v>
      </c>
      <c r="Z57" s="71">
        <f>+Products!Z57-'Prod-Prior'!Z57</f>
        <v>0</v>
      </c>
      <c r="AA57" s="102">
        <f>+Products!AA57-'Prod-Prior'!AA57</f>
        <v>0</v>
      </c>
      <c r="AB57" s="146"/>
      <c r="AC57" s="147"/>
      <c r="AD57" s="72">
        <f>+Products!AD57-'Prod-Prior'!AD57</f>
        <v>0</v>
      </c>
      <c r="AE57" s="71">
        <f>+Products!AE57-'Prod-Prior'!AE57</f>
        <v>0</v>
      </c>
      <c r="AF57" s="71">
        <f>+Products!AF57-'Prod-Prior'!AF57</f>
        <v>0</v>
      </c>
      <c r="AG57" s="71">
        <f>Products!AG57-'Prod-Prior'!AG57</f>
        <v>0</v>
      </c>
      <c r="AH57" s="71">
        <f>+Products!AH57-'Prod-Prior'!AH57</f>
        <v>0</v>
      </c>
      <c r="AI57" s="71">
        <f>+Products!AI57-'Prod-Prior'!AI57</f>
        <v>0</v>
      </c>
      <c r="AJ57" s="71">
        <f>+Products!AJ57-'Prod-Prior'!AJ57</f>
        <v>0</v>
      </c>
      <c r="AK57" s="71">
        <f>+Products!AK57-'Prod-Prior'!AK57</f>
        <v>0</v>
      </c>
      <c r="AL57" s="71">
        <f>+Products!AL57-'Prod-Prior'!AL57</f>
        <v>0</v>
      </c>
      <c r="AM57" s="71">
        <f>+Products!AM57-'Prod-Prior'!AM57</f>
        <v>0</v>
      </c>
      <c r="AN57" s="71">
        <f>+Products!AN57-'Prod-Prior'!AN57</f>
        <v>0</v>
      </c>
      <c r="AO57" s="71">
        <f>+Products!AO57-'Prod-Prior'!AO57</f>
        <v>0</v>
      </c>
      <c r="AP57" s="71">
        <f>+Products!AP57-'Prod-Prior'!AP57</f>
        <v>0</v>
      </c>
      <c r="AQ57" s="71">
        <f>+Products!AQ57-'Prod-Prior'!AQ57</f>
        <v>0</v>
      </c>
      <c r="AR57" s="71">
        <f>+Products!AR57-'Prod-Prior'!AR57</f>
        <v>0</v>
      </c>
      <c r="AS57" s="71">
        <f>+Products!AS57-'Prod-Prior'!AS57</f>
        <v>0</v>
      </c>
      <c r="AT57" s="71">
        <f>+Products!AT57-'Prod-Prior'!AT57</f>
        <v>0</v>
      </c>
      <c r="AU57" s="71">
        <f>+Products!AU57-'Prod-Prior'!AU57</f>
        <v>0</v>
      </c>
      <c r="AV57" s="71">
        <f>+Products!AV57-'Prod-Prior'!AV57</f>
        <v>0</v>
      </c>
      <c r="AW57" s="71">
        <f>+Products!AW57-'Prod-Prior'!AW57</f>
        <v>0</v>
      </c>
      <c r="AX57" s="71">
        <f>+Products!AX57-'Prod-Prior'!AX57</f>
        <v>0</v>
      </c>
      <c r="AY57" s="71">
        <f>Products!AY57-'Prod-Prior'!AY57</f>
        <v>0</v>
      </c>
      <c r="AZ57" s="71">
        <f>Products!AZ57-'Prod-Prior'!AZ57</f>
        <v>0</v>
      </c>
      <c r="BA57" s="90"/>
      <c r="BB57" s="86"/>
      <c r="BH57" s="69"/>
      <c r="BI57" s="67"/>
      <c r="BJ57" s="67"/>
      <c r="BK57" s="67"/>
      <c r="BL57" s="67"/>
      <c r="BM57" s="67"/>
      <c r="BN57" s="68"/>
      <c r="BO57" s="67"/>
      <c r="BP57" s="67"/>
      <c r="BQ57" s="67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</row>
    <row r="58" spans="2:175" x14ac:dyDescent="0.3">
      <c r="B58" s="8" t="str">
        <f>Products!B58</f>
        <v>MAY-2003</v>
      </c>
      <c r="C58" s="70"/>
      <c r="D58" s="72">
        <f>+Products!D58-'Prod-Prior'!D58</f>
        <v>0</v>
      </c>
      <c r="E58" s="71">
        <f>+Products!E58-'Prod-Prior'!E58</f>
        <v>0</v>
      </c>
      <c r="F58" s="71">
        <f>+Products!F58-'Prod-Prior'!F58</f>
        <v>0</v>
      </c>
      <c r="G58" s="71">
        <f>+Products!G58-'Prod-Prior'!G58</f>
        <v>0</v>
      </c>
      <c r="H58" s="90">
        <f>+Products!H58-'Prod-Prior'!H58</f>
        <v>0</v>
      </c>
      <c r="I58" s="72">
        <f>+Products!I58-'Prod-Prior'!I58</f>
        <v>0</v>
      </c>
      <c r="J58" s="71">
        <f>+Products!J58-'Prod-Prior'!J58</f>
        <v>0</v>
      </c>
      <c r="K58" s="71">
        <f>+Products!K58-'Prod-Prior'!K58</f>
        <v>0</v>
      </c>
      <c r="L58" s="71">
        <f>+Products!L58-'Prod-Prior'!L58</f>
        <v>0</v>
      </c>
      <c r="M58" s="90">
        <f>+Products!M58-'Prod-Prior'!M58</f>
        <v>0</v>
      </c>
      <c r="N58" s="72">
        <f>+Products!N58-'Prod-Prior'!N58</f>
        <v>0</v>
      </c>
      <c r="O58" s="71">
        <f>+Products!O58-'Prod-Prior'!O58</f>
        <v>0</v>
      </c>
      <c r="P58" s="71">
        <f>+Products!P58-'Prod-Prior'!P58</f>
        <v>0</v>
      </c>
      <c r="Q58" s="71">
        <f>+Products!Q58-'Prod-Prior'!Q58</f>
        <v>0</v>
      </c>
      <c r="R58" s="90">
        <f>+Products!R58-'Prod-Prior'!R58</f>
        <v>0</v>
      </c>
      <c r="S58" s="72">
        <f>+Products!S58-'Prod-Prior'!S58</f>
        <v>0</v>
      </c>
      <c r="T58" s="71">
        <f>+Products!T58-'Prod-Prior'!T58</f>
        <v>0</v>
      </c>
      <c r="U58" s="71">
        <f>+Products!U58-'Prod-Prior'!U58</f>
        <v>0</v>
      </c>
      <c r="V58" s="71">
        <f>+Products!V58-'Prod-Prior'!V58</f>
        <v>0</v>
      </c>
      <c r="W58" s="93">
        <f>+Products!W58-'Prod-Prior'!W58</f>
        <v>0</v>
      </c>
      <c r="X58" s="104">
        <f>+Products!X58-'Prod-Prior'!X58</f>
        <v>0</v>
      </c>
      <c r="Y58" s="102">
        <f>+Products!Y58-'Prod-Prior'!Y58</f>
        <v>0</v>
      </c>
      <c r="Z58" s="71">
        <f>+Products!Z58-'Prod-Prior'!Z58</f>
        <v>0</v>
      </c>
      <c r="AA58" s="102">
        <f>+Products!AA58-'Prod-Prior'!AA58</f>
        <v>0</v>
      </c>
      <c r="AB58" s="146"/>
      <c r="AC58" s="147"/>
      <c r="AD58" s="72">
        <f>+Products!AD58-'Prod-Prior'!AD58</f>
        <v>0</v>
      </c>
      <c r="AE58" s="71">
        <f>+Products!AE58-'Prod-Prior'!AE58</f>
        <v>0</v>
      </c>
      <c r="AF58" s="71">
        <f>+Products!AF58-'Prod-Prior'!AF58</f>
        <v>0</v>
      </c>
      <c r="AG58" s="71">
        <f>Products!AG58-'Prod-Prior'!AG58</f>
        <v>0</v>
      </c>
      <c r="AH58" s="71">
        <f>+Products!AH58-'Prod-Prior'!AH58</f>
        <v>0</v>
      </c>
      <c r="AI58" s="71">
        <f>+Products!AI58-'Prod-Prior'!AI58</f>
        <v>0</v>
      </c>
      <c r="AJ58" s="71">
        <f>+Products!AJ58-'Prod-Prior'!AJ58</f>
        <v>0</v>
      </c>
      <c r="AK58" s="71">
        <f>+Products!AK58-'Prod-Prior'!AK58</f>
        <v>0</v>
      </c>
      <c r="AL58" s="71">
        <f>+Products!AL58-'Prod-Prior'!AL58</f>
        <v>0</v>
      </c>
      <c r="AM58" s="71">
        <f>+Products!AM58-'Prod-Prior'!AM58</f>
        <v>0</v>
      </c>
      <c r="AN58" s="71">
        <f>+Products!AN58-'Prod-Prior'!AN58</f>
        <v>0</v>
      </c>
      <c r="AO58" s="71">
        <f>+Products!AO58-'Prod-Prior'!AO58</f>
        <v>0</v>
      </c>
      <c r="AP58" s="71">
        <f>+Products!AP58-'Prod-Prior'!AP58</f>
        <v>0</v>
      </c>
      <c r="AQ58" s="71">
        <f>+Products!AQ58-'Prod-Prior'!AQ58</f>
        <v>0</v>
      </c>
      <c r="AR58" s="71">
        <f>+Products!AR58-'Prod-Prior'!AR58</f>
        <v>0</v>
      </c>
      <c r="AS58" s="71">
        <f>+Products!AS58-'Prod-Prior'!AS58</f>
        <v>0</v>
      </c>
      <c r="AT58" s="71">
        <f>+Products!AT58-'Prod-Prior'!AT58</f>
        <v>0</v>
      </c>
      <c r="AU58" s="71">
        <f>+Products!AU58-'Prod-Prior'!AU58</f>
        <v>0</v>
      </c>
      <c r="AV58" s="71">
        <f>+Products!AV58-'Prod-Prior'!AV58</f>
        <v>0</v>
      </c>
      <c r="AW58" s="71">
        <f>+Products!AW58-'Prod-Prior'!AW58</f>
        <v>0</v>
      </c>
      <c r="AX58" s="71">
        <f>+Products!AX58-'Prod-Prior'!AX58</f>
        <v>0</v>
      </c>
      <c r="AY58" s="71">
        <f>Products!AY58-'Prod-Prior'!AY58</f>
        <v>0</v>
      </c>
      <c r="AZ58" s="71">
        <f>Products!AZ58-'Prod-Prior'!AZ58</f>
        <v>0</v>
      </c>
      <c r="BA58" s="90"/>
      <c r="BB58" s="86"/>
      <c r="BH58" s="69"/>
      <c r="BI58" s="67"/>
      <c r="BJ58" s="67"/>
      <c r="BK58" s="67"/>
      <c r="BL58" s="67"/>
      <c r="BM58" s="67"/>
      <c r="BN58" s="68"/>
      <c r="BO58" s="67"/>
      <c r="BP58" s="67"/>
      <c r="BQ58" s="67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  <c r="FQ58" s="69"/>
      <c r="FR58" s="69"/>
      <c r="FS58" s="69"/>
    </row>
    <row r="59" spans="2:175" x14ac:dyDescent="0.3">
      <c r="B59" s="168" t="str">
        <f>Products!B59</f>
        <v>JUN-2003</v>
      </c>
      <c r="C59" s="169"/>
      <c r="D59" s="170">
        <f>+Products!D59-'Prod-Prior'!D59</f>
        <v>0</v>
      </c>
      <c r="E59" s="171">
        <f>+Products!E59-'Prod-Prior'!E59</f>
        <v>0</v>
      </c>
      <c r="F59" s="171">
        <f>+Products!F59-'Prod-Prior'!F59</f>
        <v>0</v>
      </c>
      <c r="G59" s="171">
        <f>+Products!G59-'Prod-Prior'!G59</f>
        <v>0</v>
      </c>
      <c r="H59" s="172">
        <f>+Products!H59-'Prod-Prior'!H59</f>
        <v>0</v>
      </c>
      <c r="I59" s="170">
        <f>+Products!I59-'Prod-Prior'!I59</f>
        <v>0</v>
      </c>
      <c r="J59" s="171">
        <f>+Products!J59-'Prod-Prior'!J59</f>
        <v>0</v>
      </c>
      <c r="K59" s="171">
        <f>+Products!K59-'Prod-Prior'!K59</f>
        <v>0</v>
      </c>
      <c r="L59" s="171">
        <f>+Products!L59-'Prod-Prior'!L59</f>
        <v>0</v>
      </c>
      <c r="M59" s="172">
        <f>+Products!M59-'Prod-Prior'!M59</f>
        <v>0</v>
      </c>
      <c r="N59" s="170">
        <f>+Products!N59-'Prod-Prior'!N59</f>
        <v>0</v>
      </c>
      <c r="O59" s="171">
        <f>+Products!O59-'Prod-Prior'!O59</f>
        <v>0</v>
      </c>
      <c r="P59" s="171">
        <f>+Products!P59-'Prod-Prior'!P59</f>
        <v>0</v>
      </c>
      <c r="Q59" s="171">
        <f>+Products!Q59-'Prod-Prior'!Q59</f>
        <v>0</v>
      </c>
      <c r="R59" s="172">
        <f>+Products!R59-'Prod-Prior'!R59</f>
        <v>0</v>
      </c>
      <c r="S59" s="170">
        <f>+Products!S59-'Prod-Prior'!S59</f>
        <v>0</v>
      </c>
      <c r="T59" s="171">
        <f>+Products!T59-'Prod-Prior'!T59</f>
        <v>0</v>
      </c>
      <c r="U59" s="171">
        <f>+Products!U59-'Prod-Prior'!U59</f>
        <v>0</v>
      </c>
      <c r="V59" s="171">
        <f>+Products!V59-'Prod-Prior'!V59</f>
        <v>0</v>
      </c>
      <c r="W59" s="173">
        <f>+Products!W59-'Prod-Prior'!W59</f>
        <v>0</v>
      </c>
      <c r="X59" s="174">
        <f>+Products!X59-'Prod-Prior'!X59</f>
        <v>0</v>
      </c>
      <c r="Y59" s="175">
        <f>+Products!Y59-'Prod-Prior'!Y59</f>
        <v>0</v>
      </c>
      <c r="Z59" s="171">
        <f>+Products!Z59-'Prod-Prior'!Z59</f>
        <v>0</v>
      </c>
      <c r="AA59" s="175">
        <f>+Products!AA59-'Prod-Prior'!AA59</f>
        <v>0</v>
      </c>
      <c r="AB59" s="176"/>
      <c r="AC59" s="177"/>
      <c r="AD59" s="170">
        <f>+Products!AD59-'Prod-Prior'!AD59</f>
        <v>0</v>
      </c>
      <c r="AE59" s="171">
        <f>+Products!AE59-'Prod-Prior'!AE59</f>
        <v>0</v>
      </c>
      <c r="AF59" s="171">
        <f>+Products!AF59-'Prod-Prior'!AF59</f>
        <v>0</v>
      </c>
      <c r="AG59" s="171">
        <f>Products!AG59-'Prod-Prior'!AG59</f>
        <v>0</v>
      </c>
      <c r="AH59" s="171">
        <f>+Products!AH59-'Prod-Prior'!AH59</f>
        <v>0</v>
      </c>
      <c r="AI59" s="171">
        <f>+Products!AI59-'Prod-Prior'!AI59</f>
        <v>0</v>
      </c>
      <c r="AJ59" s="171">
        <f>+Products!AJ59-'Prod-Prior'!AJ59</f>
        <v>0</v>
      </c>
      <c r="AK59" s="171">
        <f>+Products!AK59-'Prod-Prior'!AK59</f>
        <v>0</v>
      </c>
      <c r="AL59" s="171">
        <f>+Products!AL59-'Prod-Prior'!AL59</f>
        <v>0</v>
      </c>
      <c r="AM59" s="171">
        <f>+Products!AM59-'Prod-Prior'!AM59</f>
        <v>0</v>
      </c>
      <c r="AN59" s="171">
        <f>+Products!AN59-'Prod-Prior'!AN59</f>
        <v>0</v>
      </c>
      <c r="AO59" s="171">
        <f>+Products!AO59-'Prod-Prior'!AO59</f>
        <v>0</v>
      </c>
      <c r="AP59" s="171">
        <f>+Products!AP59-'Prod-Prior'!AP59</f>
        <v>0</v>
      </c>
      <c r="AQ59" s="171">
        <f>+Products!AQ59-'Prod-Prior'!AQ59</f>
        <v>0</v>
      </c>
      <c r="AR59" s="171">
        <f>+Products!AR59-'Prod-Prior'!AR59</f>
        <v>0</v>
      </c>
      <c r="AS59" s="171">
        <f>+Products!AS59-'Prod-Prior'!AS59</f>
        <v>0</v>
      </c>
      <c r="AT59" s="171">
        <f>+Products!AT59-'Prod-Prior'!AT59</f>
        <v>0</v>
      </c>
      <c r="AU59" s="171">
        <f>+Products!AU59-'Prod-Prior'!AU59</f>
        <v>0</v>
      </c>
      <c r="AV59" s="171">
        <f>+Products!AV59-'Prod-Prior'!AV59</f>
        <v>0</v>
      </c>
      <c r="AW59" s="171">
        <f>+Products!AW59-'Prod-Prior'!AW59</f>
        <v>0</v>
      </c>
      <c r="AX59" s="171">
        <f>+Products!AX59-'Prod-Prior'!AX59</f>
        <v>0</v>
      </c>
      <c r="AY59" s="171">
        <f>Products!AY59-'Prod-Prior'!AY59</f>
        <v>0</v>
      </c>
      <c r="AZ59" s="171">
        <f>Products!AZ59-'Prod-Prior'!AZ59</f>
        <v>0</v>
      </c>
      <c r="BA59" s="172"/>
      <c r="BB59" s="178"/>
      <c r="BH59" s="69"/>
      <c r="BI59" s="67"/>
      <c r="BJ59" s="67"/>
      <c r="BK59" s="67"/>
      <c r="BL59" s="67"/>
      <c r="BM59" s="67"/>
      <c r="BN59" s="68"/>
      <c r="BO59" s="67"/>
      <c r="BP59" s="67"/>
      <c r="BQ59" s="67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</row>
    <row r="60" spans="2:175" x14ac:dyDescent="0.3">
      <c r="B60" s="8" t="str">
        <f>Products!B60</f>
        <v>JUL-2003</v>
      </c>
      <c r="C60" s="70"/>
      <c r="D60" s="72">
        <f>+Products!D60-'Prod-Prior'!D60</f>
        <v>0</v>
      </c>
      <c r="E60" s="71">
        <f>+Products!E60-'Prod-Prior'!E60</f>
        <v>0</v>
      </c>
      <c r="F60" s="71">
        <f>+Products!F60-'Prod-Prior'!F60</f>
        <v>0</v>
      </c>
      <c r="G60" s="71">
        <f>+Products!G60-'Prod-Prior'!G60</f>
        <v>0</v>
      </c>
      <c r="H60" s="90">
        <f>+Products!H60-'Prod-Prior'!H60</f>
        <v>0</v>
      </c>
      <c r="I60" s="72">
        <f>+Products!I60-'Prod-Prior'!I60</f>
        <v>0</v>
      </c>
      <c r="J60" s="71">
        <f>+Products!J60-'Prod-Prior'!J60</f>
        <v>0</v>
      </c>
      <c r="K60" s="71">
        <f>+Products!K60-'Prod-Prior'!K60</f>
        <v>0</v>
      </c>
      <c r="L60" s="71">
        <f>+Products!L60-'Prod-Prior'!L60</f>
        <v>0</v>
      </c>
      <c r="M60" s="90">
        <f>+Products!M60-'Prod-Prior'!M60</f>
        <v>0</v>
      </c>
      <c r="N60" s="72">
        <f>+Products!N60-'Prod-Prior'!N60</f>
        <v>0</v>
      </c>
      <c r="O60" s="71">
        <f>+Products!O60-'Prod-Prior'!O60</f>
        <v>0</v>
      </c>
      <c r="P60" s="71">
        <f>+Products!P60-'Prod-Prior'!P60</f>
        <v>0</v>
      </c>
      <c r="Q60" s="71">
        <f>+Products!Q60-'Prod-Prior'!Q60</f>
        <v>0</v>
      </c>
      <c r="R60" s="90">
        <f>+Products!R60-'Prod-Prior'!R60</f>
        <v>0</v>
      </c>
      <c r="S60" s="72">
        <f>+Products!S60-'Prod-Prior'!S60</f>
        <v>0</v>
      </c>
      <c r="T60" s="71">
        <f>+Products!T60-'Prod-Prior'!T60</f>
        <v>0</v>
      </c>
      <c r="U60" s="71">
        <f>+Products!U60-'Prod-Prior'!U60</f>
        <v>0</v>
      </c>
      <c r="V60" s="71">
        <f>+Products!V60-'Prod-Prior'!V60</f>
        <v>0</v>
      </c>
      <c r="W60" s="93">
        <f>+Products!W60-'Prod-Prior'!W60</f>
        <v>0</v>
      </c>
      <c r="X60" s="104">
        <f>+Products!X60-'Prod-Prior'!X60</f>
        <v>0</v>
      </c>
      <c r="Y60" s="102">
        <f>+Products!Y60-'Prod-Prior'!Y60</f>
        <v>0</v>
      </c>
      <c r="Z60" s="71">
        <f>+Products!Z60-'Prod-Prior'!Z60</f>
        <v>0</v>
      </c>
      <c r="AA60" s="102">
        <f>+Products!AA60-'Prod-Prior'!AA60</f>
        <v>0</v>
      </c>
      <c r="AB60" s="146"/>
      <c r="AC60" s="147"/>
      <c r="AD60" s="72">
        <f>+Products!AD60-'Prod-Prior'!AD60</f>
        <v>0</v>
      </c>
      <c r="AE60" s="71">
        <f>+Products!AE60-'Prod-Prior'!AE60</f>
        <v>0</v>
      </c>
      <c r="AF60" s="71">
        <f>+Products!AF60-'Prod-Prior'!AF60</f>
        <v>0</v>
      </c>
      <c r="AG60" s="71">
        <f>Products!AG60-'Prod-Prior'!AG60</f>
        <v>0</v>
      </c>
      <c r="AH60" s="71">
        <f>+Products!AH60-'Prod-Prior'!AH60</f>
        <v>0</v>
      </c>
      <c r="AI60" s="71">
        <f>+Products!AI60-'Prod-Prior'!AI60</f>
        <v>0</v>
      </c>
      <c r="AJ60" s="71">
        <f>+Products!AJ60-'Prod-Prior'!AJ60</f>
        <v>0</v>
      </c>
      <c r="AK60" s="71">
        <f>+Products!AK60-'Prod-Prior'!AK60</f>
        <v>0</v>
      </c>
      <c r="AL60" s="71">
        <f>+Products!AL60-'Prod-Prior'!AL60</f>
        <v>0</v>
      </c>
      <c r="AM60" s="71">
        <f>+Products!AM60-'Prod-Prior'!AM60</f>
        <v>0</v>
      </c>
      <c r="AN60" s="71">
        <f>+Products!AN60-'Prod-Prior'!AN60</f>
        <v>0</v>
      </c>
      <c r="AO60" s="71">
        <f>+Products!AO60-'Prod-Prior'!AO60</f>
        <v>0</v>
      </c>
      <c r="AP60" s="71">
        <f>+Products!AP60-'Prod-Prior'!AP60</f>
        <v>0</v>
      </c>
      <c r="AQ60" s="71">
        <f>+Products!AQ60-'Prod-Prior'!AQ60</f>
        <v>0</v>
      </c>
      <c r="AR60" s="71">
        <f>+Products!AR60-'Prod-Prior'!AR60</f>
        <v>0</v>
      </c>
      <c r="AS60" s="71">
        <f>+Products!AS60-'Prod-Prior'!AS60</f>
        <v>0</v>
      </c>
      <c r="AT60" s="71">
        <f>+Products!AT60-'Prod-Prior'!AT60</f>
        <v>0</v>
      </c>
      <c r="AU60" s="71">
        <f>+Products!AU60-'Prod-Prior'!AU60</f>
        <v>0</v>
      </c>
      <c r="AV60" s="71">
        <f>+Products!AV60-'Prod-Prior'!AV60</f>
        <v>0</v>
      </c>
      <c r="AW60" s="71">
        <f>+Products!AW60-'Prod-Prior'!AW60</f>
        <v>0</v>
      </c>
      <c r="AX60" s="71">
        <f>+Products!AX60-'Prod-Prior'!AX60</f>
        <v>0</v>
      </c>
      <c r="AY60" s="71">
        <f>Products!AY60-'Prod-Prior'!AY60</f>
        <v>0</v>
      </c>
      <c r="AZ60" s="71">
        <f>Products!AZ60-'Prod-Prior'!AZ60</f>
        <v>0</v>
      </c>
      <c r="BA60" s="90"/>
      <c r="BB60" s="86"/>
      <c r="BH60" s="69"/>
      <c r="BI60" s="67"/>
      <c r="BJ60" s="67"/>
      <c r="BK60" s="67"/>
      <c r="BL60" s="67"/>
      <c r="BM60" s="67"/>
      <c r="BN60" s="68"/>
      <c r="BO60" s="67"/>
      <c r="BP60" s="67"/>
      <c r="BQ60" s="67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</row>
    <row r="61" spans="2:175" x14ac:dyDescent="0.3">
      <c r="B61" s="8" t="str">
        <f>Products!B61</f>
        <v>AUG-2003</v>
      </c>
      <c r="C61" s="70"/>
      <c r="D61" s="72">
        <f>+Products!D61-'Prod-Prior'!D61</f>
        <v>0</v>
      </c>
      <c r="E61" s="71">
        <f>+Products!E61-'Prod-Prior'!E61</f>
        <v>0</v>
      </c>
      <c r="F61" s="71">
        <f>+Products!F61-'Prod-Prior'!F61</f>
        <v>0</v>
      </c>
      <c r="G61" s="71">
        <f>+Products!G61-'Prod-Prior'!G61</f>
        <v>0</v>
      </c>
      <c r="H61" s="90">
        <f>+Products!H61-'Prod-Prior'!H61</f>
        <v>0</v>
      </c>
      <c r="I61" s="72">
        <f>+Products!I61-'Prod-Prior'!I61</f>
        <v>0</v>
      </c>
      <c r="J61" s="71">
        <f>+Products!J61-'Prod-Prior'!J61</f>
        <v>0</v>
      </c>
      <c r="K61" s="71">
        <f>+Products!K61-'Prod-Prior'!K61</f>
        <v>0</v>
      </c>
      <c r="L61" s="71">
        <f>+Products!L61-'Prod-Prior'!L61</f>
        <v>0</v>
      </c>
      <c r="M61" s="90">
        <f>+Products!M61-'Prod-Prior'!M61</f>
        <v>0</v>
      </c>
      <c r="N61" s="72">
        <f>+Products!N61-'Prod-Prior'!N61</f>
        <v>0</v>
      </c>
      <c r="O61" s="71">
        <f>+Products!O61-'Prod-Prior'!O61</f>
        <v>0</v>
      </c>
      <c r="P61" s="71">
        <f>+Products!P61-'Prod-Prior'!P61</f>
        <v>0</v>
      </c>
      <c r="Q61" s="71">
        <f>+Products!Q61-'Prod-Prior'!Q61</f>
        <v>0</v>
      </c>
      <c r="R61" s="90">
        <f>+Products!R61-'Prod-Prior'!R61</f>
        <v>0</v>
      </c>
      <c r="S61" s="72">
        <f>+Products!S61-'Prod-Prior'!S61</f>
        <v>0</v>
      </c>
      <c r="T61" s="71">
        <f>+Products!T61-'Prod-Prior'!T61</f>
        <v>0</v>
      </c>
      <c r="U61" s="71">
        <f>+Products!U61-'Prod-Prior'!U61</f>
        <v>0</v>
      </c>
      <c r="V61" s="71">
        <f>+Products!V61-'Prod-Prior'!V61</f>
        <v>0</v>
      </c>
      <c r="W61" s="93">
        <f>+Products!W61-'Prod-Prior'!W61</f>
        <v>0</v>
      </c>
      <c r="X61" s="104">
        <f>+Products!X61-'Prod-Prior'!X61</f>
        <v>0</v>
      </c>
      <c r="Y61" s="102">
        <f>+Products!Y61-'Prod-Prior'!Y61</f>
        <v>0</v>
      </c>
      <c r="Z61" s="71">
        <f>+Products!Z61-'Prod-Prior'!Z61</f>
        <v>0</v>
      </c>
      <c r="AA61" s="102">
        <f>+Products!AA61-'Prod-Prior'!AA61</f>
        <v>0</v>
      </c>
      <c r="AB61" s="146"/>
      <c r="AC61" s="147"/>
      <c r="AD61" s="72">
        <f>+Products!AD61-'Prod-Prior'!AD61</f>
        <v>0</v>
      </c>
      <c r="AE61" s="71">
        <f>+Products!AE61-'Prod-Prior'!AE61</f>
        <v>0</v>
      </c>
      <c r="AF61" s="71">
        <f>+Products!AF61-'Prod-Prior'!AF61</f>
        <v>0</v>
      </c>
      <c r="AG61" s="71">
        <f>Products!AG61-'Prod-Prior'!AG61</f>
        <v>0</v>
      </c>
      <c r="AH61" s="71">
        <f>+Products!AH61-'Prod-Prior'!AH61</f>
        <v>0</v>
      </c>
      <c r="AI61" s="71">
        <f>+Products!AI61-'Prod-Prior'!AI61</f>
        <v>0</v>
      </c>
      <c r="AJ61" s="71">
        <f>+Products!AJ61-'Prod-Prior'!AJ61</f>
        <v>0</v>
      </c>
      <c r="AK61" s="71">
        <f>+Products!AK61-'Prod-Prior'!AK61</f>
        <v>0</v>
      </c>
      <c r="AL61" s="71">
        <f>+Products!AL61-'Prod-Prior'!AL61</f>
        <v>0</v>
      </c>
      <c r="AM61" s="71">
        <f>+Products!AM61-'Prod-Prior'!AM61</f>
        <v>0</v>
      </c>
      <c r="AN61" s="71">
        <f>+Products!AN61-'Prod-Prior'!AN61</f>
        <v>0</v>
      </c>
      <c r="AO61" s="71">
        <f>+Products!AO61-'Prod-Prior'!AO61</f>
        <v>0</v>
      </c>
      <c r="AP61" s="71">
        <f>+Products!AP61-'Prod-Prior'!AP61</f>
        <v>0</v>
      </c>
      <c r="AQ61" s="71">
        <f>+Products!AQ61-'Prod-Prior'!AQ61</f>
        <v>0</v>
      </c>
      <c r="AR61" s="71">
        <f>+Products!AR61-'Prod-Prior'!AR61</f>
        <v>0</v>
      </c>
      <c r="AS61" s="71">
        <f>+Products!AS61-'Prod-Prior'!AS61</f>
        <v>0</v>
      </c>
      <c r="AT61" s="71">
        <f>+Products!AT61-'Prod-Prior'!AT61</f>
        <v>0</v>
      </c>
      <c r="AU61" s="71">
        <f>+Products!AU61-'Prod-Prior'!AU61</f>
        <v>0</v>
      </c>
      <c r="AV61" s="71">
        <f>+Products!AV61-'Prod-Prior'!AV61</f>
        <v>0</v>
      </c>
      <c r="AW61" s="71">
        <f>+Products!AW61-'Prod-Prior'!AW61</f>
        <v>0</v>
      </c>
      <c r="AX61" s="71">
        <f>+Products!AX61-'Prod-Prior'!AX61</f>
        <v>0</v>
      </c>
      <c r="AY61" s="71">
        <f>Products!AY61-'Prod-Prior'!AY61</f>
        <v>0</v>
      </c>
      <c r="AZ61" s="71">
        <f>Products!AZ61-'Prod-Prior'!AZ61</f>
        <v>0</v>
      </c>
      <c r="BA61" s="90"/>
      <c r="BB61" s="86"/>
      <c r="BH61" s="69"/>
      <c r="BI61" s="67"/>
      <c r="BJ61" s="67"/>
      <c r="BK61" s="67"/>
      <c r="BL61" s="67"/>
      <c r="BM61" s="67"/>
      <c r="BN61" s="68"/>
      <c r="BO61" s="67"/>
      <c r="BP61" s="67"/>
      <c r="BQ61" s="67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</row>
    <row r="62" spans="2:175" x14ac:dyDescent="0.3">
      <c r="B62" s="168" t="str">
        <f>Products!B62</f>
        <v>SEP-2003</v>
      </c>
      <c r="C62" s="169"/>
      <c r="D62" s="170">
        <f>+Products!D62-'Prod-Prior'!D62</f>
        <v>0</v>
      </c>
      <c r="E62" s="171">
        <f>+Products!E62-'Prod-Prior'!E62</f>
        <v>0</v>
      </c>
      <c r="F62" s="171">
        <f>+Products!F62-'Prod-Prior'!F62</f>
        <v>0</v>
      </c>
      <c r="G62" s="171">
        <f>+Products!G62-'Prod-Prior'!G62</f>
        <v>0</v>
      </c>
      <c r="H62" s="172">
        <f>+Products!H62-'Prod-Prior'!H62</f>
        <v>0</v>
      </c>
      <c r="I62" s="170">
        <f>+Products!I62-'Prod-Prior'!I62</f>
        <v>0</v>
      </c>
      <c r="J62" s="171">
        <f>+Products!J62-'Prod-Prior'!J62</f>
        <v>0</v>
      </c>
      <c r="K62" s="171">
        <f>+Products!K62-'Prod-Prior'!K62</f>
        <v>0</v>
      </c>
      <c r="L62" s="171">
        <f>+Products!L62-'Prod-Prior'!L62</f>
        <v>0</v>
      </c>
      <c r="M62" s="172">
        <f>+Products!M62-'Prod-Prior'!M62</f>
        <v>0</v>
      </c>
      <c r="N62" s="170">
        <f>+Products!N62-'Prod-Prior'!N62</f>
        <v>0</v>
      </c>
      <c r="O62" s="171">
        <f>+Products!O62-'Prod-Prior'!O62</f>
        <v>0</v>
      </c>
      <c r="P62" s="171">
        <f>+Products!P62-'Prod-Prior'!P62</f>
        <v>0</v>
      </c>
      <c r="Q62" s="171">
        <f>+Products!Q62-'Prod-Prior'!Q62</f>
        <v>0</v>
      </c>
      <c r="R62" s="172">
        <f>+Products!R62-'Prod-Prior'!R62</f>
        <v>0</v>
      </c>
      <c r="S62" s="170">
        <f>+Products!S62-'Prod-Prior'!S62</f>
        <v>0</v>
      </c>
      <c r="T62" s="171">
        <f>+Products!T62-'Prod-Prior'!T62</f>
        <v>0</v>
      </c>
      <c r="U62" s="171">
        <f>+Products!U62-'Prod-Prior'!U62</f>
        <v>0</v>
      </c>
      <c r="V62" s="171">
        <f>+Products!V62-'Prod-Prior'!V62</f>
        <v>0</v>
      </c>
      <c r="W62" s="173">
        <f>+Products!W62-'Prod-Prior'!W62</f>
        <v>0</v>
      </c>
      <c r="X62" s="174">
        <f>+Products!X62-'Prod-Prior'!X62</f>
        <v>0</v>
      </c>
      <c r="Y62" s="175">
        <f>+Products!Y62-'Prod-Prior'!Y62</f>
        <v>0</v>
      </c>
      <c r="Z62" s="171">
        <f>+Products!Z62-'Prod-Prior'!Z62</f>
        <v>0</v>
      </c>
      <c r="AA62" s="175">
        <f>+Products!AA62-'Prod-Prior'!AA62</f>
        <v>0</v>
      </c>
      <c r="AB62" s="176"/>
      <c r="AC62" s="177"/>
      <c r="AD62" s="170">
        <f>+Products!AD62-'Prod-Prior'!AD62</f>
        <v>0</v>
      </c>
      <c r="AE62" s="171">
        <f>+Products!AE62-'Prod-Prior'!AE62</f>
        <v>0</v>
      </c>
      <c r="AF62" s="171">
        <f>+Products!AF62-'Prod-Prior'!AF62</f>
        <v>0</v>
      </c>
      <c r="AG62" s="171">
        <f>Products!AG62-'Prod-Prior'!AG62</f>
        <v>0</v>
      </c>
      <c r="AH62" s="171">
        <f>+Products!AH62-'Prod-Prior'!AH62</f>
        <v>0</v>
      </c>
      <c r="AI62" s="171">
        <f>+Products!AI62-'Prod-Prior'!AI62</f>
        <v>0</v>
      </c>
      <c r="AJ62" s="171">
        <f>+Products!AJ62-'Prod-Prior'!AJ62</f>
        <v>0</v>
      </c>
      <c r="AK62" s="171">
        <f>+Products!AK62-'Prod-Prior'!AK62</f>
        <v>0</v>
      </c>
      <c r="AL62" s="171">
        <f>+Products!AL62-'Prod-Prior'!AL62</f>
        <v>0</v>
      </c>
      <c r="AM62" s="171">
        <f>+Products!AM62-'Prod-Prior'!AM62</f>
        <v>0</v>
      </c>
      <c r="AN62" s="171">
        <f>+Products!AN62-'Prod-Prior'!AN62</f>
        <v>0</v>
      </c>
      <c r="AO62" s="171">
        <f>+Products!AO62-'Prod-Prior'!AO62</f>
        <v>0</v>
      </c>
      <c r="AP62" s="171">
        <f>+Products!AP62-'Prod-Prior'!AP62</f>
        <v>0</v>
      </c>
      <c r="AQ62" s="171">
        <f>+Products!AQ62-'Prod-Prior'!AQ62</f>
        <v>0</v>
      </c>
      <c r="AR62" s="171">
        <f>+Products!AR62-'Prod-Prior'!AR62</f>
        <v>0</v>
      </c>
      <c r="AS62" s="171">
        <f>+Products!AS62-'Prod-Prior'!AS62</f>
        <v>0</v>
      </c>
      <c r="AT62" s="171">
        <f>+Products!AT62-'Prod-Prior'!AT62</f>
        <v>0</v>
      </c>
      <c r="AU62" s="171">
        <f>+Products!AU62-'Prod-Prior'!AU62</f>
        <v>0</v>
      </c>
      <c r="AV62" s="171">
        <f>+Products!AV62-'Prod-Prior'!AV62</f>
        <v>0</v>
      </c>
      <c r="AW62" s="171">
        <f>+Products!AW62-'Prod-Prior'!AW62</f>
        <v>0</v>
      </c>
      <c r="AX62" s="171">
        <f>+Products!AX62-'Prod-Prior'!AX62</f>
        <v>0</v>
      </c>
      <c r="AY62" s="171">
        <f>Products!AY62-'Prod-Prior'!AY62</f>
        <v>0</v>
      </c>
      <c r="AZ62" s="171">
        <f>Products!AZ62-'Prod-Prior'!AZ62</f>
        <v>0</v>
      </c>
      <c r="BA62" s="172"/>
      <c r="BB62" s="178"/>
      <c r="BH62" s="69"/>
      <c r="BI62" s="67"/>
      <c r="BJ62" s="67"/>
      <c r="BK62" s="67"/>
      <c r="BL62" s="67"/>
      <c r="BM62" s="67"/>
      <c r="BN62" s="68"/>
      <c r="BO62" s="67"/>
      <c r="BP62" s="67"/>
      <c r="BQ62" s="67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</row>
    <row r="63" spans="2:175" x14ac:dyDescent="0.3">
      <c r="B63" s="8" t="str">
        <f>Products!B63</f>
        <v>OCT-2003</v>
      </c>
      <c r="C63" s="70"/>
      <c r="D63" s="72">
        <f>+Products!D63-'Prod-Prior'!D63</f>
        <v>0</v>
      </c>
      <c r="E63" s="71">
        <f>+Products!E63-'Prod-Prior'!E63</f>
        <v>0</v>
      </c>
      <c r="F63" s="71">
        <f>+Products!F63-'Prod-Prior'!F63</f>
        <v>0</v>
      </c>
      <c r="G63" s="71">
        <f>+Products!G63-'Prod-Prior'!G63</f>
        <v>0</v>
      </c>
      <c r="H63" s="90">
        <f>+Products!H63-'Prod-Prior'!H63</f>
        <v>0</v>
      </c>
      <c r="I63" s="72">
        <f>+Products!I63-'Prod-Prior'!I63</f>
        <v>0</v>
      </c>
      <c r="J63" s="71">
        <f>+Products!J63-'Prod-Prior'!J63</f>
        <v>0</v>
      </c>
      <c r="K63" s="71">
        <f>+Products!K63-'Prod-Prior'!K63</f>
        <v>0</v>
      </c>
      <c r="L63" s="71">
        <f>+Products!L63-'Prod-Prior'!L63</f>
        <v>0</v>
      </c>
      <c r="M63" s="90">
        <f>+Products!M63-'Prod-Prior'!M63</f>
        <v>0</v>
      </c>
      <c r="N63" s="72">
        <f>+Products!N63-'Prod-Prior'!N63</f>
        <v>0</v>
      </c>
      <c r="O63" s="71">
        <f>+Products!O63-'Prod-Prior'!O63</f>
        <v>0</v>
      </c>
      <c r="P63" s="71">
        <f>+Products!P63-'Prod-Prior'!P63</f>
        <v>0</v>
      </c>
      <c r="Q63" s="71">
        <f>+Products!Q63-'Prod-Prior'!Q63</f>
        <v>0</v>
      </c>
      <c r="R63" s="90">
        <f>+Products!R63-'Prod-Prior'!R63</f>
        <v>0</v>
      </c>
      <c r="S63" s="72">
        <f>+Products!S63-'Prod-Prior'!S63</f>
        <v>0</v>
      </c>
      <c r="T63" s="71">
        <f>+Products!T63-'Prod-Prior'!T63</f>
        <v>0</v>
      </c>
      <c r="U63" s="71">
        <f>+Products!U63-'Prod-Prior'!U63</f>
        <v>0</v>
      </c>
      <c r="V63" s="71">
        <f>+Products!V63-'Prod-Prior'!V63</f>
        <v>0</v>
      </c>
      <c r="W63" s="93">
        <f>+Products!W63-'Prod-Prior'!W63</f>
        <v>0</v>
      </c>
      <c r="X63" s="104">
        <f>+Products!X63-'Prod-Prior'!X63</f>
        <v>0</v>
      </c>
      <c r="Y63" s="102">
        <f>+Products!Y63-'Prod-Prior'!Y63</f>
        <v>0</v>
      </c>
      <c r="Z63" s="71">
        <f>+Products!Z63-'Prod-Prior'!Z63</f>
        <v>0</v>
      </c>
      <c r="AA63" s="102">
        <f>+Products!AA63-'Prod-Prior'!AA63</f>
        <v>0</v>
      </c>
      <c r="AB63" s="146"/>
      <c r="AC63" s="147"/>
      <c r="AD63" s="72">
        <f>+Products!AD63-'Prod-Prior'!AD63</f>
        <v>0</v>
      </c>
      <c r="AE63" s="71">
        <f>+Products!AE63-'Prod-Prior'!AE63</f>
        <v>0</v>
      </c>
      <c r="AF63" s="71">
        <f>+Products!AF63-'Prod-Prior'!AF63</f>
        <v>0</v>
      </c>
      <c r="AG63" s="71">
        <f>Products!AG63-'Prod-Prior'!AG63</f>
        <v>0</v>
      </c>
      <c r="AH63" s="71">
        <f>+Products!AH63-'Prod-Prior'!AH63</f>
        <v>0</v>
      </c>
      <c r="AI63" s="71">
        <f>+Products!AI63-'Prod-Prior'!AI63</f>
        <v>0</v>
      </c>
      <c r="AJ63" s="71">
        <f>+Products!AJ63-'Prod-Prior'!AJ63</f>
        <v>0</v>
      </c>
      <c r="AK63" s="71">
        <f>+Products!AK63-'Prod-Prior'!AK63</f>
        <v>0</v>
      </c>
      <c r="AL63" s="71">
        <f>+Products!AL63-'Prod-Prior'!AL63</f>
        <v>0</v>
      </c>
      <c r="AM63" s="71">
        <f>+Products!AM63-'Prod-Prior'!AM63</f>
        <v>0</v>
      </c>
      <c r="AN63" s="71">
        <f>+Products!AN63-'Prod-Prior'!AN63</f>
        <v>0</v>
      </c>
      <c r="AO63" s="71">
        <f>+Products!AO63-'Prod-Prior'!AO63</f>
        <v>0</v>
      </c>
      <c r="AP63" s="71">
        <f>+Products!AP63-'Prod-Prior'!AP63</f>
        <v>0</v>
      </c>
      <c r="AQ63" s="71">
        <f>+Products!AQ63-'Prod-Prior'!AQ63</f>
        <v>0</v>
      </c>
      <c r="AR63" s="71">
        <f>+Products!AR63-'Prod-Prior'!AR63</f>
        <v>0</v>
      </c>
      <c r="AS63" s="71">
        <f>+Products!AS63-'Prod-Prior'!AS63</f>
        <v>0</v>
      </c>
      <c r="AT63" s="71">
        <f>+Products!AT63-'Prod-Prior'!AT63</f>
        <v>0</v>
      </c>
      <c r="AU63" s="71">
        <f>+Products!AU63-'Prod-Prior'!AU63</f>
        <v>0</v>
      </c>
      <c r="AV63" s="71">
        <f>+Products!AV63-'Prod-Prior'!AV63</f>
        <v>0</v>
      </c>
      <c r="AW63" s="71">
        <f>+Products!AW63-'Prod-Prior'!AW63</f>
        <v>0</v>
      </c>
      <c r="AX63" s="71">
        <f>+Products!AX63-'Prod-Prior'!AX63</f>
        <v>0</v>
      </c>
      <c r="AY63" s="71">
        <f>Products!AY63-'Prod-Prior'!AY63</f>
        <v>0</v>
      </c>
      <c r="AZ63" s="71">
        <f>Products!AZ63-'Prod-Prior'!AZ63</f>
        <v>0</v>
      </c>
      <c r="BA63" s="90"/>
      <c r="BB63" s="86"/>
      <c r="BH63" s="69"/>
      <c r="BI63" s="67"/>
      <c r="BJ63" s="67"/>
      <c r="BK63" s="67"/>
      <c r="BL63" s="67"/>
      <c r="BM63" s="67"/>
      <c r="BN63" s="68"/>
      <c r="BO63" s="67"/>
      <c r="BP63" s="67"/>
      <c r="BQ63" s="67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</row>
    <row r="64" spans="2:175" x14ac:dyDescent="0.3">
      <c r="B64" s="8" t="str">
        <f>Products!B64</f>
        <v>NOV-2003</v>
      </c>
      <c r="C64" s="70"/>
      <c r="D64" s="72">
        <f>+Products!D64-'Prod-Prior'!D64</f>
        <v>0</v>
      </c>
      <c r="E64" s="71">
        <f>+Products!E64-'Prod-Prior'!E64</f>
        <v>0</v>
      </c>
      <c r="F64" s="71">
        <f>+Products!F64-'Prod-Prior'!F64</f>
        <v>0</v>
      </c>
      <c r="G64" s="71">
        <f>+Products!G64-'Prod-Prior'!G64</f>
        <v>0</v>
      </c>
      <c r="H64" s="90">
        <f>+Products!H64-'Prod-Prior'!H64</f>
        <v>0</v>
      </c>
      <c r="I64" s="72">
        <f>+Products!I64-'Prod-Prior'!I64</f>
        <v>0</v>
      </c>
      <c r="J64" s="71">
        <f>+Products!J64-'Prod-Prior'!J64</f>
        <v>0</v>
      </c>
      <c r="K64" s="71">
        <f>+Products!K64-'Prod-Prior'!K64</f>
        <v>0</v>
      </c>
      <c r="L64" s="71">
        <f>+Products!L64-'Prod-Prior'!L64</f>
        <v>0</v>
      </c>
      <c r="M64" s="90">
        <f>+Products!M64-'Prod-Prior'!M64</f>
        <v>0</v>
      </c>
      <c r="N64" s="72">
        <f>+Products!N64-'Prod-Prior'!N64</f>
        <v>0</v>
      </c>
      <c r="O64" s="71">
        <f>+Products!O64-'Prod-Prior'!O64</f>
        <v>0</v>
      </c>
      <c r="P64" s="71">
        <f>+Products!P64-'Prod-Prior'!P64</f>
        <v>0</v>
      </c>
      <c r="Q64" s="71">
        <f>+Products!Q64-'Prod-Prior'!Q64</f>
        <v>0</v>
      </c>
      <c r="R64" s="90">
        <f>+Products!R64-'Prod-Prior'!R64</f>
        <v>0</v>
      </c>
      <c r="S64" s="72">
        <f>+Products!S64-'Prod-Prior'!S64</f>
        <v>0</v>
      </c>
      <c r="T64" s="71">
        <f>+Products!T64-'Prod-Prior'!T64</f>
        <v>0</v>
      </c>
      <c r="U64" s="71">
        <f>+Products!U64-'Prod-Prior'!U64</f>
        <v>0</v>
      </c>
      <c r="V64" s="71">
        <f>+Products!V64-'Prod-Prior'!V64</f>
        <v>0</v>
      </c>
      <c r="W64" s="93">
        <f>+Products!W64-'Prod-Prior'!W64</f>
        <v>0</v>
      </c>
      <c r="X64" s="104">
        <f>+Products!X64-'Prod-Prior'!X64</f>
        <v>0</v>
      </c>
      <c r="Y64" s="102">
        <f>+Products!Y64-'Prod-Prior'!Y64</f>
        <v>0</v>
      </c>
      <c r="Z64" s="71">
        <f>+Products!Z64-'Prod-Prior'!Z64</f>
        <v>0</v>
      </c>
      <c r="AA64" s="102">
        <f>+Products!AA64-'Prod-Prior'!AA64</f>
        <v>0</v>
      </c>
      <c r="AB64" s="146"/>
      <c r="AC64" s="147"/>
      <c r="AD64" s="72">
        <f>+Products!AD64-'Prod-Prior'!AD64</f>
        <v>0</v>
      </c>
      <c r="AE64" s="71">
        <f>+Products!AE64-'Prod-Prior'!AE64</f>
        <v>0</v>
      </c>
      <c r="AF64" s="71">
        <f>+Products!AF64-'Prod-Prior'!AF64</f>
        <v>0</v>
      </c>
      <c r="AG64" s="71">
        <f>Products!AG64-'Prod-Prior'!AG64</f>
        <v>0</v>
      </c>
      <c r="AH64" s="71">
        <f>+Products!AH64-'Prod-Prior'!AH64</f>
        <v>0</v>
      </c>
      <c r="AI64" s="71">
        <f>+Products!AI64-'Prod-Prior'!AI64</f>
        <v>0</v>
      </c>
      <c r="AJ64" s="71">
        <f>+Products!AJ64-'Prod-Prior'!AJ64</f>
        <v>0</v>
      </c>
      <c r="AK64" s="71">
        <f>+Products!AK64-'Prod-Prior'!AK64</f>
        <v>0</v>
      </c>
      <c r="AL64" s="71">
        <f>+Products!AL64-'Prod-Prior'!AL64</f>
        <v>0</v>
      </c>
      <c r="AM64" s="71">
        <f>+Products!AM64-'Prod-Prior'!AM64</f>
        <v>0</v>
      </c>
      <c r="AN64" s="71">
        <f>+Products!AN64-'Prod-Prior'!AN64</f>
        <v>0</v>
      </c>
      <c r="AO64" s="71">
        <f>+Products!AO64-'Prod-Prior'!AO64</f>
        <v>0</v>
      </c>
      <c r="AP64" s="71">
        <f>+Products!AP64-'Prod-Prior'!AP64</f>
        <v>0</v>
      </c>
      <c r="AQ64" s="71">
        <f>+Products!AQ64-'Prod-Prior'!AQ64</f>
        <v>0</v>
      </c>
      <c r="AR64" s="71">
        <f>+Products!AR64-'Prod-Prior'!AR64</f>
        <v>0</v>
      </c>
      <c r="AS64" s="71">
        <f>+Products!AS64-'Prod-Prior'!AS64</f>
        <v>0</v>
      </c>
      <c r="AT64" s="71">
        <f>+Products!AT64-'Prod-Prior'!AT64</f>
        <v>0</v>
      </c>
      <c r="AU64" s="71">
        <f>+Products!AU64-'Prod-Prior'!AU64</f>
        <v>0</v>
      </c>
      <c r="AV64" s="71">
        <f>+Products!AV64-'Prod-Prior'!AV64</f>
        <v>0</v>
      </c>
      <c r="AW64" s="71">
        <f>+Products!AW64-'Prod-Prior'!AW64</f>
        <v>0</v>
      </c>
      <c r="AX64" s="71">
        <f>+Products!AX64-'Prod-Prior'!AX64</f>
        <v>0</v>
      </c>
      <c r="AY64" s="71">
        <f>Products!AY64-'Prod-Prior'!AY64</f>
        <v>0</v>
      </c>
      <c r="AZ64" s="71">
        <f>Products!AZ64-'Prod-Prior'!AZ64</f>
        <v>0</v>
      </c>
      <c r="BA64" s="90"/>
      <c r="BB64" s="86"/>
      <c r="BH64" s="69"/>
      <c r="BI64" s="67"/>
      <c r="BJ64" s="67"/>
      <c r="BK64" s="67"/>
      <c r="BL64" s="67"/>
      <c r="BM64" s="67"/>
      <c r="BN64" s="68"/>
      <c r="BO64" s="67"/>
      <c r="BP64" s="67"/>
      <c r="BQ64" s="67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</row>
    <row r="65" spans="2:175" x14ac:dyDescent="0.3">
      <c r="B65" s="168" t="str">
        <f>Products!B65</f>
        <v>DEC-2003</v>
      </c>
      <c r="C65" s="169"/>
      <c r="D65" s="170">
        <f>+Products!D65-'Prod-Prior'!D65</f>
        <v>0</v>
      </c>
      <c r="E65" s="171">
        <f>+Products!E65-'Prod-Prior'!E65</f>
        <v>0</v>
      </c>
      <c r="F65" s="171">
        <f>+Products!F65-'Prod-Prior'!F65</f>
        <v>0</v>
      </c>
      <c r="G65" s="171">
        <f>+Products!G65-'Prod-Prior'!G65</f>
        <v>0</v>
      </c>
      <c r="H65" s="172">
        <f>+Products!H65-'Prod-Prior'!H65</f>
        <v>0</v>
      </c>
      <c r="I65" s="170">
        <f>+Products!I65-'Prod-Prior'!I65</f>
        <v>0</v>
      </c>
      <c r="J65" s="171">
        <f>+Products!J65-'Prod-Prior'!J65</f>
        <v>0</v>
      </c>
      <c r="K65" s="171">
        <f>+Products!K65-'Prod-Prior'!K65</f>
        <v>0</v>
      </c>
      <c r="L65" s="171">
        <f>+Products!L65-'Prod-Prior'!L65</f>
        <v>0</v>
      </c>
      <c r="M65" s="172">
        <f>+Products!M65-'Prod-Prior'!M65</f>
        <v>0</v>
      </c>
      <c r="N65" s="170">
        <f>+Products!N65-'Prod-Prior'!N65</f>
        <v>0</v>
      </c>
      <c r="O65" s="171">
        <f>+Products!O65-'Prod-Prior'!O65</f>
        <v>0</v>
      </c>
      <c r="P65" s="171">
        <f>+Products!P65-'Prod-Prior'!P65</f>
        <v>0</v>
      </c>
      <c r="Q65" s="171">
        <f>+Products!Q65-'Prod-Prior'!Q65</f>
        <v>0</v>
      </c>
      <c r="R65" s="172">
        <f>+Products!R65-'Prod-Prior'!R65</f>
        <v>0</v>
      </c>
      <c r="S65" s="170">
        <f>+Products!S65-'Prod-Prior'!S65</f>
        <v>0</v>
      </c>
      <c r="T65" s="171">
        <f>+Products!T65-'Prod-Prior'!T65</f>
        <v>0</v>
      </c>
      <c r="U65" s="171">
        <f>+Products!U65-'Prod-Prior'!U65</f>
        <v>0</v>
      </c>
      <c r="V65" s="171">
        <f>+Products!V65-'Prod-Prior'!V65</f>
        <v>0</v>
      </c>
      <c r="W65" s="173">
        <f>+Products!W65-'Prod-Prior'!W65</f>
        <v>0</v>
      </c>
      <c r="X65" s="174">
        <f>+Products!X65-'Prod-Prior'!X65</f>
        <v>0</v>
      </c>
      <c r="Y65" s="175">
        <f>+Products!Y65-'Prod-Prior'!Y65</f>
        <v>0</v>
      </c>
      <c r="Z65" s="171">
        <f>+Products!Z65-'Prod-Prior'!Z65</f>
        <v>0</v>
      </c>
      <c r="AA65" s="175">
        <f>+Products!AA65-'Prod-Prior'!AA65</f>
        <v>0</v>
      </c>
      <c r="AB65" s="176"/>
      <c r="AC65" s="177"/>
      <c r="AD65" s="170">
        <f>+Products!AD65-'Prod-Prior'!AD65</f>
        <v>0</v>
      </c>
      <c r="AE65" s="171">
        <f>+Products!AE65-'Prod-Prior'!AE65</f>
        <v>0</v>
      </c>
      <c r="AF65" s="171">
        <f>+Products!AF65-'Prod-Prior'!AF65</f>
        <v>0</v>
      </c>
      <c r="AG65" s="171">
        <f>Products!AG65-'Prod-Prior'!AG65</f>
        <v>0</v>
      </c>
      <c r="AH65" s="171">
        <f>+Products!AH65-'Prod-Prior'!AH65</f>
        <v>0</v>
      </c>
      <c r="AI65" s="171">
        <f>+Products!AI65-'Prod-Prior'!AI65</f>
        <v>0</v>
      </c>
      <c r="AJ65" s="171">
        <f>+Products!AJ65-'Prod-Prior'!AJ65</f>
        <v>0</v>
      </c>
      <c r="AK65" s="171">
        <f>+Products!AK65-'Prod-Prior'!AK65</f>
        <v>0</v>
      </c>
      <c r="AL65" s="171">
        <f>+Products!AL65-'Prod-Prior'!AL65</f>
        <v>0</v>
      </c>
      <c r="AM65" s="171">
        <f>+Products!AM65-'Prod-Prior'!AM65</f>
        <v>0</v>
      </c>
      <c r="AN65" s="171">
        <f>+Products!AN65-'Prod-Prior'!AN65</f>
        <v>0</v>
      </c>
      <c r="AO65" s="171">
        <f>+Products!AO65-'Prod-Prior'!AO65</f>
        <v>0</v>
      </c>
      <c r="AP65" s="171">
        <f>+Products!AP65-'Prod-Prior'!AP65</f>
        <v>0</v>
      </c>
      <c r="AQ65" s="171">
        <f>+Products!AQ65-'Prod-Prior'!AQ65</f>
        <v>0</v>
      </c>
      <c r="AR65" s="171">
        <f>+Products!AR65-'Prod-Prior'!AR65</f>
        <v>0</v>
      </c>
      <c r="AS65" s="171">
        <f>+Products!AS65-'Prod-Prior'!AS65</f>
        <v>0</v>
      </c>
      <c r="AT65" s="171">
        <f>+Products!AT65-'Prod-Prior'!AT65</f>
        <v>0</v>
      </c>
      <c r="AU65" s="171">
        <f>+Products!AU65-'Prod-Prior'!AU65</f>
        <v>0</v>
      </c>
      <c r="AV65" s="171">
        <f>+Products!AV65-'Prod-Prior'!AV65</f>
        <v>0</v>
      </c>
      <c r="AW65" s="171">
        <f>+Products!AW65-'Prod-Prior'!AW65</f>
        <v>0</v>
      </c>
      <c r="AX65" s="171">
        <f>+Products!AX65-'Prod-Prior'!AX65</f>
        <v>0</v>
      </c>
      <c r="AY65" s="171">
        <f>Products!AY65-'Prod-Prior'!AY65</f>
        <v>0</v>
      </c>
      <c r="AZ65" s="171">
        <f>Products!AZ65-'Prod-Prior'!AZ65</f>
        <v>0</v>
      </c>
      <c r="BA65" s="172"/>
      <c r="BB65" s="178"/>
      <c r="BH65" s="69"/>
      <c r="BI65" s="67"/>
      <c r="BJ65" s="67"/>
      <c r="BK65" s="67"/>
      <c r="BL65" s="67"/>
      <c r="BM65" s="67"/>
      <c r="BN65" s="68"/>
      <c r="BO65" s="67"/>
      <c r="BP65" s="67"/>
      <c r="BQ65" s="67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</row>
    <row r="66" spans="2:175" x14ac:dyDescent="0.3">
      <c r="B66" s="8" t="str">
        <f>Products!B66</f>
        <v>JAN-2004</v>
      </c>
      <c r="C66" s="70"/>
      <c r="D66" s="72">
        <f>+Products!D66-'Prod-Prior'!D66</f>
        <v>0</v>
      </c>
      <c r="E66" s="71">
        <f>+Products!E66-'Prod-Prior'!E66</f>
        <v>0</v>
      </c>
      <c r="F66" s="71">
        <f>+Products!F66-'Prod-Prior'!F66</f>
        <v>0</v>
      </c>
      <c r="G66" s="71">
        <f>+Products!G66-'Prod-Prior'!G66</f>
        <v>0</v>
      </c>
      <c r="H66" s="90">
        <f>+Products!H66-'Prod-Prior'!H66</f>
        <v>0</v>
      </c>
      <c r="I66" s="72">
        <f>+Products!I66-'Prod-Prior'!I66</f>
        <v>0</v>
      </c>
      <c r="J66" s="71">
        <f>+Products!J66-'Prod-Prior'!J66</f>
        <v>0</v>
      </c>
      <c r="K66" s="71">
        <f>+Products!K66-'Prod-Prior'!K66</f>
        <v>0</v>
      </c>
      <c r="L66" s="71">
        <f>+Products!L66-'Prod-Prior'!L66</f>
        <v>0</v>
      </c>
      <c r="M66" s="90">
        <f>+Products!M66-'Prod-Prior'!M66</f>
        <v>0</v>
      </c>
      <c r="N66" s="72">
        <f>+Products!N66-'Prod-Prior'!N66</f>
        <v>0</v>
      </c>
      <c r="O66" s="71">
        <f>+Products!O66-'Prod-Prior'!O66</f>
        <v>0</v>
      </c>
      <c r="P66" s="71">
        <f>+Products!P66-'Prod-Prior'!P66</f>
        <v>0</v>
      </c>
      <c r="Q66" s="71">
        <f>+Products!Q66-'Prod-Prior'!Q66</f>
        <v>0</v>
      </c>
      <c r="R66" s="90">
        <f>+Products!R66-'Prod-Prior'!R66</f>
        <v>0</v>
      </c>
      <c r="S66" s="72">
        <f>+Products!S66-'Prod-Prior'!S66</f>
        <v>0</v>
      </c>
      <c r="T66" s="71">
        <f>+Products!T66-'Prod-Prior'!T66</f>
        <v>0</v>
      </c>
      <c r="U66" s="71">
        <f>+Products!U66-'Prod-Prior'!U66</f>
        <v>0</v>
      </c>
      <c r="V66" s="71">
        <f>+Products!V66-'Prod-Prior'!V66</f>
        <v>0</v>
      </c>
      <c r="W66" s="93">
        <f>+Products!W66-'Prod-Prior'!W66</f>
        <v>0</v>
      </c>
      <c r="X66" s="104">
        <f>+Products!X66-'Prod-Prior'!X66</f>
        <v>0</v>
      </c>
      <c r="Y66" s="102">
        <f>+Products!Y66-'Prod-Prior'!Y66</f>
        <v>0</v>
      </c>
      <c r="Z66" s="71">
        <f>+Products!Z66-'Prod-Prior'!Z66</f>
        <v>0</v>
      </c>
      <c r="AA66" s="102">
        <f>+Products!AA66-'Prod-Prior'!AA66</f>
        <v>0</v>
      </c>
      <c r="AB66" s="146"/>
      <c r="AC66" s="147"/>
      <c r="AD66" s="72">
        <f>+Products!AD66-'Prod-Prior'!AD66</f>
        <v>0</v>
      </c>
      <c r="AE66" s="71">
        <f>+Products!AE66-'Prod-Prior'!AE66</f>
        <v>0</v>
      </c>
      <c r="AF66" s="71">
        <f>+Products!AF66-'Prod-Prior'!AF66</f>
        <v>0</v>
      </c>
      <c r="AG66" s="71">
        <f>Products!AG66-'Prod-Prior'!AG66</f>
        <v>0</v>
      </c>
      <c r="AH66" s="71">
        <f>+Products!AH66-'Prod-Prior'!AH66</f>
        <v>0</v>
      </c>
      <c r="AI66" s="71">
        <f>+Products!AI66-'Prod-Prior'!AI66</f>
        <v>0</v>
      </c>
      <c r="AJ66" s="71">
        <f>+Products!AJ66-'Prod-Prior'!AJ66</f>
        <v>0</v>
      </c>
      <c r="AK66" s="71">
        <f>+Products!AK66-'Prod-Prior'!AK66</f>
        <v>0</v>
      </c>
      <c r="AL66" s="71">
        <f>+Products!AL66-'Prod-Prior'!AL66</f>
        <v>0</v>
      </c>
      <c r="AM66" s="71">
        <f>+Products!AM66-'Prod-Prior'!AM66</f>
        <v>0</v>
      </c>
      <c r="AN66" s="71">
        <f>+Products!AN66-'Prod-Prior'!AN66</f>
        <v>0</v>
      </c>
      <c r="AO66" s="71">
        <f>+Products!AO66-'Prod-Prior'!AO66</f>
        <v>0</v>
      </c>
      <c r="AP66" s="71">
        <f>+Products!AP66-'Prod-Prior'!AP66</f>
        <v>0</v>
      </c>
      <c r="AQ66" s="71">
        <f>+Products!AQ66-'Prod-Prior'!AQ66</f>
        <v>0</v>
      </c>
      <c r="AR66" s="71">
        <f>+Products!AR66-'Prod-Prior'!AR66</f>
        <v>0</v>
      </c>
      <c r="AS66" s="71">
        <f>+Products!AS66-'Prod-Prior'!AS66</f>
        <v>0</v>
      </c>
      <c r="AT66" s="71">
        <f>+Products!AT66-'Prod-Prior'!AT66</f>
        <v>0</v>
      </c>
      <c r="AU66" s="71">
        <f>+Products!AU66-'Prod-Prior'!AU66</f>
        <v>0</v>
      </c>
      <c r="AV66" s="71">
        <f>+Products!AV66-'Prod-Prior'!AV66</f>
        <v>0</v>
      </c>
      <c r="AW66" s="71">
        <f>+Products!AW66-'Prod-Prior'!AW66</f>
        <v>0</v>
      </c>
      <c r="AX66" s="71">
        <f>+Products!AX66-'Prod-Prior'!AX66</f>
        <v>0</v>
      </c>
      <c r="AY66" s="71">
        <f>Products!AY66-'Prod-Prior'!AY66</f>
        <v>0</v>
      </c>
      <c r="AZ66" s="71">
        <f>Products!AZ66-'Prod-Prior'!AZ66</f>
        <v>0</v>
      </c>
      <c r="BA66" s="90"/>
      <c r="BB66" s="86"/>
      <c r="BH66" s="69"/>
      <c r="BI66" s="67"/>
      <c r="BJ66" s="67"/>
      <c r="BK66" s="67"/>
      <c r="BL66" s="67"/>
      <c r="BM66" s="67"/>
      <c r="BN66" s="68"/>
      <c r="BO66" s="67"/>
      <c r="BP66" s="67"/>
      <c r="BQ66" s="67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</row>
    <row r="67" spans="2:175" x14ac:dyDescent="0.3">
      <c r="B67" s="8" t="str">
        <f>Products!B67</f>
        <v>FEB-2004</v>
      </c>
      <c r="C67" s="70"/>
      <c r="D67" s="72">
        <f>+Products!D67-'Prod-Prior'!D67</f>
        <v>0</v>
      </c>
      <c r="E67" s="71">
        <f>+Products!E67-'Prod-Prior'!E67</f>
        <v>0</v>
      </c>
      <c r="F67" s="71">
        <f>+Products!F67-'Prod-Prior'!F67</f>
        <v>0</v>
      </c>
      <c r="G67" s="71">
        <f>+Products!G67-'Prod-Prior'!G67</f>
        <v>0</v>
      </c>
      <c r="H67" s="90">
        <f>+Products!H67-'Prod-Prior'!H67</f>
        <v>0</v>
      </c>
      <c r="I67" s="72">
        <f>+Products!I67-'Prod-Prior'!I67</f>
        <v>0</v>
      </c>
      <c r="J67" s="71">
        <f>+Products!J67-'Prod-Prior'!J67</f>
        <v>0</v>
      </c>
      <c r="K67" s="71">
        <f>+Products!K67-'Prod-Prior'!K67</f>
        <v>0</v>
      </c>
      <c r="L67" s="71">
        <f>+Products!L67-'Prod-Prior'!L67</f>
        <v>0</v>
      </c>
      <c r="M67" s="90">
        <f>+Products!M67-'Prod-Prior'!M67</f>
        <v>0</v>
      </c>
      <c r="N67" s="72">
        <f>+Products!N67-'Prod-Prior'!N67</f>
        <v>0</v>
      </c>
      <c r="O67" s="71">
        <f>+Products!O67-'Prod-Prior'!O67</f>
        <v>0</v>
      </c>
      <c r="P67" s="71">
        <f>+Products!P67-'Prod-Prior'!P67</f>
        <v>0</v>
      </c>
      <c r="Q67" s="71">
        <f>+Products!Q67-'Prod-Prior'!Q67</f>
        <v>0</v>
      </c>
      <c r="R67" s="90">
        <f>+Products!R67-'Prod-Prior'!R67</f>
        <v>0</v>
      </c>
      <c r="S67" s="72">
        <f>+Products!S67-'Prod-Prior'!S67</f>
        <v>0</v>
      </c>
      <c r="T67" s="71">
        <f>+Products!T67-'Prod-Prior'!T67</f>
        <v>0</v>
      </c>
      <c r="U67" s="71">
        <f>+Products!U67-'Prod-Prior'!U67</f>
        <v>0</v>
      </c>
      <c r="V67" s="71">
        <f>+Products!V67-'Prod-Prior'!V67</f>
        <v>0</v>
      </c>
      <c r="W67" s="93">
        <f>+Products!W67-'Prod-Prior'!W67</f>
        <v>0</v>
      </c>
      <c r="X67" s="104">
        <f>+Products!X67-'Prod-Prior'!X67</f>
        <v>0</v>
      </c>
      <c r="Y67" s="102">
        <f>+Products!Y67-'Prod-Prior'!Y67</f>
        <v>0</v>
      </c>
      <c r="Z67" s="71">
        <f>+Products!Z67-'Prod-Prior'!Z67</f>
        <v>0</v>
      </c>
      <c r="AA67" s="102">
        <f>+Products!AA67-'Prod-Prior'!AA67</f>
        <v>0</v>
      </c>
      <c r="AB67" s="146"/>
      <c r="AC67" s="147"/>
      <c r="AD67" s="72">
        <f>+Products!AD67-'Prod-Prior'!AD67</f>
        <v>0</v>
      </c>
      <c r="AE67" s="71">
        <f>+Products!AE67-'Prod-Prior'!AE67</f>
        <v>0</v>
      </c>
      <c r="AF67" s="71">
        <f>+Products!AF67-'Prod-Prior'!AF67</f>
        <v>0</v>
      </c>
      <c r="AG67" s="71">
        <f>Products!AG67-'Prod-Prior'!AG67</f>
        <v>0</v>
      </c>
      <c r="AH67" s="71">
        <f>+Products!AH67-'Prod-Prior'!AH67</f>
        <v>0</v>
      </c>
      <c r="AI67" s="71">
        <f>+Products!AI67-'Prod-Prior'!AI67</f>
        <v>0</v>
      </c>
      <c r="AJ67" s="71">
        <f>+Products!AJ67-'Prod-Prior'!AJ67</f>
        <v>0</v>
      </c>
      <c r="AK67" s="71">
        <f>+Products!AK67-'Prod-Prior'!AK67</f>
        <v>0</v>
      </c>
      <c r="AL67" s="71">
        <f>+Products!AL67-'Prod-Prior'!AL67</f>
        <v>0</v>
      </c>
      <c r="AM67" s="71">
        <f>+Products!AM67-'Prod-Prior'!AM67</f>
        <v>0</v>
      </c>
      <c r="AN67" s="71">
        <f>+Products!AN67-'Prod-Prior'!AN67</f>
        <v>0</v>
      </c>
      <c r="AO67" s="71">
        <f>+Products!AO67-'Prod-Prior'!AO67</f>
        <v>0</v>
      </c>
      <c r="AP67" s="71">
        <f>+Products!AP67-'Prod-Prior'!AP67</f>
        <v>0</v>
      </c>
      <c r="AQ67" s="71">
        <f>+Products!AQ67-'Prod-Prior'!AQ67</f>
        <v>0</v>
      </c>
      <c r="AR67" s="71">
        <f>+Products!AR67-'Prod-Prior'!AR67</f>
        <v>0</v>
      </c>
      <c r="AS67" s="71">
        <f>+Products!AS67-'Prod-Prior'!AS67</f>
        <v>0</v>
      </c>
      <c r="AT67" s="71">
        <f>+Products!AT67-'Prod-Prior'!AT67</f>
        <v>0</v>
      </c>
      <c r="AU67" s="71">
        <f>+Products!AU67-'Prod-Prior'!AU67</f>
        <v>0</v>
      </c>
      <c r="AV67" s="71">
        <f>+Products!AV67-'Prod-Prior'!AV67</f>
        <v>0</v>
      </c>
      <c r="AW67" s="71">
        <f>+Products!AW67-'Prod-Prior'!AW67</f>
        <v>0</v>
      </c>
      <c r="AX67" s="71">
        <f>+Products!AX67-'Prod-Prior'!AX67</f>
        <v>0</v>
      </c>
      <c r="AY67" s="71">
        <f>Products!AY67-'Prod-Prior'!AY67</f>
        <v>0</v>
      </c>
      <c r="AZ67" s="71">
        <f>Products!AZ67-'Prod-Prior'!AZ67</f>
        <v>0</v>
      </c>
      <c r="BA67" s="90"/>
      <c r="BB67" s="86"/>
      <c r="BH67" s="69"/>
      <c r="BI67" s="67"/>
      <c r="BJ67" s="67"/>
      <c r="BK67" s="67"/>
      <c r="BL67" s="67"/>
      <c r="BM67" s="67"/>
      <c r="BN67" s="68"/>
      <c r="BO67" s="67"/>
      <c r="BP67" s="67"/>
      <c r="BQ67" s="67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</row>
    <row r="68" spans="2:175" x14ac:dyDescent="0.3">
      <c r="B68" s="168" t="str">
        <f>Products!B68</f>
        <v>MAR-2004</v>
      </c>
      <c r="C68" s="169"/>
      <c r="D68" s="170">
        <f>+Products!D68-'Prod-Prior'!D68</f>
        <v>0</v>
      </c>
      <c r="E68" s="171">
        <f>+Products!E68-'Prod-Prior'!E68</f>
        <v>0</v>
      </c>
      <c r="F68" s="171">
        <f>+Products!F68-'Prod-Prior'!F68</f>
        <v>0</v>
      </c>
      <c r="G68" s="171">
        <f>+Products!G68-'Prod-Prior'!G68</f>
        <v>0</v>
      </c>
      <c r="H68" s="172">
        <f>+Products!H68-'Prod-Prior'!H68</f>
        <v>0</v>
      </c>
      <c r="I68" s="170">
        <f>+Products!I68-'Prod-Prior'!I68</f>
        <v>0</v>
      </c>
      <c r="J68" s="171">
        <f>+Products!J68-'Prod-Prior'!J68</f>
        <v>0</v>
      </c>
      <c r="K68" s="171">
        <f>+Products!K68-'Prod-Prior'!K68</f>
        <v>0</v>
      </c>
      <c r="L68" s="171">
        <f>+Products!L68-'Prod-Prior'!L68</f>
        <v>0</v>
      </c>
      <c r="M68" s="172">
        <f>+Products!M68-'Prod-Prior'!M68</f>
        <v>0</v>
      </c>
      <c r="N68" s="170">
        <f>+Products!N68-'Prod-Prior'!N68</f>
        <v>0</v>
      </c>
      <c r="O68" s="171">
        <f>+Products!O68-'Prod-Prior'!O68</f>
        <v>0</v>
      </c>
      <c r="P68" s="171">
        <f>+Products!P68-'Prod-Prior'!P68</f>
        <v>0</v>
      </c>
      <c r="Q68" s="171">
        <f>+Products!Q68-'Prod-Prior'!Q68</f>
        <v>0</v>
      </c>
      <c r="R68" s="172">
        <f>+Products!R68-'Prod-Prior'!R68</f>
        <v>0</v>
      </c>
      <c r="S68" s="170">
        <f>+Products!S68-'Prod-Prior'!S68</f>
        <v>0</v>
      </c>
      <c r="T68" s="171">
        <f>+Products!T68-'Prod-Prior'!T68</f>
        <v>0</v>
      </c>
      <c r="U68" s="171">
        <f>+Products!U68-'Prod-Prior'!U68</f>
        <v>0</v>
      </c>
      <c r="V68" s="171">
        <f>+Products!V68-'Prod-Prior'!V68</f>
        <v>0</v>
      </c>
      <c r="W68" s="173">
        <f>+Products!W68-'Prod-Prior'!W68</f>
        <v>0</v>
      </c>
      <c r="X68" s="174">
        <f>+Products!X68-'Prod-Prior'!X68</f>
        <v>0</v>
      </c>
      <c r="Y68" s="175">
        <f>+Products!Y68-'Prod-Prior'!Y68</f>
        <v>0</v>
      </c>
      <c r="Z68" s="171">
        <f>+Products!Z68-'Prod-Prior'!Z68</f>
        <v>0</v>
      </c>
      <c r="AA68" s="175">
        <f>+Products!AA68-'Prod-Prior'!AA68</f>
        <v>0</v>
      </c>
      <c r="AB68" s="176"/>
      <c r="AC68" s="177"/>
      <c r="AD68" s="170">
        <f>+Products!AD68-'Prod-Prior'!AD68</f>
        <v>0</v>
      </c>
      <c r="AE68" s="171">
        <f>+Products!AE68-'Prod-Prior'!AE68</f>
        <v>0</v>
      </c>
      <c r="AF68" s="171">
        <f>+Products!AF68-'Prod-Prior'!AF68</f>
        <v>0</v>
      </c>
      <c r="AG68" s="171">
        <f>Products!AG68-'Prod-Prior'!AG68</f>
        <v>0</v>
      </c>
      <c r="AH68" s="171">
        <f>+Products!AH68-'Prod-Prior'!AH68</f>
        <v>0</v>
      </c>
      <c r="AI68" s="171">
        <f>+Products!AI68-'Prod-Prior'!AI68</f>
        <v>0</v>
      </c>
      <c r="AJ68" s="171">
        <f>+Products!AJ68-'Prod-Prior'!AJ68</f>
        <v>0</v>
      </c>
      <c r="AK68" s="171">
        <f>+Products!AK68-'Prod-Prior'!AK68</f>
        <v>0</v>
      </c>
      <c r="AL68" s="171">
        <f>+Products!AL68-'Prod-Prior'!AL68</f>
        <v>0</v>
      </c>
      <c r="AM68" s="171">
        <f>+Products!AM68-'Prod-Prior'!AM68</f>
        <v>0</v>
      </c>
      <c r="AN68" s="171">
        <f>+Products!AN68-'Prod-Prior'!AN68</f>
        <v>0</v>
      </c>
      <c r="AO68" s="171">
        <f>+Products!AO68-'Prod-Prior'!AO68</f>
        <v>0</v>
      </c>
      <c r="AP68" s="171">
        <f>+Products!AP68-'Prod-Prior'!AP68</f>
        <v>0</v>
      </c>
      <c r="AQ68" s="171">
        <f>+Products!AQ68-'Prod-Prior'!AQ68</f>
        <v>0</v>
      </c>
      <c r="AR68" s="171">
        <f>+Products!AR68-'Prod-Prior'!AR68</f>
        <v>0</v>
      </c>
      <c r="AS68" s="171">
        <f>+Products!AS68-'Prod-Prior'!AS68</f>
        <v>0</v>
      </c>
      <c r="AT68" s="171">
        <f>+Products!AT68-'Prod-Prior'!AT68</f>
        <v>0</v>
      </c>
      <c r="AU68" s="171">
        <f>+Products!AU68-'Prod-Prior'!AU68</f>
        <v>0</v>
      </c>
      <c r="AV68" s="171">
        <f>+Products!AV68-'Prod-Prior'!AV68</f>
        <v>0</v>
      </c>
      <c r="AW68" s="171">
        <f>+Products!AW68-'Prod-Prior'!AW68</f>
        <v>0</v>
      </c>
      <c r="AX68" s="171">
        <f>+Products!AX68-'Prod-Prior'!AX68</f>
        <v>0</v>
      </c>
      <c r="AY68" s="171">
        <f>Products!AY68-'Prod-Prior'!AY68</f>
        <v>0</v>
      </c>
      <c r="AZ68" s="171">
        <f>Products!AZ68-'Prod-Prior'!AZ68</f>
        <v>0</v>
      </c>
      <c r="BA68" s="172"/>
      <c r="BB68" s="178"/>
      <c r="BH68" s="69"/>
      <c r="BI68" s="67"/>
      <c r="BJ68" s="67"/>
      <c r="BK68" s="67"/>
      <c r="BL68" s="67"/>
      <c r="BM68" s="67"/>
      <c r="BN68" s="68"/>
      <c r="BO68" s="67"/>
      <c r="BP68" s="67"/>
      <c r="BQ68" s="67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</row>
    <row r="69" spans="2:175" x14ac:dyDescent="0.3">
      <c r="B69" s="8" t="str">
        <f>Products!B69</f>
        <v>APR-2004</v>
      </c>
      <c r="C69" s="70"/>
      <c r="D69" s="72">
        <f>+Products!D69-'Prod-Prior'!D69</f>
        <v>0</v>
      </c>
      <c r="E69" s="71">
        <f>+Products!E69-'Prod-Prior'!E69</f>
        <v>0</v>
      </c>
      <c r="F69" s="71">
        <f>+Products!F69-'Prod-Prior'!F69</f>
        <v>0</v>
      </c>
      <c r="G69" s="71">
        <f>+Products!G69-'Prod-Prior'!G69</f>
        <v>0</v>
      </c>
      <c r="H69" s="90">
        <f>+Products!H69-'Prod-Prior'!H69</f>
        <v>0</v>
      </c>
      <c r="I69" s="72">
        <f>+Products!I69-'Prod-Prior'!I69</f>
        <v>0</v>
      </c>
      <c r="J69" s="71">
        <f>+Products!J69-'Prod-Prior'!J69</f>
        <v>0</v>
      </c>
      <c r="K69" s="71">
        <f>+Products!K69-'Prod-Prior'!K69</f>
        <v>0</v>
      </c>
      <c r="L69" s="71">
        <f>+Products!L69-'Prod-Prior'!L69</f>
        <v>0</v>
      </c>
      <c r="M69" s="90">
        <f>+Products!M69-'Prod-Prior'!M69</f>
        <v>0</v>
      </c>
      <c r="N69" s="72">
        <f>+Products!N69-'Prod-Prior'!N69</f>
        <v>0</v>
      </c>
      <c r="O69" s="71">
        <f>+Products!O69-'Prod-Prior'!O69</f>
        <v>0</v>
      </c>
      <c r="P69" s="71">
        <f>+Products!P69-'Prod-Prior'!P69</f>
        <v>0</v>
      </c>
      <c r="Q69" s="71">
        <f>+Products!Q69-'Prod-Prior'!Q69</f>
        <v>0</v>
      </c>
      <c r="R69" s="90">
        <f>+Products!R69-'Prod-Prior'!R69</f>
        <v>0</v>
      </c>
      <c r="S69" s="72">
        <f>+Products!S69-'Prod-Prior'!S69</f>
        <v>0</v>
      </c>
      <c r="T69" s="71">
        <f>+Products!T69-'Prod-Prior'!T69</f>
        <v>0</v>
      </c>
      <c r="U69" s="71">
        <f>+Products!U69-'Prod-Prior'!U69</f>
        <v>0</v>
      </c>
      <c r="V69" s="71">
        <f>+Products!V69-'Prod-Prior'!V69</f>
        <v>0</v>
      </c>
      <c r="W69" s="93">
        <f>+Products!W69-'Prod-Prior'!W69</f>
        <v>0</v>
      </c>
      <c r="X69" s="104">
        <f>+Products!X69-'Prod-Prior'!X69</f>
        <v>0</v>
      </c>
      <c r="Y69" s="102">
        <f>+Products!Y69-'Prod-Prior'!Y69</f>
        <v>0</v>
      </c>
      <c r="Z69" s="71">
        <f>+Products!Z69-'Prod-Prior'!Z69</f>
        <v>0</v>
      </c>
      <c r="AA69" s="102">
        <f>+Products!AA69-'Prod-Prior'!AA69</f>
        <v>0</v>
      </c>
      <c r="AB69" s="146"/>
      <c r="AC69" s="147"/>
      <c r="AD69" s="72">
        <f>+Products!AD69-'Prod-Prior'!AD69</f>
        <v>0</v>
      </c>
      <c r="AE69" s="71">
        <f>+Products!AE69-'Prod-Prior'!AE69</f>
        <v>0</v>
      </c>
      <c r="AF69" s="71">
        <f>+Products!AF69-'Prod-Prior'!AF69</f>
        <v>0</v>
      </c>
      <c r="AG69" s="71">
        <f>Products!AG69-'Prod-Prior'!AG69</f>
        <v>0</v>
      </c>
      <c r="AH69" s="71">
        <f>+Products!AH69-'Prod-Prior'!AH69</f>
        <v>0</v>
      </c>
      <c r="AI69" s="71">
        <f>+Products!AI69-'Prod-Prior'!AI69</f>
        <v>0</v>
      </c>
      <c r="AJ69" s="71">
        <f>+Products!AJ69-'Prod-Prior'!AJ69</f>
        <v>0</v>
      </c>
      <c r="AK69" s="71">
        <f>+Products!AK69-'Prod-Prior'!AK69</f>
        <v>0</v>
      </c>
      <c r="AL69" s="71">
        <f>+Products!AL69-'Prod-Prior'!AL69</f>
        <v>0</v>
      </c>
      <c r="AM69" s="71">
        <f>+Products!AM69-'Prod-Prior'!AM69</f>
        <v>0</v>
      </c>
      <c r="AN69" s="71">
        <f>+Products!AN69-'Prod-Prior'!AN69</f>
        <v>0</v>
      </c>
      <c r="AO69" s="71">
        <f>+Products!AO69-'Prod-Prior'!AO69</f>
        <v>0</v>
      </c>
      <c r="AP69" s="71">
        <f>+Products!AP69-'Prod-Prior'!AP69</f>
        <v>0</v>
      </c>
      <c r="AQ69" s="71">
        <f>+Products!AQ69-'Prod-Prior'!AQ69</f>
        <v>0</v>
      </c>
      <c r="AR69" s="71">
        <f>+Products!AR69-'Prod-Prior'!AR69</f>
        <v>0</v>
      </c>
      <c r="AS69" s="71">
        <f>+Products!AS69-'Prod-Prior'!AS69</f>
        <v>0</v>
      </c>
      <c r="AT69" s="71">
        <f>+Products!AT69-'Prod-Prior'!AT69</f>
        <v>0</v>
      </c>
      <c r="AU69" s="71">
        <f>+Products!AU69-'Prod-Prior'!AU69</f>
        <v>0</v>
      </c>
      <c r="AV69" s="71">
        <f>+Products!AV69-'Prod-Prior'!AV69</f>
        <v>0</v>
      </c>
      <c r="AW69" s="71">
        <f>+Products!AW69-'Prod-Prior'!AW69</f>
        <v>0</v>
      </c>
      <c r="AX69" s="71">
        <f>+Products!AX69-'Prod-Prior'!AX69</f>
        <v>0</v>
      </c>
      <c r="AY69" s="71">
        <f>Products!AY69-'Prod-Prior'!AY69</f>
        <v>0</v>
      </c>
      <c r="AZ69" s="71">
        <f>Products!AZ69-'Prod-Prior'!AZ69</f>
        <v>0</v>
      </c>
      <c r="BA69" s="90"/>
      <c r="BB69" s="86"/>
      <c r="BH69" s="69"/>
      <c r="BI69" s="67"/>
      <c r="BJ69" s="67"/>
      <c r="BK69" s="67"/>
      <c r="BL69" s="67"/>
      <c r="BM69" s="67"/>
      <c r="BN69" s="68"/>
      <c r="BO69" s="67"/>
      <c r="BP69" s="67"/>
      <c r="BQ69" s="67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</row>
    <row r="70" spans="2:175" x14ac:dyDescent="0.3">
      <c r="B70" s="8" t="str">
        <f>Products!B70</f>
        <v>MAY-2004</v>
      </c>
      <c r="C70" s="70"/>
      <c r="D70" s="72">
        <f>+Products!D70-'Prod-Prior'!D70</f>
        <v>0</v>
      </c>
      <c r="E70" s="71">
        <f>+Products!E70-'Prod-Prior'!E70</f>
        <v>0</v>
      </c>
      <c r="F70" s="71">
        <f>+Products!F70-'Prod-Prior'!F70</f>
        <v>0</v>
      </c>
      <c r="G70" s="71">
        <f>+Products!G70-'Prod-Prior'!G70</f>
        <v>0</v>
      </c>
      <c r="H70" s="90">
        <f>+Products!H70-'Prod-Prior'!H70</f>
        <v>0</v>
      </c>
      <c r="I70" s="72">
        <f>+Products!I70-'Prod-Prior'!I70</f>
        <v>0</v>
      </c>
      <c r="J70" s="71">
        <f>+Products!J70-'Prod-Prior'!J70</f>
        <v>0</v>
      </c>
      <c r="K70" s="71">
        <f>+Products!K70-'Prod-Prior'!K70</f>
        <v>0</v>
      </c>
      <c r="L70" s="71">
        <f>+Products!L70-'Prod-Prior'!L70</f>
        <v>0</v>
      </c>
      <c r="M70" s="90">
        <f>+Products!M70-'Prod-Prior'!M70</f>
        <v>0</v>
      </c>
      <c r="N70" s="72">
        <f>+Products!N70-'Prod-Prior'!N70</f>
        <v>0</v>
      </c>
      <c r="O70" s="71">
        <f>+Products!O70-'Prod-Prior'!O70</f>
        <v>0</v>
      </c>
      <c r="P70" s="71">
        <f>+Products!P70-'Prod-Prior'!P70</f>
        <v>0</v>
      </c>
      <c r="Q70" s="71">
        <f>+Products!Q70-'Prod-Prior'!Q70</f>
        <v>0</v>
      </c>
      <c r="R70" s="90">
        <f>+Products!R70-'Prod-Prior'!R70</f>
        <v>0</v>
      </c>
      <c r="S70" s="72">
        <f>+Products!S70-'Prod-Prior'!S70</f>
        <v>0</v>
      </c>
      <c r="T70" s="71">
        <f>+Products!T70-'Prod-Prior'!T70</f>
        <v>0</v>
      </c>
      <c r="U70" s="71">
        <f>+Products!U70-'Prod-Prior'!U70</f>
        <v>0</v>
      </c>
      <c r="V70" s="71">
        <f>+Products!V70-'Prod-Prior'!V70</f>
        <v>0</v>
      </c>
      <c r="W70" s="93">
        <f>+Products!W70-'Prod-Prior'!W70</f>
        <v>0</v>
      </c>
      <c r="X70" s="104">
        <f>+Products!X70-'Prod-Prior'!X70</f>
        <v>0</v>
      </c>
      <c r="Y70" s="102">
        <f>+Products!Y70-'Prod-Prior'!Y70</f>
        <v>0</v>
      </c>
      <c r="Z70" s="71">
        <f>+Products!Z70-'Prod-Prior'!Z70</f>
        <v>0</v>
      </c>
      <c r="AA70" s="102">
        <f>+Products!AA70-'Prod-Prior'!AA70</f>
        <v>0</v>
      </c>
      <c r="AB70" s="146"/>
      <c r="AC70" s="147"/>
      <c r="AD70" s="72">
        <f>+Products!AD70-'Prod-Prior'!AD70</f>
        <v>0</v>
      </c>
      <c r="AE70" s="71">
        <f>+Products!AE70-'Prod-Prior'!AE70</f>
        <v>0</v>
      </c>
      <c r="AF70" s="71">
        <f>+Products!AF70-'Prod-Prior'!AF70</f>
        <v>0</v>
      </c>
      <c r="AG70" s="71">
        <f>Products!AG70-'Prod-Prior'!AG70</f>
        <v>0</v>
      </c>
      <c r="AH70" s="71">
        <f>+Products!AH70-'Prod-Prior'!AH70</f>
        <v>0</v>
      </c>
      <c r="AI70" s="71">
        <f>+Products!AI70-'Prod-Prior'!AI70</f>
        <v>0</v>
      </c>
      <c r="AJ70" s="71">
        <f>+Products!AJ70-'Prod-Prior'!AJ70</f>
        <v>0</v>
      </c>
      <c r="AK70" s="71">
        <f>+Products!AK70-'Prod-Prior'!AK70</f>
        <v>0</v>
      </c>
      <c r="AL70" s="71">
        <f>+Products!AL70-'Prod-Prior'!AL70</f>
        <v>0</v>
      </c>
      <c r="AM70" s="71">
        <f>+Products!AM70-'Prod-Prior'!AM70</f>
        <v>0</v>
      </c>
      <c r="AN70" s="71">
        <f>+Products!AN70-'Prod-Prior'!AN70</f>
        <v>0</v>
      </c>
      <c r="AO70" s="71">
        <f>+Products!AO70-'Prod-Prior'!AO70</f>
        <v>0</v>
      </c>
      <c r="AP70" s="71">
        <f>+Products!AP70-'Prod-Prior'!AP70</f>
        <v>0</v>
      </c>
      <c r="AQ70" s="71">
        <f>+Products!AQ70-'Prod-Prior'!AQ70</f>
        <v>0</v>
      </c>
      <c r="AR70" s="71">
        <f>+Products!AR70-'Prod-Prior'!AR70</f>
        <v>0</v>
      </c>
      <c r="AS70" s="71">
        <f>+Products!AS70-'Prod-Prior'!AS70</f>
        <v>0</v>
      </c>
      <c r="AT70" s="71">
        <f>+Products!AT70-'Prod-Prior'!AT70</f>
        <v>0</v>
      </c>
      <c r="AU70" s="71">
        <f>+Products!AU70-'Prod-Prior'!AU70</f>
        <v>0</v>
      </c>
      <c r="AV70" s="71">
        <f>+Products!AV70-'Prod-Prior'!AV70</f>
        <v>0</v>
      </c>
      <c r="AW70" s="71">
        <f>+Products!AW70-'Prod-Prior'!AW70</f>
        <v>0</v>
      </c>
      <c r="AX70" s="71">
        <f>+Products!AX70-'Prod-Prior'!AX70</f>
        <v>0</v>
      </c>
      <c r="AY70" s="71">
        <f>Products!AY70-'Prod-Prior'!AY70</f>
        <v>0</v>
      </c>
      <c r="AZ70" s="71">
        <f>Products!AZ70-'Prod-Prior'!AZ70</f>
        <v>0</v>
      </c>
      <c r="BA70" s="90"/>
      <c r="BB70" s="86"/>
      <c r="BH70" s="69"/>
      <c r="BI70" s="67"/>
      <c r="BJ70" s="67"/>
      <c r="BK70" s="67"/>
      <c r="BL70" s="67"/>
      <c r="BM70" s="67"/>
      <c r="BN70" s="68"/>
      <c r="BO70" s="67"/>
      <c r="BP70" s="67"/>
      <c r="BQ70" s="67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</row>
    <row r="71" spans="2:175" x14ac:dyDescent="0.3">
      <c r="B71" s="168" t="str">
        <f>Products!B71</f>
        <v>JUN-2004</v>
      </c>
      <c r="C71" s="169"/>
      <c r="D71" s="170">
        <f>+Products!D71-'Prod-Prior'!D71</f>
        <v>0</v>
      </c>
      <c r="E71" s="171">
        <f>+Products!E71-'Prod-Prior'!E71</f>
        <v>0</v>
      </c>
      <c r="F71" s="171">
        <f>+Products!F71-'Prod-Prior'!F71</f>
        <v>0</v>
      </c>
      <c r="G71" s="171">
        <f>+Products!G71-'Prod-Prior'!G71</f>
        <v>0</v>
      </c>
      <c r="H71" s="172">
        <f>+Products!H71-'Prod-Prior'!H71</f>
        <v>0</v>
      </c>
      <c r="I71" s="170">
        <f>+Products!I71-'Prod-Prior'!I71</f>
        <v>0</v>
      </c>
      <c r="J71" s="171">
        <f>+Products!J71-'Prod-Prior'!J71</f>
        <v>0</v>
      </c>
      <c r="K71" s="171">
        <f>+Products!K71-'Prod-Prior'!K71</f>
        <v>0</v>
      </c>
      <c r="L71" s="171">
        <f>+Products!L71-'Prod-Prior'!L71</f>
        <v>0</v>
      </c>
      <c r="M71" s="172">
        <f>+Products!M71-'Prod-Prior'!M71</f>
        <v>0</v>
      </c>
      <c r="N71" s="170">
        <f>+Products!N71-'Prod-Prior'!N71</f>
        <v>0</v>
      </c>
      <c r="O71" s="171">
        <f>+Products!O71-'Prod-Prior'!O71</f>
        <v>0</v>
      </c>
      <c r="P71" s="171">
        <f>+Products!P71-'Prod-Prior'!P71</f>
        <v>0</v>
      </c>
      <c r="Q71" s="171">
        <f>+Products!Q71-'Prod-Prior'!Q71</f>
        <v>0</v>
      </c>
      <c r="R71" s="172">
        <f>+Products!R71-'Prod-Prior'!R71</f>
        <v>0</v>
      </c>
      <c r="S71" s="170">
        <f>+Products!S71-'Prod-Prior'!S71</f>
        <v>0</v>
      </c>
      <c r="T71" s="171">
        <f>+Products!T71-'Prod-Prior'!T71</f>
        <v>0</v>
      </c>
      <c r="U71" s="171">
        <f>+Products!U71-'Prod-Prior'!U71</f>
        <v>0</v>
      </c>
      <c r="V71" s="171">
        <f>+Products!V71-'Prod-Prior'!V71</f>
        <v>0</v>
      </c>
      <c r="W71" s="173">
        <f>+Products!W71-'Prod-Prior'!W71</f>
        <v>0</v>
      </c>
      <c r="X71" s="174">
        <f>+Products!X71-'Prod-Prior'!X71</f>
        <v>0</v>
      </c>
      <c r="Y71" s="175">
        <f>+Products!Y71-'Prod-Prior'!Y71</f>
        <v>0</v>
      </c>
      <c r="Z71" s="171">
        <f>+Products!Z71-'Prod-Prior'!Z71</f>
        <v>0</v>
      </c>
      <c r="AA71" s="175">
        <f>+Products!AA71-'Prod-Prior'!AA71</f>
        <v>0</v>
      </c>
      <c r="AB71" s="176"/>
      <c r="AC71" s="177"/>
      <c r="AD71" s="170">
        <f>+Products!AD71-'Prod-Prior'!AD71</f>
        <v>0</v>
      </c>
      <c r="AE71" s="171">
        <f>+Products!AE71-'Prod-Prior'!AE71</f>
        <v>0</v>
      </c>
      <c r="AF71" s="171">
        <f>+Products!AF71-'Prod-Prior'!AF71</f>
        <v>0</v>
      </c>
      <c r="AG71" s="171">
        <f>Products!AG71-'Prod-Prior'!AG71</f>
        <v>0</v>
      </c>
      <c r="AH71" s="171">
        <f>+Products!AH71-'Prod-Prior'!AH71</f>
        <v>0</v>
      </c>
      <c r="AI71" s="171">
        <f>+Products!AI71-'Prod-Prior'!AI71</f>
        <v>0</v>
      </c>
      <c r="AJ71" s="171">
        <f>+Products!AJ71-'Prod-Prior'!AJ71</f>
        <v>0</v>
      </c>
      <c r="AK71" s="171">
        <f>+Products!AK71-'Prod-Prior'!AK71</f>
        <v>0</v>
      </c>
      <c r="AL71" s="171">
        <f>+Products!AL71-'Prod-Prior'!AL71</f>
        <v>0</v>
      </c>
      <c r="AM71" s="171">
        <f>+Products!AM71-'Prod-Prior'!AM71</f>
        <v>0</v>
      </c>
      <c r="AN71" s="171">
        <f>+Products!AN71-'Prod-Prior'!AN71</f>
        <v>0</v>
      </c>
      <c r="AO71" s="171">
        <f>+Products!AO71-'Prod-Prior'!AO71</f>
        <v>0</v>
      </c>
      <c r="AP71" s="171">
        <f>+Products!AP71-'Prod-Prior'!AP71</f>
        <v>0</v>
      </c>
      <c r="AQ71" s="171">
        <f>+Products!AQ71-'Prod-Prior'!AQ71</f>
        <v>0</v>
      </c>
      <c r="AR71" s="171">
        <f>+Products!AR71-'Prod-Prior'!AR71</f>
        <v>0</v>
      </c>
      <c r="AS71" s="171">
        <f>+Products!AS71-'Prod-Prior'!AS71</f>
        <v>0</v>
      </c>
      <c r="AT71" s="171">
        <f>+Products!AT71-'Prod-Prior'!AT71</f>
        <v>0</v>
      </c>
      <c r="AU71" s="171">
        <f>+Products!AU71-'Prod-Prior'!AU71</f>
        <v>0</v>
      </c>
      <c r="AV71" s="171">
        <f>+Products!AV71-'Prod-Prior'!AV71</f>
        <v>0</v>
      </c>
      <c r="AW71" s="171">
        <f>+Products!AW71-'Prod-Prior'!AW71</f>
        <v>0</v>
      </c>
      <c r="AX71" s="171">
        <f>+Products!AX71-'Prod-Prior'!AX71</f>
        <v>0</v>
      </c>
      <c r="AY71" s="171">
        <f>Products!AY71-'Prod-Prior'!AY71</f>
        <v>0</v>
      </c>
      <c r="AZ71" s="171">
        <f>Products!AZ71-'Prod-Prior'!AZ71</f>
        <v>0</v>
      </c>
      <c r="BA71" s="172"/>
      <c r="BB71" s="178"/>
      <c r="BH71" s="69"/>
      <c r="BI71" s="67"/>
      <c r="BJ71" s="67"/>
      <c r="BK71" s="67"/>
      <c r="BL71" s="67"/>
      <c r="BM71" s="67"/>
      <c r="BN71" s="68"/>
      <c r="BO71" s="67"/>
      <c r="BP71" s="67"/>
      <c r="BQ71" s="67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</row>
    <row r="72" spans="2:175" x14ac:dyDescent="0.3">
      <c r="B72" s="8" t="str">
        <f>Products!B72</f>
        <v>JUL-2004</v>
      </c>
      <c r="C72" s="70"/>
      <c r="D72" s="72">
        <f>+Products!D72-'Prod-Prior'!D72</f>
        <v>0</v>
      </c>
      <c r="E72" s="71">
        <f>+Products!E72-'Prod-Prior'!E72</f>
        <v>0</v>
      </c>
      <c r="F72" s="71">
        <f>+Products!F72-'Prod-Prior'!F72</f>
        <v>0</v>
      </c>
      <c r="G72" s="71">
        <f>+Products!G72-'Prod-Prior'!G72</f>
        <v>0</v>
      </c>
      <c r="H72" s="90">
        <f>+Products!H72-'Prod-Prior'!H72</f>
        <v>0</v>
      </c>
      <c r="I72" s="72">
        <f>+Products!I72-'Prod-Prior'!I72</f>
        <v>0</v>
      </c>
      <c r="J72" s="71">
        <f>+Products!J72-'Prod-Prior'!J72</f>
        <v>0</v>
      </c>
      <c r="K72" s="71">
        <f>+Products!K72-'Prod-Prior'!K72</f>
        <v>0</v>
      </c>
      <c r="L72" s="71">
        <f>+Products!L72-'Prod-Prior'!L72</f>
        <v>0</v>
      </c>
      <c r="M72" s="90">
        <f>+Products!M72-'Prod-Prior'!M72</f>
        <v>0</v>
      </c>
      <c r="N72" s="72">
        <f>+Products!N72-'Prod-Prior'!N72</f>
        <v>0</v>
      </c>
      <c r="O72" s="71">
        <f>+Products!O72-'Prod-Prior'!O72</f>
        <v>0</v>
      </c>
      <c r="P72" s="71">
        <f>+Products!P72-'Prod-Prior'!P72</f>
        <v>0</v>
      </c>
      <c r="Q72" s="71">
        <f>+Products!Q72-'Prod-Prior'!Q72</f>
        <v>0</v>
      </c>
      <c r="R72" s="90">
        <f>+Products!R72-'Prod-Prior'!R72</f>
        <v>0</v>
      </c>
      <c r="S72" s="72">
        <f>+Products!S72-'Prod-Prior'!S72</f>
        <v>0</v>
      </c>
      <c r="T72" s="71">
        <f>+Products!T72-'Prod-Prior'!T72</f>
        <v>0</v>
      </c>
      <c r="U72" s="71">
        <f>+Products!U72-'Prod-Prior'!U72</f>
        <v>0</v>
      </c>
      <c r="V72" s="71">
        <f>+Products!V72-'Prod-Prior'!V72</f>
        <v>0</v>
      </c>
      <c r="W72" s="93">
        <f>+Products!W72-'Prod-Prior'!W72</f>
        <v>0</v>
      </c>
      <c r="X72" s="104">
        <f>+Products!X72-'Prod-Prior'!X72</f>
        <v>0</v>
      </c>
      <c r="Y72" s="102">
        <f>+Products!Y72-'Prod-Prior'!Y72</f>
        <v>0</v>
      </c>
      <c r="Z72" s="71">
        <f>+Products!Z72-'Prod-Prior'!Z72</f>
        <v>0</v>
      </c>
      <c r="AA72" s="102">
        <f>+Products!AA72-'Prod-Prior'!AA72</f>
        <v>0</v>
      </c>
      <c r="AB72" s="146"/>
      <c r="AC72" s="147"/>
      <c r="AD72" s="72">
        <f>+Products!AD72-'Prod-Prior'!AD72</f>
        <v>0</v>
      </c>
      <c r="AE72" s="71">
        <f>+Products!AE72-'Prod-Prior'!AE72</f>
        <v>0</v>
      </c>
      <c r="AF72" s="71">
        <f>+Products!AF72-'Prod-Prior'!AF72</f>
        <v>0</v>
      </c>
      <c r="AG72" s="71">
        <f>Products!AG72-'Prod-Prior'!AG72</f>
        <v>0</v>
      </c>
      <c r="AH72" s="71">
        <f>+Products!AH72-'Prod-Prior'!AH72</f>
        <v>0</v>
      </c>
      <c r="AI72" s="71">
        <f>+Products!AI72-'Prod-Prior'!AI72</f>
        <v>0</v>
      </c>
      <c r="AJ72" s="71">
        <f>+Products!AJ72-'Prod-Prior'!AJ72</f>
        <v>0</v>
      </c>
      <c r="AK72" s="71">
        <f>+Products!AK72-'Prod-Prior'!AK72</f>
        <v>0</v>
      </c>
      <c r="AL72" s="71">
        <f>+Products!AL72-'Prod-Prior'!AL72</f>
        <v>0</v>
      </c>
      <c r="AM72" s="71">
        <f>+Products!AM72-'Prod-Prior'!AM72</f>
        <v>0</v>
      </c>
      <c r="AN72" s="71">
        <f>+Products!AN72-'Prod-Prior'!AN72</f>
        <v>0</v>
      </c>
      <c r="AO72" s="71">
        <f>+Products!AO72-'Prod-Prior'!AO72</f>
        <v>0</v>
      </c>
      <c r="AP72" s="71">
        <f>+Products!AP72-'Prod-Prior'!AP72</f>
        <v>0</v>
      </c>
      <c r="AQ72" s="71">
        <f>+Products!AQ72-'Prod-Prior'!AQ72</f>
        <v>0</v>
      </c>
      <c r="AR72" s="71">
        <f>+Products!AR72-'Prod-Prior'!AR72</f>
        <v>0</v>
      </c>
      <c r="AS72" s="71">
        <f>+Products!AS72-'Prod-Prior'!AS72</f>
        <v>0</v>
      </c>
      <c r="AT72" s="71">
        <f>+Products!AT72-'Prod-Prior'!AT72</f>
        <v>0</v>
      </c>
      <c r="AU72" s="71">
        <f>+Products!AU72-'Prod-Prior'!AU72</f>
        <v>0</v>
      </c>
      <c r="AV72" s="71">
        <f>+Products!AV72-'Prod-Prior'!AV72</f>
        <v>0</v>
      </c>
      <c r="AW72" s="71">
        <f>+Products!AW72-'Prod-Prior'!AW72</f>
        <v>0</v>
      </c>
      <c r="AX72" s="71">
        <f>+Products!AX72-'Prod-Prior'!AX72</f>
        <v>0</v>
      </c>
      <c r="AY72" s="71">
        <f>Products!AY72-'Prod-Prior'!AY72</f>
        <v>0</v>
      </c>
      <c r="AZ72" s="71">
        <f>Products!AZ72-'Prod-Prior'!AZ72</f>
        <v>0</v>
      </c>
      <c r="BA72" s="90"/>
      <c r="BB72" s="86"/>
      <c r="BH72" s="69"/>
      <c r="BI72" s="67"/>
      <c r="BJ72" s="67"/>
      <c r="BK72" s="67"/>
      <c r="BL72" s="67"/>
      <c r="BM72" s="67"/>
      <c r="BN72" s="68"/>
      <c r="BO72" s="67"/>
      <c r="BP72" s="67"/>
      <c r="BQ72" s="67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</row>
    <row r="73" spans="2:175" x14ac:dyDescent="0.3">
      <c r="B73" s="8" t="str">
        <f>Products!B73</f>
        <v>AUG-2004</v>
      </c>
      <c r="C73" s="70"/>
      <c r="D73" s="72">
        <f>+Products!D73-'Prod-Prior'!D73</f>
        <v>0</v>
      </c>
      <c r="E73" s="71">
        <f>+Products!E73-'Prod-Prior'!E73</f>
        <v>0</v>
      </c>
      <c r="F73" s="71">
        <f>+Products!F73-'Prod-Prior'!F73</f>
        <v>0</v>
      </c>
      <c r="G73" s="71">
        <f>+Products!G73-'Prod-Prior'!G73</f>
        <v>0</v>
      </c>
      <c r="H73" s="90">
        <f>+Products!H73-'Prod-Prior'!H73</f>
        <v>0</v>
      </c>
      <c r="I73" s="72">
        <f>+Products!I73-'Prod-Prior'!I73</f>
        <v>0</v>
      </c>
      <c r="J73" s="71">
        <f>+Products!J73-'Prod-Prior'!J73</f>
        <v>0</v>
      </c>
      <c r="K73" s="71">
        <f>+Products!K73-'Prod-Prior'!K73</f>
        <v>0</v>
      </c>
      <c r="L73" s="71">
        <f>+Products!L73-'Prod-Prior'!L73</f>
        <v>0</v>
      </c>
      <c r="M73" s="90">
        <f>+Products!M73-'Prod-Prior'!M73</f>
        <v>0</v>
      </c>
      <c r="N73" s="72">
        <f>+Products!N73-'Prod-Prior'!N73</f>
        <v>0</v>
      </c>
      <c r="O73" s="71">
        <f>+Products!O73-'Prod-Prior'!O73</f>
        <v>0</v>
      </c>
      <c r="P73" s="71">
        <f>+Products!P73-'Prod-Prior'!P73</f>
        <v>0</v>
      </c>
      <c r="Q73" s="71">
        <f>+Products!Q73-'Prod-Prior'!Q73</f>
        <v>0</v>
      </c>
      <c r="R73" s="90">
        <f>+Products!R73-'Prod-Prior'!R73</f>
        <v>0</v>
      </c>
      <c r="S73" s="72">
        <f>+Products!S73-'Prod-Prior'!S73</f>
        <v>0</v>
      </c>
      <c r="T73" s="71">
        <f>+Products!T73-'Prod-Prior'!T73</f>
        <v>0</v>
      </c>
      <c r="U73" s="71">
        <f>+Products!U73-'Prod-Prior'!U73</f>
        <v>0</v>
      </c>
      <c r="V73" s="71">
        <f>+Products!V73-'Prod-Prior'!V73</f>
        <v>0</v>
      </c>
      <c r="W73" s="93">
        <f>+Products!W73-'Prod-Prior'!W73</f>
        <v>0</v>
      </c>
      <c r="X73" s="104">
        <f>+Products!X73-'Prod-Prior'!X73</f>
        <v>0</v>
      </c>
      <c r="Y73" s="102">
        <f>+Products!Y73-'Prod-Prior'!Y73</f>
        <v>0</v>
      </c>
      <c r="Z73" s="71">
        <f>+Products!Z73-'Prod-Prior'!Z73</f>
        <v>0</v>
      </c>
      <c r="AA73" s="102">
        <f>+Products!AA73-'Prod-Prior'!AA73</f>
        <v>0</v>
      </c>
      <c r="AB73" s="146"/>
      <c r="AC73" s="147"/>
      <c r="AD73" s="72">
        <f>+Products!AD73-'Prod-Prior'!AD73</f>
        <v>0</v>
      </c>
      <c r="AE73" s="71">
        <f>+Products!AE73-'Prod-Prior'!AE73</f>
        <v>0</v>
      </c>
      <c r="AF73" s="71">
        <f>+Products!AF73-'Prod-Prior'!AF73</f>
        <v>0</v>
      </c>
      <c r="AG73" s="71">
        <f>Products!AG73-'Prod-Prior'!AG73</f>
        <v>0</v>
      </c>
      <c r="AH73" s="71">
        <f>+Products!AH73-'Prod-Prior'!AH73</f>
        <v>0</v>
      </c>
      <c r="AI73" s="71">
        <f>+Products!AI73-'Prod-Prior'!AI73</f>
        <v>0</v>
      </c>
      <c r="AJ73" s="71">
        <f>+Products!AJ73-'Prod-Prior'!AJ73</f>
        <v>0</v>
      </c>
      <c r="AK73" s="71">
        <f>+Products!AK73-'Prod-Prior'!AK73</f>
        <v>0</v>
      </c>
      <c r="AL73" s="71">
        <f>+Products!AL73-'Prod-Prior'!AL73</f>
        <v>0</v>
      </c>
      <c r="AM73" s="71">
        <f>+Products!AM73-'Prod-Prior'!AM73</f>
        <v>0</v>
      </c>
      <c r="AN73" s="71">
        <f>+Products!AN73-'Prod-Prior'!AN73</f>
        <v>0</v>
      </c>
      <c r="AO73" s="71">
        <f>+Products!AO73-'Prod-Prior'!AO73</f>
        <v>0</v>
      </c>
      <c r="AP73" s="71">
        <f>+Products!AP73-'Prod-Prior'!AP73</f>
        <v>0</v>
      </c>
      <c r="AQ73" s="71">
        <f>+Products!AQ73-'Prod-Prior'!AQ73</f>
        <v>0</v>
      </c>
      <c r="AR73" s="71">
        <f>+Products!AR73-'Prod-Prior'!AR73</f>
        <v>0</v>
      </c>
      <c r="AS73" s="71">
        <f>+Products!AS73-'Prod-Prior'!AS73</f>
        <v>0</v>
      </c>
      <c r="AT73" s="71">
        <f>+Products!AT73-'Prod-Prior'!AT73</f>
        <v>0</v>
      </c>
      <c r="AU73" s="71">
        <f>+Products!AU73-'Prod-Prior'!AU73</f>
        <v>0</v>
      </c>
      <c r="AV73" s="71">
        <f>+Products!AV73-'Prod-Prior'!AV73</f>
        <v>0</v>
      </c>
      <c r="AW73" s="71">
        <f>+Products!AW73-'Prod-Prior'!AW73</f>
        <v>0</v>
      </c>
      <c r="AX73" s="71">
        <f>+Products!AX73-'Prod-Prior'!AX73</f>
        <v>0</v>
      </c>
      <c r="AY73" s="71">
        <f>Products!AY73-'Prod-Prior'!AY73</f>
        <v>0</v>
      </c>
      <c r="AZ73" s="71">
        <f>Products!AZ73-'Prod-Prior'!AZ73</f>
        <v>0</v>
      </c>
      <c r="BA73" s="90"/>
      <c r="BB73" s="86"/>
      <c r="BH73" s="69"/>
      <c r="BI73" s="67"/>
      <c r="BJ73" s="67"/>
      <c r="BK73" s="67"/>
      <c r="BL73" s="67"/>
      <c r="BM73" s="67"/>
      <c r="BN73" s="68"/>
      <c r="BO73" s="67"/>
      <c r="BP73" s="67"/>
      <c r="BQ73" s="67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</row>
    <row r="74" spans="2:175" x14ac:dyDescent="0.3">
      <c r="B74" s="8"/>
      <c r="C74" s="70"/>
      <c r="D74" s="72">
        <f>+Products!D74-'Prod-Prior'!D74</f>
        <v>0</v>
      </c>
      <c r="E74" s="71">
        <f>+Products!E74-'Prod-Prior'!E74</f>
        <v>0</v>
      </c>
      <c r="F74" s="71">
        <f>+Products!F74-'Prod-Prior'!F74</f>
        <v>0</v>
      </c>
      <c r="G74" s="71">
        <f>+Products!G74-'Prod-Prior'!G74</f>
        <v>0</v>
      </c>
      <c r="H74" s="90">
        <f>+Products!H74-'Prod-Prior'!H74</f>
        <v>0</v>
      </c>
      <c r="I74" s="72">
        <f>+Products!I74-'Prod-Prior'!I74</f>
        <v>0</v>
      </c>
      <c r="J74" s="71">
        <f>+Products!J74-'Prod-Prior'!J74</f>
        <v>0</v>
      </c>
      <c r="K74" s="71">
        <f>+Products!K74-'Prod-Prior'!K74</f>
        <v>0</v>
      </c>
      <c r="L74" s="71">
        <f>+Products!L74-'Prod-Prior'!L74</f>
        <v>0</v>
      </c>
      <c r="M74" s="90">
        <f>+Products!M74-'Prod-Prior'!M74</f>
        <v>0</v>
      </c>
      <c r="N74" s="72">
        <f>+Products!N74-'Prod-Prior'!N74</f>
        <v>0</v>
      </c>
      <c r="O74" s="71">
        <f>+Products!O74-'Prod-Prior'!O74</f>
        <v>0</v>
      </c>
      <c r="P74" s="71">
        <f>+Products!P74-'Prod-Prior'!P74</f>
        <v>0</v>
      </c>
      <c r="Q74" s="71">
        <f>+Products!Q74-'Prod-Prior'!Q74</f>
        <v>0</v>
      </c>
      <c r="R74" s="90">
        <f>+Products!R74-'Prod-Prior'!R74</f>
        <v>0</v>
      </c>
      <c r="S74" s="72">
        <f>+Products!S74-'Prod-Prior'!S74</f>
        <v>0</v>
      </c>
      <c r="T74" s="71">
        <f>+Products!T74-'Prod-Prior'!T74</f>
        <v>0</v>
      </c>
      <c r="U74" s="71">
        <f>+Products!U74-'Prod-Prior'!U74</f>
        <v>0</v>
      </c>
      <c r="V74" s="71">
        <f>+Products!V74-'Prod-Prior'!V74</f>
        <v>0</v>
      </c>
      <c r="W74" s="93">
        <f>+Products!W74-'Prod-Prior'!W74</f>
        <v>0</v>
      </c>
      <c r="X74" s="104">
        <f>+Products!X74-'Prod-Prior'!X74</f>
        <v>0</v>
      </c>
      <c r="Y74" s="102">
        <f>+Products!Y74-'Prod-Prior'!Y74</f>
        <v>0</v>
      </c>
      <c r="Z74" s="71">
        <f>+Products!Z74-'Prod-Prior'!Z74</f>
        <v>0</v>
      </c>
      <c r="AA74" s="102">
        <f>+Products!AA74-'Prod-Prior'!AA74</f>
        <v>0</v>
      </c>
      <c r="AB74" s="146"/>
      <c r="AC74" s="147"/>
      <c r="AD74" s="72">
        <f>+Products!AD74-'Prod-Prior'!AD74</f>
        <v>0</v>
      </c>
      <c r="AE74" s="71">
        <f>+Products!AE74-'Prod-Prior'!AE74</f>
        <v>0</v>
      </c>
      <c r="AF74" s="71">
        <f>+Products!AF74-'Prod-Prior'!AF74</f>
        <v>0</v>
      </c>
      <c r="AG74" s="71">
        <f>Products!AG74-'Prod-Prior'!AG74</f>
        <v>0</v>
      </c>
      <c r="AH74" s="71">
        <f>+Products!AH74-'Prod-Prior'!AH74</f>
        <v>0</v>
      </c>
      <c r="AI74" s="71">
        <f>+Products!AI74-'Prod-Prior'!AI74</f>
        <v>0</v>
      </c>
      <c r="AJ74" s="71">
        <f>+Products!AJ74-'Prod-Prior'!AJ74</f>
        <v>0</v>
      </c>
      <c r="AK74" s="71">
        <f>+Products!AK74-'Prod-Prior'!AK74</f>
        <v>0</v>
      </c>
      <c r="AL74" s="71">
        <f>+Products!AL74-'Prod-Prior'!AL74</f>
        <v>0</v>
      </c>
      <c r="AM74" s="71">
        <f>+Products!AM74-'Prod-Prior'!AM74</f>
        <v>0</v>
      </c>
      <c r="AN74" s="71">
        <f>+Products!AN74-'Prod-Prior'!AN74</f>
        <v>0</v>
      </c>
      <c r="AO74" s="71">
        <f>+Products!AO74-'Prod-Prior'!AO74</f>
        <v>0</v>
      </c>
      <c r="AP74" s="71">
        <f>+Products!AP74-'Prod-Prior'!AP74</f>
        <v>0</v>
      </c>
      <c r="AQ74" s="71">
        <f>+Products!AQ74-'Prod-Prior'!AQ74</f>
        <v>0</v>
      </c>
      <c r="AR74" s="71">
        <f>+Products!AR74-'Prod-Prior'!AR74</f>
        <v>0</v>
      </c>
      <c r="AS74" s="71">
        <f>+Products!AS74-'Prod-Prior'!AS74</f>
        <v>0</v>
      </c>
      <c r="AT74" s="71">
        <f>+Products!AT74-'Prod-Prior'!AT74</f>
        <v>0</v>
      </c>
      <c r="AU74" s="71">
        <f>+Products!AU74-'Prod-Prior'!AU74</f>
        <v>0</v>
      </c>
      <c r="AV74" s="71">
        <f>+Products!AV74-'Prod-Prior'!AV74</f>
        <v>0</v>
      </c>
      <c r="AW74" s="71">
        <f>+Products!AW74-'Prod-Prior'!AW74</f>
        <v>0</v>
      </c>
      <c r="AX74" s="71">
        <f>+Products!AX74-'Prod-Prior'!AX74</f>
        <v>0</v>
      </c>
      <c r="AY74" s="71">
        <f>Products!AY74-'Prod-Prior'!AY74</f>
        <v>0</v>
      </c>
      <c r="AZ74" s="71">
        <f>Products!AZ74-'Prod-Prior'!AZ74</f>
        <v>0</v>
      </c>
      <c r="BA74" s="90"/>
      <c r="BB74" s="86"/>
      <c r="BH74" s="69"/>
      <c r="BI74" s="67"/>
      <c r="BJ74" s="67"/>
      <c r="BK74" s="67"/>
      <c r="BL74" s="67"/>
      <c r="BM74" s="67"/>
      <c r="BN74" s="68"/>
      <c r="BO74" s="67"/>
      <c r="BP74" s="67"/>
      <c r="BQ74" s="67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</row>
    <row r="75" spans="2:175" x14ac:dyDescent="0.3">
      <c r="B75" s="8"/>
      <c r="C75" s="70"/>
      <c r="D75" s="72"/>
      <c r="E75" s="71"/>
      <c r="F75" s="71"/>
      <c r="G75" s="71"/>
      <c r="H75" s="90"/>
      <c r="I75" s="72"/>
      <c r="J75" s="71"/>
      <c r="K75" s="71"/>
      <c r="L75" s="71"/>
      <c r="M75" s="90"/>
      <c r="N75" s="72"/>
      <c r="O75" s="71"/>
      <c r="P75" s="71"/>
      <c r="Q75" s="71"/>
      <c r="R75" s="90"/>
      <c r="S75" s="72"/>
      <c r="T75" s="71"/>
      <c r="U75" s="71"/>
      <c r="V75" s="71"/>
      <c r="W75" s="93"/>
      <c r="X75" s="104"/>
      <c r="Y75" s="102"/>
      <c r="Z75" s="102"/>
      <c r="AA75" s="102"/>
      <c r="AB75" s="146"/>
      <c r="AC75" s="147"/>
      <c r="AD75" s="72"/>
      <c r="AE75" s="71"/>
      <c r="AF75" s="71"/>
      <c r="AG75" s="71"/>
      <c r="AH75" s="71"/>
      <c r="AI75" s="71"/>
      <c r="AJ75" s="71"/>
      <c r="AK75" s="71"/>
      <c r="AL75" s="67"/>
      <c r="AM75" s="67"/>
      <c r="AN75" s="67"/>
      <c r="AO75" s="67"/>
      <c r="AP75" s="67"/>
      <c r="AQ75" s="67"/>
      <c r="AR75" s="67"/>
      <c r="AS75" s="67"/>
      <c r="AT75" s="71"/>
      <c r="AU75" s="71"/>
      <c r="AV75" s="71"/>
      <c r="AW75" s="71"/>
      <c r="AX75" s="71"/>
      <c r="AY75" s="71"/>
      <c r="AZ75" s="71"/>
      <c r="BA75" s="90"/>
      <c r="BB75" s="86"/>
      <c r="BH75" s="69"/>
      <c r="BI75" s="67"/>
      <c r="BJ75" s="67"/>
      <c r="BK75" s="67"/>
      <c r="BL75" s="67"/>
      <c r="BM75" s="67"/>
      <c r="BN75" s="68"/>
      <c r="BO75" s="67"/>
      <c r="BP75" s="67"/>
      <c r="BQ75" s="67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</row>
    <row r="76" spans="2:175" ht="15.75" thickBot="1" x14ac:dyDescent="0.35">
      <c r="B76" s="9"/>
      <c r="C76" s="75"/>
      <c r="D76" s="77"/>
      <c r="E76" s="76"/>
      <c r="F76" s="76"/>
      <c r="G76" s="76"/>
      <c r="H76" s="91"/>
      <c r="I76" s="77"/>
      <c r="J76" s="76"/>
      <c r="K76" s="76"/>
      <c r="L76" s="76"/>
      <c r="M76" s="91"/>
      <c r="N76" s="77"/>
      <c r="O76" s="76"/>
      <c r="P76" s="76"/>
      <c r="Q76" s="76"/>
      <c r="R76" s="91"/>
      <c r="S76" s="77"/>
      <c r="T76" s="76"/>
      <c r="U76" s="76"/>
      <c r="V76" s="76"/>
      <c r="W76" s="94"/>
      <c r="X76" s="105"/>
      <c r="Y76" s="113"/>
      <c r="Z76" s="113"/>
      <c r="AA76" s="113"/>
      <c r="AB76" s="148"/>
      <c r="AC76" s="149"/>
      <c r="AD76" s="77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91"/>
      <c r="BB76" s="87"/>
      <c r="BH76" s="69"/>
      <c r="BI76" s="67"/>
      <c r="BJ76" s="67"/>
      <c r="BK76" s="67"/>
      <c r="BL76" s="67"/>
      <c r="BM76" s="67"/>
      <c r="BN76" s="68"/>
      <c r="BO76" s="67"/>
      <c r="BP76" s="67"/>
      <c r="BQ76" s="67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</row>
    <row r="77" spans="2:175" x14ac:dyDescent="0.3">
      <c r="B77" s="13"/>
      <c r="C77" s="74"/>
      <c r="D77" s="69">
        <v>0</v>
      </c>
      <c r="E77" s="69">
        <v>0</v>
      </c>
      <c r="F77" s="69">
        <v>0</v>
      </c>
      <c r="G77" s="69">
        <v>0</v>
      </c>
      <c r="H77" s="79">
        <v>0</v>
      </c>
      <c r="I77" s="71">
        <v>0</v>
      </c>
      <c r="J77" s="71">
        <v>0</v>
      </c>
      <c r="K77" s="71">
        <v>0</v>
      </c>
      <c r="L77" s="71">
        <v>0</v>
      </c>
      <c r="M77" s="74">
        <v>0</v>
      </c>
      <c r="N77" s="71">
        <v>0</v>
      </c>
      <c r="O77" s="71">
        <v>0</v>
      </c>
      <c r="P77" s="71">
        <v>0</v>
      </c>
      <c r="Q77" s="71">
        <v>0</v>
      </c>
      <c r="R77" s="74">
        <v>0</v>
      </c>
      <c r="S77" s="71">
        <v>0</v>
      </c>
      <c r="T77" s="71">
        <v>0</v>
      </c>
      <c r="U77" s="71">
        <v>0</v>
      </c>
      <c r="V77" s="71">
        <v>0</v>
      </c>
      <c r="W77" s="74">
        <v>0</v>
      </c>
      <c r="X77" s="102">
        <v>0</v>
      </c>
      <c r="Y77" s="102"/>
      <c r="Z77" s="102">
        <v>0</v>
      </c>
      <c r="AA77" s="102">
        <v>0</v>
      </c>
      <c r="AB77" s="102"/>
      <c r="AC77" s="102"/>
      <c r="AD77" s="71">
        <v>0</v>
      </c>
      <c r="AE77" s="71">
        <v>0</v>
      </c>
      <c r="AF77" s="71">
        <v>0</v>
      </c>
      <c r="AG77" s="71"/>
      <c r="AH77" s="71">
        <v>0</v>
      </c>
      <c r="AI77" s="71">
        <v>0</v>
      </c>
      <c r="AJ77" s="71">
        <v>0</v>
      </c>
      <c r="AK77" s="71">
        <v>0</v>
      </c>
      <c r="AL77" s="71">
        <v>0</v>
      </c>
      <c r="AM77" s="71">
        <v>0</v>
      </c>
      <c r="AN77" s="71">
        <v>1</v>
      </c>
      <c r="AO77" s="71"/>
      <c r="AP77" s="71">
        <v>0</v>
      </c>
      <c r="AQ77" s="71">
        <v>0</v>
      </c>
      <c r="AR77" s="71">
        <v>0</v>
      </c>
      <c r="AS77" s="71">
        <v>0</v>
      </c>
      <c r="AT77" s="71">
        <v>0</v>
      </c>
      <c r="AU77" s="71"/>
      <c r="AV77" s="71"/>
      <c r="AW77" s="71"/>
      <c r="AX77" s="71">
        <v>0</v>
      </c>
      <c r="AY77" s="71"/>
      <c r="AZ77" s="71"/>
      <c r="BA77" s="74"/>
      <c r="BB77" s="74"/>
      <c r="BH77" s="69">
        <v>0</v>
      </c>
      <c r="BI77" s="67"/>
      <c r="BJ77" s="67"/>
      <c r="BK77" s="67"/>
      <c r="BL77" s="67"/>
      <c r="BM77" s="67"/>
      <c r="BN77" s="67"/>
      <c r="BO77" s="67"/>
      <c r="BP77" s="67"/>
      <c r="BQ77" s="67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</row>
    <row r="78" spans="2:175" x14ac:dyDescent="0.3">
      <c r="C78" s="7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106"/>
      <c r="Y78" s="106"/>
      <c r="Z78" s="106"/>
      <c r="AA78" s="142"/>
      <c r="AB78" s="142"/>
      <c r="AC78" s="142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H78" s="69"/>
      <c r="BI78" s="67"/>
      <c r="BJ78" s="67"/>
      <c r="BK78" s="67"/>
      <c r="BL78" s="67"/>
      <c r="BM78" s="67"/>
      <c r="BN78" s="68"/>
      <c r="BO78" s="67"/>
      <c r="BP78" s="67"/>
      <c r="BQ78" s="67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</row>
    <row r="79" spans="2:175" x14ac:dyDescent="0.3"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102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79"/>
      <c r="BB79" s="79"/>
      <c r="BH79" s="69"/>
      <c r="BI79" s="67"/>
      <c r="BJ79" s="67"/>
      <c r="BK79" s="67"/>
      <c r="BL79" s="67"/>
      <c r="BM79" s="67"/>
      <c r="BN79" s="68"/>
      <c r="BO79" s="67"/>
      <c r="BP79" s="67"/>
      <c r="BQ79" s="67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</row>
    <row r="80" spans="2:175" x14ac:dyDescent="0.3"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102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79"/>
      <c r="BB80" s="79"/>
      <c r="BH80" s="69"/>
      <c r="BI80" s="67"/>
      <c r="BJ80" s="67"/>
      <c r="BK80" s="67"/>
      <c r="BL80" s="67"/>
      <c r="BM80" s="67"/>
      <c r="BN80" s="68"/>
      <c r="BO80" s="67"/>
      <c r="BP80" s="67"/>
      <c r="BQ80" s="67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</row>
    <row r="81" spans="3:175" x14ac:dyDescent="0.3"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102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9"/>
      <c r="BB81" s="79"/>
      <c r="BH81" s="69"/>
      <c r="BI81" s="67"/>
      <c r="BJ81" s="67"/>
      <c r="BK81" s="67"/>
      <c r="BL81" s="67"/>
      <c r="BM81" s="67"/>
      <c r="BN81" s="68"/>
      <c r="BO81" s="67"/>
      <c r="BP81" s="67"/>
      <c r="BQ81" s="67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</row>
    <row r="82" spans="3:175" x14ac:dyDescent="0.3"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102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9"/>
      <c r="BB82" s="79"/>
      <c r="BH82" s="69"/>
      <c r="BI82" s="67"/>
      <c r="BJ82" s="67"/>
      <c r="BK82" s="67"/>
      <c r="BL82" s="67"/>
      <c r="BM82" s="67"/>
      <c r="BN82" s="68"/>
      <c r="BO82" s="67"/>
      <c r="BP82" s="67"/>
      <c r="BQ82" s="67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</row>
    <row r="83" spans="3:175" x14ac:dyDescent="0.3"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102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79"/>
      <c r="BB83" s="79"/>
      <c r="BH83" s="69"/>
      <c r="BI83" s="67"/>
      <c r="BJ83" s="67"/>
      <c r="BK83" s="67"/>
      <c r="BL83" s="67"/>
      <c r="BM83" s="67"/>
      <c r="BN83" s="68"/>
      <c r="BO83" s="67"/>
      <c r="BP83" s="67"/>
      <c r="BQ83" s="67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</row>
    <row r="84" spans="3:175" x14ac:dyDescent="0.3"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102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79"/>
      <c r="BB84" s="79"/>
      <c r="BH84" s="69"/>
      <c r="BI84" s="67"/>
      <c r="BJ84" s="67"/>
      <c r="BK84" s="67"/>
      <c r="BL84" s="67"/>
      <c r="BM84" s="67"/>
      <c r="BN84" s="68"/>
      <c r="BO84" s="67"/>
      <c r="BP84" s="67"/>
      <c r="BQ84" s="67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</row>
    <row r="85" spans="3:175" x14ac:dyDescent="0.3"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102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79"/>
      <c r="BB85" s="79"/>
      <c r="BH85" s="69"/>
      <c r="BI85" s="67"/>
      <c r="BJ85" s="67"/>
      <c r="BK85" s="67"/>
      <c r="BL85" s="67"/>
      <c r="BM85" s="67"/>
      <c r="BN85" s="68"/>
      <c r="BO85" s="67"/>
      <c r="BP85" s="67"/>
      <c r="BQ85" s="67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</row>
    <row r="86" spans="3:175" x14ac:dyDescent="0.3"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102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79"/>
      <c r="BB86" s="79"/>
      <c r="BH86" s="69"/>
      <c r="BI86" s="67"/>
      <c r="BJ86" s="67"/>
      <c r="BK86" s="67"/>
      <c r="BL86" s="67"/>
      <c r="BM86" s="67"/>
      <c r="BN86" s="68"/>
      <c r="BO86" s="67"/>
      <c r="BP86" s="67"/>
      <c r="BQ86" s="67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</row>
    <row r="87" spans="3:175" x14ac:dyDescent="0.3"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102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79"/>
      <c r="BB87" s="79"/>
      <c r="BH87" s="69"/>
      <c r="BI87" s="67"/>
      <c r="BJ87" s="67"/>
      <c r="BK87" s="67"/>
      <c r="BL87" s="67"/>
      <c r="BM87" s="67"/>
      <c r="BN87" s="68"/>
      <c r="BO87" s="67"/>
      <c r="BP87" s="67"/>
      <c r="BQ87" s="67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</row>
    <row r="88" spans="3:175" x14ac:dyDescent="0.3"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102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79"/>
      <c r="BB88" s="79"/>
      <c r="BH88" s="69"/>
      <c r="BI88" s="67"/>
      <c r="BJ88" s="67"/>
      <c r="BK88" s="67"/>
      <c r="BL88" s="67"/>
      <c r="BM88" s="67"/>
      <c r="BN88" s="68"/>
      <c r="BO88" s="67"/>
      <c r="BP88" s="67"/>
      <c r="BQ88" s="67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</row>
    <row r="89" spans="3:175" x14ac:dyDescent="0.3"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102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79"/>
      <c r="BB89" s="79"/>
      <c r="BH89" s="69"/>
      <c r="BI89" s="67"/>
      <c r="BJ89" s="67"/>
      <c r="BK89" s="67"/>
      <c r="BL89" s="67"/>
      <c r="BM89" s="67"/>
      <c r="BN89" s="68"/>
      <c r="BO89" s="67"/>
      <c r="BP89" s="67"/>
      <c r="BQ89" s="67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</row>
    <row r="90" spans="3:175" x14ac:dyDescent="0.3"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102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79"/>
      <c r="BB90" s="79"/>
      <c r="BH90" s="69"/>
      <c r="BI90" s="67"/>
      <c r="BJ90" s="67"/>
      <c r="BK90" s="67"/>
      <c r="BL90" s="67"/>
      <c r="BM90" s="67"/>
      <c r="BN90" s="68"/>
      <c r="BO90" s="67"/>
      <c r="BP90" s="67"/>
      <c r="BQ90" s="67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</row>
    <row r="91" spans="3:175" x14ac:dyDescent="0.3"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102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79"/>
      <c r="BB91" s="79"/>
      <c r="BH91" s="69"/>
      <c r="BI91" s="67"/>
      <c r="BJ91" s="67"/>
      <c r="BK91" s="67"/>
      <c r="BL91" s="67"/>
      <c r="BM91" s="67"/>
      <c r="BN91" s="68"/>
      <c r="BO91" s="67"/>
      <c r="BP91" s="67"/>
      <c r="BQ91" s="67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</row>
    <row r="92" spans="3:175" x14ac:dyDescent="0.3"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102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79"/>
      <c r="BB92" s="79"/>
      <c r="BH92" s="69"/>
      <c r="BI92" s="67"/>
      <c r="BJ92" s="67"/>
      <c r="BK92" s="67"/>
      <c r="BL92" s="67"/>
      <c r="BM92" s="67"/>
      <c r="BN92" s="68"/>
      <c r="BO92" s="67"/>
      <c r="BP92" s="67"/>
      <c r="BQ92" s="67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</row>
    <row r="93" spans="3:175" x14ac:dyDescent="0.3"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102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79"/>
      <c r="BB93" s="79"/>
      <c r="BH93" s="69"/>
      <c r="BI93" s="67"/>
      <c r="BJ93" s="67"/>
      <c r="BK93" s="67"/>
      <c r="BL93" s="67"/>
      <c r="BM93" s="67"/>
      <c r="BN93" s="68"/>
      <c r="BO93" s="67"/>
      <c r="BP93" s="67"/>
      <c r="BQ93" s="67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</row>
    <row r="94" spans="3:175" x14ac:dyDescent="0.3"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102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79"/>
      <c r="BB94" s="79"/>
      <c r="BH94" s="69"/>
      <c r="BI94" s="67"/>
      <c r="BJ94" s="67"/>
      <c r="BK94" s="67"/>
      <c r="BL94" s="67"/>
      <c r="BM94" s="67"/>
      <c r="BN94" s="68"/>
      <c r="BO94" s="67"/>
      <c r="BP94" s="67"/>
      <c r="BQ94" s="67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</row>
    <row r="95" spans="3:175" x14ac:dyDescent="0.3"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102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79"/>
      <c r="BB95" s="79"/>
      <c r="BH95" s="69"/>
      <c r="BI95" s="67"/>
      <c r="BJ95" s="67"/>
      <c r="BK95" s="67"/>
      <c r="BL95" s="67"/>
      <c r="BM95" s="67"/>
      <c r="BN95" s="68"/>
      <c r="BO95" s="67"/>
      <c r="BP95" s="67"/>
      <c r="BQ95" s="67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</row>
    <row r="96" spans="3:175" x14ac:dyDescent="0.3"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102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79"/>
      <c r="BB96" s="79"/>
      <c r="BH96" s="69"/>
      <c r="BI96" s="67"/>
      <c r="BJ96" s="67"/>
      <c r="BK96" s="67"/>
      <c r="BL96" s="67"/>
      <c r="BM96" s="67"/>
      <c r="BN96" s="68"/>
      <c r="BO96" s="67"/>
      <c r="BP96" s="67"/>
      <c r="BQ96" s="67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</row>
    <row r="97" spans="3:175" x14ac:dyDescent="0.3"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102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79"/>
      <c r="BB97" s="79"/>
      <c r="BH97" s="69"/>
      <c r="BI97" s="67"/>
      <c r="BJ97" s="67"/>
      <c r="BK97" s="67"/>
      <c r="BL97" s="67"/>
      <c r="BM97" s="67"/>
      <c r="BN97" s="68"/>
      <c r="BO97" s="67"/>
      <c r="BP97" s="67"/>
      <c r="BQ97" s="67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</row>
    <row r="98" spans="3:175" x14ac:dyDescent="0.3"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102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79"/>
      <c r="BB98" s="79"/>
      <c r="BH98" s="69"/>
      <c r="BI98" s="67"/>
      <c r="BJ98" s="67"/>
      <c r="BK98" s="67"/>
      <c r="BL98" s="67"/>
      <c r="BM98" s="67"/>
      <c r="BN98" s="68"/>
      <c r="BO98" s="67"/>
      <c r="BP98" s="67"/>
      <c r="BQ98" s="67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</row>
    <row r="99" spans="3:175" x14ac:dyDescent="0.3"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8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79"/>
      <c r="BB99" s="79"/>
      <c r="BH99" s="69"/>
      <c r="BI99" s="67"/>
      <c r="BJ99" s="67"/>
      <c r="BK99" s="67"/>
      <c r="BL99" s="67"/>
      <c r="BM99" s="67"/>
      <c r="BN99" s="68"/>
      <c r="BO99" s="67"/>
      <c r="BP99" s="67"/>
      <c r="BQ99" s="67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</row>
    <row r="100" spans="3:175" x14ac:dyDescent="0.3"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8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79"/>
      <c r="BB100" s="79"/>
      <c r="BH100" s="69"/>
      <c r="BI100" s="67"/>
      <c r="BJ100" s="67"/>
      <c r="BK100" s="67"/>
      <c r="BL100" s="67"/>
      <c r="BM100" s="67"/>
      <c r="BN100" s="68"/>
      <c r="BO100" s="67"/>
      <c r="BP100" s="67"/>
      <c r="BQ100" s="67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</row>
    <row r="101" spans="3:175" x14ac:dyDescent="0.3"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8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79"/>
      <c r="BB101" s="79"/>
      <c r="BH101" s="69"/>
      <c r="BI101" s="67"/>
      <c r="BJ101" s="67"/>
      <c r="BK101" s="67"/>
      <c r="BL101" s="67"/>
      <c r="BM101" s="67"/>
      <c r="BN101" s="68"/>
      <c r="BO101" s="67"/>
      <c r="BP101" s="67"/>
      <c r="BQ101" s="67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</row>
    <row r="102" spans="3:175" x14ac:dyDescent="0.3"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8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79"/>
      <c r="BB102" s="79"/>
      <c r="BH102" s="69"/>
      <c r="BI102" s="67"/>
      <c r="BJ102" s="67"/>
      <c r="BK102" s="67"/>
      <c r="BL102" s="67"/>
      <c r="BM102" s="67"/>
      <c r="BN102" s="68"/>
      <c r="BO102" s="67"/>
      <c r="BP102" s="67"/>
      <c r="BQ102" s="67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</row>
    <row r="103" spans="3:175" x14ac:dyDescent="0.3"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8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79"/>
      <c r="BB103" s="79"/>
      <c r="BH103" s="69"/>
      <c r="BI103" s="67"/>
      <c r="BJ103" s="67"/>
      <c r="BK103" s="67"/>
      <c r="BL103" s="67"/>
      <c r="BM103" s="67"/>
      <c r="BN103" s="68"/>
      <c r="BO103" s="67"/>
      <c r="BP103" s="67"/>
      <c r="BQ103" s="67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</row>
    <row r="104" spans="3:175" x14ac:dyDescent="0.3"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8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79"/>
      <c r="BB104" s="79"/>
      <c r="BH104" s="69"/>
      <c r="BI104" s="67"/>
      <c r="BJ104" s="67"/>
      <c r="BK104" s="67"/>
      <c r="BL104" s="67"/>
      <c r="BM104" s="67"/>
      <c r="BN104" s="68"/>
      <c r="BO104" s="67"/>
      <c r="BP104" s="67"/>
      <c r="BQ104" s="67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</row>
    <row r="105" spans="3:175" x14ac:dyDescent="0.3"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8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79"/>
      <c r="BB105" s="79"/>
      <c r="BH105" s="69"/>
      <c r="BI105" s="67"/>
      <c r="BJ105" s="67"/>
      <c r="BK105" s="67"/>
      <c r="BL105" s="67"/>
      <c r="BM105" s="67"/>
      <c r="BN105" s="68"/>
      <c r="BO105" s="67"/>
      <c r="BP105" s="67"/>
      <c r="BQ105" s="67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</row>
    <row r="106" spans="3:175" x14ac:dyDescent="0.3"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8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79"/>
      <c r="BB106" s="79"/>
      <c r="BH106" s="69"/>
      <c r="BI106" s="67"/>
      <c r="BJ106" s="67"/>
      <c r="BK106" s="67"/>
      <c r="BL106" s="67"/>
      <c r="BM106" s="67"/>
      <c r="BN106" s="68"/>
      <c r="BO106" s="67"/>
      <c r="BP106" s="67"/>
      <c r="BQ106" s="67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</row>
    <row r="107" spans="3:175" x14ac:dyDescent="0.3"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8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79"/>
      <c r="BB107" s="79"/>
      <c r="BH107" s="69"/>
      <c r="BI107" s="67"/>
      <c r="BJ107" s="67"/>
      <c r="BK107" s="67"/>
      <c r="BL107" s="67"/>
      <c r="BM107" s="67"/>
      <c r="BN107" s="68"/>
      <c r="BO107" s="67"/>
      <c r="BP107" s="67"/>
      <c r="BQ107" s="67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</row>
    <row r="108" spans="3:175" x14ac:dyDescent="0.3"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8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79"/>
      <c r="BB108" s="79"/>
      <c r="BH108" s="69"/>
      <c r="BI108" s="67"/>
      <c r="BJ108" s="67"/>
      <c r="BK108" s="67"/>
      <c r="BL108" s="67"/>
      <c r="BM108" s="67"/>
      <c r="BN108" s="68"/>
      <c r="BO108" s="67"/>
      <c r="BP108" s="67"/>
      <c r="BQ108" s="67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</row>
    <row r="109" spans="3:175" x14ac:dyDescent="0.3"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8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79"/>
      <c r="BB109" s="79"/>
      <c r="BH109" s="69"/>
      <c r="BI109" s="67"/>
      <c r="BJ109" s="67"/>
      <c r="BK109" s="67"/>
      <c r="BL109" s="67"/>
      <c r="BM109" s="67"/>
      <c r="BN109" s="68"/>
      <c r="BO109" s="67"/>
      <c r="BP109" s="67"/>
      <c r="BQ109" s="67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</row>
    <row r="110" spans="3:175" x14ac:dyDescent="0.3"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79"/>
      <c r="BB110" s="79"/>
      <c r="BH110" s="69"/>
      <c r="BI110" s="67"/>
      <c r="BJ110" s="67"/>
      <c r="BK110" s="67"/>
      <c r="BL110" s="67"/>
      <c r="BM110" s="67"/>
      <c r="BN110" s="68"/>
      <c r="BO110" s="67"/>
      <c r="BP110" s="67"/>
      <c r="BQ110" s="67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</row>
    <row r="111" spans="3:175" x14ac:dyDescent="0.3"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8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79"/>
      <c r="BB111" s="79"/>
      <c r="BH111" s="69"/>
      <c r="BI111" s="67"/>
      <c r="BJ111" s="67"/>
      <c r="BK111" s="67"/>
      <c r="BL111" s="67"/>
      <c r="BM111" s="67"/>
      <c r="BN111" s="68"/>
      <c r="BO111" s="67"/>
      <c r="BP111" s="67"/>
      <c r="BQ111" s="67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</row>
    <row r="112" spans="3:175" x14ac:dyDescent="0.3"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8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79"/>
      <c r="BB112" s="79"/>
      <c r="BH112" s="69"/>
      <c r="BI112" s="67"/>
      <c r="BJ112" s="67"/>
      <c r="BK112" s="67"/>
      <c r="BL112" s="67"/>
      <c r="BM112" s="67"/>
      <c r="BN112" s="68"/>
      <c r="BO112" s="67"/>
      <c r="BP112" s="67"/>
      <c r="BQ112" s="67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</row>
    <row r="113" spans="3:175" x14ac:dyDescent="0.3"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8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79"/>
      <c r="BB113" s="79"/>
      <c r="BH113" s="69"/>
      <c r="BI113" s="67"/>
      <c r="BJ113" s="67"/>
      <c r="BK113" s="67"/>
      <c r="BL113" s="67"/>
      <c r="BM113" s="67"/>
      <c r="BN113" s="68"/>
      <c r="BO113" s="67"/>
      <c r="BP113" s="67"/>
      <c r="BQ113" s="67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</row>
    <row r="114" spans="3:175" x14ac:dyDescent="0.3"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79"/>
      <c r="BB114" s="79"/>
      <c r="BH114" s="69"/>
      <c r="BI114" s="67"/>
      <c r="BJ114" s="67"/>
      <c r="BK114" s="67"/>
      <c r="BL114" s="67"/>
      <c r="BM114" s="67"/>
      <c r="BN114" s="68"/>
      <c r="BO114" s="67"/>
      <c r="BP114" s="67"/>
      <c r="BQ114" s="67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</row>
    <row r="115" spans="3:175" x14ac:dyDescent="0.3"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8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79"/>
      <c r="BB115" s="79"/>
      <c r="BH115" s="69"/>
      <c r="BI115" s="67"/>
      <c r="BJ115" s="67"/>
      <c r="BK115" s="67"/>
      <c r="BL115" s="67"/>
      <c r="BM115" s="67"/>
      <c r="BN115" s="68"/>
      <c r="BO115" s="67"/>
      <c r="BP115" s="67"/>
      <c r="BQ115" s="67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</row>
    <row r="116" spans="3:175" x14ac:dyDescent="0.3"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79"/>
      <c r="BB116" s="79"/>
      <c r="BH116" s="69"/>
      <c r="BI116" s="67"/>
      <c r="BJ116" s="67"/>
      <c r="BK116" s="67"/>
      <c r="BL116" s="67"/>
      <c r="BM116" s="67"/>
      <c r="BN116" s="68"/>
      <c r="BO116" s="67"/>
      <c r="BP116" s="67"/>
      <c r="BQ116" s="67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</row>
    <row r="117" spans="3:175" x14ac:dyDescent="0.3"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8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79"/>
      <c r="BB117" s="79"/>
      <c r="BH117" s="69"/>
      <c r="BI117" s="67"/>
      <c r="BJ117" s="67"/>
      <c r="BK117" s="67"/>
      <c r="BL117" s="67"/>
      <c r="BM117" s="67"/>
      <c r="BN117" s="68"/>
      <c r="BO117" s="67"/>
      <c r="BP117" s="67"/>
      <c r="BQ117" s="67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</row>
    <row r="118" spans="3:175" x14ac:dyDescent="0.3"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79"/>
      <c r="BB118" s="79"/>
      <c r="BH118" s="69"/>
      <c r="BI118" s="67"/>
      <c r="BJ118" s="67"/>
      <c r="BK118" s="67"/>
      <c r="BL118" s="67"/>
      <c r="BM118" s="67"/>
      <c r="BN118" s="68"/>
      <c r="BO118" s="67"/>
      <c r="BP118" s="67"/>
      <c r="BQ118" s="67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</row>
    <row r="119" spans="3:175" x14ac:dyDescent="0.3"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8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79"/>
      <c r="BB119" s="79"/>
      <c r="BH119" s="69"/>
      <c r="BI119" s="67"/>
      <c r="BJ119" s="67"/>
      <c r="BK119" s="67"/>
      <c r="BL119" s="67"/>
      <c r="BM119" s="67"/>
      <c r="BN119" s="68"/>
      <c r="BO119" s="67"/>
      <c r="BP119" s="67"/>
      <c r="BQ119" s="67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</row>
    <row r="120" spans="3:175" x14ac:dyDescent="0.3"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79"/>
      <c r="BB120" s="79"/>
      <c r="BH120" s="69"/>
      <c r="BI120" s="67"/>
      <c r="BJ120" s="67"/>
      <c r="BK120" s="67"/>
      <c r="BL120" s="67"/>
      <c r="BM120" s="67"/>
      <c r="BN120" s="68"/>
      <c r="BO120" s="67"/>
      <c r="BP120" s="67"/>
      <c r="BQ120" s="67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</row>
    <row r="121" spans="3:175" x14ac:dyDescent="0.3"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8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79"/>
      <c r="BB121" s="79"/>
      <c r="BH121" s="69"/>
      <c r="BI121" s="67"/>
      <c r="BJ121" s="67"/>
      <c r="BK121" s="67"/>
      <c r="BL121" s="67"/>
      <c r="BM121" s="67"/>
      <c r="BN121" s="68"/>
      <c r="BO121" s="67"/>
      <c r="BP121" s="67"/>
      <c r="BQ121" s="67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</row>
    <row r="122" spans="3:175" x14ac:dyDescent="0.3"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79"/>
      <c r="BB122" s="79"/>
      <c r="BH122" s="69"/>
      <c r="BI122" s="67"/>
      <c r="BJ122" s="67"/>
      <c r="BK122" s="67"/>
      <c r="BL122" s="67"/>
      <c r="BM122" s="67"/>
      <c r="BN122" s="68"/>
      <c r="BO122" s="67"/>
      <c r="BP122" s="67"/>
      <c r="BQ122" s="67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</row>
    <row r="123" spans="3:175" x14ac:dyDescent="0.3"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8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79"/>
      <c r="BB123" s="79"/>
      <c r="BH123" s="69"/>
      <c r="BI123" s="67"/>
      <c r="BJ123" s="67"/>
      <c r="BK123" s="67"/>
      <c r="BL123" s="67"/>
      <c r="BM123" s="67"/>
      <c r="BN123" s="68"/>
      <c r="BO123" s="67"/>
      <c r="BP123" s="67"/>
      <c r="BQ123" s="67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</row>
    <row r="124" spans="3:175" x14ac:dyDescent="0.3"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79"/>
      <c r="BB124" s="79"/>
      <c r="BH124" s="69"/>
      <c r="BI124" s="67"/>
      <c r="BJ124" s="67"/>
      <c r="BK124" s="67"/>
      <c r="BL124" s="67"/>
      <c r="BM124" s="67"/>
      <c r="BN124" s="68"/>
      <c r="BO124" s="67"/>
      <c r="BP124" s="67"/>
      <c r="BQ124" s="67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</row>
    <row r="125" spans="3:175" x14ac:dyDescent="0.3"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8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79"/>
      <c r="BB125" s="79"/>
      <c r="BH125" s="69"/>
      <c r="BI125" s="67"/>
      <c r="BJ125" s="67"/>
      <c r="BK125" s="67"/>
      <c r="BL125" s="67"/>
      <c r="BM125" s="67"/>
      <c r="BN125" s="68"/>
      <c r="BO125" s="67"/>
      <c r="BP125" s="67"/>
      <c r="BQ125" s="67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</row>
    <row r="126" spans="3:175" x14ac:dyDescent="0.3"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79"/>
      <c r="BB126" s="79"/>
      <c r="BH126" s="69"/>
      <c r="BI126" s="67"/>
      <c r="BJ126" s="67"/>
      <c r="BK126" s="67"/>
      <c r="BL126" s="67"/>
      <c r="BM126" s="67"/>
      <c r="BN126" s="68"/>
      <c r="BO126" s="67"/>
      <c r="BP126" s="67"/>
      <c r="BQ126" s="67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</row>
    <row r="127" spans="3:175" x14ac:dyDescent="0.3"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9"/>
      <c r="AA127" s="74"/>
      <c r="AB127" s="74"/>
      <c r="AC127" s="74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79"/>
      <c r="BB127" s="79"/>
      <c r="BH127" s="69"/>
      <c r="BI127" s="67"/>
      <c r="BJ127" s="67"/>
      <c r="BK127" s="67"/>
      <c r="BL127" s="67"/>
      <c r="BM127" s="67"/>
      <c r="BN127" s="68"/>
      <c r="BO127" s="67"/>
      <c r="BP127" s="67"/>
      <c r="BQ127" s="67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</row>
    <row r="128" spans="3:175" x14ac:dyDescent="0.3"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9"/>
      <c r="AA128" s="74"/>
      <c r="AB128" s="74"/>
      <c r="AC128" s="74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79"/>
      <c r="BB128" s="79"/>
      <c r="BH128" s="69"/>
      <c r="BI128" s="67"/>
      <c r="BJ128" s="67"/>
      <c r="BK128" s="67"/>
      <c r="BL128" s="67"/>
      <c r="BM128" s="67"/>
      <c r="BN128" s="68"/>
      <c r="BO128" s="67"/>
      <c r="BP128" s="67"/>
      <c r="BQ128" s="67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</row>
    <row r="129" spans="3:175" x14ac:dyDescent="0.3"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9"/>
      <c r="AA129" s="74"/>
      <c r="AB129" s="74"/>
      <c r="AC129" s="74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79"/>
      <c r="BB129" s="79"/>
      <c r="BH129" s="69"/>
      <c r="BI129" s="67"/>
      <c r="BJ129" s="67"/>
      <c r="BK129" s="67"/>
      <c r="BL129" s="67"/>
      <c r="BM129" s="67"/>
      <c r="BN129" s="68"/>
      <c r="BO129" s="67"/>
      <c r="BP129" s="67"/>
      <c r="BQ129" s="67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</row>
    <row r="130" spans="3:175" x14ac:dyDescent="0.3"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9"/>
      <c r="AA130" s="74"/>
      <c r="AB130" s="74"/>
      <c r="AC130" s="74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79"/>
      <c r="BB130" s="79"/>
      <c r="BH130" s="69"/>
      <c r="BI130" s="67"/>
      <c r="BJ130" s="67"/>
      <c r="BK130" s="67"/>
      <c r="BL130" s="67"/>
      <c r="BM130" s="67"/>
      <c r="BN130" s="68"/>
      <c r="BO130" s="67"/>
      <c r="BP130" s="67"/>
      <c r="BQ130" s="67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</row>
    <row r="131" spans="3:175" x14ac:dyDescent="0.3"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9"/>
      <c r="AA131" s="74"/>
      <c r="AB131" s="74"/>
      <c r="AC131" s="74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79"/>
      <c r="BB131" s="79"/>
      <c r="BH131" s="69"/>
      <c r="BI131" s="67"/>
      <c r="BJ131" s="67"/>
      <c r="BK131" s="67"/>
      <c r="BL131" s="67"/>
      <c r="BM131" s="67"/>
      <c r="BN131" s="68"/>
      <c r="BO131" s="67"/>
      <c r="BP131" s="67"/>
      <c r="BQ131" s="67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</row>
    <row r="132" spans="3:175" x14ac:dyDescent="0.3"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9"/>
      <c r="AA132" s="74"/>
      <c r="AB132" s="74"/>
      <c r="AC132" s="74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79"/>
      <c r="BB132" s="79"/>
      <c r="BH132" s="69"/>
      <c r="BI132" s="67"/>
      <c r="BJ132" s="67"/>
      <c r="BK132" s="67"/>
      <c r="BL132" s="67"/>
      <c r="BM132" s="67"/>
      <c r="BN132" s="68"/>
      <c r="BO132" s="67"/>
      <c r="BP132" s="67"/>
      <c r="BQ132" s="67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</row>
    <row r="133" spans="3:175" x14ac:dyDescent="0.3"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9"/>
      <c r="AA133" s="74"/>
      <c r="AB133" s="74"/>
      <c r="AC133" s="74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79"/>
      <c r="BB133" s="79"/>
      <c r="BH133" s="69"/>
      <c r="BI133" s="67"/>
      <c r="BJ133" s="67"/>
      <c r="BK133" s="67"/>
      <c r="BL133" s="67"/>
      <c r="BM133" s="67"/>
      <c r="BN133" s="68"/>
      <c r="BO133" s="67"/>
      <c r="BP133" s="67"/>
      <c r="BQ133" s="67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</row>
    <row r="134" spans="3:175" x14ac:dyDescent="0.3"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9"/>
      <c r="AA134" s="74"/>
      <c r="AB134" s="74"/>
      <c r="AC134" s="74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79"/>
      <c r="BB134" s="79"/>
      <c r="BH134" s="69"/>
      <c r="BI134" s="67"/>
      <c r="BJ134" s="67"/>
      <c r="BK134" s="67"/>
      <c r="BL134" s="67"/>
      <c r="BM134" s="67"/>
      <c r="BN134" s="68"/>
      <c r="BO134" s="67"/>
      <c r="BP134" s="67"/>
      <c r="BQ134" s="67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</row>
    <row r="135" spans="3:175" x14ac:dyDescent="0.3"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9"/>
      <c r="AA135" s="74"/>
      <c r="AB135" s="74"/>
      <c r="AC135" s="74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79"/>
      <c r="BB135" s="79"/>
      <c r="BH135" s="69"/>
      <c r="BI135" s="67"/>
      <c r="BJ135" s="67"/>
      <c r="BK135" s="67"/>
      <c r="BL135" s="67"/>
      <c r="BM135" s="67"/>
      <c r="BN135" s="68"/>
      <c r="BO135" s="67"/>
      <c r="BP135" s="67"/>
      <c r="BQ135" s="67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</row>
    <row r="136" spans="3:175" x14ac:dyDescent="0.3"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9"/>
      <c r="AA136" s="74"/>
      <c r="AB136" s="74"/>
      <c r="AC136" s="74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79"/>
      <c r="BB136" s="79"/>
      <c r="BH136" s="69"/>
      <c r="BI136" s="67"/>
      <c r="BJ136" s="67"/>
      <c r="BK136" s="67"/>
      <c r="BL136" s="67"/>
      <c r="BM136" s="67"/>
      <c r="BN136" s="68"/>
      <c r="BO136" s="67"/>
      <c r="BP136" s="67"/>
      <c r="BQ136" s="67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</row>
    <row r="137" spans="3:175" x14ac:dyDescent="0.3"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9"/>
      <c r="AA137" s="74"/>
      <c r="AB137" s="74"/>
      <c r="AC137" s="74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79"/>
      <c r="BB137" s="79"/>
      <c r="BH137" s="69"/>
      <c r="BI137" s="67"/>
      <c r="BJ137" s="67"/>
      <c r="BK137" s="67"/>
      <c r="BL137" s="67"/>
      <c r="BM137" s="67"/>
      <c r="BN137" s="68"/>
      <c r="BO137" s="67"/>
      <c r="BP137" s="67"/>
      <c r="BQ137" s="67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</row>
    <row r="138" spans="3:175" x14ac:dyDescent="0.3"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9"/>
      <c r="AA138" s="74"/>
      <c r="AB138" s="74"/>
      <c r="AC138" s="74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79"/>
      <c r="BB138" s="79"/>
      <c r="BH138" s="69"/>
      <c r="BI138" s="67"/>
      <c r="BJ138" s="67"/>
      <c r="BK138" s="67"/>
      <c r="BL138" s="67"/>
      <c r="BM138" s="67"/>
      <c r="BN138" s="68"/>
      <c r="BO138" s="67"/>
      <c r="BP138" s="67"/>
      <c r="BQ138" s="67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</row>
    <row r="139" spans="3:175" x14ac:dyDescent="0.3"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9"/>
      <c r="AA139" s="74"/>
      <c r="AB139" s="74"/>
      <c r="AC139" s="74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79"/>
      <c r="BB139" s="79"/>
      <c r="BH139" s="69"/>
      <c r="BI139" s="67"/>
      <c r="BJ139" s="67"/>
      <c r="BK139" s="67"/>
      <c r="BL139" s="67"/>
      <c r="BM139" s="67"/>
      <c r="BN139" s="68"/>
      <c r="BO139" s="67"/>
      <c r="BP139" s="67"/>
      <c r="BQ139" s="67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</row>
    <row r="140" spans="3:175" x14ac:dyDescent="0.3"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9"/>
      <c r="AA140" s="74"/>
      <c r="AB140" s="74"/>
      <c r="AC140" s="74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79"/>
      <c r="BB140" s="79"/>
      <c r="BH140" s="69"/>
      <c r="BI140" s="67"/>
      <c r="BJ140" s="67"/>
      <c r="BK140" s="67"/>
      <c r="BL140" s="67"/>
      <c r="BM140" s="67"/>
      <c r="BN140" s="68"/>
      <c r="BO140" s="67"/>
      <c r="BP140" s="67"/>
      <c r="BQ140" s="67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</row>
    <row r="141" spans="3:175" x14ac:dyDescent="0.3"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9"/>
      <c r="AA141" s="74"/>
      <c r="AB141" s="74"/>
      <c r="AC141" s="74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79"/>
      <c r="BB141" s="79"/>
      <c r="BH141" s="69"/>
      <c r="BI141" s="67"/>
      <c r="BJ141" s="67"/>
      <c r="BK141" s="67"/>
      <c r="BL141" s="67"/>
      <c r="BM141" s="67"/>
      <c r="BN141" s="67"/>
      <c r="BO141" s="67"/>
      <c r="BP141" s="67"/>
      <c r="BQ141" s="67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</row>
    <row r="142" spans="3:175" x14ac:dyDescent="0.3"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9"/>
      <c r="AA142" s="74"/>
      <c r="AB142" s="74"/>
      <c r="AC142" s="74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79"/>
      <c r="BB142" s="79"/>
      <c r="BH142" s="69"/>
      <c r="BI142" s="67"/>
      <c r="BJ142" s="67"/>
      <c r="BK142" s="67"/>
      <c r="BL142" s="67"/>
      <c r="BM142" s="67"/>
      <c r="BN142" s="67"/>
      <c r="BO142" s="67"/>
      <c r="BP142" s="67"/>
      <c r="BQ142" s="67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</row>
    <row r="143" spans="3:175" x14ac:dyDescent="0.3"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9"/>
      <c r="AA143" s="74"/>
      <c r="AB143" s="74"/>
      <c r="AC143" s="74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79"/>
      <c r="BB143" s="79"/>
      <c r="BH143" s="69"/>
      <c r="BI143" s="67"/>
      <c r="BJ143" s="67"/>
      <c r="BK143" s="67"/>
      <c r="BL143" s="67"/>
      <c r="BM143" s="67"/>
      <c r="BN143" s="67"/>
      <c r="BO143" s="67"/>
      <c r="BP143" s="67"/>
      <c r="BQ143" s="67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</row>
    <row r="144" spans="3:175" x14ac:dyDescent="0.3"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9"/>
      <c r="AA144" s="74"/>
      <c r="AB144" s="74"/>
      <c r="AC144" s="74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9"/>
      <c r="BB144" s="79"/>
      <c r="BH144" s="69"/>
      <c r="BI144" s="67"/>
      <c r="BJ144" s="67"/>
      <c r="BK144" s="67"/>
      <c r="BL144" s="67"/>
      <c r="BM144" s="67"/>
      <c r="BN144" s="67"/>
      <c r="BO144" s="67"/>
      <c r="BP144" s="67"/>
      <c r="BQ144" s="67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</row>
    <row r="145" spans="3:175" x14ac:dyDescent="0.3"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9"/>
      <c r="AA145" s="74"/>
      <c r="AB145" s="74"/>
      <c r="AC145" s="74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79"/>
      <c r="BB145" s="79"/>
      <c r="BH145" s="69"/>
      <c r="BI145" s="67"/>
      <c r="BJ145" s="67"/>
      <c r="BK145" s="67"/>
      <c r="BL145" s="67"/>
      <c r="BM145" s="67"/>
      <c r="BN145" s="67"/>
      <c r="BO145" s="67"/>
      <c r="BP145" s="67"/>
      <c r="BQ145" s="67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</row>
    <row r="146" spans="3:175" x14ac:dyDescent="0.3"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9"/>
      <c r="AA146" s="74"/>
      <c r="AB146" s="74"/>
      <c r="AC146" s="74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79"/>
      <c r="BB146" s="79"/>
      <c r="BH146" s="69"/>
      <c r="BI146" s="67"/>
      <c r="BJ146" s="67"/>
      <c r="BK146" s="67"/>
      <c r="BL146" s="67"/>
      <c r="BM146" s="67"/>
      <c r="BN146" s="67"/>
      <c r="BO146" s="67"/>
      <c r="BP146" s="67"/>
      <c r="BQ146" s="67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</row>
    <row r="147" spans="3:175" x14ac:dyDescent="0.3"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9"/>
      <c r="AA147" s="74"/>
      <c r="AB147" s="74"/>
      <c r="AC147" s="74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79"/>
      <c r="BB147" s="79"/>
      <c r="BH147" s="69"/>
      <c r="BI147" s="67"/>
      <c r="BJ147" s="67"/>
      <c r="BK147" s="67"/>
      <c r="BL147" s="67"/>
      <c r="BM147" s="67"/>
      <c r="BN147" s="67"/>
      <c r="BO147" s="67"/>
      <c r="BP147" s="67"/>
      <c r="BQ147" s="67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</row>
    <row r="148" spans="3:175" x14ac:dyDescent="0.3"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9"/>
      <c r="AA148" s="74"/>
      <c r="AB148" s="74"/>
      <c r="AC148" s="74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79"/>
      <c r="BB148" s="79"/>
      <c r="BH148" s="69"/>
      <c r="BI148" s="67"/>
      <c r="BJ148" s="67"/>
      <c r="BK148" s="67"/>
      <c r="BL148" s="67"/>
      <c r="BM148" s="67"/>
      <c r="BN148" s="67"/>
      <c r="BO148" s="67"/>
      <c r="BP148" s="67"/>
      <c r="BQ148" s="67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</row>
    <row r="149" spans="3:175" x14ac:dyDescent="0.3"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9"/>
      <c r="AA149" s="74"/>
      <c r="AB149" s="74"/>
      <c r="AC149" s="74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79"/>
      <c r="BB149" s="79"/>
      <c r="BH149" s="69"/>
      <c r="BI149" s="67"/>
      <c r="BJ149" s="67"/>
      <c r="BK149" s="67"/>
      <c r="BL149" s="67"/>
      <c r="BM149" s="67"/>
      <c r="BN149" s="67"/>
      <c r="BO149" s="67"/>
      <c r="BP149" s="67"/>
      <c r="BQ149" s="67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</row>
    <row r="150" spans="3:175" x14ac:dyDescent="0.3"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9"/>
      <c r="AA150" s="74"/>
      <c r="AB150" s="74"/>
      <c r="AC150" s="74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79"/>
      <c r="BB150" s="79"/>
      <c r="BH150" s="69"/>
      <c r="BI150" s="67"/>
      <c r="BJ150" s="67"/>
      <c r="BK150" s="67"/>
      <c r="BL150" s="67"/>
      <c r="BM150" s="67"/>
      <c r="BN150" s="67"/>
      <c r="BO150" s="67"/>
      <c r="BP150" s="67"/>
      <c r="BQ150" s="67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</row>
    <row r="151" spans="3:175" x14ac:dyDescent="0.3"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9"/>
      <c r="AA151" s="74"/>
      <c r="AB151" s="74"/>
      <c r="AC151" s="74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79"/>
      <c r="BB151" s="79"/>
      <c r="BH151" s="69"/>
      <c r="BI151" s="67"/>
      <c r="BJ151" s="67"/>
      <c r="BK151" s="67"/>
      <c r="BL151" s="67"/>
      <c r="BM151" s="67"/>
      <c r="BN151" s="67"/>
      <c r="BO151" s="67"/>
      <c r="BP151" s="67"/>
      <c r="BQ151" s="67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</row>
    <row r="152" spans="3:175" x14ac:dyDescent="0.3"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9"/>
      <c r="AA152" s="74"/>
      <c r="AB152" s="74"/>
      <c r="AC152" s="74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79"/>
      <c r="BB152" s="79"/>
      <c r="BH152" s="69"/>
      <c r="BI152" s="67"/>
      <c r="BJ152" s="67"/>
      <c r="BK152" s="67"/>
      <c r="BL152" s="67"/>
      <c r="BM152" s="67"/>
      <c r="BN152" s="67"/>
      <c r="BO152" s="67"/>
      <c r="BP152" s="67"/>
      <c r="BQ152" s="67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</row>
    <row r="153" spans="3:175" x14ac:dyDescent="0.3"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9"/>
      <c r="AA153" s="74"/>
      <c r="AB153" s="74"/>
      <c r="AC153" s="74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79"/>
      <c r="BB153" s="79"/>
      <c r="BH153" s="69"/>
      <c r="BI153" s="67"/>
      <c r="BJ153" s="67"/>
      <c r="BK153" s="67"/>
      <c r="BL153" s="67"/>
      <c r="BM153" s="67"/>
      <c r="BN153" s="67"/>
      <c r="BO153" s="67"/>
      <c r="BP153" s="67"/>
      <c r="BQ153" s="67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</row>
    <row r="154" spans="3:175" x14ac:dyDescent="0.3"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9"/>
      <c r="AA154" s="74"/>
      <c r="AB154" s="74"/>
      <c r="AC154" s="74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79"/>
      <c r="BB154" s="79"/>
      <c r="BH154" s="69"/>
      <c r="BI154" s="67"/>
      <c r="BJ154" s="67"/>
      <c r="BK154" s="67"/>
      <c r="BL154" s="67"/>
      <c r="BM154" s="67"/>
      <c r="BN154" s="67"/>
      <c r="BO154" s="67"/>
      <c r="BP154" s="67"/>
      <c r="BQ154" s="67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</row>
    <row r="155" spans="3:175" x14ac:dyDescent="0.3"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9"/>
      <c r="AA155" s="74"/>
      <c r="AB155" s="74"/>
      <c r="AC155" s="74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79"/>
      <c r="BB155" s="79"/>
      <c r="BH155" s="69"/>
      <c r="BI155" s="67"/>
      <c r="BJ155" s="67"/>
      <c r="BK155" s="67"/>
      <c r="BL155" s="67"/>
      <c r="BM155" s="67"/>
      <c r="BN155" s="67"/>
      <c r="BO155" s="67"/>
      <c r="BP155" s="67"/>
      <c r="BQ155" s="67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</row>
    <row r="156" spans="3:175" x14ac:dyDescent="0.3"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9"/>
      <c r="AA156" s="74"/>
      <c r="AB156" s="74"/>
      <c r="AC156" s="74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79"/>
      <c r="BB156" s="79"/>
      <c r="BH156" s="69"/>
      <c r="BI156" s="67"/>
      <c r="BJ156" s="67"/>
      <c r="BK156" s="67"/>
      <c r="BL156" s="67"/>
      <c r="BM156" s="67"/>
      <c r="BN156" s="67"/>
      <c r="BO156" s="67"/>
      <c r="BP156" s="67"/>
      <c r="BQ156" s="67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</row>
    <row r="157" spans="3:175" x14ac:dyDescent="0.3"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9"/>
      <c r="AA157" s="74"/>
      <c r="AB157" s="74"/>
      <c r="AC157" s="74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79"/>
      <c r="BB157" s="79"/>
      <c r="BH157" s="69"/>
      <c r="BI157" s="67"/>
      <c r="BJ157" s="67"/>
      <c r="BK157" s="67"/>
      <c r="BL157" s="67"/>
      <c r="BM157" s="67"/>
      <c r="BN157" s="67"/>
      <c r="BO157" s="67"/>
      <c r="BP157" s="67"/>
      <c r="BQ157" s="67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</row>
    <row r="158" spans="3:175" x14ac:dyDescent="0.3"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9"/>
      <c r="AA158" s="74"/>
      <c r="AB158" s="74"/>
      <c r="AC158" s="74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79"/>
      <c r="BB158" s="79"/>
      <c r="BH158" s="69"/>
      <c r="BI158" s="67"/>
      <c r="BJ158" s="67"/>
      <c r="BK158" s="67"/>
      <c r="BL158" s="67"/>
      <c r="BM158" s="67"/>
      <c r="BN158" s="67"/>
      <c r="BO158" s="67"/>
      <c r="BP158" s="67"/>
      <c r="BQ158" s="67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</row>
    <row r="159" spans="3:175" x14ac:dyDescent="0.3"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9"/>
      <c r="AA159" s="74"/>
      <c r="AB159" s="74"/>
      <c r="AC159" s="74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79"/>
      <c r="BB159" s="79"/>
      <c r="BH159" s="69"/>
      <c r="BI159" s="67"/>
      <c r="BJ159" s="67"/>
      <c r="BK159" s="67"/>
      <c r="BL159" s="67"/>
      <c r="BM159" s="67"/>
      <c r="BN159" s="67"/>
      <c r="BO159" s="67"/>
      <c r="BP159" s="67"/>
      <c r="BQ159" s="67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</row>
    <row r="160" spans="3:175" x14ac:dyDescent="0.3"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9"/>
      <c r="AA160" s="74"/>
      <c r="AB160" s="74"/>
      <c r="AC160" s="74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79"/>
      <c r="BB160" s="79"/>
      <c r="BH160" s="69"/>
      <c r="BI160" s="67"/>
      <c r="BJ160" s="67"/>
      <c r="BK160" s="67"/>
      <c r="BL160" s="67"/>
      <c r="BM160" s="67"/>
      <c r="BN160" s="67"/>
      <c r="BO160" s="67"/>
      <c r="BP160" s="67"/>
      <c r="BQ160" s="67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</row>
    <row r="161" spans="3:175" x14ac:dyDescent="0.3"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9"/>
      <c r="AA161" s="74"/>
      <c r="AB161" s="74"/>
      <c r="AC161" s="74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79"/>
      <c r="BB161" s="79"/>
      <c r="BH161" s="69"/>
      <c r="BI161" s="67"/>
      <c r="BJ161" s="67"/>
      <c r="BK161" s="67"/>
      <c r="BL161" s="67"/>
      <c r="BM161" s="67"/>
      <c r="BN161" s="67"/>
      <c r="BO161" s="67"/>
      <c r="BP161" s="67"/>
      <c r="BQ161" s="67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</row>
    <row r="162" spans="3:175" x14ac:dyDescent="0.3"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9"/>
      <c r="AA162" s="74"/>
      <c r="AB162" s="74"/>
      <c r="AC162" s="74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79"/>
      <c r="BB162" s="79"/>
      <c r="BH162" s="69"/>
      <c r="BI162" s="67"/>
      <c r="BJ162" s="67"/>
      <c r="BK162" s="67"/>
      <c r="BL162" s="67"/>
      <c r="BM162" s="67"/>
      <c r="BN162" s="67"/>
      <c r="BO162" s="67"/>
      <c r="BP162" s="67"/>
      <c r="BQ162" s="67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</row>
    <row r="163" spans="3:175" x14ac:dyDescent="0.3"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9"/>
      <c r="AA163" s="74"/>
      <c r="AB163" s="74"/>
      <c r="AC163" s="74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79"/>
      <c r="BB163" s="79"/>
      <c r="BH163" s="69"/>
      <c r="BI163" s="67"/>
      <c r="BJ163" s="67"/>
      <c r="BK163" s="67"/>
      <c r="BL163" s="67"/>
      <c r="BM163" s="67"/>
      <c r="BN163" s="67"/>
      <c r="BO163" s="67"/>
      <c r="BP163" s="67"/>
      <c r="BQ163" s="67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</row>
    <row r="164" spans="3:175" x14ac:dyDescent="0.3">
      <c r="C164" s="79"/>
      <c r="D164" s="69"/>
      <c r="E164" s="69"/>
      <c r="F164" s="69"/>
      <c r="G164" s="69"/>
      <c r="H164" s="79"/>
      <c r="I164" s="69"/>
      <c r="J164" s="69"/>
      <c r="K164" s="69"/>
      <c r="L164" s="69"/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9"/>
      <c r="AA164" s="74"/>
      <c r="AB164" s="74"/>
      <c r="AC164" s="74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79"/>
      <c r="BB164" s="79"/>
      <c r="BH164" s="69"/>
      <c r="BI164" s="67"/>
      <c r="BJ164" s="67"/>
      <c r="BK164" s="67"/>
      <c r="BL164" s="67"/>
      <c r="BM164" s="67"/>
      <c r="BN164" s="67"/>
      <c r="BO164" s="67"/>
      <c r="BP164" s="67"/>
      <c r="BQ164" s="67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</row>
    <row r="165" spans="3:175" x14ac:dyDescent="0.3">
      <c r="C165" s="79"/>
      <c r="D165" s="69"/>
      <c r="E165" s="69"/>
      <c r="F165" s="69"/>
      <c r="G165" s="69"/>
      <c r="H165" s="79"/>
      <c r="I165" s="69"/>
      <c r="J165" s="69"/>
      <c r="K165" s="69"/>
      <c r="L165" s="69"/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9"/>
      <c r="AA165" s="74"/>
      <c r="AB165" s="74"/>
      <c r="AC165" s="74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79"/>
      <c r="BB165" s="79"/>
      <c r="BH165" s="69"/>
      <c r="BI165" s="67"/>
      <c r="BJ165" s="67"/>
      <c r="BK165" s="67"/>
      <c r="BL165" s="67"/>
      <c r="BM165" s="67"/>
      <c r="BN165" s="67"/>
      <c r="BO165" s="67"/>
      <c r="BP165" s="67"/>
      <c r="BQ165" s="67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</row>
    <row r="166" spans="3:175" x14ac:dyDescent="0.3">
      <c r="C166" s="79"/>
      <c r="D166" s="69"/>
      <c r="E166" s="69"/>
      <c r="F166" s="69"/>
      <c r="G166" s="69"/>
      <c r="H166" s="79"/>
      <c r="I166" s="69"/>
      <c r="J166" s="69"/>
      <c r="K166" s="69"/>
      <c r="L166" s="69"/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9"/>
      <c r="AA166" s="74"/>
      <c r="AB166" s="74"/>
      <c r="AC166" s="74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79"/>
      <c r="BB166" s="79"/>
      <c r="BH166" s="69"/>
      <c r="BI166" s="67"/>
      <c r="BJ166" s="67"/>
      <c r="BK166" s="67"/>
      <c r="BL166" s="67"/>
      <c r="BM166" s="67"/>
      <c r="BN166" s="67"/>
      <c r="BO166" s="67"/>
      <c r="BP166" s="67"/>
      <c r="BQ166" s="67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</row>
    <row r="167" spans="3:175" x14ac:dyDescent="0.3">
      <c r="C167" s="79"/>
      <c r="D167" s="69"/>
      <c r="E167" s="69"/>
      <c r="F167" s="69"/>
      <c r="G167" s="69"/>
      <c r="H167" s="79"/>
      <c r="I167" s="69"/>
      <c r="J167" s="69"/>
      <c r="K167" s="69"/>
      <c r="L167" s="69"/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9"/>
      <c r="AA167" s="74"/>
      <c r="AB167" s="74"/>
      <c r="AC167" s="74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79"/>
      <c r="BB167" s="79"/>
      <c r="BH167" s="69"/>
      <c r="BI167" s="67"/>
      <c r="BJ167" s="67"/>
      <c r="BK167" s="67"/>
      <c r="BL167" s="67"/>
      <c r="BM167" s="67"/>
      <c r="BN167" s="67"/>
      <c r="BO167" s="67"/>
      <c r="BP167" s="67"/>
      <c r="BQ167" s="67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</row>
    <row r="168" spans="3:175" x14ac:dyDescent="0.3">
      <c r="C168" s="79"/>
      <c r="D168" s="69"/>
      <c r="E168" s="69"/>
      <c r="F168" s="69"/>
      <c r="G168" s="69"/>
      <c r="H168" s="79"/>
      <c r="I168" s="69"/>
      <c r="J168" s="69"/>
      <c r="K168" s="69"/>
      <c r="L168" s="69"/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9"/>
      <c r="AA168" s="74"/>
      <c r="AB168" s="74"/>
      <c r="AC168" s="74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79"/>
      <c r="BB168" s="79"/>
      <c r="BH168" s="69"/>
      <c r="BI168" s="67"/>
      <c r="BJ168" s="67"/>
      <c r="BK168" s="67"/>
      <c r="BL168" s="67"/>
      <c r="BM168" s="67"/>
      <c r="BN168" s="67"/>
      <c r="BO168" s="67"/>
      <c r="BP168" s="67"/>
      <c r="BQ168" s="67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</row>
    <row r="169" spans="3:175" x14ac:dyDescent="0.3">
      <c r="C169" s="79"/>
      <c r="D169" s="69"/>
      <c r="E169" s="69"/>
      <c r="F169" s="69"/>
      <c r="G169" s="69"/>
      <c r="H169" s="79"/>
      <c r="I169" s="69"/>
      <c r="J169" s="69"/>
      <c r="K169" s="69"/>
      <c r="L169" s="69"/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9"/>
      <c r="AA169" s="74"/>
      <c r="AB169" s="74"/>
      <c r="AC169" s="74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79"/>
      <c r="BB169" s="79"/>
      <c r="BH169" s="69"/>
      <c r="BI169" s="67"/>
      <c r="BJ169" s="67"/>
      <c r="BK169" s="67"/>
      <c r="BL169" s="67"/>
      <c r="BM169" s="67"/>
      <c r="BN169" s="67"/>
      <c r="BO169" s="67"/>
      <c r="BP169" s="67"/>
      <c r="BQ169" s="67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</row>
    <row r="170" spans="3:175" x14ac:dyDescent="0.3">
      <c r="C170" s="79"/>
      <c r="D170" s="69"/>
      <c r="E170" s="69"/>
      <c r="F170" s="69"/>
      <c r="G170" s="69"/>
      <c r="H170" s="79"/>
      <c r="I170" s="69"/>
      <c r="J170" s="69"/>
      <c r="K170" s="69"/>
      <c r="L170" s="69"/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9"/>
      <c r="AA170" s="74"/>
      <c r="AB170" s="74"/>
      <c r="AC170" s="74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79"/>
      <c r="BB170" s="79"/>
      <c r="BH170" s="69"/>
      <c r="BI170" s="67"/>
      <c r="BJ170" s="67"/>
      <c r="BK170" s="67"/>
      <c r="BL170" s="67"/>
      <c r="BM170" s="67"/>
      <c r="BN170" s="67"/>
      <c r="BO170" s="67"/>
      <c r="BP170" s="67"/>
      <c r="BQ170" s="67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</row>
    <row r="171" spans="3:175" x14ac:dyDescent="0.3">
      <c r="C171" s="79"/>
      <c r="D171" s="69"/>
      <c r="E171" s="69"/>
      <c r="F171" s="69"/>
      <c r="G171" s="69"/>
      <c r="H171" s="79"/>
      <c r="I171" s="69"/>
      <c r="J171" s="69"/>
      <c r="K171" s="69"/>
      <c r="L171" s="69"/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9"/>
      <c r="AA171" s="74"/>
      <c r="AB171" s="74"/>
      <c r="AC171" s="74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79"/>
      <c r="BB171" s="79"/>
      <c r="BH171" s="69"/>
      <c r="BI171" s="67"/>
      <c r="BJ171" s="67"/>
      <c r="BK171" s="67"/>
      <c r="BL171" s="67"/>
      <c r="BM171" s="67"/>
      <c r="BN171" s="67"/>
      <c r="BO171" s="67"/>
      <c r="BP171" s="67"/>
      <c r="BQ171" s="67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</row>
    <row r="172" spans="3:175" x14ac:dyDescent="0.3"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9"/>
      <c r="AA172" s="74"/>
      <c r="AB172" s="74"/>
      <c r="AC172" s="74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79"/>
      <c r="BB172" s="79"/>
      <c r="BH172" s="69"/>
      <c r="BI172" s="67"/>
      <c r="BJ172" s="67"/>
      <c r="BK172" s="67"/>
      <c r="BL172" s="67"/>
      <c r="BM172" s="67"/>
      <c r="BN172" s="67"/>
      <c r="BO172" s="67"/>
      <c r="BP172" s="67"/>
      <c r="BQ172" s="67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</row>
    <row r="173" spans="3:175" x14ac:dyDescent="0.3"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9"/>
      <c r="AA173" s="74"/>
      <c r="AB173" s="74"/>
      <c r="AC173" s="74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79"/>
      <c r="BB173" s="79"/>
      <c r="BH173" s="69"/>
      <c r="BI173" s="67"/>
      <c r="BJ173" s="67"/>
      <c r="BK173" s="67"/>
      <c r="BL173" s="67"/>
      <c r="BM173" s="67"/>
      <c r="BN173" s="67"/>
      <c r="BO173" s="67"/>
      <c r="BP173" s="67"/>
      <c r="BQ173" s="67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</row>
    <row r="174" spans="3:175" x14ac:dyDescent="0.3"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9"/>
      <c r="AA174" s="74"/>
      <c r="AB174" s="74"/>
      <c r="AC174" s="74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79"/>
      <c r="BB174" s="79"/>
      <c r="BH174" s="69"/>
      <c r="BI174" s="67"/>
      <c r="BJ174" s="67"/>
      <c r="BK174" s="67"/>
      <c r="BL174" s="67"/>
      <c r="BM174" s="67"/>
      <c r="BN174" s="67"/>
      <c r="BO174" s="67"/>
      <c r="BP174" s="67"/>
      <c r="BQ174" s="67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</row>
    <row r="175" spans="3:175" x14ac:dyDescent="0.3"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9"/>
      <c r="AA175" s="74"/>
      <c r="AB175" s="74"/>
      <c r="AC175" s="74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79"/>
      <c r="BB175" s="79"/>
      <c r="BH175" s="69"/>
      <c r="BI175" s="67"/>
      <c r="BJ175" s="67"/>
      <c r="BK175" s="67"/>
      <c r="BL175" s="67"/>
      <c r="BM175" s="67"/>
      <c r="BN175" s="67"/>
      <c r="BO175" s="67"/>
      <c r="BP175" s="67"/>
      <c r="BQ175" s="67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</row>
    <row r="176" spans="3:175" x14ac:dyDescent="0.3"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9"/>
      <c r="AA176" s="74"/>
      <c r="AB176" s="74"/>
      <c r="AC176" s="74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79"/>
      <c r="BB176" s="79"/>
      <c r="BH176" s="69"/>
      <c r="BI176" s="67"/>
      <c r="BJ176" s="67"/>
      <c r="BK176" s="67"/>
      <c r="BL176" s="67"/>
      <c r="BM176" s="67"/>
      <c r="BN176" s="67"/>
      <c r="BO176" s="67"/>
      <c r="BP176" s="67"/>
      <c r="BQ176" s="67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</row>
    <row r="177" spans="3:175" x14ac:dyDescent="0.3"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9"/>
      <c r="AA177" s="74"/>
      <c r="AB177" s="74"/>
      <c r="AC177" s="74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79"/>
      <c r="BB177" s="79"/>
      <c r="BH177" s="69"/>
      <c r="BI177" s="67"/>
      <c r="BJ177" s="67"/>
      <c r="BK177" s="67"/>
      <c r="BL177" s="67"/>
      <c r="BM177" s="67"/>
      <c r="BN177" s="67"/>
      <c r="BO177" s="67"/>
      <c r="BP177" s="67"/>
      <c r="BQ177" s="67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</row>
    <row r="178" spans="3:175" x14ac:dyDescent="0.3"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9"/>
      <c r="AA178" s="74"/>
      <c r="AB178" s="74"/>
      <c r="AC178" s="74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79"/>
      <c r="BB178" s="79"/>
      <c r="BH178" s="69"/>
      <c r="BI178" s="67"/>
      <c r="BJ178" s="67"/>
      <c r="BK178" s="67"/>
      <c r="BL178" s="67"/>
      <c r="BM178" s="67"/>
      <c r="BN178" s="67"/>
      <c r="BO178" s="67"/>
      <c r="BP178" s="67"/>
      <c r="BQ178" s="67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</row>
    <row r="179" spans="3:175" x14ac:dyDescent="0.3"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9"/>
      <c r="AA179" s="74"/>
      <c r="AB179" s="74"/>
      <c r="AC179" s="74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79"/>
      <c r="BB179" s="79"/>
      <c r="BH179" s="69"/>
      <c r="BI179" s="67"/>
      <c r="BJ179" s="67"/>
      <c r="BK179" s="67"/>
      <c r="BL179" s="67"/>
      <c r="BM179" s="67"/>
      <c r="BN179" s="67"/>
      <c r="BO179" s="67"/>
      <c r="BP179" s="67"/>
      <c r="BQ179" s="67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</row>
    <row r="180" spans="3:175" x14ac:dyDescent="0.3"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9"/>
      <c r="AA180" s="74"/>
      <c r="AB180" s="74"/>
      <c r="AC180" s="74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79"/>
      <c r="BB180" s="79"/>
      <c r="BH180" s="69"/>
      <c r="BI180" s="67"/>
      <c r="BJ180" s="67"/>
      <c r="BK180" s="67"/>
      <c r="BL180" s="67"/>
      <c r="BM180" s="67"/>
      <c r="BN180" s="67"/>
      <c r="BO180" s="67"/>
      <c r="BP180" s="67"/>
      <c r="BQ180" s="67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</row>
    <row r="181" spans="3:175" x14ac:dyDescent="0.3"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9"/>
      <c r="AA181" s="74"/>
      <c r="AB181" s="74"/>
      <c r="AC181" s="74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79"/>
      <c r="BB181" s="79"/>
      <c r="BH181" s="69"/>
      <c r="BI181" s="67"/>
      <c r="BJ181" s="67"/>
      <c r="BK181" s="67"/>
      <c r="BL181" s="67"/>
      <c r="BM181" s="67"/>
      <c r="BN181" s="67"/>
      <c r="BO181" s="67"/>
      <c r="BP181" s="67"/>
      <c r="BQ181" s="67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</row>
    <row r="182" spans="3:175" x14ac:dyDescent="0.3"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9"/>
      <c r="AA182" s="74"/>
      <c r="AB182" s="74"/>
      <c r="AC182" s="74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79"/>
      <c r="BB182" s="79"/>
      <c r="BH182" s="69"/>
      <c r="BI182" s="67"/>
      <c r="BJ182" s="67"/>
      <c r="BK182" s="67"/>
      <c r="BL182" s="67"/>
      <c r="BM182" s="67"/>
      <c r="BN182" s="67"/>
      <c r="BO182" s="67"/>
      <c r="BP182" s="67"/>
      <c r="BQ182" s="67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</row>
    <row r="183" spans="3:175" x14ac:dyDescent="0.3"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9"/>
      <c r="AA183" s="74"/>
      <c r="AB183" s="74"/>
      <c r="AC183" s="74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79"/>
      <c r="BB183" s="79"/>
      <c r="BH183" s="69"/>
      <c r="BI183" s="67"/>
      <c r="BJ183" s="67"/>
      <c r="BK183" s="67"/>
      <c r="BL183" s="67"/>
      <c r="BM183" s="67"/>
      <c r="BN183" s="67"/>
      <c r="BO183" s="67"/>
      <c r="BP183" s="67"/>
      <c r="BQ183" s="67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</row>
    <row r="184" spans="3:175" x14ac:dyDescent="0.3"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9"/>
      <c r="AA184" s="74"/>
      <c r="AB184" s="74"/>
      <c r="AC184" s="74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79"/>
      <c r="BB184" s="79"/>
      <c r="BH184" s="69"/>
      <c r="BI184" s="67"/>
      <c r="BJ184" s="67"/>
      <c r="BK184" s="67"/>
      <c r="BL184" s="67"/>
      <c r="BM184" s="67"/>
      <c r="BN184" s="67"/>
      <c r="BO184" s="67"/>
      <c r="BP184" s="67"/>
      <c r="BQ184" s="67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  <c r="FQ184" s="69"/>
      <c r="FR184" s="69"/>
      <c r="FS184" s="69"/>
    </row>
    <row r="185" spans="3:175" x14ac:dyDescent="0.3"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9"/>
      <c r="AA185" s="74"/>
      <c r="AB185" s="74"/>
      <c r="AC185" s="74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79"/>
      <c r="BB185" s="79"/>
      <c r="BH185" s="69"/>
      <c r="BI185" s="67"/>
      <c r="BJ185" s="67"/>
      <c r="BK185" s="67"/>
      <c r="BL185" s="67"/>
      <c r="BM185" s="67"/>
      <c r="BN185" s="67"/>
      <c r="BO185" s="67"/>
      <c r="BP185" s="67"/>
      <c r="BQ185" s="67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  <c r="FQ185" s="69"/>
      <c r="FR185" s="69"/>
      <c r="FS185" s="69"/>
    </row>
    <row r="186" spans="3:175" x14ac:dyDescent="0.3"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9"/>
      <c r="AA186" s="74"/>
      <c r="AB186" s="74"/>
      <c r="AC186" s="74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79"/>
      <c r="BB186" s="79"/>
      <c r="BH186" s="69"/>
      <c r="BI186" s="67"/>
      <c r="BJ186" s="67"/>
      <c r="BK186" s="67"/>
      <c r="BL186" s="67"/>
      <c r="BM186" s="67"/>
      <c r="BN186" s="67"/>
      <c r="BO186" s="67"/>
      <c r="BP186" s="67"/>
      <c r="BQ186" s="67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  <c r="FQ186" s="69"/>
      <c r="FR186" s="69"/>
      <c r="FS186" s="69"/>
    </row>
    <row r="187" spans="3:175" x14ac:dyDescent="0.3"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9"/>
      <c r="AA187" s="74"/>
      <c r="AB187" s="74"/>
      <c r="AC187" s="74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79"/>
      <c r="BB187" s="79"/>
      <c r="BH187" s="69"/>
      <c r="BI187" s="67"/>
      <c r="BJ187" s="67"/>
      <c r="BK187" s="67"/>
      <c r="BL187" s="67"/>
      <c r="BM187" s="67"/>
      <c r="BN187" s="67"/>
      <c r="BO187" s="67"/>
      <c r="BP187" s="67"/>
      <c r="BQ187" s="67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  <c r="FQ187" s="69"/>
      <c r="FR187" s="69"/>
      <c r="FS187" s="69"/>
    </row>
    <row r="188" spans="3:175" x14ac:dyDescent="0.3"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9"/>
      <c r="AA188" s="74"/>
      <c r="AB188" s="74"/>
      <c r="AC188" s="74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79"/>
      <c r="BB188" s="79"/>
      <c r="BH188" s="69"/>
      <c r="BI188" s="67"/>
      <c r="BJ188" s="67"/>
      <c r="BK188" s="67"/>
      <c r="BL188" s="67"/>
      <c r="BM188" s="67"/>
      <c r="BN188" s="67"/>
      <c r="BO188" s="67"/>
      <c r="BP188" s="67"/>
      <c r="BQ188" s="67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  <c r="FQ188" s="69"/>
      <c r="FR188" s="69"/>
      <c r="FS188" s="69"/>
    </row>
    <row r="189" spans="3:175" x14ac:dyDescent="0.3"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9"/>
      <c r="AA189" s="74"/>
      <c r="AB189" s="74"/>
      <c r="AC189" s="74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79"/>
      <c r="BB189" s="79"/>
      <c r="BH189" s="69"/>
      <c r="BI189" s="67"/>
      <c r="BJ189" s="67"/>
      <c r="BK189" s="67"/>
      <c r="BL189" s="67"/>
      <c r="BM189" s="67"/>
      <c r="BN189" s="67"/>
      <c r="BO189" s="67"/>
      <c r="BP189" s="67"/>
      <c r="BQ189" s="67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  <c r="FQ189" s="69"/>
      <c r="FR189" s="69"/>
      <c r="FS189" s="69"/>
    </row>
    <row r="190" spans="3:175" x14ac:dyDescent="0.3"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9"/>
      <c r="AA190" s="74"/>
      <c r="AB190" s="74"/>
      <c r="AC190" s="74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79"/>
      <c r="BB190" s="79"/>
      <c r="BH190" s="69"/>
      <c r="BI190" s="67"/>
      <c r="BJ190" s="67"/>
      <c r="BK190" s="67"/>
      <c r="BL190" s="67"/>
      <c r="BM190" s="67"/>
      <c r="BN190" s="67"/>
      <c r="BO190" s="67"/>
      <c r="BP190" s="67"/>
      <c r="BQ190" s="67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  <c r="FQ190" s="69"/>
      <c r="FR190" s="69"/>
      <c r="FS190" s="69"/>
    </row>
    <row r="191" spans="3:175" x14ac:dyDescent="0.3"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9"/>
      <c r="AA191" s="74"/>
      <c r="AB191" s="74"/>
      <c r="AC191" s="74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79"/>
      <c r="BB191" s="79"/>
      <c r="BH191" s="69"/>
      <c r="BI191" s="67"/>
      <c r="BJ191" s="67"/>
      <c r="BK191" s="67"/>
      <c r="BL191" s="67"/>
      <c r="BM191" s="67"/>
      <c r="BN191" s="67"/>
      <c r="BO191" s="67"/>
      <c r="BP191" s="67"/>
      <c r="BQ191" s="67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</row>
    <row r="192" spans="3:175" x14ac:dyDescent="0.3"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9"/>
      <c r="AA192" s="74"/>
      <c r="AB192" s="74"/>
      <c r="AC192" s="74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79"/>
      <c r="BB192" s="79"/>
      <c r="BH192" s="69"/>
      <c r="BI192" s="67"/>
      <c r="BJ192" s="67"/>
      <c r="BK192" s="67"/>
      <c r="BL192" s="67"/>
      <c r="BM192" s="67"/>
      <c r="BN192" s="67"/>
      <c r="BO192" s="67"/>
      <c r="BP192" s="67"/>
      <c r="BQ192" s="67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</row>
    <row r="193" spans="3:175" x14ac:dyDescent="0.3"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9"/>
      <c r="AA193" s="74"/>
      <c r="AB193" s="74"/>
      <c r="AC193" s="74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79"/>
      <c r="BB193" s="79"/>
      <c r="BH193" s="69"/>
      <c r="BI193" s="67"/>
      <c r="BJ193" s="67"/>
      <c r="BK193" s="67"/>
      <c r="BL193" s="67"/>
      <c r="BM193" s="67"/>
      <c r="BN193" s="67"/>
      <c r="BO193" s="67"/>
      <c r="BP193" s="67"/>
      <c r="BQ193" s="67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  <c r="FQ193" s="69"/>
      <c r="FR193" s="69"/>
      <c r="FS193" s="69"/>
    </row>
    <row r="194" spans="3:175" x14ac:dyDescent="0.3"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9"/>
      <c r="AA194" s="74"/>
      <c r="AB194" s="74"/>
      <c r="AC194" s="74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79"/>
      <c r="BB194" s="79"/>
      <c r="BH194" s="69"/>
      <c r="BI194" s="67"/>
      <c r="BJ194" s="67"/>
      <c r="BK194" s="67"/>
      <c r="BL194" s="67"/>
      <c r="BM194" s="67"/>
      <c r="BN194" s="67"/>
      <c r="BO194" s="67"/>
      <c r="BP194" s="67"/>
      <c r="BQ194" s="67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  <c r="FQ194" s="69"/>
      <c r="FR194" s="69"/>
      <c r="FS194" s="69"/>
    </row>
    <row r="195" spans="3:175" x14ac:dyDescent="0.3"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9"/>
      <c r="AA195" s="74"/>
      <c r="AB195" s="74"/>
      <c r="AC195" s="74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79"/>
      <c r="BB195" s="79"/>
      <c r="BH195" s="69"/>
      <c r="BI195" s="67"/>
      <c r="BJ195" s="67"/>
      <c r="BK195" s="67"/>
      <c r="BL195" s="67"/>
      <c r="BM195" s="67"/>
      <c r="BN195" s="67"/>
      <c r="BO195" s="67"/>
      <c r="BP195" s="67"/>
      <c r="BQ195" s="67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  <c r="FQ195" s="69"/>
      <c r="FR195" s="69"/>
      <c r="FS195" s="69"/>
    </row>
    <row r="196" spans="3:175" x14ac:dyDescent="0.3"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9"/>
      <c r="AA196" s="74"/>
      <c r="AB196" s="74"/>
      <c r="AC196" s="74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79"/>
      <c r="BB196" s="79"/>
      <c r="BH196" s="69"/>
      <c r="BI196" s="67"/>
      <c r="BJ196" s="67"/>
      <c r="BK196" s="67"/>
      <c r="BL196" s="67"/>
      <c r="BM196" s="67"/>
      <c r="BN196" s="67"/>
      <c r="BO196" s="67"/>
      <c r="BP196" s="67"/>
      <c r="BQ196" s="67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  <c r="FQ196" s="69"/>
      <c r="FR196" s="69"/>
      <c r="FS196" s="69"/>
    </row>
    <row r="197" spans="3:175" x14ac:dyDescent="0.3"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9"/>
      <c r="AA197" s="74"/>
      <c r="AB197" s="74"/>
      <c r="AC197" s="74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79"/>
      <c r="BB197" s="79"/>
      <c r="BH197" s="69"/>
      <c r="BI197" s="67"/>
      <c r="BJ197" s="67"/>
      <c r="BK197" s="67"/>
      <c r="BL197" s="67"/>
      <c r="BM197" s="67"/>
      <c r="BN197" s="67"/>
      <c r="BO197" s="67"/>
      <c r="BP197" s="67"/>
      <c r="BQ197" s="67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</row>
    <row r="198" spans="3:175" x14ac:dyDescent="0.3"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9"/>
      <c r="AA198" s="74"/>
      <c r="AB198" s="74"/>
      <c r="AC198" s="74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79"/>
      <c r="BB198" s="79"/>
      <c r="BH198" s="69"/>
      <c r="BI198" s="67"/>
      <c r="BJ198" s="67"/>
      <c r="BK198" s="67"/>
      <c r="BL198" s="67"/>
      <c r="BM198" s="67"/>
      <c r="BN198" s="67"/>
      <c r="BO198" s="67"/>
      <c r="BP198" s="67"/>
      <c r="BQ198" s="67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  <c r="FQ198" s="69"/>
      <c r="FR198" s="69"/>
      <c r="FS198" s="69"/>
    </row>
    <row r="199" spans="3:175" x14ac:dyDescent="0.3"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9"/>
      <c r="AA199" s="74"/>
      <c r="AB199" s="74"/>
      <c r="AC199" s="74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79"/>
      <c r="BB199" s="79"/>
      <c r="BH199" s="69"/>
      <c r="BI199" s="67"/>
      <c r="BJ199" s="67"/>
      <c r="BK199" s="67"/>
      <c r="BL199" s="67"/>
      <c r="BM199" s="67"/>
      <c r="BN199" s="67"/>
      <c r="BO199" s="67"/>
      <c r="BP199" s="67"/>
      <c r="BQ199" s="67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  <c r="FQ199" s="69"/>
      <c r="FR199" s="69"/>
      <c r="FS199" s="69"/>
    </row>
    <row r="200" spans="3:175" x14ac:dyDescent="0.3"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9"/>
      <c r="AA200" s="74"/>
      <c r="AB200" s="74"/>
      <c r="AC200" s="74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79"/>
      <c r="BB200" s="79"/>
      <c r="BH200" s="69"/>
      <c r="BI200" s="67"/>
      <c r="BJ200" s="67"/>
      <c r="BK200" s="67"/>
      <c r="BL200" s="67"/>
      <c r="BM200" s="67"/>
      <c r="BN200" s="67"/>
      <c r="BO200" s="67"/>
      <c r="BP200" s="67"/>
      <c r="BQ200" s="67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  <c r="FQ200" s="69"/>
      <c r="FR200" s="69"/>
      <c r="FS200" s="69"/>
    </row>
    <row r="201" spans="3:175" x14ac:dyDescent="0.3"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9"/>
      <c r="AA201" s="74"/>
      <c r="AB201" s="74"/>
      <c r="AC201" s="74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79"/>
      <c r="BB201" s="79"/>
      <c r="BH201" s="69"/>
      <c r="BI201" s="67"/>
      <c r="BJ201" s="67"/>
      <c r="BK201" s="67"/>
      <c r="BL201" s="67"/>
      <c r="BM201" s="67"/>
      <c r="BN201" s="67"/>
      <c r="BO201" s="67"/>
      <c r="BP201" s="67"/>
      <c r="BQ201" s="67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  <c r="FQ201" s="69"/>
      <c r="FR201" s="69"/>
      <c r="FS201" s="69"/>
    </row>
    <row r="202" spans="3:175" x14ac:dyDescent="0.3"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9"/>
      <c r="AA202" s="74"/>
      <c r="AB202" s="74"/>
      <c r="AC202" s="74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79"/>
      <c r="BB202" s="79"/>
      <c r="BH202" s="69"/>
      <c r="BI202" s="67"/>
      <c r="BJ202" s="67"/>
      <c r="BK202" s="67"/>
      <c r="BL202" s="67"/>
      <c r="BM202" s="67"/>
      <c r="BN202" s="67"/>
      <c r="BO202" s="67"/>
      <c r="BP202" s="67"/>
      <c r="BQ202" s="67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  <c r="FQ202" s="69"/>
      <c r="FR202" s="69"/>
      <c r="FS202" s="69"/>
    </row>
    <row r="203" spans="3:175" x14ac:dyDescent="0.3"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9"/>
      <c r="AA203" s="74"/>
      <c r="AB203" s="74"/>
      <c r="AC203" s="74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79"/>
      <c r="BB203" s="79"/>
      <c r="BH203" s="69"/>
      <c r="BI203" s="67"/>
      <c r="BJ203" s="67"/>
      <c r="BK203" s="67"/>
      <c r="BL203" s="67"/>
      <c r="BM203" s="67"/>
      <c r="BN203" s="67"/>
      <c r="BO203" s="67"/>
      <c r="BP203" s="67"/>
      <c r="BQ203" s="67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  <c r="FQ203" s="69"/>
      <c r="FR203" s="69"/>
      <c r="FS203" s="69"/>
    </row>
    <row r="204" spans="3:175" x14ac:dyDescent="0.3"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9"/>
      <c r="AA204" s="74"/>
      <c r="AB204" s="74"/>
      <c r="AC204" s="74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79"/>
      <c r="BB204" s="79"/>
      <c r="BH204" s="69"/>
      <c r="BI204" s="67"/>
      <c r="BJ204" s="67"/>
      <c r="BK204" s="67"/>
      <c r="BL204" s="67"/>
      <c r="BM204" s="67"/>
      <c r="BN204" s="67"/>
      <c r="BO204" s="67"/>
      <c r="BP204" s="67"/>
      <c r="BQ204" s="67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  <c r="FQ204" s="69"/>
      <c r="FR204" s="69"/>
      <c r="FS204" s="69"/>
    </row>
    <row r="205" spans="3:175" x14ac:dyDescent="0.3"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9"/>
      <c r="AA205" s="74"/>
      <c r="AB205" s="74"/>
      <c r="AC205" s="74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79"/>
      <c r="BB205" s="79"/>
      <c r="BH205" s="69"/>
      <c r="BI205" s="67"/>
      <c r="BJ205" s="67"/>
      <c r="BK205" s="67"/>
      <c r="BL205" s="67"/>
      <c r="BM205" s="67"/>
      <c r="BN205" s="67"/>
      <c r="BO205" s="67"/>
      <c r="BP205" s="67"/>
      <c r="BQ205" s="67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  <c r="FQ205" s="69"/>
      <c r="FR205" s="69"/>
      <c r="FS205" s="69"/>
    </row>
    <row r="206" spans="3:175" x14ac:dyDescent="0.3"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9"/>
      <c r="AA206" s="74"/>
      <c r="AB206" s="74"/>
      <c r="AC206" s="74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79"/>
      <c r="BB206" s="79"/>
      <c r="BH206" s="69"/>
      <c r="BI206" s="67"/>
      <c r="BJ206" s="67"/>
      <c r="BK206" s="67"/>
      <c r="BL206" s="67"/>
      <c r="BM206" s="67"/>
      <c r="BN206" s="67"/>
      <c r="BO206" s="67"/>
      <c r="BP206" s="67"/>
      <c r="BQ206" s="67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</row>
    <row r="207" spans="3:175" x14ac:dyDescent="0.3"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9"/>
      <c r="AA207" s="74"/>
      <c r="AB207" s="74"/>
      <c r="AC207" s="74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79"/>
      <c r="BB207" s="79"/>
      <c r="BH207" s="69"/>
      <c r="BI207" s="67"/>
      <c r="BJ207" s="67"/>
      <c r="BK207" s="67"/>
      <c r="BL207" s="67"/>
      <c r="BM207" s="67"/>
      <c r="BN207" s="67"/>
      <c r="BO207" s="67"/>
      <c r="BP207" s="67"/>
      <c r="BQ207" s="67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  <c r="FQ207" s="69"/>
      <c r="FR207" s="69"/>
      <c r="FS207" s="69"/>
    </row>
    <row r="208" spans="3:175" x14ac:dyDescent="0.3"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9"/>
      <c r="AA208" s="74"/>
      <c r="AB208" s="74"/>
      <c r="AC208" s="74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79"/>
      <c r="BB208" s="79"/>
      <c r="BH208" s="69"/>
      <c r="BI208" s="67"/>
      <c r="BJ208" s="67"/>
      <c r="BK208" s="67"/>
      <c r="BL208" s="67"/>
      <c r="BM208" s="67"/>
      <c r="BN208" s="67"/>
      <c r="BO208" s="67"/>
      <c r="BP208" s="67"/>
      <c r="BQ208" s="67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</row>
    <row r="209" spans="3:175" x14ac:dyDescent="0.3"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9"/>
      <c r="AA209" s="74"/>
      <c r="AB209" s="74"/>
      <c r="AC209" s="74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79"/>
      <c r="BB209" s="79"/>
      <c r="BH209" s="69"/>
      <c r="BI209" s="67"/>
      <c r="BJ209" s="67"/>
      <c r="BK209" s="67"/>
      <c r="BL209" s="67"/>
      <c r="BM209" s="67"/>
      <c r="BN209" s="67"/>
      <c r="BO209" s="67"/>
      <c r="BP209" s="67"/>
      <c r="BQ209" s="67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  <c r="FQ209" s="69"/>
      <c r="FR209" s="69"/>
      <c r="FS209" s="69"/>
    </row>
    <row r="210" spans="3:175" x14ac:dyDescent="0.3"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9"/>
      <c r="AA210" s="74"/>
      <c r="AB210" s="74"/>
      <c r="AC210" s="74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79"/>
      <c r="BB210" s="79"/>
      <c r="BH210" s="69"/>
      <c r="BI210" s="67"/>
      <c r="BJ210" s="67"/>
      <c r="BK210" s="67"/>
      <c r="BL210" s="67"/>
      <c r="BM210" s="67"/>
      <c r="BN210" s="67"/>
      <c r="BO210" s="67"/>
      <c r="BP210" s="67"/>
      <c r="BQ210" s="67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  <c r="FQ210" s="69"/>
      <c r="FR210" s="69"/>
      <c r="FS210" s="69"/>
    </row>
    <row r="211" spans="3:175" x14ac:dyDescent="0.3"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9"/>
      <c r="AA211" s="74"/>
      <c r="AB211" s="74"/>
      <c r="AC211" s="74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79"/>
      <c r="BB211" s="79"/>
      <c r="BH211" s="69"/>
      <c r="BI211" s="67"/>
      <c r="BJ211" s="67"/>
      <c r="BK211" s="67"/>
      <c r="BL211" s="67"/>
      <c r="BM211" s="67"/>
      <c r="BN211" s="67"/>
      <c r="BO211" s="67"/>
      <c r="BP211" s="67"/>
      <c r="BQ211" s="67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  <c r="FQ211" s="69"/>
      <c r="FR211" s="69"/>
      <c r="FS211" s="69"/>
    </row>
    <row r="212" spans="3:175" x14ac:dyDescent="0.3"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9"/>
      <c r="AA212" s="74"/>
      <c r="AB212" s="74"/>
      <c r="AC212" s="74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79"/>
      <c r="BB212" s="79"/>
      <c r="BH212" s="69"/>
      <c r="BI212" s="67"/>
      <c r="BJ212" s="67"/>
      <c r="BK212" s="67"/>
      <c r="BL212" s="67"/>
      <c r="BM212" s="67"/>
      <c r="BN212" s="67"/>
      <c r="BO212" s="67"/>
      <c r="BP212" s="67"/>
      <c r="BQ212" s="67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  <c r="FQ212" s="69"/>
      <c r="FR212" s="69"/>
      <c r="FS212" s="69"/>
    </row>
    <row r="213" spans="3:175" x14ac:dyDescent="0.3"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9"/>
      <c r="AA213" s="74"/>
      <c r="AB213" s="74"/>
      <c r="AC213" s="74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79"/>
      <c r="BB213" s="79"/>
      <c r="BH213" s="69"/>
      <c r="BI213" s="67"/>
      <c r="BJ213" s="67"/>
      <c r="BK213" s="67"/>
      <c r="BL213" s="67"/>
      <c r="BM213" s="67"/>
      <c r="BN213" s="67"/>
      <c r="BO213" s="67"/>
      <c r="BP213" s="67"/>
      <c r="BQ213" s="67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  <c r="FQ213" s="69"/>
      <c r="FR213" s="69"/>
      <c r="FS213" s="69"/>
    </row>
    <row r="214" spans="3:175" x14ac:dyDescent="0.3"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9"/>
      <c r="AA214" s="74"/>
      <c r="AB214" s="74"/>
      <c r="AC214" s="74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79"/>
      <c r="BB214" s="79"/>
      <c r="BH214" s="69"/>
      <c r="BI214" s="67"/>
      <c r="BJ214" s="67"/>
      <c r="BK214" s="67"/>
      <c r="BL214" s="67"/>
      <c r="BM214" s="67"/>
      <c r="BN214" s="67"/>
      <c r="BO214" s="67"/>
      <c r="BP214" s="67"/>
      <c r="BQ214" s="67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</row>
    <row r="215" spans="3:175" x14ac:dyDescent="0.3"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9"/>
      <c r="AA215" s="74"/>
      <c r="AB215" s="74"/>
      <c r="AC215" s="74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79"/>
      <c r="BB215" s="79"/>
      <c r="BH215" s="69"/>
      <c r="BI215" s="67"/>
      <c r="BJ215" s="67"/>
      <c r="BK215" s="67"/>
      <c r="BL215" s="67"/>
      <c r="BM215" s="67"/>
      <c r="BN215" s="67"/>
      <c r="BO215" s="67"/>
      <c r="BP215" s="67"/>
      <c r="BQ215" s="67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</row>
    <row r="216" spans="3:175" x14ac:dyDescent="0.3"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9"/>
      <c r="AA216" s="74"/>
      <c r="AB216" s="74"/>
      <c r="AC216" s="74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79"/>
      <c r="BB216" s="79"/>
      <c r="BH216" s="69"/>
      <c r="BI216" s="67"/>
      <c r="BJ216" s="67"/>
      <c r="BK216" s="67"/>
      <c r="BL216" s="67"/>
      <c r="BM216" s="67"/>
      <c r="BN216" s="67"/>
      <c r="BO216" s="67"/>
      <c r="BP216" s="67"/>
      <c r="BQ216" s="67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  <c r="FQ216" s="69"/>
      <c r="FR216" s="69"/>
      <c r="FS216" s="69"/>
    </row>
    <row r="217" spans="3:175" x14ac:dyDescent="0.3"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9"/>
      <c r="AA217" s="74"/>
      <c r="AB217" s="74"/>
      <c r="AC217" s="74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79"/>
      <c r="BB217" s="79"/>
      <c r="BH217" s="69"/>
      <c r="BI217" s="67"/>
      <c r="BJ217" s="67"/>
      <c r="BK217" s="67"/>
      <c r="BL217" s="67"/>
      <c r="BM217" s="67"/>
      <c r="BN217" s="67"/>
      <c r="BO217" s="67"/>
      <c r="BP217" s="67"/>
      <c r="BQ217" s="67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  <c r="FQ217" s="69"/>
      <c r="FR217" s="69"/>
      <c r="FS217" s="69"/>
    </row>
    <row r="218" spans="3:175" x14ac:dyDescent="0.3"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9"/>
      <c r="AA218" s="74"/>
      <c r="AB218" s="74"/>
      <c r="AC218" s="74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79"/>
      <c r="BB218" s="79"/>
      <c r="BH218" s="69"/>
      <c r="BI218" s="67"/>
      <c r="BJ218" s="67"/>
      <c r="BK218" s="67"/>
      <c r="BL218" s="67"/>
      <c r="BM218" s="67"/>
      <c r="BN218" s="67"/>
      <c r="BO218" s="67"/>
      <c r="BP218" s="67"/>
      <c r="BQ218" s="67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</row>
    <row r="219" spans="3:175" x14ac:dyDescent="0.3"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9"/>
      <c r="AA219" s="74"/>
      <c r="AB219" s="74"/>
      <c r="AC219" s="74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79"/>
      <c r="BB219" s="79"/>
      <c r="BH219" s="69"/>
      <c r="BI219" s="67"/>
      <c r="BJ219" s="67"/>
      <c r="BK219" s="67"/>
      <c r="BL219" s="67"/>
      <c r="BM219" s="67"/>
      <c r="BN219" s="67"/>
      <c r="BO219" s="67"/>
      <c r="BP219" s="67"/>
      <c r="BQ219" s="67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</row>
    <row r="220" spans="3:175" x14ac:dyDescent="0.3"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9"/>
      <c r="AA220" s="74"/>
      <c r="AB220" s="74"/>
      <c r="AC220" s="74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79"/>
      <c r="BB220" s="79"/>
      <c r="BH220" s="69"/>
      <c r="BI220" s="67"/>
      <c r="BJ220" s="67"/>
      <c r="BK220" s="67"/>
      <c r="BL220" s="67"/>
      <c r="BM220" s="67"/>
      <c r="BN220" s="67"/>
      <c r="BO220" s="67"/>
      <c r="BP220" s="67"/>
      <c r="BQ220" s="67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</row>
    <row r="221" spans="3:175" x14ac:dyDescent="0.3"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9"/>
      <c r="AA221" s="74"/>
      <c r="AB221" s="74"/>
      <c r="AC221" s="74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79"/>
      <c r="BB221" s="79"/>
      <c r="BH221" s="69"/>
      <c r="BI221" s="67"/>
      <c r="BJ221" s="67"/>
      <c r="BK221" s="67"/>
      <c r="BL221" s="67"/>
      <c r="BM221" s="67"/>
      <c r="BN221" s="67"/>
      <c r="BO221" s="67"/>
      <c r="BP221" s="67"/>
      <c r="BQ221" s="67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</row>
    <row r="222" spans="3:175" x14ac:dyDescent="0.3"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9"/>
      <c r="AA222" s="74"/>
      <c r="AB222" s="74"/>
      <c r="AC222" s="74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79"/>
      <c r="BB222" s="79"/>
      <c r="BH222" s="69"/>
      <c r="BI222" s="67"/>
      <c r="BJ222" s="67"/>
      <c r="BK222" s="67"/>
      <c r="BL222" s="67"/>
      <c r="BM222" s="67"/>
      <c r="BN222" s="67"/>
      <c r="BO222" s="67"/>
      <c r="BP222" s="67"/>
      <c r="BQ222" s="67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  <c r="FQ222" s="69"/>
      <c r="FR222" s="69"/>
      <c r="FS222" s="69"/>
    </row>
    <row r="223" spans="3:175" x14ac:dyDescent="0.3"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9"/>
      <c r="AA223" s="74"/>
      <c r="AB223" s="74"/>
      <c r="AC223" s="74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79"/>
      <c r="BB223" s="79"/>
      <c r="BH223" s="69"/>
      <c r="BI223" s="67"/>
      <c r="BJ223" s="67"/>
      <c r="BK223" s="67"/>
      <c r="BL223" s="67"/>
      <c r="BM223" s="67"/>
      <c r="BN223" s="67"/>
      <c r="BO223" s="67"/>
      <c r="BP223" s="67"/>
      <c r="BQ223" s="67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  <c r="FQ223" s="69"/>
      <c r="FR223" s="69"/>
      <c r="FS223" s="69"/>
    </row>
    <row r="224" spans="3:175" x14ac:dyDescent="0.3"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9"/>
      <c r="AA224" s="74"/>
      <c r="AB224" s="74"/>
      <c r="AC224" s="74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79"/>
      <c r="BB224" s="79"/>
      <c r="BH224" s="69"/>
      <c r="BI224" s="67"/>
      <c r="BJ224" s="67"/>
      <c r="BK224" s="67"/>
      <c r="BL224" s="67"/>
      <c r="BM224" s="67"/>
      <c r="BN224" s="67"/>
      <c r="BO224" s="67"/>
      <c r="BP224" s="67"/>
      <c r="BQ224" s="67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  <c r="FQ224" s="69"/>
      <c r="FR224" s="69"/>
      <c r="FS224" s="69"/>
    </row>
    <row r="225" spans="3:175" x14ac:dyDescent="0.3"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9"/>
      <c r="AA225" s="74"/>
      <c r="AB225" s="74"/>
      <c r="AC225" s="74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79"/>
      <c r="BB225" s="79"/>
      <c r="BH225" s="69"/>
      <c r="BI225" s="67"/>
      <c r="BJ225" s="67"/>
      <c r="BK225" s="67"/>
      <c r="BL225" s="67"/>
      <c r="BM225" s="67"/>
      <c r="BN225" s="67"/>
      <c r="BO225" s="67"/>
      <c r="BP225" s="67"/>
      <c r="BQ225" s="67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  <c r="FQ225" s="69"/>
      <c r="FR225" s="69"/>
      <c r="FS225" s="69"/>
    </row>
    <row r="226" spans="3:175" x14ac:dyDescent="0.3"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9"/>
      <c r="AA226" s="74"/>
      <c r="AB226" s="74"/>
      <c r="AC226" s="74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79"/>
      <c r="BB226" s="79"/>
      <c r="BH226" s="69"/>
      <c r="BI226" s="67"/>
      <c r="BJ226" s="67"/>
      <c r="BK226" s="67"/>
      <c r="BL226" s="67"/>
      <c r="BM226" s="67"/>
      <c r="BN226" s="67"/>
      <c r="BO226" s="67"/>
      <c r="BP226" s="67"/>
      <c r="BQ226" s="67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  <c r="FQ226" s="69"/>
      <c r="FR226" s="69"/>
      <c r="FS226" s="69"/>
    </row>
    <row r="227" spans="3:175" x14ac:dyDescent="0.3"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9"/>
      <c r="AA227" s="74"/>
      <c r="AB227" s="74"/>
      <c r="AC227" s="74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79"/>
      <c r="BB227" s="79"/>
      <c r="BH227" s="69"/>
      <c r="BI227" s="67"/>
      <c r="BJ227" s="67"/>
      <c r="BK227" s="67"/>
      <c r="BL227" s="67"/>
      <c r="BM227" s="67"/>
      <c r="BN227" s="67"/>
      <c r="BO227" s="67"/>
      <c r="BP227" s="67"/>
      <c r="BQ227" s="67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  <c r="FQ227" s="69"/>
      <c r="FR227" s="69"/>
      <c r="FS227" s="69"/>
    </row>
    <row r="228" spans="3:175" x14ac:dyDescent="0.3"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9"/>
      <c r="AA228" s="74"/>
      <c r="AB228" s="74"/>
      <c r="AC228" s="74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79"/>
      <c r="BB228" s="79"/>
      <c r="BH228" s="69"/>
      <c r="BI228" s="67"/>
      <c r="BJ228" s="67"/>
      <c r="BK228" s="67"/>
      <c r="BL228" s="67"/>
      <c r="BM228" s="67"/>
      <c r="BN228" s="67"/>
      <c r="BO228" s="67"/>
      <c r="BP228" s="67"/>
      <c r="BQ228" s="67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  <c r="FQ228" s="69"/>
      <c r="FR228" s="69"/>
      <c r="FS228" s="69"/>
    </row>
    <row r="229" spans="3:175" x14ac:dyDescent="0.3"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9"/>
      <c r="AA229" s="74"/>
      <c r="AB229" s="74"/>
      <c r="AC229" s="74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79"/>
      <c r="BB229" s="79"/>
      <c r="BH229" s="69"/>
      <c r="BI229" s="67"/>
      <c r="BJ229" s="67"/>
      <c r="BK229" s="67"/>
      <c r="BL229" s="67"/>
      <c r="BM229" s="67"/>
      <c r="BN229" s="67"/>
      <c r="BO229" s="67"/>
      <c r="BP229" s="67"/>
      <c r="BQ229" s="67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  <c r="FQ229" s="69"/>
      <c r="FR229" s="69"/>
      <c r="FS229" s="69"/>
    </row>
    <row r="230" spans="3:175" x14ac:dyDescent="0.3"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9"/>
      <c r="AA230" s="74"/>
      <c r="AB230" s="74"/>
      <c r="AC230" s="74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79"/>
      <c r="BB230" s="79"/>
      <c r="BH230" s="69"/>
      <c r="BI230" s="67"/>
      <c r="BJ230" s="67"/>
      <c r="BK230" s="67"/>
      <c r="BL230" s="67"/>
      <c r="BM230" s="67"/>
      <c r="BN230" s="67"/>
      <c r="BO230" s="67"/>
      <c r="BP230" s="67"/>
      <c r="BQ230" s="67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  <c r="FQ230" s="69"/>
      <c r="FR230" s="69"/>
      <c r="FS230" s="69"/>
    </row>
    <row r="231" spans="3:175" x14ac:dyDescent="0.3"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9"/>
      <c r="AA231" s="74"/>
      <c r="AB231" s="74"/>
      <c r="AC231" s="74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79"/>
      <c r="BB231" s="79"/>
      <c r="BH231" s="69"/>
      <c r="BI231" s="67"/>
      <c r="BJ231" s="67"/>
      <c r="BK231" s="67"/>
      <c r="BL231" s="67"/>
      <c r="BM231" s="67"/>
      <c r="BN231" s="67"/>
      <c r="BO231" s="67"/>
      <c r="BP231" s="67"/>
      <c r="BQ231" s="67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  <c r="FQ231" s="69"/>
      <c r="FR231" s="69"/>
      <c r="FS231" s="69"/>
    </row>
    <row r="232" spans="3:175" x14ac:dyDescent="0.3"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9"/>
      <c r="AA232" s="74"/>
      <c r="AB232" s="74"/>
      <c r="AC232" s="74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79"/>
      <c r="BB232" s="79"/>
      <c r="BH232" s="69"/>
      <c r="BI232" s="67"/>
      <c r="BJ232" s="67"/>
      <c r="BK232" s="67"/>
      <c r="BL232" s="67"/>
      <c r="BM232" s="67"/>
      <c r="BN232" s="67"/>
      <c r="BO232" s="67"/>
      <c r="BP232" s="67"/>
      <c r="BQ232" s="67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  <c r="FQ232" s="69"/>
      <c r="FR232" s="69"/>
      <c r="FS232" s="69"/>
    </row>
    <row r="233" spans="3:175" x14ac:dyDescent="0.3"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9"/>
      <c r="AA233" s="74"/>
      <c r="AB233" s="74"/>
      <c r="AC233" s="74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79"/>
      <c r="BB233" s="79"/>
      <c r="BH233" s="69"/>
      <c r="BI233" s="67"/>
      <c r="BJ233" s="67"/>
      <c r="BK233" s="67"/>
      <c r="BL233" s="67"/>
      <c r="BM233" s="67"/>
      <c r="BN233" s="67"/>
      <c r="BO233" s="67"/>
      <c r="BP233" s="67"/>
      <c r="BQ233" s="67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  <c r="FQ233" s="69"/>
      <c r="FR233" s="69"/>
      <c r="FS233" s="69"/>
    </row>
    <row r="234" spans="3:175" x14ac:dyDescent="0.3"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9"/>
      <c r="AA234" s="74"/>
      <c r="AB234" s="74"/>
      <c r="AC234" s="74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79"/>
      <c r="BB234" s="79"/>
      <c r="BH234" s="69"/>
      <c r="BI234" s="67"/>
      <c r="BJ234" s="67"/>
      <c r="BK234" s="67"/>
      <c r="BL234" s="67"/>
      <c r="BM234" s="67"/>
      <c r="BN234" s="67"/>
      <c r="BO234" s="67"/>
      <c r="BP234" s="67"/>
      <c r="BQ234" s="67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  <c r="FQ234" s="69"/>
      <c r="FR234" s="69"/>
      <c r="FS234" s="69"/>
    </row>
    <row r="235" spans="3:175" x14ac:dyDescent="0.3"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9"/>
      <c r="AA235" s="74"/>
      <c r="AB235" s="74"/>
      <c r="AC235" s="74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79"/>
      <c r="BB235" s="79"/>
      <c r="BH235" s="69"/>
      <c r="BI235" s="67"/>
      <c r="BJ235" s="67"/>
      <c r="BK235" s="67"/>
      <c r="BL235" s="67"/>
      <c r="BM235" s="67"/>
      <c r="BN235" s="67"/>
      <c r="BO235" s="67"/>
      <c r="BP235" s="67"/>
      <c r="BQ235" s="67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</row>
    <row r="236" spans="3:175" x14ac:dyDescent="0.3"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9"/>
      <c r="AA236" s="74"/>
      <c r="AB236" s="74"/>
      <c r="AC236" s="74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79"/>
      <c r="BB236" s="79"/>
      <c r="BH236" s="69"/>
      <c r="BI236" s="67"/>
      <c r="BJ236" s="67"/>
      <c r="BK236" s="67"/>
      <c r="BL236" s="67"/>
      <c r="BM236" s="67"/>
      <c r="BN236" s="67"/>
      <c r="BO236" s="67"/>
      <c r="BP236" s="67"/>
      <c r="BQ236" s="67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  <c r="FQ236" s="69"/>
      <c r="FR236" s="69"/>
      <c r="FS236" s="69"/>
    </row>
    <row r="237" spans="3:175" x14ac:dyDescent="0.3"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9"/>
      <c r="AA237" s="74"/>
      <c r="AB237" s="74"/>
      <c r="AC237" s="74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79"/>
      <c r="BB237" s="79"/>
      <c r="BH237" s="69"/>
      <c r="BI237" s="67"/>
      <c r="BJ237" s="67"/>
      <c r="BK237" s="67"/>
      <c r="BL237" s="67"/>
      <c r="BM237" s="67"/>
      <c r="BN237" s="67"/>
      <c r="BO237" s="67"/>
      <c r="BP237" s="67"/>
      <c r="BQ237" s="67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</row>
    <row r="238" spans="3:175" x14ac:dyDescent="0.3"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9"/>
      <c r="AA238" s="74"/>
      <c r="AB238" s="74"/>
      <c r="AC238" s="74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79"/>
      <c r="BB238" s="79"/>
      <c r="BH238" s="69"/>
      <c r="BI238" s="67"/>
      <c r="BJ238" s="67"/>
      <c r="BK238" s="67"/>
      <c r="BL238" s="67"/>
      <c r="BM238" s="67"/>
      <c r="BN238" s="67"/>
      <c r="BO238" s="67"/>
      <c r="BP238" s="67"/>
      <c r="BQ238" s="67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  <c r="FQ238" s="69"/>
      <c r="FR238" s="69"/>
      <c r="FS238" s="69"/>
    </row>
    <row r="239" spans="3:175" x14ac:dyDescent="0.3"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9"/>
      <c r="AA239" s="74"/>
      <c r="AB239" s="74"/>
      <c r="AC239" s="74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79"/>
      <c r="BB239" s="79"/>
      <c r="BH239" s="69"/>
      <c r="BI239" s="67"/>
      <c r="BJ239" s="67"/>
      <c r="BK239" s="67"/>
      <c r="BL239" s="67"/>
      <c r="BM239" s="67"/>
      <c r="BN239" s="67"/>
      <c r="BO239" s="67"/>
      <c r="BP239" s="67"/>
      <c r="BQ239" s="67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  <c r="FQ239" s="69"/>
      <c r="FR239" s="69"/>
      <c r="FS239" s="69"/>
    </row>
    <row r="240" spans="3:175" x14ac:dyDescent="0.3"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9"/>
      <c r="AA240" s="74"/>
      <c r="AB240" s="74"/>
      <c r="AC240" s="74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79"/>
      <c r="BB240" s="79"/>
      <c r="BH240" s="69"/>
      <c r="BI240" s="67"/>
      <c r="BJ240" s="67"/>
      <c r="BK240" s="67"/>
      <c r="BL240" s="67"/>
      <c r="BM240" s="67"/>
      <c r="BN240" s="67"/>
      <c r="BO240" s="67"/>
      <c r="BP240" s="67"/>
      <c r="BQ240" s="67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</row>
    <row r="241" spans="3:175" x14ac:dyDescent="0.3"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9"/>
      <c r="AA241" s="74"/>
      <c r="AB241" s="74"/>
      <c r="AC241" s="74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79"/>
      <c r="BB241" s="79"/>
      <c r="BH241" s="69"/>
      <c r="BI241" s="67"/>
      <c r="BJ241" s="67"/>
      <c r="BK241" s="67"/>
      <c r="BL241" s="67"/>
      <c r="BM241" s="67"/>
      <c r="BN241" s="67"/>
      <c r="BO241" s="67"/>
      <c r="BP241" s="67"/>
      <c r="BQ241" s="67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</row>
    <row r="242" spans="3:175" x14ac:dyDescent="0.3"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9"/>
      <c r="AA242" s="74"/>
      <c r="AB242" s="74"/>
      <c r="AC242" s="74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79"/>
      <c r="BB242" s="79"/>
      <c r="BH242" s="69"/>
      <c r="BI242" s="67"/>
      <c r="BJ242" s="67"/>
      <c r="BK242" s="67"/>
      <c r="BL242" s="67"/>
      <c r="BM242" s="67"/>
      <c r="BN242" s="67"/>
      <c r="BO242" s="67"/>
      <c r="BP242" s="67"/>
      <c r="BQ242" s="67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</row>
    <row r="243" spans="3:175" x14ac:dyDescent="0.3"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9"/>
      <c r="AA243" s="74"/>
      <c r="AB243" s="74"/>
      <c r="AC243" s="74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79"/>
      <c r="BB243" s="79"/>
      <c r="BH243" s="69"/>
      <c r="BI243" s="67"/>
      <c r="BJ243" s="67"/>
      <c r="BK243" s="67"/>
      <c r="BL243" s="67"/>
      <c r="BM243" s="67"/>
      <c r="BN243" s="67"/>
      <c r="BO243" s="67"/>
      <c r="BP243" s="67"/>
      <c r="BQ243" s="67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</row>
    <row r="244" spans="3:175" x14ac:dyDescent="0.3"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9"/>
      <c r="AA244" s="74"/>
      <c r="AB244" s="74"/>
      <c r="AC244" s="74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79"/>
      <c r="BB244" s="79"/>
      <c r="BH244" s="69"/>
      <c r="BI244" s="67"/>
      <c r="BJ244" s="67"/>
      <c r="BK244" s="67"/>
      <c r="BL244" s="67"/>
      <c r="BM244" s="67"/>
      <c r="BN244" s="67"/>
      <c r="BO244" s="67"/>
      <c r="BP244" s="67"/>
      <c r="BQ244" s="67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</row>
    <row r="245" spans="3:175" x14ac:dyDescent="0.3"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9"/>
      <c r="AA245" s="74"/>
      <c r="AB245" s="74"/>
      <c r="AC245" s="74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79"/>
      <c r="BB245" s="79"/>
      <c r="BH245" s="69"/>
      <c r="BI245" s="67"/>
      <c r="BJ245" s="67"/>
      <c r="BK245" s="67"/>
      <c r="BL245" s="67"/>
      <c r="BM245" s="67"/>
      <c r="BN245" s="67"/>
      <c r="BO245" s="67"/>
      <c r="BP245" s="67"/>
      <c r="BQ245" s="67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</row>
    <row r="246" spans="3:175" x14ac:dyDescent="0.3"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9"/>
      <c r="AA246" s="74"/>
      <c r="AB246" s="74"/>
      <c r="AC246" s="74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79"/>
      <c r="BB246" s="79"/>
      <c r="BH246" s="69"/>
      <c r="BI246" s="67"/>
      <c r="BJ246" s="67"/>
      <c r="BK246" s="67"/>
      <c r="BL246" s="67"/>
      <c r="BM246" s="67"/>
      <c r="BN246" s="67"/>
      <c r="BO246" s="67"/>
      <c r="BP246" s="67"/>
      <c r="BQ246" s="67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</row>
    <row r="247" spans="3:175" x14ac:dyDescent="0.3"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9"/>
      <c r="AA247" s="74"/>
      <c r="AB247" s="74"/>
      <c r="AC247" s="74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79"/>
      <c r="BB247" s="79"/>
      <c r="BH247" s="69"/>
      <c r="BI247" s="67"/>
      <c r="BJ247" s="67"/>
      <c r="BK247" s="67"/>
      <c r="BL247" s="67"/>
      <c r="BM247" s="67"/>
      <c r="BN247" s="67"/>
      <c r="BO247" s="67"/>
      <c r="BP247" s="67"/>
      <c r="BQ247" s="67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</row>
    <row r="248" spans="3:175" x14ac:dyDescent="0.3"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9"/>
      <c r="AA248" s="74"/>
      <c r="AB248" s="74"/>
      <c r="AC248" s="74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79"/>
      <c r="BB248" s="79"/>
      <c r="BH248" s="69"/>
      <c r="BI248" s="67"/>
      <c r="BJ248" s="67"/>
      <c r="BK248" s="67"/>
      <c r="BL248" s="67"/>
      <c r="BM248" s="67"/>
      <c r="BN248" s="67"/>
      <c r="BO248" s="67"/>
      <c r="BP248" s="67"/>
      <c r="BQ248" s="67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</row>
    <row r="249" spans="3:175" x14ac:dyDescent="0.3"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9"/>
      <c r="AA249" s="74"/>
      <c r="AB249" s="74"/>
      <c r="AC249" s="74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79"/>
      <c r="BB249" s="79"/>
      <c r="BH249" s="69"/>
      <c r="BI249" s="67"/>
      <c r="BJ249" s="67"/>
      <c r="BK249" s="67"/>
      <c r="BL249" s="67"/>
      <c r="BM249" s="67"/>
      <c r="BN249" s="67"/>
      <c r="BO249" s="67"/>
      <c r="BP249" s="67"/>
      <c r="BQ249" s="67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  <c r="FQ249" s="69"/>
      <c r="FR249" s="69"/>
      <c r="FS249" s="69"/>
    </row>
    <row r="250" spans="3:175" x14ac:dyDescent="0.3"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9"/>
      <c r="AA250" s="74"/>
      <c r="AB250" s="74"/>
      <c r="AC250" s="74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79"/>
      <c r="BB250" s="79"/>
      <c r="BH250" s="69"/>
      <c r="BI250" s="67"/>
      <c r="BJ250" s="67"/>
      <c r="BK250" s="67"/>
      <c r="BL250" s="67"/>
      <c r="BM250" s="67"/>
      <c r="BN250" s="67"/>
      <c r="BO250" s="67"/>
      <c r="BP250" s="67"/>
      <c r="BQ250" s="67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  <c r="FQ250" s="69"/>
      <c r="FR250" s="69"/>
      <c r="FS250" s="69"/>
    </row>
    <row r="251" spans="3:175" x14ac:dyDescent="0.3"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9"/>
      <c r="AA251" s="74"/>
      <c r="AB251" s="74"/>
      <c r="AC251" s="74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79"/>
      <c r="BB251" s="79"/>
      <c r="BH251" s="69"/>
      <c r="BI251" s="67"/>
      <c r="BJ251" s="67"/>
      <c r="BK251" s="67"/>
      <c r="BL251" s="67"/>
      <c r="BM251" s="67"/>
      <c r="BN251" s="67"/>
      <c r="BO251" s="67"/>
      <c r="BP251" s="67"/>
      <c r="BQ251" s="67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</row>
    <row r="252" spans="3:175" x14ac:dyDescent="0.3"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9"/>
      <c r="AA252" s="74"/>
      <c r="AB252" s="74"/>
      <c r="AC252" s="74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79"/>
      <c r="BB252" s="79"/>
      <c r="BH252" s="69"/>
      <c r="BI252" s="67"/>
      <c r="BJ252" s="67"/>
      <c r="BK252" s="67"/>
      <c r="BL252" s="67"/>
      <c r="BM252" s="67"/>
      <c r="BN252" s="67"/>
      <c r="BO252" s="67"/>
      <c r="BP252" s="67"/>
      <c r="BQ252" s="67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  <c r="FQ252" s="69"/>
      <c r="FR252" s="69"/>
      <c r="FS252" s="69"/>
    </row>
    <row r="253" spans="3:175" x14ac:dyDescent="0.3"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9"/>
      <c r="AA253" s="74"/>
      <c r="AB253" s="74"/>
      <c r="AC253" s="74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79"/>
      <c r="BB253" s="79"/>
      <c r="BH253" s="69"/>
      <c r="BI253" s="67"/>
      <c r="BJ253" s="67"/>
      <c r="BK253" s="67"/>
      <c r="BL253" s="67"/>
      <c r="BM253" s="67"/>
      <c r="BN253" s="67"/>
      <c r="BO253" s="67"/>
      <c r="BP253" s="67"/>
      <c r="BQ253" s="67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  <c r="FQ253" s="69"/>
      <c r="FR253" s="69"/>
      <c r="FS253" s="69"/>
    </row>
    <row r="254" spans="3:175" x14ac:dyDescent="0.3"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9"/>
      <c r="AA254" s="74"/>
      <c r="AB254" s="74"/>
      <c r="AC254" s="74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79"/>
      <c r="BB254" s="79"/>
      <c r="BH254" s="69"/>
      <c r="BI254" s="67"/>
      <c r="BJ254" s="67"/>
      <c r="BK254" s="67"/>
      <c r="BL254" s="67"/>
      <c r="BM254" s="67"/>
      <c r="BN254" s="67"/>
      <c r="BO254" s="67"/>
      <c r="BP254" s="67"/>
      <c r="BQ254" s="67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</row>
    <row r="255" spans="3:175" x14ac:dyDescent="0.3"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9"/>
      <c r="AA255" s="74"/>
      <c r="AB255" s="74"/>
      <c r="AC255" s="74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79"/>
      <c r="BB255" s="79"/>
      <c r="BH255" s="69"/>
      <c r="BI255" s="67"/>
      <c r="BJ255" s="67"/>
      <c r="BK255" s="67"/>
      <c r="BL255" s="67"/>
      <c r="BM255" s="67"/>
      <c r="BN255" s="67"/>
      <c r="BO255" s="67"/>
      <c r="BP255" s="67"/>
      <c r="BQ255" s="67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</row>
    <row r="256" spans="3:175" x14ac:dyDescent="0.3"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9"/>
      <c r="AA256" s="74"/>
      <c r="AB256" s="74"/>
      <c r="AC256" s="74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79"/>
      <c r="BB256" s="79"/>
      <c r="BH256" s="69"/>
      <c r="BI256" s="67"/>
      <c r="BJ256" s="67"/>
      <c r="BK256" s="67"/>
      <c r="BL256" s="67"/>
      <c r="BM256" s="67"/>
      <c r="BN256" s="67"/>
      <c r="BO256" s="67"/>
      <c r="BP256" s="67"/>
      <c r="BQ256" s="67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</row>
    <row r="257" spans="3:175" x14ac:dyDescent="0.3"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9"/>
      <c r="AA257" s="74"/>
      <c r="AB257" s="74"/>
      <c r="AC257" s="74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79"/>
      <c r="BB257" s="79"/>
      <c r="BH257" s="69"/>
      <c r="BI257" s="67"/>
      <c r="BJ257" s="67"/>
      <c r="BK257" s="67"/>
      <c r="BL257" s="67"/>
      <c r="BM257" s="67"/>
      <c r="BN257" s="67"/>
      <c r="BO257" s="67"/>
      <c r="BP257" s="67"/>
      <c r="BQ257" s="67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  <c r="FQ257" s="69"/>
      <c r="FR257" s="69"/>
      <c r="FS257" s="69"/>
    </row>
    <row r="258" spans="3:175" x14ac:dyDescent="0.3"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9"/>
      <c r="AA258" s="74"/>
      <c r="AB258" s="74"/>
      <c r="AC258" s="74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79"/>
      <c r="BB258" s="79"/>
      <c r="BH258" s="69"/>
      <c r="BI258" s="67"/>
      <c r="BJ258" s="67"/>
      <c r="BK258" s="67"/>
      <c r="BL258" s="67"/>
      <c r="BM258" s="67"/>
      <c r="BN258" s="67"/>
      <c r="BO258" s="67"/>
      <c r="BP258" s="67"/>
      <c r="BQ258" s="67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  <c r="FQ258" s="69"/>
      <c r="FR258" s="69"/>
      <c r="FS258" s="69"/>
    </row>
    <row r="259" spans="3:175" x14ac:dyDescent="0.3"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9"/>
      <c r="AA259" s="74"/>
      <c r="AB259" s="74"/>
      <c r="AC259" s="74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79"/>
      <c r="BB259" s="79"/>
      <c r="BH259" s="69"/>
      <c r="BI259" s="67"/>
      <c r="BJ259" s="67"/>
      <c r="BK259" s="67"/>
      <c r="BL259" s="67"/>
      <c r="BM259" s="67"/>
      <c r="BN259" s="67"/>
      <c r="BO259" s="67"/>
      <c r="BP259" s="67"/>
      <c r="BQ259" s="67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  <c r="FQ259" s="69"/>
      <c r="FR259" s="69"/>
      <c r="FS259" s="69"/>
    </row>
    <row r="260" spans="3:175" x14ac:dyDescent="0.3"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9"/>
      <c r="AA260" s="74"/>
      <c r="AB260" s="74"/>
      <c r="AC260" s="74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79"/>
      <c r="BB260" s="79"/>
      <c r="BH260" s="69"/>
      <c r="BI260" s="67"/>
      <c r="BJ260" s="67"/>
      <c r="BK260" s="67"/>
      <c r="BL260" s="67"/>
      <c r="BM260" s="67"/>
      <c r="BN260" s="67"/>
      <c r="BO260" s="67"/>
      <c r="BP260" s="67"/>
      <c r="BQ260" s="67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  <c r="FQ260" s="69"/>
      <c r="FR260" s="69"/>
      <c r="FS260" s="69"/>
    </row>
    <row r="261" spans="3:175" x14ac:dyDescent="0.3"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9"/>
      <c r="AA261" s="74"/>
      <c r="AB261" s="74"/>
      <c r="AC261" s="74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79"/>
      <c r="BB261" s="79"/>
      <c r="BH261" s="69"/>
      <c r="BI261" s="67"/>
      <c r="BJ261" s="67"/>
      <c r="BK261" s="67"/>
      <c r="BL261" s="67"/>
      <c r="BM261" s="67"/>
      <c r="BN261" s="67"/>
      <c r="BO261" s="67"/>
      <c r="BP261" s="67"/>
      <c r="BQ261" s="67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  <c r="FQ261" s="69"/>
      <c r="FR261" s="69"/>
      <c r="FS261" s="69"/>
    </row>
    <row r="262" spans="3:175" x14ac:dyDescent="0.3"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9"/>
      <c r="AA262" s="74"/>
      <c r="AB262" s="74"/>
      <c r="AC262" s="74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79"/>
      <c r="BB262" s="79"/>
      <c r="BH262" s="69"/>
      <c r="BI262" s="67"/>
      <c r="BJ262" s="67"/>
      <c r="BK262" s="67"/>
      <c r="BL262" s="67"/>
      <c r="BM262" s="67"/>
      <c r="BN262" s="67"/>
      <c r="BO262" s="67"/>
      <c r="BP262" s="67"/>
      <c r="BQ262" s="67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  <c r="FQ262" s="69"/>
      <c r="FR262" s="69"/>
      <c r="FS262" s="69"/>
    </row>
    <row r="263" spans="3:175" x14ac:dyDescent="0.3"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9"/>
      <c r="AA263" s="74"/>
      <c r="AB263" s="74"/>
      <c r="AC263" s="74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79"/>
      <c r="BB263" s="79"/>
      <c r="BH263" s="69"/>
      <c r="BI263" s="67"/>
      <c r="BJ263" s="67"/>
      <c r="BK263" s="67"/>
      <c r="BL263" s="67"/>
      <c r="BM263" s="67"/>
      <c r="BN263" s="67"/>
      <c r="BO263" s="67"/>
      <c r="BP263" s="67"/>
      <c r="BQ263" s="67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  <c r="FQ263" s="69"/>
      <c r="FR263" s="69"/>
      <c r="FS263" s="69"/>
    </row>
    <row r="264" spans="3:175" x14ac:dyDescent="0.3"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9"/>
      <c r="AA264" s="74"/>
      <c r="AB264" s="74"/>
      <c r="AC264" s="74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79"/>
      <c r="BB264" s="79"/>
      <c r="BH264" s="69"/>
      <c r="BI264" s="67"/>
      <c r="BJ264" s="67"/>
      <c r="BK264" s="67"/>
      <c r="BL264" s="67"/>
      <c r="BM264" s="67"/>
      <c r="BN264" s="67"/>
      <c r="BO264" s="67"/>
      <c r="BP264" s="67"/>
      <c r="BQ264" s="67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  <c r="FQ264" s="69"/>
      <c r="FR264" s="69"/>
      <c r="FS264" s="69"/>
    </row>
    <row r="265" spans="3:175" x14ac:dyDescent="0.3"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9"/>
      <c r="AA265" s="74"/>
      <c r="AB265" s="74"/>
      <c r="AC265" s="74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79"/>
      <c r="BB265" s="79"/>
      <c r="BH265" s="69"/>
      <c r="BI265" s="67"/>
      <c r="BJ265" s="67"/>
      <c r="BK265" s="67"/>
      <c r="BL265" s="67"/>
      <c r="BM265" s="67"/>
      <c r="BN265" s="67"/>
      <c r="BO265" s="67"/>
      <c r="BP265" s="67"/>
      <c r="BQ265" s="67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</row>
    <row r="266" spans="3:175" x14ac:dyDescent="0.3"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9"/>
      <c r="AA266" s="74"/>
      <c r="AB266" s="74"/>
      <c r="AC266" s="74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79"/>
      <c r="BB266" s="79"/>
      <c r="BH266" s="69"/>
      <c r="BI266" s="67"/>
      <c r="BJ266" s="67"/>
      <c r="BK266" s="67"/>
      <c r="BL266" s="67"/>
      <c r="BM266" s="67"/>
      <c r="BN266" s="67"/>
      <c r="BO266" s="67"/>
      <c r="BP266" s="67"/>
      <c r="BQ266" s="67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  <c r="FQ266" s="69"/>
      <c r="FR266" s="69"/>
      <c r="FS266" s="69"/>
    </row>
    <row r="267" spans="3:175" x14ac:dyDescent="0.3"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9"/>
      <c r="AA267" s="74"/>
      <c r="AB267" s="74"/>
      <c r="AC267" s="74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79"/>
      <c r="BB267" s="79"/>
      <c r="BH267" s="69"/>
      <c r="BI267" s="67"/>
      <c r="BJ267" s="67"/>
      <c r="BK267" s="67"/>
      <c r="BL267" s="67"/>
      <c r="BM267" s="67"/>
      <c r="BN267" s="67"/>
      <c r="BO267" s="67"/>
      <c r="BP267" s="67"/>
      <c r="BQ267" s="67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</row>
    <row r="268" spans="3:175" x14ac:dyDescent="0.3"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9"/>
      <c r="AA268" s="74"/>
      <c r="AB268" s="74"/>
      <c r="AC268" s="74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79"/>
      <c r="BB268" s="79"/>
      <c r="BH268" s="69"/>
      <c r="BI268" s="67"/>
      <c r="BJ268" s="67"/>
      <c r="BK268" s="67"/>
      <c r="BL268" s="67"/>
      <c r="BM268" s="67"/>
      <c r="BN268" s="67"/>
      <c r="BO268" s="67"/>
      <c r="BP268" s="67"/>
      <c r="BQ268" s="67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</row>
    <row r="269" spans="3:175" x14ac:dyDescent="0.3"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9"/>
      <c r="AA269" s="74"/>
      <c r="AB269" s="74"/>
      <c r="AC269" s="74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79"/>
      <c r="BB269" s="79"/>
      <c r="BH269" s="69"/>
      <c r="BI269" s="67"/>
      <c r="BJ269" s="67"/>
      <c r="BK269" s="67"/>
      <c r="BL269" s="67"/>
      <c r="BM269" s="67"/>
      <c r="BN269" s="67"/>
      <c r="BO269" s="67"/>
      <c r="BP269" s="67"/>
      <c r="BQ269" s="67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</row>
    <row r="270" spans="3:175" x14ac:dyDescent="0.3"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9"/>
      <c r="AA270" s="74"/>
      <c r="AB270" s="74"/>
      <c r="AC270" s="74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79"/>
      <c r="BB270" s="79"/>
      <c r="BH270" s="69"/>
      <c r="BI270" s="67"/>
      <c r="BJ270" s="67"/>
      <c r="BK270" s="67"/>
      <c r="BL270" s="67"/>
      <c r="BM270" s="67"/>
      <c r="BN270" s="67"/>
      <c r="BO270" s="67"/>
      <c r="BP270" s="67"/>
      <c r="BQ270" s="67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  <c r="FQ270" s="69"/>
      <c r="FR270" s="69"/>
      <c r="FS270" s="69"/>
    </row>
    <row r="271" spans="3:175" x14ac:dyDescent="0.3"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9"/>
      <c r="AA271" s="74"/>
      <c r="AB271" s="74"/>
      <c r="AC271" s="74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79"/>
      <c r="BB271" s="79"/>
      <c r="BH271" s="69"/>
      <c r="BI271" s="67"/>
      <c r="BJ271" s="67"/>
      <c r="BK271" s="67"/>
      <c r="BL271" s="67"/>
      <c r="BM271" s="67"/>
      <c r="BN271" s="67"/>
      <c r="BO271" s="67"/>
      <c r="BP271" s="67"/>
      <c r="BQ271" s="67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  <c r="FQ271" s="69"/>
      <c r="FR271" s="69"/>
      <c r="FS271" s="69"/>
    </row>
    <row r="272" spans="3:175" x14ac:dyDescent="0.3"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9"/>
      <c r="AA272" s="74"/>
      <c r="AB272" s="74"/>
      <c r="AC272" s="74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79"/>
      <c r="BB272" s="79"/>
      <c r="BH272" s="69"/>
      <c r="BI272" s="67"/>
      <c r="BJ272" s="67"/>
      <c r="BK272" s="67"/>
      <c r="BL272" s="67"/>
      <c r="BM272" s="67"/>
      <c r="BN272" s="67"/>
      <c r="BO272" s="67"/>
      <c r="BP272" s="67"/>
      <c r="BQ272" s="67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  <c r="FQ272" s="69"/>
      <c r="FR272" s="69"/>
      <c r="FS272" s="69"/>
    </row>
    <row r="273" spans="3:175" x14ac:dyDescent="0.3"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9"/>
      <c r="AA273" s="74"/>
      <c r="AB273" s="74"/>
      <c r="AC273" s="74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79"/>
      <c r="BB273" s="79"/>
      <c r="BH273" s="69"/>
      <c r="BI273" s="67"/>
      <c r="BJ273" s="67"/>
      <c r="BK273" s="67"/>
      <c r="BL273" s="67"/>
      <c r="BM273" s="67"/>
      <c r="BN273" s="67"/>
      <c r="BO273" s="67"/>
      <c r="BP273" s="67"/>
      <c r="BQ273" s="67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  <c r="FQ273" s="69"/>
      <c r="FR273" s="69"/>
      <c r="FS273" s="69"/>
    </row>
    <row r="274" spans="3:175" x14ac:dyDescent="0.3"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9"/>
      <c r="AA274" s="74"/>
      <c r="AB274" s="74"/>
      <c r="AC274" s="74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79"/>
      <c r="BB274" s="79"/>
      <c r="BH274" s="69"/>
      <c r="BI274" s="67"/>
      <c r="BJ274" s="67"/>
      <c r="BK274" s="67"/>
      <c r="BL274" s="67"/>
      <c r="BM274" s="67"/>
      <c r="BN274" s="67"/>
      <c r="BO274" s="67"/>
      <c r="BP274" s="67"/>
      <c r="BQ274" s="67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  <c r="FQ274" s="69"/>
      <c r="FR274" s="69"/>
      <c r="FS274" s="69"/>
    </row>
    <row r="275" spans="3:175" x14ac:dyDescent="0.3"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79"/>
      <c r="BB275" s="79"/>
      <c r="BH275" s="69"/>
      <c r="BI275" s="67"/>
      <c r="BJ275" s="67"/>
      <c r="BK275" s="67"/>
      <c r="BL275" s="67"/>
      <c r="BM275" s="67"/>
      <c r="BN275" s="67"/>
      <c r="BO275" s="67"/>
      <c r="BP275" s="67"/>
      <c r="BQ275" s="67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  <c r="FQ275" s="69"/>
      <c r="FR275" s="69"/>
      <c r="FS275" s="69"/>
    </row>
    <row r="276" spans="3:175" x14ac:dyDescent="0.3"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79"/>
      <c r="BB276" s="79"/>
      <c r="BH276" s="69"/>
      <c r="BI276" s="67"/>
      <c r="BJ276" s="67"/>
      <c r="BK276" s="67"/>
      <c r="BL276" s="67"/>
      <c r="BM276" s="67"/>
      <c r="BN276" s="67"/>
      <c r="BO276" s="67"/>
      <c r="BP276" s="67"/>
      <c r="BQ276" s="67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  <c r="FQ276" s="69"/>
      <c r="FR276" s="69"/>
      <c r="FS276" s="69"/>
    </row>
    <row r="277" spans="3:175" x14ac:dyDescent="0.3"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79"/>
      <c r="BB277" s="79"/>
      <c r="BH277" s="69"/>
      <c r="BI277" s="67"/>
      <c r="BJ277" s="67"/>
      <c r="BK277" s="67"/>
      <c r="BL277" s="67"/>
      <c r="BM277" s="67"/>
      <c r="BN277" s="67"/>
      <c r="BO277" s="67"/>
      <c r="BP277" s="67"/>
      <c r="BQ277" s="67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  <c r="FQ277" s="69"/>
      <c r="FR277" s="69"/>
      <c r="FS277" s="69"/>
    </row>
    <row r="278" spans="3:175" x14ac:dyDescent="0.3"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79"/>
      <c r="BB278" s="79"/>
      <c r="BH278" s="69"/>
      <c r="BI278" s="67"/>
      <c r="BJ278" s="67"/>
      <c r="BK278" s="67"/>
      <c r="BL278" s="67"/>
      <c r="BM278" s="67"/>
      <c r="BN278" s="67"/>
      <c r="BO278" s="67"/>
      <c r="BP278" s="67"/>
      <c r="BQ278" s="67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  <c r="FQ278" s="69"/>
      <c r="FR278" s="69"/>
      <c r="FS278" s="69"/>
    </row>
    <row r="279" spans="3:175" x14ac:dyDescent="0.3"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79"/>
      <c r="BB279" s="79"/>
      <c r="BH279" s="69"/>
      <c r="BI279" s="67"/>
      <c r="BJ279" s="67"/>
      <c r="BK279" s="67"/>
      <c r="BL279" s="67"/>
      <c r="BM279" s="67"/>
      <c r="BN279" s="67"/>
      <c r="BO279" s="67"/>
      <c r="BP279" s="67"/>
      <c r="BQ279" s="67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  <c r="FQ279" s="69"/>
      <c r="FR279" s="69"/>
      <c r="FS279" s="69"/>
    </row>
    <row r="280" spans="3:175" x14ac:dyDescent="0.3"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79"/>
      <c r="BB280" s="79"/>
      <c r="BH280" s="69"/>
      <c r="BI280" s="67"/>
      <c r="BJ280" s="67"/>
      <c r="BK280" s="67"/>
      <c r="BL280" s="67"/>
      <c r="BM280" s="67"/>
      <c r="BN280" s="67"/>
      <c r="BO280" s="67"/>
      <c r="BP280" s="67"/>
      <c r="BQ280" s="67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  <c r="FQ280" s="69"/>
      <c r="FR280" s="69"/>
      <c r="FS280" s="69"/>
    </row>
    <row r="281" spans="3:175" x14ac:dyDescent="0.3"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79"/>
      <c r="BB281" s="79"/>
      <c r="BH281" s="69"/>
      <c r="BI281" s="67"/>
      <c r="BJ281" s="67"/>
      <c r="BK281" s="67"/>
      <c r="BL281" s="67"/>
      <c r="BM281" s="67"/>
      <c r="BN281" s="67"/>
      <c r="BO281" s="67"/>
      <c r="BP281" s="67"/>
      <c r="BQ281" s="67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  <c r="FQ281" s="69"/>
      <c r="FR281" s="69"/>
      <c r="FS281" s="69"/>
    </row>
    <row r="282" spans="3:175" x14ac:dyDescent="0.3"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79"/>
      <c r="BB282" s="79"/>
      <c r="BH282" s="69"/>
      <c r="BI282" s="67"/>
      <c r="BJ282" s="67"/>
      <c r="BK282" s="67"/>
      <c r="BL282" s="67"/>
      <c r="BM282" s="67"/>
      <c r="BN282" s="67"/>
      <c r="BO282" s="67"/>
      <c r="BP282" s="67"/>
      <c r="BQ282" s="67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</row>
    <row r="283" spans="3:175" x14ac:dyDescent="0.3"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79"/>
      <c r="BB283" s="79"/>
      <c r="BH283" s="69"/>
      <c r="BI283" s="67"/>
      <c r="BJ283" s="67"/>
      <c r="BK283" s="67"/>
      <c r="BL283" s="67"/>
      <c r="BM283" s="67"/>
      <c r="BN283" s="67"/>
      <c r="BO283" s="67"/>
      <c r="BP283" s="67"/>
      <c r="BQ283" s="67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  <c r="FQ283" s="69"/>
      <c r="FR283" s="69"/>
      <c r="FS283" s="69"/>
    </row>
    <row r="284" spans="3:175" x14ac:dyDescent="0.3"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79"/>
      <c r="BB284" s="79"/>
      <c r="BH284" s="69"/>
      <c r="BI284" s="67"/>
      <c r="BJ284" s="67"/>
      <c r="BK284" s="67"/>
      <c r="BL284" s="67"/>
      <c r="BM284" s="67"/>
      <c r="BN284" s="67"/>
      <c r="BO284" s="67"/>
      <c r="BP284" s="67"/>
      <c r="BQ284" s="67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  <c r="FQ284" s="69"/>
      <c r="FR284" s="69"/>
      <c r="FS284" s="69"/>
    </row>
    <row r="285" spans="3:175" x14ac:dyDescent="0.3"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79"/>
      <c r="BB285" s="79"/>
      <c r="BH285" s="69"/>
      <c r="BI285" s="67"/>
      <c r="BJ285" s="67"/>
      <c r="BK285" s="67"/>
      <c r="BL285" s="67"/>
      <c r="BM285" s="67"/>
      <c r="BN285" s="67"/>
      <c r="BO285" s="67"/>
      <c r="BP285" s="67"/>
      <c r="BQ285" s="67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  <c r="FQ285" s="69"/>
      <c r="FR285" s="69"/>
      <c r="FS285" s="69"/>
    </row>
    <row r="286" spans="3:175" x14ac:dyDescent="0.3"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79"/>
      <c r="BB286" s="79"/>
      <c r="BH286" s="69"/>
      <c r="BI286" s="67"/>
      <c r="BJ286" s="67"/>
      <c r="BK286" s="67"/>
      <c r="BL286" s="67"/>
      <c r="BM286" s="67"/>
      <c r="BN286" s="67"/>
      <c r="BO286" s="67"/>
      <c r="BP286" s="67"/>
      <c r="BQ286" s="67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  <c r="FQ286" s="69"/>
      <c r="FR286" s="69"/>
      <c r="FS286" s="69"/>
    </row>
    <row r="287" spans="3:175" x14ac:dyDescent="0.3"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79"/>
      <c r="BB287" s="79"/>
      <c r="BH287" s="69"/>
      <c r="BI287" s="67"/>
      <c r="BJ287" s="67"/>
      <c r="BK287" s="67"/>
      <c r="BL287" s="67"/>
      <c r="BM287" s="67"/>
      <c r="BN287" s="67"/>
      <c r="BO287" s="67"/>
      <c r="BP287" s="67"/>
      <c r="BQ287" s="67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  <c r="FQ287" s="69"/>
      <c r="FR287" s="69"/>
      <c r="FS287" s="69"/>
    </row>
    <row r="288" spans="3:175" x14ac:dyDescent="0.3"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79"/>
      <c r="BB288" s="79"/>
      <c r="BH288" s="69"/>
      <c r="BI288" s="67"/>
      <c r="BJ288" s="67"/>
      <c r="BK288" s="67"/>
      <c r="BL288" s="67"/>
      <c r="BM288" s="67"/>
      <c r="BN288" s="67"/>
      <c r="BO288" s="67"/>
      <c r="BP288" s="67"/>
      <c r="BQ288" s="67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</row>
    <row r="289" spans="3:175" x14ac:dyDescent="0.3"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79"/>
      <c r="BB289" s="79"/>
      <c r="BH289" s="69"/>
      <c r="BI289" s="67"/>
      <c r="BJ289" s="67"/>
      <c r="BK289" s="67"/>
      <c r="BL289" s="67"/>
      <c r="BM289" s="67"/>
      <c r="BN289" s="67"/>
      <c r="BO289" s="67"/>
      <c r="BP289" s="67"/>
      <c r="BQ289" s="67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</row>
    <row r="290" spans="3:175" x14ac:dyDescent="0.3"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79"/>
      <c r="BB290" s="79"/>
      <c r="BH290" s="69"/>
      <c r="BI290" s="67"/>
      <c r="BJ290" s="67"/>
      <c r="BK290" s="67"/>
      <c r="BL290" s="67"/>
      <c r="BM290" s="67"/>
      <c r="BN290" s="67"/>
      <c r="BO290" s="67"/>
      <c r="BP290" s="67"/>
      <c r="BQ290" s="67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</row>
    <row r="291" spans="3:175" x14ac:dyDescent="0.3"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79"/>
      <c r="BB291" s="79"/>
      <c r="BH291" s="69"/>
      <c r="BI291" s="67"/>
      <c r="BJ291" s="67"/>
      <c r="BK291" s="67"/>
      <c r="BL291" s="67"/>
      <c r="BM291" s="67"/>
      <c r="BN291" s="67"/>
      <c r="BO291" s="67"/>
      <c r="BP291" s="67"/>
      <c r="BQ291" s="67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</row>
    <row r="292" spans="3:175" x14ac:dyDescent="0.3"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79"/>
      <c r="BB292" s="79"/>
      <c r="BH292" s="69"/>
      <c r="BI292" s="67"/>
      <c r="BJ292" s="67"/>
      <c r="BK292" s="67"/>
      <c r="BL292" s="67"/>
      <c r="BM292" s="67"/>
      <c r="BN292" s="67"/>
      <c r="BO292" s="67"/>
      <c r="BP292" s="67"/>
      <c r="BQ292" s="67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  <c r="FQ292" s="69"/>
      <c r="FR292" s="69"/>
      <c r="FS292" s="69"/>
    </row>
    <row r="293" spans="3:175" x14ac:dyDescent="0.3"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79"/>
      <c r="BB293" s="79"/>
      <c r="BH293" s="69"/>
      <c r="BI293" s="67"/>
      <c r="BJ293" s="67"/>
      <c r="BK293" s="67"/>
      <c r="BL293" s="67"/>
      <c r="BM293" s="67"/>
      <c r="BN293" s="67"/>
      <c r="BO293" s="67"/>
      <c r="BP293" s="67"/>
      <c r="BQ293" s="67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</row>
    <row r="294" spans="3:175" x14ac:dyDescent="0.3"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79"/>
      <c r="BB294" s="79"/>
      <c r="BH294" s="69"/>
      <c r="BI294" s="67"/>
      <c r="BJ294" s="67"/>
      <c r="BK294" s="67"/>
      <c r="BL294" s="67"/>
      <c r="BM294" s="67"/>
      <c r="BN294" s="67"/>
      <c r="BO294" s="67"/>
      <c r="BP294" s="67"/>
      <c r="BQ294" s="67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  <c r="FQ294" s="69"/>
      <c r="FR294" s="69"/>
      <c r="FS294" s="69"/>
    </row>
    <row r="295" spans="3:175" x14ac:dyDescent="0.3"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79"/>
      <c r="BB295" s="79"/>
      <c r="BH295" s="69"/>
      <c r="BI295" s="67"/>
      <c r="BJ295" s="67"/>
      <c r="BK295" s="67"/>
      <c r="BL295" s="67"/>
      <c r="BM295" s="67"/>
      <c r="BN295" s="67"/>
      <c r="BO295" s="67"/>
      <c r="BP295" s="67"/>
      <c r="BQ295" s="67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  <c r="FQ295" s="69"/>
      <c r="FR295" s="69"/>
      <c r="FS295" s="69"/>
    </row>
    <row r="296" spans="3:175" x14ac:dyDescent="0.3"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79"/>
      <c r="BB296" s="79"/>
      <c r="BH296" s="69"/>
      <c r="BI296" s="67"/>
      <c r="BJ296" s="67"/>
      <c r="BK296" s="67"/>
      <c r="BL296" s="67"/>
      <c r="BM296" s="67"/>
      <c r="BN296" s="67"/>
      <c r="BO296" s="67"/>
      <c r="BP296" s="67"/>
      <c r="BQ296" s="67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  <c r="FQ296" s="69"/>
      <c r="FR296" s="69"/>
      <c r="FS296" s="69"/>
    </row>
    <row r="297" spans="3:175" x14ac:dyDescent="0.3"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79"/>
      <c r="BB297" s="79"/>
      <c r="BH297" s="69"/>
      <c r="BI297" s="67"/>
      <c r="BJ297" s="67"/>
      <c r="BK297" s="67"/>
      <c r="BL297" s="67"/>
      <c r="BM297" s="67"/>
      <c r="BN297" s="67"/>
      <c r="BO297" s="67"/>
      <c r="BP297" s="67"/>
      <c r="BQ297" s="67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  <c r="FQ297" s="69"/>
      <c r="FR297" s="69"/>
      <c r="FS297" s="69"/>
    </row>
    <row r="298" spans="3:175" x14ac:dyDescent="0.3"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79"/>
      <c r="BB298" s="79"/>
      <c r="BH298" s="69"/>
      <c r="BI298" s="67"/>
      <c r="BJ298" s="67"/>
      <c r="BK298" s="67"/>
      <c r="BL298" s="67"/>
      <c r="BM298" s="67"/>
      <c r="BN298" s="67"/>
      <c r="BO298" s="67"/>
      <c r="BP298" s="67"/>
      <c r="BQ298" s="67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  <c r="FQ298" s="69"/>
      <c r="FR298" s="69"/>
      <c r="FS298" s="69"/>
    </row>
    <row r="299" spans="3:175" x14ac:dyDescent="0.3"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79"/>
      <c r="BB299" s="79"/>
      <c r="BH299" s="69"/>
      <c r="BI299" s="67"/>
      <c r="BJ299" s="67"/>
      <c r="BK299" s="67"/>
      <c r="BL299" s="67"/>
      <c r="BM299" s="67"/>
      <c r="BN299" s="67"/>
      <c r="BO299" s="67"/>
      <c r="BP299" s="67"/>
      <c r="BQ299" s="67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  <c r="FQ299" s="69"/>
      <c r="FR299" s="69"/>
      <c r="FS299" s="69"/>
    </row>
    <row r="300" spans="3:175" x14ac:dyDescent="0.3"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79"/>
      <c r="BB300" s="79"/>
      <c r="BH300" s="69"/>
      <c r="BI300" s="67"/>
      <c r="BJ300" s="67"/>
      <c r="BK300" s="67"/>
      <c r="BL300" s="67"/>
      <c r="BM300" s="67"/>
      <c r="BN300" s="67"/>
      <c r="BO300" s="67"/>
      <c r="BP300" s="67"/>
      <c r="BQ300" s="67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  <c r="FQ300" s="69"/>
      <c r="FR300" s="69"/>
      <c r="FS300" s="69"/>
    </row>
    <row r="301" spans="3:175" x14ac:dyDescent="0.3"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79"/>
      <c r="BB301" s="79"/>
      <c r="BH301" s="69"/>
      <c r="BI301" s="67"/>
      <c r="BJ301" s="67"/>
      <c r="BK301" s="67"/>
      <c r="BL301" s="67"/>
      <c r="BM301" s="67"/>
      <c r="BN301" s="67"/>
      <c r="BO301" s="67"/>
      <c r="BP301" s="67"/>
      <c r="BQ301" s="67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  <c r="FQ301" s="69"/>
      <c r="FR301" s="69"/>
      <c r="FS301" s="69"/>
    </row>
    <row r="302" spans="3:175" x14ac:dyDescent="0.3"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79"/>
      <c r="BB302" s="79"/>
      <c r="BH302" s="69"/>
      <c r="BI302" s="67"/>
      <c r="BJ302" s="67"/>
      <c r="BK302" s="67"/>
      <c r="BL302" s="67"/>
      <c r="BM302" s="67"/>
      <c r="BN302" s="67"/>
      <c r="BO302" s="67"/>
      <c r="BP302" s="67"/>
      <c r="BQ302" s="67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</row>
    <row r="303" spans="3:175" x14ac:dyDescent="0.3"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79"/>
      <c r="BB303" s="79"/>
      <c r="BH303" s="69"/>
      <c r="BI303" s="67"/>
      <c r="BJ303" s="67"/>
      <c r="BK303" s="67"/>
      <c r="BL303" s="67"/>
      <c r="BM303" s="67"/>
      <c r="BN303" s="67"/>
      <c r="BO303" s="67"/>
      <c r="BP303" s="67"/>
      <c r="BQ303" s="67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  <c r="FQ303" s="69"/>
      <c r="FR303" s="69"/>
      <c r="FS303" s="69"/>
    </row>
    <row r="304" spans="3:175" x14ac:dyDescent="0.3"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79"/>
      <c r="BB304" s="79"/>
      <c r="BH304" s="69"/>
      <c r="BI304" s="67"/>
      <c r="BJ304" s="67"/>
      <c r="BK304" s="67"/>
      <c r="BL304" s="67"/>
      <c r="BM304" s="67"/>
      <c r="BN304" s="67"/>
      <c r="BO304" s="67"/>
      <c r="BP304" s="67"/>
      <c r="BQ304" s="67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  <c r="FQ304" s="69"/>
      <c r="FR304" s="69"/>
      <c r="FS304" s="69"/>
    </row>
    <row r="305" spans="3:175" x14ac:dyDescent="0.3"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79"/>
      <c r="BB305" s="79"/>
      <c r="BH305" s="69"/>
      <c r="BI305" s="67"/>
      <c r="BJ305" s="67"/>
      <c r="BK305" s="67"/>
      <c r="BL305" s="67"/>
      <c r="BM305" s="67"/>
      <c r="BN305" s="67"/>
      <c r="BO305" s="67"/>
      <c r="BP305" s="67"/>
      <c r="BQ305" s="67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  <c r="FQ305" s="69"/>
      <c r="FR305" s="69"/>
      <c r="FS305" s="69"/>
    </row>
    <row r="306" spans="3:175" x14ac:dyDescent="0.3"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79"/>
      <c r="BB306" s="79"/>
      <c r="BH306" s="69"/>
      <c r="BI306" s="67"/>
      <c r="BJ306" s="67"/>
      <c r="BK306" s="67"/>
      <c r="BL306" s="67"/>
      <c r="BM306" s="67"/>
      <c r="BN306" s="67"/>
      <c r="BO306" s="67"/>
      <c r="BP306" s="67"/>
      <c r="BQ306" s="67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  <c r="FQ306" s="69"/>
      <c r="FR306" s="69"/>
      <c r="FS306" s="69"/>
    </row>
    <row r="307" spans="3:175" x14ac:dyDescent="0.3"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79"/>
      <c r="BB307" s="79"/>
      <c r="BH307" s="69"/>
      <c r="BI307" s="67"/>
      <c r="BJ307" s="67"/>
      <c r="BK307" s="67"/>
      <c r="BL307" s="67"/>
      <c r="BM307" s="67"/>
      <c r="BN307" s="67"/>
      <c r="BO307" s="67"/>
      <c r="BP307" s="67"/>
      <c r="BQ307" s="67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  <c r="FQ307" s="69"/>
      <c r="FR307" s="69"/>
      <c r="FS307" s="69"/>
    </row>
    <row r="308" spans="3:175" x14ac:dyDescent="0.3"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79"/>
      <c r="BB308" s="79"/>
      <c r="BH308" s="69"/>
      <c r="BI308" s="67"/>
      <c r="BJ308" s="67"/>
      <c r="BK308" s="67"/>
      <c r="BL308" s="67"/>
      <c r="BM308" s="67"/>
      <c r="BN308" s="67"/>
      <c r="BO308" s="67"/>
      <c r="BP308" s="67"/>
      <c r="BQ308" s="67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  <c r="FQ308" s="69"/>
      <c r="FR308" s="69"/>
      <c r="FS308" s="69"/>
    </row>
    <row r="309" spans="3:175" x14ac:dyDescent="0.3"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79"/>
      <c r="BB309" s="79"/>
      <c r="BH309" s="69"/>
      <c r="BI309" s="67"/>
      <c r="BJ309" s="67"/>
      <c r="BK309" s="67"/>
      <c r="BL309" s="67"/>
      <c r="BM309" s="67"/>
      <c r="BN309" s="67"/>
      <c r="BO309" s="67"/>
      <c r="BP309" s="67"/>
      <c r="BQ309" s="67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  <c r="FQ309" s="69"/>
      <c r="FR309" s="69"/>
      <c r="FS309" s="69"/>
    </row>
    <row r="310" spans="3:175" x14ac:dyDescent="0.3"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79"/>
      <c r="BB310" s="79"/>
      <c r="BH310" s="69"/>
      <c r="BI310" s="67"/>
      <c r="BJ310" s="67"/>
      <c r="BK310" s="67"/>
      <c r="BL310" s="67"/>
      <c r="BM310" s="67"/>
      <c r="BN310" s="67"/>
      <c r="BO310" s="67"/>
      <c r="BP310" s="67"/>
      <c r="BQ310" s="67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  <c r="FQ310" s="69"/>
      <c r="FR310" s="69"/>
      <c r="FS310" s="69"/>
    </row>
    <row r="311" spans="3:175" x14ac:dyDescent="0.3"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79"/>
      <c r="BB311" s="79"/>
      <c r="BH311" s="69"/>
      <c r="BI311" s="67"/>
      <c r="BJ311" s="67"/>
      <c r="BK311" s="67"/>
      <c r="BL311" s="67"/>
      <c r="BM311" s="67"/>
      <c r="BN311" s="67"/>
      <c r="BO311" s="67"/>
      <c r="BP311" s="67"/>
      <c r="BQ311" s="67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  <c r="FQ311" s="69"/>
      <c r="FR311" s="69"/>
      <c r="FS311" s="69"/>
    </row>
    <row r="312" spans="3:175" x14ac:dyDescent="0.3"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79"/>
      <c r="BB312" s="79"/>
      <c r="BH312" s="69"/>
      <c r="BI312" s="67"/>
      <c r="BJ312" s="67"/>
      <c r="BK312" s="67"/>
      <c r="BL312" s="67"/>
      <c r="BM312" s="67"/>
      <c r="BN312" s="67"/>
      <c r="BO312" s="67"/>
      <c r="BP312" s="67"/>
      <c r="BQ312" s="67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  <c r="FQ312" s="69"/>
      <c r="FR312" s="69"/>
      <c r="FS312" s="69"/>
    </row>
    <row r="313" spans="3:175" x14ac:dyDescent="0.3"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79"/>
      <c r="BB313" s="79"/>
      <c r="BH313" s="69"/>
      <c r="BI313" s="67"/>
      <c r="BJ313" s="67"/>
      <c r="BK313" s="67"/>
      <c r="BL313" s="67"/>
      <c r="BM313" s="67"/>
      <c r="BN313" s="67"/>
      <c r="BO313" s="67"/>
      <c r="BP313" s="67"/>
      <c r="BQ313" s="67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  <c r="FQ313" s="69"/>
      <c r="FR313" s="69"/>
      <c r="FS313" s="69"/>
    </row>
    <row r="314" spans="3:175" x14ac:dyDescent="0.3"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79"/>
      <c r="BB314" s="79"/>
      <c r="BH314" s="69"/>
      <c r="BI314" s="67"/>
      <c r="BJ314" s="67"/>
      <c r="BK314" s="67"/>
      <c r="BL314" s="67"/>
      <c r="BM314" s="67"/>
      <c r="BN314" s="67"/>
      <c r="BO314" s="67"/>
      <c r="BP314" s="67"/>
      <c r="BQ314" s="67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  <c r="FQ314" s="69"/>
      <c r="FR314" s="69"/>
      <c r="FS314" s="69"/>
    </row>
    <row r="315" spans="3:175" x14ac:dyDescent="0.3"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79"/>
      <c r="BB315" s="79"/>
      <c r="BH315" s="69"/>
      <c r="BI315" s="67"/>
      <c r="BJ315" s="67"/>
      <c r="BK315" s="67"/>
      <c r="BL315" s="67"/>
      <c r="BM315" s="67"/>
      <c r="BN315" s="67"/>
      <c r="BO315" s="67"/>
      <c r="BP315" s="67"/>
      <c r="BQ315" s="67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  <c r="FQ315" s="69"/>
      <c r="FR315" s="69"/>
      <c r="FS315" s="69"/>
    </row>
    <row r="316" spans="3:175" x14ac:dyDescent="0.3"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79"/>
      <c r="BB316" s="79"/>
      <c r="BH316" s="69"/>
      <c r="BI316" s="67"/>
      <c r="BJ316" s="67"/>
      <c r="BK316" s="67"/>
      <c r="BL316" s="67"/>
      <c r="BM316" s="67"/>
      <c r="BN316" s="67"/>
      <c r="BO316" s="67"/>
      <c r="BP316" s="67"/>
      <c r="BQ316" s="67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  <c r="FQ316" s="69"/>
      <c r="FR316" s="69"/>
      <c r="FS316" s="69"/>
    </row>
    <row r="317" spans="3:175" x14ac:dyDescent="0.3"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79"/>
      <c r="BB317" s="79"/>
      <c r="BH317" s="69"/>
      <c r="BI317" s="67"/>
      <c r="BJ317" s="67"/>
      <c r="BK317" s="67"/>
      <c r="BL317" s="67"/>
      <c r="BM317" s="67"/>
      <c r="BN317" s="67"/>
      <c r="BO317" s="67"/>
      <c r="BP317" s="67"/>
      <c r="BQ317" s="67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  <c r="FQ317" s="69"/>
      <c r="FR317" s="69"/>
      <c r="FS317" s="69"/>
    </row>
    <row r="318" spans="3:175" x14ac:dyDescent="0.3"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79"/>
      <c r="BB318" s="79"/>
      <c r="BH318" s="69"/>
      <c r="BI318" s="67"/>
      <c r="BJ318" s="67"/>
      <c r="BK318" s="67"/>
      <c r="BL318" s="67"/>
      <c r="BM318" s="67"/>
      <c r="BN318" s="67"/>
      <c r="BO318" s="67"/>
      <c r="BP318" s="67"/>
      <c r="BQ318" s="67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  <c r="FQ318" s="69"/>
      <c r="FR318" s="69"/>
      <c r="FS318" s="69"/>
    </row>
    <row r="319" spans="3:175" x14ac:dyDescent="0.3"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79"/>
      <c r="BB319" s="79"/>
      <c r="BH319" s="69"/>
      <c r="BI319" s="67"/>
      <c r="BJ319" s="67"/>
      <c r="BK319" s="67"/>
      <c r="BL319" s="67"/>
      <c r="BM319" s="67"/>
      <c r="BN319" s="67"/>
      <c r="BO319" s="67"/>
      <c r="BP319" s="67"/>
      <c r="BQ319" s="67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  <c r="FQ319" s="69"/>
      <c r="FR319" s="69"/>
      <c r="FS319" s="69"/>
    </row>
    <row r="320" spans="3:175" x14ac:dyDescent="0.3"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79"/>
      <c r="BB320" s="79"/>
      <c r="BH320" s="69"/>
      <c r="BI320" s="67"/>
      <c r="BJ320" s="67"/>
      <c r="BK320" s="67"/>
      <c r="BL320" s="67"/>
      <c r="BM320" s="67"/>
      <c r="BN320" s="67"/>
      <c r="BO320" s="67"/>
      <c r="BP320" s="67"/>
      <c r="BQ320" s="67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  <c r="FQ320" s="69"/>
      <c r="FR320" s="69"/>
      <c r="FS320" s="69"/>
    </row>
    <row r="321" spans="3:175" x14ac:dyDescent="0.3"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79"/>
      <c r="BB321" s="79"/>
      <c r="BH321" s="69"/>
      <c r="BI321" s="67"/>
      <c r="BJ321" s="67"/>
      <c r="BK321" s="67"/>
      <c r="BL321" s="67"/>
      <c r="BM321" s="67"/>
      <c r="BN321" s="67"/>
      <c r="BO321" s="67"/>
      <c r="BP321" s="67"/>
      <c r="BQ321" s="67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  <c r="FQ321" s="69"/>
      <c r="FR321" s="69"/>
      <c r="FS321" s="69"/>
    </row>
    <row r="322" spans="3:175" x14ac:dyDescent="0.3"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79"/>
      <c r="BB322" s="79"/>
      <c r="BH322" s="69"/>
      <c r="BI322" s="67"/>
      <c r="BJ322" s="67"/>
      <c r="BK322" s="67"/>
      <c r="BL322" s="67"/>
      <c r="BM322" s="67"/>
      <c r="BN322" s="67"/>
      <c r="BO322" s="67"/>
      <c r="BP322" s="67"/>
      <c r="BQ322" s="67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  <c r="FQ322" s="69"/>
      <c r="FR322" s="69"/>
      <c r="FS322" s="69"/>
    </row>
    <row r="323" spans="3:175" x14ac:dyDescent="0.3"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79"/>
      <c r="BB323" s="79"/>
      <c r="BH323" s="69"/>
      <c r="BI323" s="67"/>
      <c r="BJ323" s="67"/>
      <c r="BK323" s="67"/>
      <c r="BL323" s="67"/>
      <c r="BM323" s="67"/>
      <c r="BN323" s="67"/>
      <c r="BO323" s="67"/>
      <c r="BP323" s="67"/>
      <c r="BQ323" s="67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  <c r="FQ323" s="69"/>
      <c r="FR323" s="69"/>
      <c r="FS323" s="69"/>
    </row>
    <row r="324" spans="3:175" x14ac:dyDescent="0.3"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79"/>
      <c r="BB324" s="79"/>
      <c r="BH324" s="69"/>
      <c r="BI324" s="67"/>
      <c r="BJ324" s="67"/>
      <c r="BK324" s="67"/>
      <c r="BL324" s="67"/>
      <c r="BM324" s="67"/>
      <c r="BN324" s="67"/>
      <c r="BO324" s="67"/>
      <c r="BP324" s="67"/>
      <c r="BQ324" s="67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  <c r="FQ324" s="69"/>
      <c r="FR324" s="69"/>
      <c r="FS324" s="69"/>
    </row>
    <row r="325" spans="3:175" x14ac:dyDescent="0.3"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79"/>
      <c r="BB325" s="79"/>
      <c r="BH325" s="69"/>
      <c r="BI325" s="67"/>
      <c r="BJ325" s="67"/>
      <c r="BK325" s="67"/>
      <c r="BL325" s="67"/>
      <c r="BM325" s="67"/>
      <c r="BN325" s="67"/>
      <c r="BO325" s="67"/>
      <c r="BP325" s="67"/>
      <c r="BQ325" s="67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  <c r="FQ325" s="69"/>
      <c r="FR325" s="69"/>
      <c r="FS325" s="69"/>
    </row>
    <row r="326" spans="3:175" x14ac:dyDescent="0.3"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79"/>
      <c r="BB326" s="79"/>
      <c r="BH326" s="69"/>
      <c r="BI326" s="67"/>
      <c r="BJ326" s="67"/>
      <c r="BK326" s="67"/>
      <c r="BL326" s="67"/>
      <c r="BM326" s="67"/>
      <c r="BN326" s="67"/>
      <c r="BO326" s="67"/>
      <c r="BP326" s="67"/>
      <c r="BQ326" s="67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  <c r="FQ326" s="69"/>
      <c r="FR326" s="69"/>
      <c r="FS326" s="69"/>
    </row>
    <row r="327" spans="3:175" x14ac:dyDescent="0.3"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79"/>
      <c r="BB327" s="79"/>
      <c r="BH327" s="69"/>
      <c r="BI327" s="67"/>
      <c r="BJ327" s="67"/>
      <c r="BK327" s="67"/>
      <c r="BL327" s="67"/>
      <c r="BM327" s="67"/>
      <c r="BN327" s="67"/>
      <c r="BO327" s="67"/>
      <c r="BP327" s="67"/>
      <c r="BQ327" s="67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  <c r="FQ327" s="69"/>
      <c r="FR327" s="69"/>
      <c r="FS327" s="69"/>
    </row>
    <row r="328" spans="3:175" x14ac:dyDescent="0.3"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79"/>
      <c r="BB328" s="79"/>
      <c r="BH328" s="69"/>
      <c r="BI328" s="67"/>
      <c r="BJ328" s="67"/>
      <c r="BK328" s="67"/>
      <c r="BL328" s="67"/>
      <c r="BM328" s="67"/>
      <c r="BN328" s="67"/>
      <c r="BO328" s="67"/>
      <c r="BP328" s="67"/>
      <c r="BQ328" s="67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  <c r="FQ328" s="69"/>
      <c r="FR328" s="69"/>
      <c r="FS328" s="69"/>
    </row>
    <row r="329" spans="3:175" x14ac:dyDescent="0.3"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79"/>
      <c r="BB329" s="79"/>
      <c r="BH329" s="69"/>
      <c r="BI329" s="67"/>
      <c r="BJ329" s="67"/>
      <c r="BK329" s="67"/>
      <c r="BL329" s="67"/>
      <c r="BM329" s="67"/>
      <c r="BN329" s="67"/>
      <c r="BO329" s="67"/>
      <c r="BP329" s="67"/>
      <c r="BQ329" s="67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  <c r="FQ329" s="69"/>
      <c r="FR329" s="69"/>
      <c r="FS329" s="69"/>
    </row>
    <row r="330" spans="3:175" x14ac:dyDescent="0.3"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79"/>
      <c r="BB330" s="79"/>
      <c r="BH330" s="69"/>
      <c r="BI330" s="67"/>
      <c r="BJ330" s="67"/>
      <c r="BK330" s="67"/>
      <c r="BL330" s="67"/>
      <c r="BM330" s="67"/>
      <c r="BN330" s="67"/>
      <c r="BO330" s="67"/>
      <c r="BP330" s="67"/>
      <c r="BQ330" s="67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  <c r="FQ330" s="69"/>
      <c r="FR330" s="69"/>
      <c r="FS330" s="69"/>
    </row>
    <row r="331" spans="3:175" x14ac:dyDescent="0.3"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79"/>
      <c r="BB331" s="79"/>
      <c r="BH331" s="69"/>
      <c r="BI331" s="67"/>
      <c r="BJ331" s="67"/>
      <c r="BK331" s="67"/>
      <c r="BL331" s="67"/>
      <c r="BM331" s="67"/>
      <c r="BN331" s="67"/>
      <c r="BO331" s="67"/>
      <c r="BP331" s="67"/>
      <c r="BQ331" s="67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  <c r="FQ331" s="69"/>
      <c r="FR331" s="69"/>
      <c r="FS331" s="69"/>
    </row>
    <row r="332" spans="3:175" x14ac:dyDescent="0.3"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79"/>
      <c r="BB332" s="79"/>
      <c r="BH332" s="69"/>
      <c r="BI332" s="67"/>
      <c r="BJ332" s="67"/>
      <c r="BK332" s="67"/>
      <c r="BL332" s="67"/>
      <c r="BM332" s="67"/>
      <c r="BN332" s="67"/>
      <c r="BO332" s="67"/>
      <c r="BP332" s="67"/>
      <c r="BQ332" s="67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  <c r="FQ332" s="69"/>
      <c r="FR332" s="69"/>
      <c r="FS332" s="69"/>
    </row>
    <row r="333" spans="3:175" x14ac:dyDescent="0.3"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79"/>
      <c r="BB333" s="79"/>
      <c r="BH333" s="69"/>
      <c r="BI333" s="67"/>
      <c r="BJ333" s="67"/>
      <c r="BK333" s="67"/>
      <c r="BL333" s="67"/>
      <c r="BM333" s="67"/>
      <c r="BN333" s="67"/>
      <c r="BO333" s="67"/>
      <c r="BP333" s="67"/>
      <c r="BQ333" s="67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  <c r="FQ333" s="69"/>
      <c r="FR333" s="69"/>
      <c r="FS333" s="69"/>
    </row>
    <row r="334" spans="3:175" x14ac:dyDescent="0.3"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79"/>
      <c r="BB334" s="79"/>
      <c r="BH334" s="69"/>
      <c r="BI334" s="67"/>
      <c r="BJ334" s="67"/>
      <c r="BK334" s="67"/>
      <c r="BL334" s="67"/>
      <c r="BM334" s="67"/>
      <c r="BN334" s="67"/>
      <c r="BO334" s="67"/>
      <c r="BP334" s="67"/>
      <c r="BQ334" s="67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  <c r="FQ334" s="69"/>
      <c r="FR334" s="69"/>
      <c r="FS334" s="69"/>
    </row>
    <row r="335" spans="3:175" x14ac:dyDescent="0.3"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79"/>
      <c r="BB335" s="79"/>
      <c r="BH335" s="69"/>
      <c r="BI335" s="67"/>
      <c r="BJ335" s="67"/>
      <c r="BK335" s="67"/>
      <c r="BL335" s="67"/>
      <c r="BM335" s="67"/>
      <c r="BN335" s="67"/>
      <c r="BO335" s="67"/>
      <c r="BP335" s="67"/>
      <c r="BQ335" s="67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  <c r="FQ335" s="69"/>
      <c r="FR335" s="69"/>
      <c r="FS335" s="69"/>
    </row>
    <row r="336" spans="3:175" x14ac:dyDescent="0.3"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79"/>
      <c r="BB336" s="79"/>
      <c r="BH336" s="69"/>
      <c r="BI336" s="67"/>
      <c r="BJ336" s="67"/>
      <c r="BK336" s="67"/>
      <c r="BL336" s="67"/>
      <c r="BM336" s="67"/>
      <c r="BN336" s="67"/>
      <c r="BO336" s="67"/>
      <c r="BP336" s="67"/>
      <c r="BQ336" s="67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  <c r="FQ336" s="69"/>
      <c r="FR336" s="69"/>
      <c r="FS336" s="69"/>
    </row>
    <row r="337" spans="3:175" x14ac:dyDescent="0.3"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79"/>
      <c r="BB337" s="79"/>
      <c r="BH337" s="69"/>
      <c r="BI337" s="67"/>
      <c r="BJ337" s="67"/>
      <c r="BK337" s="67"/>
      <c r="BL337" s="67"/>
      <c r="BM337" s="67"/>
      <c r="BN337" s="67"/>
      <c r="BO337" s="67"/>
      <c r="BP337" s="67"/>
      <c r="BQ337" s="67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  <c r="FQ337" s="69"/>
      <c r="FR337" s="69"/>
      <c r="FS337" s="69"/>
    </row>
    <row r="338" spans="3:175" x14ac:dyDescent="0.3"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79"/>
      <c r="BB338" s="79"/>
      <c r="BH338" s="69"/>
      <c r="BI338" s="67"/>
      <c r="BJ338" s="67"/>
      <c r="BK338" s="67"/>
      <c r="BL338" s="67"/>
      <c r="BM338" s="67"/>
      <c r="BN338" s="67"/>
      <c r="BO338" s="67"/>
      <c r="BP338" s="67"/>
      <c r="BQ338" s="67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  <c r="FQ338" s="69"/>
      <c r="FR338" s="69"/>
      <c r="FS338" s="69"/>
    </row>
    <row r="339" spans="3:175" x14ac:dyDescent="0.3"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79"/>
      <c r="BB339" s="79"/>
      <c r="BH339" s="69"/>
      <c r="BI339" s="67"/>
      <c r="BJ339" s="67"/>
      <c r="BK339" s="67"/>
      <c r="BL339" s="67"/>
      <c r="BM339" s="67"/>
      <c r="BN339" s="67"/>
      <c r="BO339" s="67"/>
      <c r="BP339" s="67"/>
      <c r="BQ339" s="67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  <c r="FQ339" s="69"/>
      <c r="FR339" s="69"/>
      <c r="FS339" s="69"/>
    </row>
    <row r="340" spans="3:175" x14ac:dyDescent="0.3"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79"/>
      <c r="BB340" s="79"/>
      <c r="BH340" s="69"/>
      <c r="BI340" s="67"/>
      <c r="BJ340" s="67"/>
      <c r="BK340" s="67"/>
      <c r="BL340" s="67"/>
      <c r="BM340" s="67"/>
      <c r="BN340" s="67"/>
      <c r="BO340" s="67"/>
      <c r="BP340" s="67"/>
      <c r="BQ340" s="67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  <c r="FQ340" s="69"/>
      <c r="FR340" s="69"/>
      <c r="FS340" s="69"/>
    </row>
    <row r="341" spans="3:175" x14ac:dyDescent="0.3"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79"/>
      <c r="BB341" s="79"/>
      <c r="BH341" s="69"/>
      <c r="BI341" s="67"/>
      <c r="BJ341" s="67"/>
      <c r="BK341" s="67"/>
      <c r="BL341" s="67"/>
      <c r="BM341" s="67"/>
      <c r="BN341" s="67"/>
      <c r="BO341" s="67"/>
      <c r="BP341" s="67"/>
      <c r="BQ341" s="67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  <c r="FQ341" s="69"/>
      <c r="FR341" s="69"/>
      <c r="FS341" s="69"/>
    </row>
    <row r="342" spans="3:175" x14ac:dyDescent="0.3"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79"/>
      <c r="BB342" s="79"/>
      <c r="BH342" s="69"/>
      <c r="BI342" s="67"/>
      <c r="BJ342" s="67"/>
      <c r="BK342" s="67"/>
      <c r="BL342" s="67"/>
      <c r="BM342" s="67"/>
      <c r="BN342" s="67"/>
      <c r="BO342" s="67"/>
      <c r="BP342" s="67"/>
      <c r="BQ342" s="67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</row>
    <row r="343" spans="3:175" x14ac:dyDescent="0.3"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79"/>
      <c r="BB343" s="79"/>
      <c r="BH343" s="69"/>
      <c r="BI343" s="67"/>
      <c r="BJ343" s="67"/>
      <c r="BK343" s="67"/>
      <c r="BL343" s="67"/>
      <c r="BM343" s="67"/>
      <c r="BN343" s="67"/>
      <c r="BO343" s="67"/>
      <c r="BP343" s="67"/>
      <c r="BQ343" s="67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</row>
    <row r="344" spans="3:175" x14ac:dyDescent="0.3"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79"/>
      <c r="BB344" s="79"/>
      <c r="BH344" s="69"/>
      <c r="BI344" s="67"/>
      <c r="BJ344" s="67"/>
      <c r="BK344" s="67"/>
      <c r="BL344" s="67"/>
      <c r="BM344" s="67"/>
      <c r="BN344" s="67"/>
      <c r="BO344" s="67"/>
      <c r="BP344" s="67"/>
      <c r="BQ344" s="67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</row>
    <row r="345" spans="3:175" x14ac:dyDescent="0.3"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79"/>
      <c r="BB345" s="79"/>
      <c r="BH345" s="69"/>
      <c r="BI345" s="67"/>
      <c r="BJ345" s="67"/>
      <c r="BK345" s="67"/>
      <c r="BL345" s="67"/>
      <c r="BM345" s="67"/>
      <c r="BN345" s="67"/>
      <c r="BO345" s="67"/>
      <c r="BP345" s="67"/>
      <c r="BQ345" s="67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  <c r="FQ345" s="69"/>
      <c r="FR345" s="69"/>
      <c r="FS345" s="69"/>
    </row>
    <row r="346" spans="3:175" x14ac:dyDescent="0.3"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79"/>
      <c r="BB346" s="79"/>
      <c r="BH346" s="69"/>
      <c r="BI346" s="67"/>
      <c r="BJ346" s="67"/>
      <c r="BK346" s="67"/>
      <c r="BL346" s="67"/>
      <c r="BM346" s="67"/>
      <c r="BN346" s="67"/>
      <c r="BO346" s="67"/>
      <c r="BP346" s="67"/>
      <c r="BQ346" s="67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  <c r="FQ346" s="69"/>
      <c r="FR346" s="69"/>
      <c r="FS346" s="69"/>
    </row>
    <row r="347" spans="3:175" x14ac:dyDescent="0.3"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79"/>
      <c r="BB347" s="79"/>
      <c r="BH347" s="69"/>
      <c r="BI347" s="67"/>
      <c r="BJ347" s="67"/>
      <c r="BK347" s="67"/>
      <c r="BL347" s="67"/>
      <c r="BM347" s="67"/>
      <c r="BN347" s="67"/>
      <c r="BO347" s="67"/>
      <c r="BP347" s="67"/>
      <c r="BQ347" s="67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  <c r="FQ347" s="69"/>
      <c r="FR347" s="69"/>
      <c r="FS347" s="69"/>
    </row>
    <row r="348" spans="3:175" x14ac:dyDescent="0.3"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79"/>
      <c r="BB348" s="79"/>
      <c r="BH348" s="69"/>
      <c r="BI348" s="67"/>
      <c r="BJ348" s="67"/>
      <c r="BK348" s="67"/>
      <c r="BL348" s="67"/>
      <c r="BM348" s="67"/>
      <c r="BN348" s="67"/>
      <c r="BO348" s="67"/>
      <c r="BP348" s="67"/>
      <c r="BQ348" s="67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  <c r="FQ348" s="69"/>
      <c r="FR348" s="69"/>
      <c r="FS348" s="69"/>
    </row>
    <row r="349" spans="3:175" x14ac:dyDescent="0.3"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79"/>
      <c r="BB349" s="79"/>
      <c r="BH349" s="69"/>
      <c r="BI349" s="67"/>
      <c r="BJ349" s="67"/>
      <c r="BK349" s="67"/>
      <c r="BL349" s="67"/>
      <c r="BM349" s="67"/>
      <c r="BN349" s="67"/>
      <c r="BO349" s="67"/>
      <c r="BP349" s="67"/>
      <c r="BQ349" s="67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  <c r="FQ349" s="69"/>
      <c r="FR349" s="69"/>
      <c r="FS349" s="69"/>
    </row>
    <row r="350" spans="3:175" x14ac:dyDescent="0.3"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79"/>
      <c r="BB350" s="79"/>
      <c r="BH350" s="69"/>
      <c r="BI350" s="67"/>
      <c r="BJ350" s="67"/>
      <c r="BK350" s="67"/>
      <c r="BL350" s="67"/>
      <c r="BM350" s="67"/>
      <c r="BN350" s="67"/>
      <c r="BO350" s="67"/>
      <c r="BP350" s="67"/>
      <c r="BQ350" s="67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  <c r="FQ350" s="69"/>
      <c r="FR350" s="69"/>
      <c r="FS350" s="69"/>
    </row>
    <row r="351" spans="3:175" x14ac:dyDescent="0.3"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79"/>
      <c r="BB351" s="79"/>
      <c r="BH351" s="69"/>
      <c r="BI351" s="67"/>
      <c r="BJ351" s="67"/>
      <c r="BK351" s="67"/>
      <c r="BL351" s="67"/>
      <c r="BM351" s="67"/>
      <c r="BN351" s="67"/>
      <c r="BO351" s="67"/>
      <c r="BP351" s="67"/>
      <c r="BQ351" s="67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  <c r="FQ351" s="69"/>
      <c r="FR351" s="69"/>
      <c r="FS351" s="69"/>
    </row>
    <row r="352" spans="3:175" x14ac:dyDescent="0.3"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79"/>
      <c r="BB352" s="79"/>
      <c r="BH352" s="69"/>
      <c r="BI352" s="67"/>
      <c r="BJ352" s="67"/>
      <c r="BK352" s="67"/>
      <c r="BL352" s="67"/>
      <c r="BM352" s="67"/>
      <c r="BN352" s="67"/>
      <c r="BO352" s="67"/>
      <c r="BP352" s="67"/>
      <c r="BQ352" s="67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  <c r="FQ352" s="69"/>
      <c r="FR352" s="69"/>
      <c r="FS352" s="69"/>
    </row>
    <row r="353" spans="3:175" x14ac:dyDescent="0.3"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79"/>
      <c r="BB353" s="79"/>
      <c r="BH353" s="69"/>
      <c r="BI353" s="67"/>
      <c r="BJ353" s="67"/>
      <c r="BK353" s="67"/>
      <c r="BL353" s="67"/>
      <c r="BM353" s="67"/>
      <c r="BN353" s="67"/>
      <c r="BO353" s="67"/>
      <c r="BP353" s="67"/>
      <c r="BQ353" s="67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  <c r="FQ353" s="69"/>
      <c r="FR353" s="69"/>
      <c r="FS353" s="69"/>
    </row>
    <row r="354" spans="3:175" x14ac:dyDescent="0.3"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79"/>
      <c r="BB354" s="79"/>
      <c r="BH354" s="69"/>
      <c r="BI354" s="67"/>
      <c r="BJ354" s="67"/>
      <c r="BK354" s="67"/>
      <c r="BL354" s="67"/>
      <c r="BM354" s="67"/>
      <c r="BN354" s="67"/>
      <c r="BO354" s="67"/>
      <c r="BP354" s="67"/>
      <c r="BQ354" s="67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  <c r="FQ354" s="69"/>
      <c r="FR354" s="69"/>
      <c r="FS354" s="69"/>
    </row>
    <row r="355" spans="3:175" x14ac:dyDescent="0.3"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79"/>
      <c r="BB355" s="79"/>
      <c r="BH355" s="69"/>
      <c r="BI355" s="67"/>
      <c r="BJ355" s="67"/>
      <c r="BK355" s="67"/>
      <c r="BL355" s="67"/>
      <c r="BM355" s="67"/>
      <c r="BN355" s="67"/>
      <c r="BO355" s="67"/>
      <c r="BP355" s="67"/>
      <c r="BQ355" s="67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  <c r="FQ355" s="69"/>
      <c r="FR355" s="69"/>
      <c r="FS355" s="69"/>
    </row>
    <row r="356" spans="3:175" x14ac:dyDescent="0.3"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79"/>
      <c r="BB356" s="79"/>
      <c r="BH356" s="69"/>
      <c r="BI356" s="67"/>
      <c r="BJ356" s="67"/>
      <c r="BK356" s="67"/>
      <c r="BL356" s="67"/>
      <c r="BM356" s="67"/>
      <c r="BN356" s="67"/>
      <c r="BO356" s="67"/>
      <c r="BP356" s="67"/>
      <c r="BQ356" s="67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  <c r="FQ356" s="69"/>
      <c r="FR356" s="69"/>
      <c r="FS356" s="69"/>
    </row>
    <row r="357" spans="3:175" x14ac:dyDescent="0.3"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79"/>
      <c r="BB357" s="79"/>
      <c r="BH357" s="69"/>
      <c r="BI357" s="67"/>
      <c r="BJ357" s="67"/>
      <c r="BK357" s="67"/>
      <c r="BL357" s="67"/>
      <c r="BM357" s="67"/>
      <c r="BN357" s="67"/>
      <c r="BO357" s="67"/>
      <c r="BP357" s="67"/>
      <c r="BQ357" s="67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  <c r="FQ357" s="69"/>
      <c r="FR357" s="69"/>
      <c r="FS357" s="69"/>
    </row>
    <row r="358" spans="3:175" x14ac:dyDescent="0.3"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79"/>
      <c r="BB358" s="79"/>
      <c r="BH358" s="69"/>
      <c r="BI358" s="67"/>
      <c r="BJ358" s="67"/>
      <c r="BK358" s="67"/>
      <c r="BL358" s="67"/>
      <c r="BM358" s="67"/>
      <c r="BN358" s="67"/>
      <c r="BO358" s="67"/>
      <c r="BP358" s="67"/>
      <c r="BQ358" s="67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  <c r="FQ358" s="69"/>
      <c r="FR358" s="69"/>
      <c r="FS358" s="69"/>
    </row>
    <row r="359" spans="3:175" x14ac:dyDescent="0.3"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79"/>
      <c r="BB359" s="79"/>
      <c r="BH359" s="69"/>
      <c r="BI359" s="67"/>
      <c r="BJ359" s="67"/>
      <c r="BK359" s="67"/>
      <c r="BL359" s="67"/>
      <c r="BM359" s="67"/>
      <c r="BN359" s="67"/>
      <c r="BO359" s="67"/>
      <c r="BP359" s="67"/>
      <c r="BQ359" s="67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  <c r="FQ359" s="69"/>
      <c r="FR359" s="69"/>
      <c r="FS359" s="69"/>
    </row>
    <row r="360" spans="3:175" x14ac:dyDescent="0.3"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79"/>
      <c r="BB360" s="79"/>
      <c r="BH360" s="69"/>
      <c r="BI360" s="67"/>
      <c r="BJ360" s="67"/>
      <c r="BK360" s="67"/>
      <c r="BL360" s="67"/>
      <c r="BM360" s="67"/>
      <c r="BN360" s="67"/>
      <c r="BO360" s="67"/>
      <c r="BP360" s="67"/>
      <c r="BQ360" s="67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  <c r="FQ360" s="69"/>
      <c r="FR360" s="69"/>
      <c r="FS360" s="69"/>
    </row>
    <row r="361" spans="3:175" x14ac:dyDescent="0.3"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79"/>
      <c r="BB361" s="79"/>
      <c r="BH361" s="69"/>
      <c r="BI361" s="67"/>
      <c r="BJ361" s="67"/>
      <c r="BK361" s="67"/>
      <c r="BL361" s="67"/>
      <c r="BM361" s="67"/>
      <c r="BN361" s="67"/>
      <c r="BO361" s="67"/>
      <c r="BP361" s="67"/>
      <c r="BQ361" s="67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  <c r="FQ361" s="69"/>
      <c r="FR361" s="69"/>
      <c r="FS361" s="69"/>
    </row>
    <row r="362" spans="3:175" x14ac:dyDescent="0.3"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79"/>
      <c r="BB362" s="79"/>
      <c r="BH362" s="69"/>
      <c r="BI362" s="67"/>
      <c r="BJ362" s="67"/>
      <c r="BK362" s="67"/>
      <c r="BL362" s="67"/>
      <c r="BM362" s="67"/>
      <c r="BN362" s="67"/>
      <c r="BO362" s="67"/>
      <c r="BP362" s="67"/>
      <c r="BQ362" s="67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  <c r="FQ362" s="69"/>
      <c r="FR362" s="69"/>
      <c r="FS362" s="69"/>
    </row>
    <row r="363" spans="3:175" x14ac:dyDescent="0.3"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79"/>
      <c r="BB363" s="79"/>
      <c r="BH363" s="69"/>
      <c r="BI363" s="67"/>
      <c r="BJ363" s="67"/>
      <c r="BK363" s="67"/>
      <c r="BL363" s="67"/>
      <c r="BM363" s="67"/>
      <c r="BN363" s="67"/>
      <c r="BO363" s="67"/>
      <c r="BP363" s="67"/>
      <c r="BQ363" s="67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  <c r="FQ363" s="69"/>
      <c r="FR363" s="69"/>
      <c r="FS363" s="69"/>
    </row>
    <row r="364" spans="3:175" x14ac:dyDescent="0.3"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79"/>
      <c r="BB364" s="79"/>
      <c r="BH364" s="69"/>
      <c r="BI364" s="67"/>
      <c r="BJ364" s="67"/>
      <c r="BK364" s="67"/>
      <c r="BL364" s="67"/>
      <c r="BM364" s="67"/>
      <c r="BN364" s="67"/>
      <c r="BO364" s="67"/>
      <c r="BP364" s="67"/>
      <c r="BQ364" s="67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  <c r="FQ364" s="69"/>
      <c r="FR364" s="69"/>
      <c r="FS364" s="69"/>
    </row>
    <row r="365" spans="3:175" x14ac:dyDescent="0.3"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79"/>
      <c r="BB365" s="79"/>
      <c r="BH365" s="69"/>
      <c r="BI365" s="67"/>
      <c r="BJ365" s="67"/>
      <c r="BK365" s="67"/>
      <c r="BL365" s="67"/>
      <c r="BM365" s="67"/>
      <c r="BN365" s="67"/>
      <c r="BO365" s="67"/>
      <c r="BP365" s="67"/>
      <c r="BQ365" s="67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  <c r="FQ365" s="69"/>
      <c r="FR365" s="69"/>
      <c r="FS365" s="69"/>
    </row>
    <row r="366" spans="3:175" x14ac:dyDescent="0.3"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79"/>
      <c r="BB366" s="79"/>
      <c r="BH366" s="69"/>
      <c r="BI366" s="67"/>
      <c r="BJ366" s="67"/>
      <c r="BK366" s="67"/>
      <c r="BL366" s="67"/>
      <c r="BM366" s="67"/>
      <c r="BN366" s="67"/>
      <c r="BO366" s="67"/>
      <c r="BP366" s="67"/>
      <c r="BQ366" s="67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  <c r="FQ366" s="69"/>
      <c r="FR366" s="69"/>
      <c r="FS366" s="69"/>
    </row>
    <row r="367" spans="3:175" x14ac:dyDescent="0.3"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79"/>
      <c r="BB367" s="79"/>
      <c r="BH367" s="69"/>
      <c r="BI367" s="67"/>
      <c r="BJ367" s="67"/>
      <c r="BK367" s="67"/>
      <c r="BL367" s="67"/>
      <c r="BM367" s="67"/>
      <c r="BN367" s="67"/>
      <c r="BO367" s="67"/>
      <c r="BP367" s="67"/>
      <c r="BQ367" s="67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  <c r="FQ367" s="69"/>
      <c r="FR367" s="69"/>
      <c r="FS367" s="69"/>
    </row>
    <row r="368" spans="3:175" x14ac:dyDescent="0.3"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79"/>
      <c r="BB368" s="79"/>
      <c r="BH368" s="69"/>
      <c r="BI368" s="67"/>
      <c r="BJ368" s="67"/>
      <c r="BK368" s="67"/>
      <c r="BL368" s="67"/>
      <c r="BM368" s="67"/>
      <c r="BN368" s="67"/>
      <c r="BO368" s="67"/>
      <c r="BP368" s="67"/>
      <c r="BQ368" s="67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  <c r="FQ368" s="69"/>
      <c r="FR368" s="69"/>
      <c r="FS368" s="69"/>
    </row>
    <row r="369" spans="3:175" x14ac:dyDescent="0.3"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79"/>
      <c r="BB369" s="79"/>
      <c r="BH369" s="69"/>
      <c r="BI369" s="67"/>
      <c r="BJ369" s="67"/>
      <c r="BK369" s="67"/>
      <c r="BL369" s="67"/>
      <c r="BM369" s="67"/>
      <c r="BN369" s="67"/>
      <c r="BO369" s="67"/>
      <c r="BP369" s="67"/>
      <c r="BQ369" s="67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  <c r="FQ369" s="69"/>
      <c r="FR369" s="69"/>
      <c r="FS369" s="69"/>
    </row>
    <row r="370" spans="3:175" x14ac:dyDescent="0.3"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79"/>
      <c r="BB370" s="79"/>
      <c r="BH370" s="69"/>
      <c r="BI370" s="67"/>
      <c r="BJ370" s="67"/>
      <c r="BK370" s="67"/>
      <c r="BL370" s="67"/>
      <c r="BM370" s="67"/>
      <c r="BN370" s="67"/>
      <c r="BO370" s="67"/>
      <c r="BP370" s="67"/>
      <c r="BQ370" s="67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  <c r="FQ370" s="69"/>
      <c r="FR370" s="69"/>
      <c r="FS370" s="69"/>
    </row>
    <row r="371" spans="3:175" x14ac:dyDescent="0.3"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79"/>
      <c r="BB371" s="79"/>
      <c r="BH371" s="69"/>
      <c r="BI371" s="67"/>
      <c r="BJ371" s="67"/>
      <c r="BK371" s="67"/>
      <c r="BL371" s="67"/>
      <c r="BM371" s="67"/>
      <c r="BN371" s="67"/>
      <c r="BO371" s="67"/>
      <c r="BP371" s="67"/>
      <c r="BQ371" s="67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  <c r="FQ371" s="69"/>
      <c r="FR371" s="69"/>
      <c r="FS371" s="69"/>
    </row>
    <row r="372" spans="3:175" x14ac:dyDescent="0.3"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79"/>
      <c r="BB372" s="79"/>
      <c r="BH372" s="69"/>
      <c r="BI372" s="67"/>
      <c r="BJ372" s="67"/>
      <c r="BK372" s="67"/>
      <c r="BL372" s="67"/>
      <c r="BM372" s="67"/>
      <c r="BN372" s="67"/>
      <c r="BO372" s="67"/>
      <c r="BP372" s="67"/>
      <c r="BQ372" s="67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  <c r="FQ372" s="69"/>
      <c r="FR372" s="69"/>
      <c r="FS372" s="69"/>
    </row>
    <row r="373" spans="3:175" x14ac:dyDescent="0.3"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79"/>
      <c r="BB373" s="79"/>
      <c r="BH373" s="69"/>
      <c r="BI373" s="67"/>
      <c r="BJ373" s="67"/>
      <c r="BK373" s="67"/>
      <c r="BL373" s="67"/>
      <c r="BM373" s="67"/>
      <c r="BN373" s="67"/>
      <c r="BO373" s="67"/>
      <c r="BP373" s="67"/>
      <c r="BQ373" s="67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  <c r="FQ373" s="69"/>
      <c r="FR373" s="69"/>
      <c r="FS373" s="69"/>
    </row>
    <row r="374" spans="3:175" x14ac:dyDescent="0.3"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79"/>
      <c r="BB374" s="79"/>
      <c r="BH374" s="69"/>
      <c r="BI374" s="67"/>
      <c r="BJ374" s="67"/>
      <c r="BK374" s="67"/>
      <c r="BL374" s="67"/>
      <c r="BM374" s="67"/>
      <c r="BN374" s="67"/>
      <c r="BO374" s="67"/>
      <c r="BP374" s="67"/>
      <c r="BQ374" s="67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  <c r="FQ374" s="69"/>
      <c r="FR374" s="69"/>
      <c r="FS374" s="69"/>
    </row>
    <row r="375" spans="3:175" x14ac:dyDescent="0.3"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79"/>
      <c r="BB375" s="79"/>
      <c r="BH375" s="69"/>
      <c r="BI375" s="67"/>
      <c r="BJ375" s="67"/>
      <c r="BK375" s="67"/>
      <c r="BL375" s="67"/>
      <c r="BM375" s="67"/>
      <c r="BN375" s="67"/>
      <c r="BO375" s="67"/>
      <c r="BP375" s="67"/>
      <c r="BQ375" s="67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  <c r="FQ375" s="69"/>
      <c r="FR375" s="69"/>
      <c r="FS375" s="69"/>
    </row>
    <row r="376" spans="3:175" x14ac:dyDescent="0.3"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79"/>
      <c r="BB376" s="79"/>
      <c r="BH376" s="69"/>
      <c r="BI376" s="67"/>
      <c r="BJ376" s="67"/>
      <c r="BK376" s="67"/>
      <c r="BL376" s="67"/>
      <c r="BM376" s="67"/>
      <c r="BN376" s="67"/>
      <c r="BO376" s="67"/>
      <c r="BP376" s="67"/>
      <c r="BQ376" s="67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  <c r="FQ376" s="69"/>
      <c r="FR376" s="69"/>
      <c r="FS376" s="69"/>
    </row>
    <row r="377" spans="3:175" x14ac:dyDescent="0.3"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79"/>
      <c r="BB377" s="79"/>
      <c r="BH377" s="69"/>
      <c r="BI377" s="67"/>
      <c r="BJ377" s="67"/>
      <c r="BK377" s="67"/>
      <c r="BL377" s="67"/>
      <c r="BM377" s="67"/>
      <c r="BN377" s="67"/>
      <c r="BO377" s="67"/>
      <c r="BP377" s="67"/>
      <c r="BQ377" s="67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  <c r="FQ377" s="69"/>
      <c r="FR377" s="69"/>
      <c r="FS377" s="69"/>
    </row>
    <row r="378" spans="3:175" x14ac:dyDescent="0.3"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79"/>
      <c r="BB378" s="79"/>
      <c r="BH378" s="69"/>
      <c r="BI378" s="67"/>
      <c r="BJ378" s="67"/>
      <c r="BK378" s="67"/>
      <c r="BL378" s="67"/>
      <c r="BM378" s="67"/>
      <c r="BN378" s="67"/>
      <c r="BO378" s="67"/>
      <c r="BP378" s="67"/>
      <c r="BQ378" s="67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  <c r="FQ378" s="69"/>
      <c r="FR378" s="69"/>
      <c r="FS378" s="69"/>
    </row>
    <row r="379" spans="3:175" x14ac:dyDescent="0.3"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79"/>
      <c r="BB379" s="79"/>
      <c r="BH379" s="69"/>
      <c r="BI379" s="67"/>
      <c r="BJ379" s="67"/>
      <c r="BK379" s="67"/>
      <c r="BL379" s="67"/>
      <c r="BM379" s="67"/>
      <c r="BN379" s="67"/>
      <c r="BO379" s="67"/>
      <c r="BP379" s="67"/>
      <c r="BQ379" s="67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  <c r="FQ379" s="69"/>
      <c r="FR379" s="69"/>
      <c r="FS379" s="69"/>
    </row>
    <row r="380" spans="3:175" x14ac:dyDescent="0.3"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79"/>
      <c r="BB380" s="79"/>
      <c r="BH380" s="69"/>
      <c r="BI380" s="67"/>
      <c r="BJ380" s="67"/>
      <c r="BK380" s="67"/>
      <c r="BL380" s="67"/>
      <c r="BM380" s="67"/>
      <c r="BN380" s="67"/>
      <c r="BO380" s="67"/>
      <c r="BP380" s="67"/>
      <c r="BQ380" s="67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</row>
    <row r="381" spans="3:175" x14ac:dyDescent="0.3"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79"/>
      <c r="BB381" s="79"/>
      <c r="BH381" s="69"/>
      <c r="BI381" s="67"/>
      <c r="BJ381" s="67"/>
      <c r="BK381" s="67"/>
      <c r="BL381" s="67"/>
      <c r="BM381" s="67"/>
      <c r="BN381" s="67"/>
      <c r="BO381" s="67"/>
      <c r="BP381" s="67"/>
      <c r="BQ381" s="67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  <c r="FQ381" s="69"/>
      <c r="FR381" s="69"/>
      <c r="FS381" s="69"/>
    </row>
    <row r="382" spans="3:175" x14ac:dyDescent="0.3"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79"/>
      <c r="BB382" s="79"/>
      <c r="BH382" s="69"/>
      <c r="BI382" s="67"/>
      <c r="BJ382" s="67"/>
      <c r="BK382" s="67"/>
      <c r="BL382" s="67"/>
      <c r="BM382" s="67"/>
      <c r="BN382" s="67"/>
      <c r="BO382" s="67"/>
      <c r="BP382" s="67"/>
      <c r="BQ382" s="67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  <c r="FQ382" s="69"/>
      <c r="FR382" s="69"/>
      <c r="FS382" s="69"/>
    </row>
    <row r="383" spans="3:175" x14ac:dyDescent="0.3"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79"/>
      <c r="BB383" s="79"/>
      <c r="BH383" s="69"/>
      <c r="BI383" s="67"/>
      <c r="BJ383" s="67"/>
      <c r="BK383" s="67"/>
      <c r="BL383" s="67"/>
      <c r="BM383" s="67"/>
      <c r="BN383" s="67"/>
      <c r="BO383" s="67"/>
      <c r="BP383" s="67"/>
      <c r="BQ383" s="67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  <c r="FQ383" s="69"/>
      <c r="FR383" s="69"/>
      <c r="FS383" s="69"/>
    </row>
    <row r="384" spans="3:175" x14ac:dyDescent="0.3"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79"/>
      <c r="BB384" s="79"/>
      <c r="BH384" s="69"/>
      <c r="BI384" s="67"/>
      <c r="BJ384" s="67"/>
      <c r="BK384" s="67"/>
      <c r="BL384" s="67"/>
      <c r="BM384" s="67"/>
      <c r="BN384" s="67"/>
      <c r="BO384" s="67"/>
      <c r="BP384" s="67"/>
      <c r="BQ384" s="67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  <c r="FQ384" s="69"/>
      <c r="FR384" s="69"/>
      <c r="FS384" s="69"/>
    </row>
    <row r="385" spans="3:175" x14ac:dyDescent="0.3"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79"/>
      <c r="BB385" s="79"/>
      <c r="BH385" s="69"/>
      <c r="BI385" s="67"/>
      <c r="BJ385" s="67"/>
      <c r="BK385" s="67"/>
      <c r="BL385" s="67"/>
      <c r="BM385" s="67"/>
      <c r="BN385" s="67"/>
      <c r="BO385" s="67"/>
      <c r="BP385" s="67"/>
      <c r="BQ385" s="67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  <c r="FQ385" s="69"/>
      <c r="FR385" s="69"/>
      <c r="FS385" s="69"/>
    </row>
    <row r="386" spans="3:175" x14ac:dyDescent="0.3"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79"/>
      <c r="BB386" s="79"/>
      <c r="BH386" s="69"/>
      <c r="BI386" s="67"/>
      <c r="BJ386" s="67"/>
      <c r="BK386" s="67"/>
      <c r="BL386" s="67"/>
      <c r="BM386" s="67"/>
      <c r="BN386" s="67"/>
      <c r="BO386" s="67"/>
      <c r="BP386" s="67"/>
      <c r="BQ386" s="67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  <c r="FQ386" s="69"/>
      <c r="FR386" s="69"/>
      <c r="FS386" s="69"/>
    </row>
    <row r="387" spans="3:175" x14ac:dyDescent="0.3"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79"/>
      <c r="BB387" s="79"/>
      <c r="BH387" s="69"/>
      <c r="BI387" s="67"/>
      <c r="BJ387" s="67"/>
      <c r="BK387" s="67"/>
      <c r="BL387" s="67"/>
      <c r="BM387" s="67"/>
      <c r="BN387" s="67"/>
      <c r="BO387" s="67"/>
      <c r="BP387" s="67"/>
      <c r="BQ387" s="67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  <c r="FQ387" s="69"/>
      <c r="FR387" s="69"/>
      <c r="FS387" s="69"/>
    </row>
    <row r="388" spans="3:175" x14ac:dyDescent="0.3"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79"/>
      <c r="BB388" s="79"/>
      <c r="BH388" s="69"/>
      <c r="BI388" s="67"/>
      <c r="BJ388" s="67"/>
      <c r="BK388" s="67"/>
      <c r="BL388" s="67"/>
      <c r="BM388" s="67"/>
      <c r="BN388" s="67"/>
      <c r="BO388" s="67"/>
      <c r="BP388" s="67"/>
      <c r="BQ388" s="67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  <c r="FQ388" s="69"/>
      <c r="FR388" s="69"/>
      <c r="FS388" s="69"/>
    </row>
    <row r="389" spans="3:175" x14ac:dyDescent="0.3"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79"/>
      <c r="BB389" s="79"/>
      <c r="BH389" s="69"/>
      <c r="BI389" s="67"/>
      <c r="BJ389" s="67"/>
      <c r="BK389" s="67"/>
      <c r="BL389" s="67"/>
      <c r="BM389" s="67"/>
      <c r="BN389" s="67"/>
      <c r="BO389" s="67"/>
      <c r="BP389" s="67"/>
      <c r="BQ389" s="67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  <c r="FQ389" s="69"/>
      <c r="FR389" s="69"/>
      <c r="FS389" s="69"/>
    </row>
    <row r="390" spans="3:175" x14ac:dyDescent="0.3"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79"/>
      <c r="BB390" s="79"/>
      <c r="BH390" s="69"/>
      <c r="BI390" s="67"/>
      <c r="BJ390" s="67"/>
      <c r="BK390" s="67"/>
      <c r="BL390" s="67"/>
      <c r="BM390" s="67"/>
      <c r="BN390" s="67"/>
      <c r="BO390" s="67"/>
      <c r="BP390" s="67"/>
      <c r="BQ390" s="67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  <c r="FQ390" s="69"/>
      <c r="FR390" s="69"/>
      <c r="FS390" s="69"/>
    </row>
    <row r="391" spans="3:175" x14ac:dyDescent="0.3"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79"/>
      <c r="BB391" s="79"/>
      <c r="BH391" s="69"/>
      <c r="BI391" s="67"/>
      <c r="BJ391" s="67"/>
      <c r="BK391" s="67"/>
      <c r="BL391" s="67"/>
      <c r="BM391" s="67"/>
      <c r="BN391" s="67"/>
      <c r="BO391" s="67"/>
      <c r="BP391" s="67"/>
      <c r="BQ391" s="67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  <c r="FQ391" s="69"/>
      <c r="FR391" s="69"/>
      <c r="FS391" s="69"/>
    </row>
    <row r="392" spans="3:175" x14ac:dyDescent="0.3"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79"/>
      <c r="BB392" s="79"/>
      <c r="BH392" s="69"/>
      <c r="BI392" s="67"/>
      <c r="BJ392" s="67"/>
      <c r="BK392" s="67"/>
      <c r="BL392" s="67"/>
      <c r="BM392" s="67"/>
      <c r="BN392" s="67"/>
      <c r="BO392" s="67"/>
      <c r="BP392" s="67"/>
      <c r="BQ392" s="67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  <c r="FQ392" s="69"/>
      <c r="FR392" s="69"/>
      <c r="FS392" s="69"/>
    </row>
    <row r="393" spans="3:175" x14ac:dyDescent="0.3"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79"/>
      <c r="BB393" s="79"/>
      <c r="BH393" s="69"/>
      <c r="BI393" s="67"/>
      <c r="BJ393" s="67"/>
      <c r="BK393" s="67"/>
      <c r="BL393" s="67"/>
      <c r="BM393" s="67"/>
      <c r="BN393" s="67"/>
      <c r="BO393" s="67"/>
      <c r="BP393" s="67"/>
      <c r="BQ393" s="67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  <c r="FQ393" s="69"/>
      <c r="FR393" s="69"/>
      <c r="FS393" s="69"/>
    </row>
    <row r="394" spans="3:175" x14ac:dyDescent="0.3"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79"/>
      <c r="BB394" s="79"/>
      <c r="BH394" s="69"/>
      <c r="BI394" s="67"/>
      <c r="BJ394" s="67"/>
      <c r="BK394" s="67"/>
      <c r="BL394" s="67"/>
      <c r="BM394" s="67"/>
      <c r="BN394" s="67"/>
      <c r="BO394" s="67"/>
      <c r="BP394" s="67"/>
      <c r="BQ394" s="67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  <c r="FQ394" s="69"/>
      <c r="FR394" s="69"/>
      <c r="FS394" s="69"/>
    </row>
    <row r="395" spans="3:175" x14ac:dyDescent="0.3"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79"/>
      <c r="BB395" s="79"/>
      <c r="BH395" s="69"/>
      <c r="BI395" s="67"/>
      <c r="BJ395" s="67"/>
      <c r="BK395" s="67"/>
      <c r="BL395" s="67"/>
      <c r="BM395" s="67"/>
      <c r="BN395" s="67"/>
      <c r="BO395" s="67"/>
      <c r="BP395" s="67"/>
      <c r="BQ395" s="67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  <c r="FQ395" s="69"/>
      <c r="FR395" s="69"/>
      <c r="FS395" s="69"/>
    </row>
    <row r="396" spans="3:175" x14ac:dyDescent="0.3"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79"/>
      <c r="BB396" s="79"/>
      <c r="BH396" s="69"/>
      <c r="BI396" s="67"/>
      <c r="BJ396" s="67"/>
      <c r="BK396" s="67"/>
      <c r="BL396" s="67"/>
      <c r="BM396" s="67"/>
      <c r="BN396" s="67"/>
      <c r="BO396" s="67"/>
      <c r="BP396" s="67"/>
      <c r="BQ396" s="67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  <c r="FQ396" s="69"/>
      <c r="FR396" s="69"/>
      <c r="FS396" s="69"/>
    </row>
    <row r="397" spans="3:175" x14ac:dyDescent="0.3"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79"/>
      <c r="BB397" s="79"/>
      <c r="BH397" s="69"/>
      <c r="BI397" s="67"/>
      <c r="BJ397" s="67"/>
      <c r="BK397" s="67"/>
      <c r="BL397" s="67"/>
      <c r="BM397" s="67"/>
      <c r="BN397" s="67"/>
      <c r="BO397" s="67"/>
      <c r="BP397" s="67"/>
      <c r="BQ397" s="67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  <c r="FQ397" s="69"/>
      <c r="FR397" s="69"/>
      <c r="FS397" s="69"/>
    </row>
    <row r="398" spans="3:175" x14ac:dyDescent="0.3"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79"/>
      <c r="BB398" s="79"/>
      <c r="BH398" s="69"/>
      <c r="BI398" s="67"/>
      <c r="BJ398" s="67"/>
      <c r="BK398" s="67"/>
      <c r="BL398" s="67"/>
      <c r="BM398" s="67"/>
      <c r="BN398" s="67"/>
      <c r="BO398" s="67"/>
      <c r="BP398" s="67"/>
      <c r="BQ398" s="67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  <c r="FQ398" s="69"/>
      <c r="FR398" s="69"/>
      <c r="FS398" s="69"/>
    </row>
    <row r="399" spans="3:175" x14ac:dyDescent="0.3"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79"/>
      <c r="BB399" s="79"/>
      <c r="BH399" s="69"/>
      <c r="BI399" s="67"/>
      <c r="BJ399" s="67"/>
      <c r="BK399" s="67"/>
      <c r="BL399" s="67"/>
      <c r="BM399" s="67"/>
      <c r="BN399" s="67"/>
      <c r="BO399" s="67"/>
      <c r="BP399" s="67"/>
      <c r="BQ399" s="67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  <c r="FQ399" s="69"/>
      <c r="FR399" s="69"/>
      <c r="FS399" s="69"/>
    </row>
    <row r="400" spans="3:175" x14ac:dyDescent="0.3"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79"/>
      <c r="BB400" s="79"/>
      <c r="BH400" s="69"/>
      <c r="BI400" s="67"/>
      <c r="BJ400" s="67"/>
      <c r="BK400" s="67"/>
      <c r="BL400" s="67"/>
      <c r="BM400" s="67"/>
      <c r="BN400" s="67"/>
      <c r="BO400" s="67"/>
      <c r="BP400" s="67"/>
      <c r="BQ400" s="67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  <c r="FQ400" s="69"/>
      <c r="FR400" s="69"/>
      <c r="FS400" s="69"/>
    </row>
    <row r="401" spans="3:175" x14ac:dyDescent="0.3"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79"/>
      <c r="BB401" s="79"/>
      <c r="BH401" s="69"/>
      <c r="BI401" s="67"/>
      <c r="BJ401" s="67"/>
      <c r="BK401" s="67"/>
      <c r="BL401" s="67"/>
      <c r="BM401" s="67"/>
      <c r="BN401" s="67"/>
      <c r="BO401" s="67"/>
      <c r="BP401" s="67"/>
      <c r="BQ401" s="67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  <c r="FQ401" s="69"/>
      <c r="FR401" s="69"/>
      <c r="FS401" s="69"/>
    </row>
    <row r="402" spans="3:175" x14ac:dyDescent="0.3"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79"/>
      <c r="BB402" s="79"/>
      <c r="BH402" s="69"/>
      <c r="BI402" s="67"/>
      <c r="BJ402" s="67"/>
      <c r="BK402" s="67"/>
      <c r="BL402" s="67"/>
      <c r="BM402" s="67"/>
      <c r="BN402" s="67"/>
      <c r="BO402" s="67"/>
      <c r="BP402" s="67"/>
      <c r="BQ402" s="67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  <c r="FQ402" s="69"/>
      <c r="FR402" s="69"/>
      <c r="FS402" s="69"/>
    </row>
    <row r="403" spans="3:175" x14ac:dyDescent="0.3"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79"/>
      <c r="BB403" s="79"/>
      <c r="BH403" s="69"/>
      <c r="BI403" s="67"/>
      <c r="BJ403" s="67"/>
      <c r="BK403" s="67"/>
      <c r="BL403" s="67"/>
      <c r="BM403" s="67"/>
      <c r="BN403" s="67"/>
      <c r="BO403" s="67"/>
      <c r="BP403" s="67"/>
      <c r="BQ403" s="67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  <c r="FQ403" s="69"/>
      <c r="FR403" s="69"/>
      <c r="FS403" s="69"/>
    </row>
    <row r="404" spans="3:175" x14ac:dyDescent="0.3"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79"/>
      <c r="BB404" s="79"/>
      <c r="BH404" s="69"/>
      <c r="BI404" s="67"/>
      <c r="BJ404" s="67"/>
      <c r="BK404" s="67"/>
      <c r="BL404" s="67"/>
      <c r="BM404" s="67"/>
      <c r="BN404" s="67"/>
      <c r="BO404" s="67"/>
      <c r="BP404" s="67"/>
      <c r="BQ404" s="67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  <c r="FQ404" s="69"/>
      <c r="FR404" s="69"/>
      <c r="FS404" s="69"/>
    </row>
    <row r="405" spans="3:175" x14ac:dyDescent="0.3"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79"/>
      <c r="BB405" s="79"/>
      <c r="BH405" s="69"/>
      <c r="BI405" s="67"/>
      <c r="BJ405" s="67"/>
      <c r="BK405" s="67"/>
      <c r="BL405" s="67"/>
      <c r="BM405" s="67"/>
      <c r="BN405" s="67"/>
      <c r="BO405" s="67"/>
      <c r="BP405" s="67"/>
      <c r="BQ405" s="67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  <c r="FQ405" s="69"/>
      <c r="FR405" s="69"/>
      <c r="FS405" s="69"/>
    </row>
    <row r="406" spans="3:175" x14ac:dyDescent="0.3"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79"/>
      <c r="BB406" s="79"/>
      <c r="BH406" s="69"/>
      <c r="BI406" s="67"/>
      <c r="BJ406" s="67"/>
      <c r="BK406" s="67"/>
      <c r="BL406" s="67"/>
      <c r="BM406" s="67"/>
      <c r="BN406" s="67"/>
      <c r="BO406" s="67"/>
      <c r="BP406" s="67"/>
      <c r="BQ406" s="67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  <c r="FQ406" s="69"/>
      <c r="FR406" s="69"/>
      <c r="FS406" s="69"/>
    </row>
    <row r="407" spans="3:175" x14ac:dyDescent="0.3"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79"/>
      <c r="BB407" s="79"/>
      <c r="BH407" s="69"/>
      <c r="BI407" s="67"/>
      <c r="BJ407" s="67"/>
      <c r="BK407" s="67"/>
      <c r="BL407" s="67"/>
      <c r="BM407" s="67"/>
      <c r="BN407" s="67"/>
      <c r="BO407" s="67"/>
      <c r="BP407" s="67"/>
      <c r="BQ407" s="67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  <c r="FQ407" s="69"/>
      <c r="FR407" s="69"/>
      <c r="FS407" s="69"/>
    </row>
    <row r="408" spans="3:175" x14ac:dyDescent="0.3"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79"/>
      <c r="BB408" s="79"/>
      <c r="BH408" s="69"/>
      <c r="BI408" s="67"/>
      <c r="BJ408" s="67"/>
      <c r="BK408" s="67"/>
      <c r="BL408" s="67"/>
      <c r="BM408" s="67"/>
      <c r="BN408" s="67"/>
      <c r="BO408" s="67"/>
      <c r="BP408" s="67"/>
      <c r="BQ408" s="67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  <c r="FQ408" s="69"/>
      <c r="FR408" s="69"/>
      <c r="FS408" s="69"/>
    </row>
    <row r="409" spans="3:175" x14ac:dyDescent="0.3"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79"/>
      <c r="BB409" s="79"/>
      <c r="BH409" s="69"/>
      <c r="BI409" s="67"/>
      <c r="BJ409" s="67"/>
      <c r="BK409" s="67"/>
      <c r="BL409" s="67"/>
      <c r="BM409" s="67"/>
      <c r="BN409" s="67"/>
      <c r="BO409" s="67"/>
      <c r="BP409" s="67"/>
      <c r="BQ409" s="67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  <c r="FQ409" s="69"/>
      <c r="FR409" s="69"/>
      <c r="FS409" s="69"/>
    </row>
    <row r="410" spans="3:175" x14ac:dyDescent="0.3"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79"/>
      <c r="BB410" s="79"/>
      <c r="BH410" s="69"/>
      <c r="BI410" s="67"/>
      <c r="BJ410" s="67"/>
      <c r="BK410" s="67"/>
      <c r="BL410" s="67"/>
      <c r="BM410" s="67"/>
      <c r="BN410" s="67"/>
      <c r="BO410" s="67"/>
      <c r="BP410" s="67"/>
      <c r="BQ410" s="67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  <c r="FQ410" s="69"/>
      <c r="FR410" s="69"/>
      <c r="FS410" s="69"/>
    </row>
    <row r="411" spans="3:175" x14ac:dyDescent="0.3"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79"/>
      <c r="BB411" s="79"/>
      <c r="BH411" s="69"/>
      <c r="BI411" s="67"/>
      <c r="BJ411" s="67"/>
      <c r="BK411" s="67"/>
      <c r="BL411" s="67"/>
      <c r="BM411" s="67"/>
      <c r="BN411" s="67"/>
      <c r="BO411" s="67"/>
      <c r="BP411" s="67"/>
      <c r="BQ411" s="67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  <c r="FQ411" s="69"/>
      <c r="FR411" s="69"/>
      <c r="FS411" s="69"/>
    </row>
    <row r="412" spans="3:175" x14ac:dyDescent="0.3"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79"/>
      <c r="BB412" s="79"/>
      <c r="BH412" s="69"/>
      <c r="BI412" s="67"/>
      <c r="BJ412" s="67"/>
      <c r="BK412" s="67"/>
      <c r="BL412" s="67"/>
      <c r="BM412" s="67"/>
      <c r="BN412" s="67"/>
      <c r="BO412" s="67"/>
      <c r="BP412" s="67"/>
      <c r="BQ412" s="67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  <c r="FQ412" s="69"/>
      <c r="FR412" s="69"/>
      <c r="FS412" s="69"/>
    </row>
    <row r="413" spans="3:175" x14ac:dyDescent="0.3"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79"/>
      <c r="BB413" s="79"/>
      <c r="BH413" s="69"/>
      <c r="BI413" s="67"/>
      <c r="BJ413" s="67"/>
      <c r="BK413" s="67"/>
      <c r="BL413" s="67"/>
      <c r="BM413" s="67"/>
      <c r="BN413" s="67"/>
      <c r="BO413" s="67"/>
      <c r="BP413" s="67"/>
      <c r="BQ413" s="67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  <c r="FQ413" s="69"/>
      <c r="FR413" s="69"/>
      <c r="FS413" s="69"/>
    </row>
    <row r="414" spans="3:175" x14ac:dyDescent="0.3"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79"/>
      <c r="BB414" s="79"/>
      <c r="BH414" s="69"/>
      <c r="BI414" s="67"/>
      <c r="BJ414" s="67"/>
      <c r="BK414" s="67"/>
      <c r="BL414" s="67"/>
      <c r="BM414" s="67"/>
      <c r="BN414" s="67"/>
      <c r="BO414" s="67"/>
      <c r="BP414" s="67"/>
      <c r="BQ414" s="67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  <c r="FQ414" s="69"/>
      <c r="FR414" s="69"/>
      <c r="FS414" s="69"/>
    </row>
    <row r="415" spans="3:175" x14ac:dyDescent="0.3"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79"/>
      <c r="BB415" s="79"/>
      <c r="BH415" s="69"/>
      <c r="BI415" s="67"/>
      <c r="BJ415" s="67"/>
      <c r="BK415" s="67"/>
      <c r="BL415" s="67"/>
      <c r="BM415" s="67"/>
      <c r="BN415" s="67"/>
      <c r="BO415" s="67"/>
      <c r="BP415" s="67"/>
      <c r="BQ415" s="67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  <c r="FQ415" s="69"/>
      <c r="FR415" s="69"/>
      <c r="FS415" s="69"/>
    </row>
    <row r="416" spans="3:175" x14ac:dyDescent="0.3"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79"/>
      <c r="BB416" s="79"/>
      <c r="BH416" s="69"/>
      <c r="BI416" s="67"/>
      <c r="BJ416" s="67"/>
      <c r="BK416" s="67"/>
      <c r="BL416" s="67"/>
      <c r="BM416" s="67"/>
      <c r="BN416" s="67"/>
      <c r="BO416" s="67"/>
      <c r="BP416" s="67"/>
      <c r="BQ416" s="67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  <c r="FQ416" s="69"/>
      <c r="FR416" s="69"/>
      <c r="FS416" s="69"/>
    </row>
    <row r="417" spans="3:175" x14ac:dyDescent="0.3"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79"/>
      <c r="BB417" s="79"/>
      <c r="BH417" s="69"/>
      <c r="BI417" s="67"/>
      <c r="BJ417" s="67"/>
      <c r="BK417" s="67"/>
      <c r="BL417" s="67"/>
      <c r="BM417" s="67"/>
      <c r="BN417" s="67"/>
      <c r="BO417" s="67"/>
      <c r="BP417" s="67"/>
      <c r="BQ417" s="67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  <c r="FQ417" s="69"/>
      <c r="FR417" s="69"/>
      <c r="FS417" s="69"/>
    </row>
    <row r="418" spans="3:175" x14ac:dyDescent="0.3"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79"/>
      <c r="BB418" s="79"/>
      <c r="BH418" s="69"/>
      <c r="BI418" s="67"/>
      <c r="BJ418" s="67"/>
      <c r="BK418" s="67"/>
      <c r="BL418" s="67"/>
      <c r="BM418" s="67"/>
      <c r="BN418" s="67"/>
      <c r="BO418" s="67"/>
      <c r="BP418" s="67"/>
      <c r="BQ418" s="67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  <c r="FQ418" s="69"/>
      <c r="FR418" s="69"/>
      <c r="FS418" s="69"/>
    </row>
    <row r="419" spans="3:175" x14ac:dyDescent="0.3"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79"/>
      <c r="BB419" s="79"/>
      <c r="BH419" s="69"/>
      <c r="BI419" s="67"/>
      <c r="BJ419" s="67"/>
      <c r="BK419" s="67"/>
      <c r="BL419" s="67"/>
      <c r="BM419" s="67"/>
      <c r="BN419" s="67"/>
      <c r="BO419" s="67"/>
      <c r="BP419" s="67"/>
      <c r="BQ419" s="67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  <c r="FQ419" s="69"/>
      <c r="FR419" s="69"/>
      <c r="FS419" s="69"/>
    </row>
    <row r="420" spans="3:175" x14ac:dyDescent="0.3"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79"/>
      <c r="BB420" s="79"/>
      <c r="BH420" s="69"/>
      <c r="BI420" s="67"/>
      <c r="BJ420" s="67"/>
      <c r="BK420" s="67"/>
      <c r="BL420" s="67"/>
      <c r="BM420" s="67"/>
      <c r="BN420" s="67"/>
      <c r="BO420" s="67"/>
      <c r="BP420" s="67"/>
      <c r="BQ420" s="67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  <c r="FQ420" s="69"/>
      <c r="FR420" s="69"/>
      <c r="FS420" s="69"/>
    </row>
    <row r="421" spans="3:175" x14ac:dyDescent="0.3"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79"/>
      <c r="BB421" s="79"/>
      <c r="BH421" s="69"/>
      <c r="BI421" s="67"/>
      <c r="BJ421" s="67"/>
      <c r="BK421" s="67"/>
      <c r="BL421" s="67"/>
      <c r="BM421" s="67"/>
      <c r="BN421" s="67"/>
      <c r="BO421" s="67"/>
      <c r="BP421" s="67"/>
      <c r="BQ421" s="67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  <c r="FQ421" s="69"/>
      <c r="FR421" s="69"/>
      <c r="FS421" s="69"/>
    </row>
    <row r="422" spans="3:175" x14ac:dyDescent="0.3"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79"/>
      <c r="BB422" s="79"/>
      <c r="BH422" s="69"/>
      <c r="BI422" s="67"/>
      <c r="BJ422" s="67"/>
      <c r="BK422" s="67"/>
      <c r="BL422" s="67"/>
      <c r="BM422" s="67"/>
      <c r="BN422" s="67"/>
      <c r="BO422" s="67"/>
      <c r="BP422" s="67"/>
      <c r="BQ422" s="67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  <c r="FQ422" s="69"/>
      <c r="FR422" s="69"/>
      <c r="FS422" s="69"/>
    </row>
    <row r="423" spans="3:175" x14ac:dyDescent="0.3"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79"/>
      <c r="BB423" s="79"/>
      <c r="BH423" s="69"/>
      <c r="BI423" s="67"/>
      <c r="BJ423" s="67"/>
      <c r="BK423" s="67"/>
      <c r="BL423" s="67"/>
      <c r="BM423" s="67"/>
      <c r="BN423" s="67"/>
      <c r="BO423" s="67"/>
      <c r="BP423" s="67"/>
      <c r="BQ423" s="67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  <c r="FQ423" s="69"/>
      <c r="FR423" s="69"/>
      <c r="FS423" s="69"/>
    </row>
    <row r="424" spans="3:175" x14ac:dyDescent="0.3"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79"/>
      <c r="BB424" s="79"/>
      <c r="BH424" s="69"/>
      <c r="BI424" s="67"/>
      <c r="BJ424" s="67"/>
      <c r="BK424" s="67"/>
      <c r="BL424" s="67"/>
      <c r="BM424" s="67"/>
      <c r="BN424" s="67"/>
      <c r="BO424" s="67"/>
      <c r="BP424" s="67"/>
      <c r="BQ424" s="67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  <c r="FQ424" s="69"/>
      <c r="FR424" s="69"/>
      <c r="FS424" s="69"/>
    </row>
    <row r="425" spans="3:175" x14ac:dyDescent="0.3"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79"/>
      <c r="BB425" s="79"/>
      <c r="BH425" s="69"/>
      <c r="BI425" s="67"/>
      <c r="BJ425" s="67"/>
      <c r="BK425" s="67"/>
      <c r="BL425" s="67"/>
      <c r="BM425" s="67"/>
      <c r="BN425" s="67"/>
      <c r="BO425" s="67"/>
      <c r="BP425" s="67"/>
      <c r="BQ425" s="67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  <c r="FQ425" s="69"/>
      <c r="FR425" s="69"/>
      <c r="FS425" s="69"/>
    </row>
    <row r="426" spans="3:175" x14ac:dyDescent="0.3"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79"/>
      <c r="BB426" s="79"/>
      <c r="BH426" s="69"/>
      <c r="BI426" s="67"/>
      <c r="BJ426" s="67"/>
      <c r="BK426" s="67"/>
      <c r="BL426" s="67"/>
      <c r="BM426" s="67"/>
      <c r="BN426" s="67"/>
      <c r="BO426" s="67"/>
      <c r="BP426" s="67"/>
      <c r="BQ426" s="67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  <c r="FQ426" s="69"/>
      <c r="FR426" s="69"/>
      <c r="FS426" s="69"/>
    </row>
    <row r="427" spans="3:175" x14ac:dyDescent="0.3"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79"/>
      <c r="BB427" s="79"/>
      <c r="BH427" s="69"/>
      <c r="BI427" s="67"/>
      <c r="BJ427" s="67"/>
      <c r="BK427" s="67"/>
      <c r="BL427" s="67"/>
      <c r="BM427" s="67"/>
      <c r="BN427" s="67"/>
      <c r="BO427" s="67"/>
      <c r="BP427" s="67"/>
      <c r="BQ427" s="67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  <c r="FQ427" s="69"/>
      <c r="FR427" s="69"/>
      <c r="FS427" s="69"/>
    </row>
    <row r="428" spans="3:175" x14ac:dyDescent="0.3"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79"/>
      <c r="BB428" s="79"/>
      <c r="BH428" s="69"/>
      <c r="BI428" s="67"/>
      <c r="BJ428" s="67"/>
      <c r="BK428" s="67"/>
      <c r="BL428" s="67"/>
      <c r="BM428" s="67"/>
      <c r="BN428" s="67"/>
      <c r="BO428" s="67"/>
      <c r="BP428" s="67"/>
      <c r="BQ428" s="67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  <c r="FQ428" s="69"/>
      <c r="FR428" s="69"/>
      <c r="FS428" s="69"/>
    </row>
    <row r="429" spans="3:175" x14ac:dyDescent="0.3"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79"/>
      <c r="BB429" s="79"/>
      <c r="BH429" s="69"/>
      <c r="BI429" s="67"/>
      <c r="BJ429" s="67"/>
      <c r="BK429" s="67"/>
      <c r="BL429" s="67"/>
      <c r="BM429" s="67"/>
      <c r="BN429" s="67"/>
      <c r="BO429" s="67"/>
      <c r="BP429" s="67"/>
      <c r="BQ429" s="67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  <c r="FQ429" s="69"/>
      <c r="FR429" s="69"/>
      <c r="FS429" s="69"/>
    </row>
    <row r="430" spans="3:175" x14ac:dyDescent="0.3"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79"/>
      <c r="BB430" s="79"/>
      <c r="BH430" s="69"/>
      <c r="BI430" s="67"/>
      <c r="BJ430" s="67"/>
      <c r="BK430" s="67"/>
      <c r="BL430" s="67"/>
      <c r="BM430" s="67"/>
      <c r="BN430" s="67"/>
      <c r="BO430" s="67"/>
      <c r="BP430" s="67"/>
      <c r="BQ430" s="67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  <c r="FQ430" s="69"/>
      <c r="FR430" s="69"/>
      <c r="FS430" s="69"/>
    </row>
    <row r="431" spans="3:175" x14ac:dyDescent="0.3"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79"/>
      <c r="BB431" s="79"/>
      <c r="BH431" s="69"/>
      <c r="BI431" s="67"/>
      <c r="BJ431" s="67"/>
      <c r="BK431" s="67"/>
      <c r="BL431" s="67"/>
      <c r="BM431" s="67"/>
      <c r="BN431" s="67"/>
      <c r="BO431" s="67"/>
      <c r="BP431" s="67"/>
      <c r="BQ431" s="67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  <c r="FQ431" s="69"/>
      <c r="FR431" s="69"/>
      <c r="FS431" s="69"/>
    </row>
    <row r="432" spans="3:175" x14ac:dyDescent="0.3">
      <c r="D432" s="3"/>
      <c r="E432" s="3"/>
      <c r="F432" s="3"/>
      <c r="G432" s="3"/>
      <c r="H432" s="12"/>
      <c r="I432" s="3"/>
      <c r="J432" s="3"/>
      <c r="K432" s="3"/>
      <c r="L432" s="3"/>
      <c r="M432" s="12"/>
      <c r="N432" s="3"/>
      <c r="O432" s="3"/>
      <c r="P432" s="3"/>
      <c r="Q432" s="3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2"/>
      <c r="BB432" s="12"/>
      <c r="BH432" s="3"/>
      <c r="BI432" s="53"/>
      <c r="BJ432" s="53"/>
      <c r="BK432" s="53"/>
      <c r="BL432" s="53"/>
      <c r="BM432" s="53"/>
      <c r="BN432" s="53"/>
      <c r="BO432" s="53"/>
      <c r="BP432" s="53"/>
      <c r="BQ432" s="53"/>
      <c r="BR432" s="3"/>
      <c r="BS432" s="3"/>
      <c r="BT432" s="3"/>
      <c r="BU432" s="3"/>
      <c r="BV432" s="3"/>
    </row>
    <row r="433" spans="4:74" x14ac:dyDescent="0.3"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2"/>
      <c r="BB433" s="12"/>
      <c r="BH433" s="3"/>
      <c r="BI433" s="53"/>
      <c r="BJ433" s="53"/>
      <c r="BK433" s="53"/>
      <c r="BL433" s="53"/>
      <c r="BM433" s="53"/>
      <c r="BN433" s="53"/>
      <c r="BO433" s="53"/>
      <c r="BP433" s="53"/>
      <c r="BQ433" s="53"/>
      <c r="BR433" s="3"/>
      <c r="BS433" s="3"/>
      <c r="BT433" s="3"/>
      <c r="BU433" s="3"/>
      <c r="BV433" s="3"/>
    </row>
    <row r="434" spans="4:74" x14ac:dyDescent="0.3"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2"/>
      <c r="BB434" s="12"/>
      <c r="BH434" s="3"/>
      <c r="BI434" s="53"/>
      <c r="BJ434" s="53"/>
      <c r="BK434" s="53"/>
      <c r="BL434" s="53"/>
      <c r="BM434" s="53"/>
      <c r="BN434" s="53"/>
      <c r="BO434" s="53"/>
      <c r="BP434" s="53"/>
      <c r="BQ434" s="53"/>
      <c r="BR434" s="3"/>
      <c r="BS434" s="3"/>
      <c r="BT434" s="3"/>
      <c r="BU434" s="3"/>
      <c r="BV434" s="3"/>
    </row>
    <row r="435" spans="4:74" x14ac:dyDescent="0.3"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2"/>
      <c r="BB435" s="12"/>
      <c r="BH435" s="3"/>
      <c r="BI435" s="53"/>
      <c r="BJ435" s="53"/>
      <c r="BK435" s="53"/>
      <c r="BL435" s="53"/>
      <c r="BM435" s="53"/>
      <c r="BN435" s="53"/>
      <c r="BO435" s="53"/>
      <c r="BP435" s="53"/>
      <c r="BQ435" s="53"/>
      <c r="BR435" s="3"/>
      <c r="BS435" s="3"/>
      <c r="BT435" s="3"/>
      <c r="BU435" s="3"/>
      <c r="BV435" s="3"/>
    </row>
    <row r="436" spans="4:74" x14ac:dyDescent="0.3"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2"/>
      <c r="BB436" s="12"/>
      <c r="BH436" s="3"/>
      <c r="BI436" s="53"/>
      <c r="BJ436" s="53"/>
      <c r="BK436" s="53"/>
      <c r="BL436" s="53"/>
      <c r="BM436" s="53"/>
      <c r="BN436" s="53"/>
      <c r="BO436" s="53"/>
      <c r="BP436" s="53"/>
      <c r="BQ436" s="53"/>
      <c r="BR436" s="3"/>
      <c r="BS436" s="3"/>
      <c r="BT436" s="3"/>
      <c r="BU436" s="3"/>
      <c r="BV436" s="3"/>
    </row>
    <row r="437" spans="4:74" x14ac:dyDescent="0.3"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2"/>
      <c r="BB437" s="12"/>
      <c r="BH437" s="3"/>
      <c r="BI437" s="53"/>
      <c r="BJ437" s="53"/>
      <c r="BK437" s="53"/>
      <c r="BL437" s="53"/>
      <c r="BM437" s="53"/>
      <c r="BN437" s="53"/>
      <c r="BO437" s="53"/>
      <c r="BP437" s="53"/>
      <c r="BQ437" s="53"/>
      <c r="BR437" s="3"/>
      <c r="BS437" s="3"/>
      <c r="BT437" s="3"/>
      <c r="BU437" s="3"/>
      <c r="BV437" s="3"/>
    </row>
    <row r="438" spans="4:74" x14ac:dyDescent="0.3"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2"/>
      <c r="BB438" s="12"/>
      <c r="BH438" s="3"/>
      <c r="BI438" s="53"/>
      <c r="BJ438" s="53"/>
      <c r="BK438" s="53"/>
      <c r="BL438" s="53"/>
      <c r="BM438" s="53"/>
      <c r="BN438" s="53"/>
      <c r="BO438" s="53"/>
      <c r="BP438" s="53"/>
      <c r="BQ438" s="53"/>
      <c r="BR438" s="3"/>
      <c r="BS438" s="3"/>
      <c r="BT438" s="3"/>
      <c r="BU438" s="3"/>
      <c r="BV438" s="3"/>
    </row>
    <row r="439" spans="4:74" x14ac:dyDescent="0.3"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2"/>
      <c r="BB439" s="12"/>
      <c r="BH439" s="3"/>
      <c r="BI439" s="53"/>
      <c r="BJ439" s="53"/>
      <c r="BK439" s="53"/>
      <c r="BL439" s="53"/>
      <c r="BM439" s="53"/>
      <c r="BN439" s="53"/>
      <c r="BO439" s="53"/>
      <c r="BP439" s="53"/>
      <c r="BQ439" s="53"/>
      <c r="BR439" s="3"/>
      <c r="BS439" s="3"/>
      <c r="BT439" s="3"/>
      <c r="BU439" s="3"/>
      <c r="BV439" s="3"/>
    </row>
    <row r="440" spans="4:74" x14ac:dyDescent="0.3"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2"/>
      <c r="BB440" s="12"/>
      <c r="BH440" s="3"/>
      <c r="BI440" s="53"/>
      <c r="BJ440" s="53"/>
      <c r="BK440" s="53"/>
      <c r="BL440" s="53"/>
      <c r="BM440" s="53"/>
      <c r="BN440" s="53"/>
      <c r="BO440" s="53"/>
      <c r="BP440" s="53"/>
      <c r="BQ440" s="53"/>
      <c r="BR440" s="3"/>
      <c r="BS440" s="3"/>
      <c r="BT440" s="3"/>
      <c r="BU440" s="3"/>
      <c r="BV440" s="3"/>
    </row>
    <row r="441" spans="4:74" x14ac:dyDescent="0.3"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2"/>
      <c r="BB441" s="12"/>
      <c r="BH441" s="3"/>
      <c r="BI441" s="53"/>
      <c r="BJ441" s="53"/>
      <c r="BK441" s="53"/>
      <c r="BL441" s="53"/>
      <c r="BM441" s="53"/>
      <c r="BN441" s="53"/>
      <c r="BO441" s="53"/>
      <c r="BP441" s="53"/>
      <c r="BQ441" s="53"/>
      <c r="BR441" s="3"/>
      <c r="BS441" s="3"/>
      <c r="BT441" s="3"/>
      <c r="BU441" s="3"/>
      <c r="BV441" s="3"/>
    </row>
    <row r="442" spans="4:74" x14ac:dyDescent="0.3"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2"/>
      <c r="BB442" s="12"/>
      <c r="BH442" s="3"/>
      <c r="BI442" s="53"/>
      <c r="BJ442" s="53"/>
      <c r="BK442" s="53"/>
      <c r="BL442" s="53"/>
      <c r="BM442" s="53"/>
      <c r="BN442" s="53"/>
      <c r="BO442" s="53"/>
      <c r="BP442" s="53"/>
      <c r="BQ442" s="53"/>
      <c r="BR442" s="3"/>
      <c r="BS442" s="3"/>
      <c r="BT442" s="3"/>
      <c r="BU442" s="3"/>
      <c r="BV442" s="3"/>
    </row>
    <row r="443" spans="4:74" x14ac:dyDescent="0.3"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2"/>
      <c r="BB443" s="12"/>
      <c r="BH443" s="3"/>
      <c r="BI443" s="53"/>
      <c r="BJ443" s="53"/>
      <c r="BK443" s="53"/>
      <c r="BL443" s="53"/>
      <c r="BM443" s="53"/>
      <c r="BN443" s="53"/>
      <c r="BO443" s="53"/>
      <c r="BP443" s="53"/>
      <c r="BQ443" s="53"/>
      <c r="BR443" s="3"/>
      <c r="BS443" s="3"/>
      <c r="BT443" s="3"/>
      <c r="BU443" s="3"/>
      <c r="BV443" s="3"/>
    </row>
    <row r="444" spans="4:74" x14ac:dyDescent="0.3"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2"/>
      <c r="BB444" s="12"/>
      <c r="BH444" s="3"/>
      <c r="BI444" s="53"/>
      <c r="BJ444" s="53"/>
      <c r="BK444" s="53"/>
      <c r="BL444" s="53"/>
      <c r="BM444" s="53"/>
      <c r="BN444" s="53"/>
      <c r="BO444" s="53"/>
      <c r="BP444" s="53"/>
      <c r="BQ444" s="53"/>
      <c r="BR444" s="3"/>
      <c r="BS444" s="3"/>
      <c r="BT444" s="3"/>
      <c r="BU444" s="3"/>
      <c r="BV444" s="3"/>
    </row>
    <row r="445" spans="4:74" x14ac:dyDescent="0.3"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2"/>
      <c r="BB445" s="12"/>
      <c r="BH445" s="3"/>
      <c r="BI445" s="53"/>
      <c r="BJ445" s="53"/>
      <c r="BK445" s="53"/>
      <c r="BL445" s="53"/>
      <c r="BM445" s="53"/>
      <c r="BN445" s="53"/>
      <c r="BO445" s="53"/>
      <c r="BP445" s="53"/>
      <c r="BQ445" s="53"/>
      <c r="BR445" s="3"/>
      <c r="BS445" s="3"/>
      <c r="BT445" s="3"/>
      <c r="BU445" s="3"/>
      <c r="BV445" s="3"/>
    </row>
    <row r="446" spans="4:74" x14ac:dyDescent="0.3"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2"/>
      <c r="BB446" s="12"/>
      <c r="BH446" s="3"/>
      <c r="BI446" s="53"/>
      <c r="BJ446" s="53"/>
      <c r="BK446" s="53"/>
      <c r="BL446" s="53"/>
      <c r="BM446" s="53"/>
      <c r="BN446" s="53"/>
      <c r="BO446" s="53"/>
      <c r="BP446" s="53"/>
      <c r="BQ446" s="53"/>
      <c r="BR446" s="3"/>
      <c r="BS446" s="3"/>
      <c r="BT446" s="3"/>
      <c r="BU446" s="3"/>
      <c r="BV446" s="3"/>
    </row>
    <row r="447" spans="4:74" x14ac:dyDescent="0.3"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2"/>
      <c r="BB447" s="12"/>
      <c r="BH447" s="3"/>
      <c r="BI447" s="53"/>
      <c r="BJ447" s="53"/>
      <c r="BK447" s="53"/>
      <c r="BL447" s="53"/>
      <c r="BM447" s="53"/>
      <c r="BN447" s="53"/>
      <c r="BO447" s="53"/>
      <c r="BP447" s="53"/>
      <c r="BQ447" s="53"/>
      <c r="BR447" s="3"/>
      <c r="BS447" s="3"/>
      <c r="BT447" s="3"/>
      <c r="BU447" s="3"/>
      <c r="BV447" s="3"/>
    </row>
    <row r="448" spans="4:74" x14ac:dyDescent="0.3"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2"/>
      <c r="BB448" s="12"/>
      <c r="BH448" s="3"/>
      <c r="BI448" s="53"/>
      <c r="BJ448" s="53"/>
      <c r="BK448" s="53"/>
      <c r="BL448" s="53"/>
      <c r="BM448" s="53"/>
      <c r="BN448" s="53"/>
      <c r="BO448" s="53"/>
      <c r="BP448" s="53"/>
      <c r="BQ448" s="53"/>
      <c r="BR448" s="3"/>
      <c r="BS448" s="3"/>
      <c r="BT448" s="3"/>
      <c r="BU448" s="3"/>
      <c r="BV448" s="3"/>
    </row>
    <row r="449" spans="4:74" x14ac:dyDescent="0.3"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2"/>
      <c r="BB449" s="12"/>
      <c r="BH449" s="3"/>
      <c r="BI449" s="53"/>
      <c r="BJ449" s="53"/>
      <c r="BK449" s="53"/>
      <c r="BL449" s="53"/>
      <c r="BM449" s="53"/>
      <c r="BN449" s="53"/>
      <c r="BO449" s="53"/>
      <c r="BP449" s="53"/>
      <c r="BQ449" s="53"/>
      <c r="BR449" s="3"/>
      <c r="BS449" s="3"/>
      <c r="BT449" s="3"/>
      <c r="BU449" s="3"/>
      <c r="BV449" s="3"/>
    </row>
    <row r="450" spans="4:74" x14ac:dyDescent="0.3"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2"/>
      <c r="BB450" s="12"/>
      <c r="BH450" s="3"/>
      <c r="BI450" s="53"/>
      <c r="BJ450" s="53"/>
      <c r="BK450" s="53"/>
      <c r="BL450" s="53"/>
      <c r="BM450" s="53"/>
      <c r="BN450" s="53"/>
      <c r="BO450" s="53"/>
      <c r="BP450" s="53"/>
      <c r="BQ450" s="53"/>
      <c r="BR450" s="3"/>
      <c r="BS450" s="3"/>
      <c r="BT450" s="3"/>
      <c r="BU450" s="3"/>
      <c r="BV450" s="3"/>
    </row>
    <row r="451" spans="4:74" x14ac:dyDescent="0.3"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2"/>
      <c r="BB451" s="12"/>
      <c r="BH451" s="3"/>
      <c r="BI451" s="53"/>
      <c r="BJ451" s="53"/>
      <c r="BK451" s="53"/>
      <c r="BL451" s="53"/>
      <c r="BM451" s="53"/>
      <c r="BN451" s="53"/>
      <c r="BO451" s="53"/>
      <c r="BP451" s="53"/>
      <c r="BQ451" s="53"/>
      <c r="BR451" s="3"/>
      <c r="BS451" s="3"/>
      <c r="BT451" s="3"/>
      <c r="BU451" s="3"/>
      <c r="BV451" s="3"/>
    </row>
    <row r="452" spans="4:74" x14ac:dyDescent="0.3"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2"/>
      <c r="BB452" s="12"/>
      <c r="BH452" s="3"/>
      <c r="BI452" s="53"/>
      <c r="BJ452" s="53"/>
      <c r="BK452" s="53"/>
      <c r="BL452" s="53"/>
      <c r="BM452" s="53"/>
      <c r="BN452" s="53"/>
      <c r="BO452" s="53"/>
      <c r="BP452" s="53"/>
      <c r="BQ452" s="53"/>
      <c r="BR452" s="3"/>
      <c r="BS452" s="3"/>
      <c r="BT452" s="3"/>
      <c r="BU452" s="3"/>
      <c r="BV452" s="3"/>
    </row>
    <row r="453" spans="4:74" x14ac:dyDescent="0.3"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2"/>
      <c r="BB453" s="12"/>
      <c r="BH453" s="3"/>
      <c r="BI453" s="53"/>
      <c r="BJ453" s="53"/>
      <c r="BK453" s="53"/>
      <c r="BL453" s="53"/>
      <c r="BM453" s="53"/>
      <c r="BN453" s="53"/>
      <c r="BO453" s="53"/>
      <c r="BP453" s="53"/>
      <c r="BQ453" s="53"/>
      <c r="BR453" s="3"/>
      <c r="BS453" s="3"/>
      <c r="BT453" s="3"/>
      <c r="BU453" s="3"/>
      <c r="BV453" s="3"/>
    </row>
    <row r="454" spans="4:74" x14ac:dyDescent="0.3"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2"/>
      <c r="BB454" s="12"/>
      <c r="BH454" s="3"/>
      <c r="BI454" s="53"/>
      <c r="BJ454" s="53"/>
      <c r="BK454" s="53"/>
      <c r="BL454" s="53"/>
      <c r="BM454" s="53"/>
      <c r="BN454" s="53"/>
      <c r="BO454" s="53"/>
      <c r="BP454" s="53"/>
      <c r="BQ454" s="53"/>
      <c r="BR454" s="3"/>
      <c r="BS454" s="3"/>
      <c r="BT454" s="3"/>
      <c r="BU454" s="3"/>
      <c r="BV454" s="3"/>
    </row>
    <row r="455" spans="4:74" x14ac:dyDescent="0.3"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2"/>
      <c r="BB455" s="12"/>
      <c r="BH455" s="3"/>
      <c r="BI455" s="53"/>
      <c r="BJ455" s="53"/>
      <c r="BK455" s="53"/>
      <c r="BL455" s="53"/>
      <c r="BM455" s="53"/>
      <c r="BN455" s="53"/>
      <c r="BO455" s="53"/>
      <c r="BP455" s="53"/>
      <c r="BQ455" s="53"/>
      <c r="BR455" s="3"/>
      <c r="BS455" s="3"/>
      <c r="BT455" s="3"/>
      <c r="BU455" s="3"/>
      <c r="BV455" s="3"/>
    </row>
    <row r="456" spans="4:74" x14ac:dyDescent="0.3"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2"/>
      <c r="BB456" s="12"/>
      <c r="BH456" s="3"/>
      <c r="BI456" s="53"/>
      <c r="BJ456" s="53"/>
      <c r="BK456" s="53"/>
      <c r="BL456" s="53"/>
      <c r="BM456" s="53"/>
      <c r="BN456" s="53"/>
      <c r="BO456" s="53"/>
      <c r="BP456" s="53"/>
      <c r="BQ456" s="53"/>
      <c r="BR456" s="3"/>
      <c r="BS456" s="3"/>
      <c r="BT456" s="3"/>
      <c r="BU456" s="3"/>
      <c r="BV456" s="3"/>
    </row>
    <row r="457" spans="4:74" x14ac:dyDescent="0.3"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2"/>
      <c r="BB457" s="12"/>
      <c r="BH457" s="3"/>
      <c r="BI457" s="53"/>
      <c r="BJ457" s="53"/>
      <c r="BK457" s="53"/>
      <c r="BL457" s="53"/>
      <c r="BM457" s="53"/>
      <c r="BN457" s="53"/>
      <c r="BO457" s="53"/>
      <c r="BP457" s="53"/>
      <c r="BQ457" s="53"/>
      <c r="BR457" s="3"/>
      <c r="BS457" s="3"/>
      <c r="BT457" s="3"/>
      <c r="BU457" s="3"/>
      <c r="BV457" s="3"/>
    </row>
    <row r="458" spans="4:74" x14ac:dyDescent="0.3"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2"/>
      <c r="BB458" s="12"/>
      <c r="BH458" s="3"/>
      <c r="BI458" s="53"/>
      <c r="BJ458" s="53"/>
      <c r="BK458" s="53"/>
      <c r="BL458" s="53"/>
      <c r="BM458" s="53"/>
      <c r="BN458" s="53"/>
      <c r="BO458" s="53"/>
      <c r="BP458" s="53"/>
      <c r="BQ458" s="53"/>
      <c r="BR458" s="3"/>
      <c r="BS458" s="3"/>
      <c r="BT458" s="3"/>
      <c r="BU458" s="3"/>
      <c r="BV458" s="3"/>
    </row>
    <row r="459" spans="4:74" x14ac:dyDescent="0.3"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2"/>
      <c r="BB459" s="12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4:74" x14ac:dyDescent="0.3"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2"/>
      <c r="BB460" s="12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4:74" x14ac:dyDescent="0.3"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2"/>
      <c r="BB461" s="12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4:74" x14ac:dyDescent="0.3"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2"/>
      <c r="BB462" s="12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4:74" x14ac:dyDescent="0.3"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2"/>
      <c r="BB463" s="12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4:74" x14ac:dyDescent="0.3"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2"/>
      <c r="BB464" s="12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4:74" x14ac:dyDescent="0.3"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2"/>
      <c r="BB465" s="12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4:74" x14ac:dyDescent="0.3"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2"/>
      <c r="BB466" s="12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4:74" x14ac:dyDescent="0.3"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2"/>
      <c r="BB467" s="12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4:74" x14ac:dyDescent="0.3"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2"/>
      <c r="BB468" s="12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4:74" x14ac:dyDescent="0.3"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2"/>
      <c r="BB469" s="12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4:74" x14ac:dyDescent="0.3"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2"/>
      <c r="BB470" s="12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4:74" x14ac:dyDescent="0.3"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2"/>
      <c r="BB471" s="12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4:74" x14ac:dyDescent="0.3"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2"/>
      <c r="BB472" s="12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4:74" x14ac:dyDescent="0.3"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2"/>
      <c r="BB473" s="12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4:74" x14ac:dyDescent="0.3"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2"/>
      <c r="BB474" s="12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4:74" x14ac:dyDescent="0.3"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2"/>
      <c r="BB475" s="12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4:74" x14ac:dyDescent="0.3"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2"/>
      <c r="BB476" s="12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4:74" x14ac:dyDescent="0.3"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2"/>
      <c r="BB477" s="12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4:74" x14ac:dyDescent="0.3"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2"/>
      <c r="BB478" s="12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4:74" x14ac:dyDescent="0.3"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2"/>
      <c r="BB479" s="12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4:74" x14ac:dyDescent="0.3"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2"/>
      <c r="BB480" s="12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4:74" x14ac:dyDescent="0.3"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2"/>
      <c r="BB481" s="12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4:74" x14ac:dyDescent="0.3"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2"/>
      <c r="BB482" s="12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4:74" x14ac:dyDescent="0.3"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2"/>
      <c r="BB483" s="12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4:74" x14ac:dyDescent="0.3"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2"/>
      <c r="BB484" s="12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4:74" x14ac:dyDescent="0.3"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2"/>
      <c r="BB485" s="12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4:74" x14ac:dyDescent="0.3"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2"/>
      <c r="BB486" s="12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4:74" x14ac:dyDescent="0.3"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2"/>
      <c r="BB487" s="12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4:74" x14ac:dyDescent="0.3"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2"/>
      <c r="BB488" s="12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4:74" x14ac:dyDescent="0.3"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2"/>
      <c r="BB489" s="12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4:74" x14ac:dyDescent="0.3"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2"/>
      <c r="BB490" s="12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4:74" x14ac:dyDescent="0.3"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2"/>
      <c r="BB491" s="12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4:74" x14ac:dyDescent="0.3"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2"/>
      <c r="BB492" s="12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4:74" x14ac:dyDescent="0.3"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2"/>
      <c r="BB493" s="12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4:74" x14ac:dyDescent="0.3"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2"/>
      <c r="BB494" s="12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4:74" x14ac:dyDescent="0.3"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2"/>
      <c r="BB495" s="12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4:74" x14ac:dyDescent="0.3"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2"/>
      <c r="BB496" s="12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4:74" x14ac:dyDescent="0.3"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2"/>
      <c r="BB497" s="12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4:74" x14ac:dyDescent="0.3"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2"/>
      <c r="BB498" s="12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4:74" x14ac:dyDescent="0.3"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2"/>
      <c r="BB499" s="12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4:74" x14ac:dyDescent="0.3"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2"/>
      <c r="BB500" s="12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4:74" x14ac:dyDescent="0.3"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2"/>
      <c r="BB501" s="12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4:74" x14ac:dyDescent="0.3"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2"/>
      <c r="BB502" s="12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4:74" x14ac:dyDescent="0.3"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2"/>
      <c r="BB503" s="12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4:74" x14ac:dyDescent="0.3"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2"/>
      <c r="BB504" s="12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4:74" x14ac:dyDescent="0.3"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2"/>
      <c r="BB505" s="12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4:74" x14ac:dyDescent="0.3"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2"/>
      <c r="BB506" s="12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4:74" x14ac:dyDescent="0.3"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2"/>
      <c r="BB507" s="12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4:74" x14ac:dyDescent="0.3"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2"/>
      <c r="BB508" s="12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4:74" x14ac:dyDescent="0.3"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2"/>
      <c r="BB509" s="12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4:74" x14ac:dyDescent="0.3"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2"/>
      <c r="BB510" s="12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</row>
    <row r="511" spans="4:74" x14ac:dyDescent="0.3"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2"/>
      <c r="BB511" s="12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</row>
    <row r="512" spans="4:74" x14ac:dyDescent="0.3"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2"/>
      <c r="BB512" s="12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</row>
    <row r="513" spans="4:74" x14ac:dyDescent="0.3"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2"/>
      <c r="BB513" s="12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</row>
    <row r="514" spans="4:74" x14ac:dyDescent="0.3"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2"/>
      <c r="BB514" s="12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</row>
    <row r="515" spans="4:74" x14ac:dyDescent="0.3"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2"/>
      <c r="BB515" s="12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</row>
    <row r="516" spans="4:74" x14ac:dyDescent="0.3"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2"/>
      <c r="BB516" s="12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</row>
    <row r="517" spans="4:74" x14ac:dyDescent="0.3"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2"/>
      <c r="BB517" s="12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</row>
    <row r="518" spans="4:74" x14ac:dyDescent="0.3"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2"/>
      <c r="BB518" s="12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</row>
    <row r="519" spans="4:74" x14ac:dyDescent="0.3"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2"/>
      <c r="BB519" s="12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</row>
    <row r="520" spans="4:74" x14ac:dyDescent="0.3"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2"/>
      <c r="BB520" s="12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</row>
    <row r="521" spans="4:74" x14ac:dyDescent="0.3"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2"/>
      <c r="BB521" s="12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</row>
    <row r="522" spans="4:74" x14ac:dyDescent="0.3"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2"/>
      <c r="BB522" s="12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</row>
    <row r="523" spans="4:74" x14ac:dyDescent="0.3"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2"/>
      <c r="BB523" s="12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</row>
    <row r="524" spans="4:74" x14ac:dyDescent="0.3"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2"/>
      <c r="BB524" s="12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</row>
    <row r="525" spans="4:74" x14ac:dyDescent="0.3"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2"/>
      <c r="BB525" s="12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</row>
    <row r="526" spans="4:74" x14ac:dyDescent="0.3"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2"/>
      <c r="BB526" s="12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</row>
    <row r="527" spans="4:74" x14ac:dyDescent="0.3"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2"/>
      <c r="BB527" s="12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</row>
    <row r="528" spans="4:74" x14ac:dyDescent="0.3"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2"/>
      <c r="BB528" s="12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</row>
    <row r="529" spans="4:74" x14ac:dyDescent="0.3"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2"/>
      <c r="BB529" s="12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</row>
    <row r="530" spans="4:74" x14ac:dyDescent="0.3"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2"/>
      <c r="BB530" s="12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</row>
    <row r="531" spans="4:74" x14ac:dyDescent="0.3"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2"/>
      <c r="BB531" s="12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</row>
    <row r="532" spans="4:74" x14ac:dyDescent="0.3"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2"/>
      <c r="BB532" s="12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</row>
    <row r="533" spans="4:74" x14ac:dyDescent="0.3"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2"/>
      <c r="BB533" s="12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</row>
    <row r="534" spans="4:74" x14ac:dyDescent="0.3"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2"/>
      <c r="BB534" s="12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</row>
    <row r="535" spans="4:74" x14ac:dyDescent="0.3"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2"/>
      <c r="BB535" s="12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</row>
    <row r="536" spans="4:74" x14ac:dyDescent="0.3"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2"/>
      <c r="BB536" s="12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</row>
    <row r="537" spans="4:74" x14ac:dyDescent="0.3"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2"/>
      <c r="BB537" s="12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</row>
    <row r="538" spans="4:74" x14ac:dyDescent="0.3"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2"/>
      <c r="BB538" s="12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</row>
    <row r="539" spans="4:74" x14ac:dyDescent="0.3"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2"/>
      <c r="BB539" s="12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</row>
    <row r="540" spans="4:74" x14ac:dyDescent="0.3"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2"/>
      <c r="BB540" s="12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</row>
    <row r="541" spans="4:74" x14ac:dyDescent="0.3"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2"/>
      <c r="BB541" s="12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</row>
    <row r="542" spans="4:74" x14ac:dyDescent="0.3"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2"/>
      <c r="BB542" s="12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</row>
    <row r="543" spans="4:74" x14ac:dyDescent="0.3"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2"/>
      <c r="BB543" s="12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</row>
    <row r="544" spans="4:74" x14ac:dyDescent="0.3"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2"/>
      <c r="BB544" s="12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</row>
    <row r="545" spans="4:74" x14ac:dyDescent="0.3"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2"/>
      <c r="BB545" s="12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</row>
    <row r="546" spans="4:74" x14ac:dyDescent="0.3"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2"/>
      <c r="BB546" s="12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</row>
    <row r="547" spans="4:74" x14ac:dyDescent="0.3"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2"/>
      <c r="BB547" s="12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</row>
    <row r="548" spans="4:74" x14ac:dyDescent="0.3"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2"/>
      <c r="BB548" s="12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</row>
    <row r="549" spans="4:74" x14ac:dyDescent="0.3"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2"/>
      <c r="BB549" s="12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</row>
    <row r="550" spans="4:74" x14ac:dyDescent="0.3"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2"/>
      <c r="BB550" s="12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</row>
    <row r="551" spans="4:74" x14ac:dyDescent="0.3"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2"/>
      <c r="BB551" s="12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</row>
    <row r="552" spans="4:74" x14ac:dyDescent="0.3"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2"/>
      <c r="BB552" s="12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</row>
    <row r="553" spans="4:74" x14ac:dyDescent="0.3"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2"/>
      <c r="BB553" s="12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</row>
    <row r="554" spans="4:74" x14ac:dyDescent="0.3"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2"/>
      <c r="BB554" s="12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</row>
    <row r="555" spans="4:74" x14ac:dyDescent="0.3"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2"/>
      <c r="BB555" s="12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</row>
    <row r="556" spans="4:74" x14ac:dyDescent="0.3"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2"/>
      <c r="BB556" s="12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</row>
    <row r="557" spans="4:74" x14ac:dyDescent="0.3"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2"/>
      <c r="BB557" s="12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</row>
    <row r="558" spans="4:74" x14ac:dyDescent="0.3"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2"/>
      <c r="BB558" s="12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</row>
    <row r="559" spans="4:74" x14ac:dyDescent="0.3"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2"/>
      <c r="BB559" s="12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</row>
    <row r="560" spans="4:74" x14ac:dyDescent="0.3"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2"/>
      <c r="BB560" s="12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</row>
    <row r="561" spans="4:74" x14ac:dyDescent="0.3"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2"/>
      <c r="BB561" s="12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</row>
    <row r="562" spans="4:74" x14ac:dyDescent="0.3"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2"/>
      <c r="BB562" s="12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</row>
    <row r="563" spans="4:74" x14ac:dyDescent="0.3"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2"/>
      <c r="BB563" s="12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</row>
    <row r="564" spans="4:74" x14ac:dyDescent="0.3"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2"/>
      <c r="BB564" s="12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</row>
    <row r="565" spans="4:74" x14ac:dyDescent="0.3"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2"/>
      <c r="BB565" s="12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</row>
    <row r="566" spans="4:74" x14ac:dyDescent="0.3"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2"/>
      <c r="BB566" s="12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</row>
    <row r="567" spans="4:74" x14ac:dyDescent="0.3"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2"/>
      <c r="BB567" s="12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</row>
    <row r="568" spans="4:74" x14ac:dyDescent="0.3"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2"/>
      <c r="BB568" s="12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</row>
    <row r="569" spans="4:74" x14ac:dyDescent="0.3"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2"/>
      <c r="BB569" s="12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</row>
    <row r="570" spans="4:74" x14ac:dyDescent="0.3"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2"/>
      <c r="BB570" s="12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</row>
    <row r="571" spans="4:74" x14ac:dyDescent="0.3"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2"/>
      <c r="BB571" s="12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</row>
    <row r="572" spans="4:74" x14ac:dyDescent="0.3"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2"/>
      <c r="BB572" s="12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</row>
    <row r="573" spans="4:74" x14ac:dyDescent="0.3"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2"/>
      <c r="BB573" s="12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</row>
    <row r="574" spans="4:74" x14ac:dyDescent="0.3"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2"/>
      <c r="BB574" s="12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</row>
    <row r="575" spans="4:74" x14ac:dyDescent="0.3"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2"/>
      <c r="BB575" s="12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</row>
    <row r="576" spans="4:74" x14ac:dyDescent="0.3"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2"/>
      <c r="BB576" s="12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</row>
    <row r="577" spans="4:74" x14ac:dyDescent="0.3"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2"/>
      <c r="BB577" s="12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</row>
    <row r="578" spans="4:74" x14ac:dyDescent="0.3"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2"/>
      <c r="BB578" s="12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</row>
    <row r="579" spans="4:74" x14ac:dyDescent="0.3"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2"/>
      <c r="BB579" s="12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</row>
    <row r="580" spans="4:74" x14ac:dyDescent="0.3"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2"/>
      <c r="BB580" s="12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</row>
    <row r="581" spans="4:74" x14ac:dyDescent="0.3"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2"/>
      <c r="BB581" s="12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</row>
    <row r="582" spans="4:74" x14ac:dyDescent="0.3"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2"/>
      <c r="BB582" s="12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</row>
    <row r="583" spans="4:74" x14ac:dyDescent="0.3"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2"/>
      <c r="BB583" s="12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</row>
    <row r="584" spans="4:74" x14ac:dyDescent="0.3"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2"/>
      <c r="BB584" s="12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</row>
    <row r="585" spans="4:74" x14ac:dyDescent="0.3"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2"/>
      <c r="BB585" s="12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</row>
    <row r="586" spans="4:74" x14ac:dyDescent="0.3"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2"/>
      <c r="BB586" s="12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</row>
    <row r="587" spans="4:74" x14ac:dyDescent="0.3"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2"/>
      <c r="BB587" s="12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</row>
    <row r="588" spans="4:74" x14ac:dyDescent="0.3"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2"/>
      <c r="BB588" s="12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</row>
    <row r="589" spans="4:74" x14ac:dyDescent="0.3"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2"/>
      <c r="BB589" s="12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</row>
    <row r="590" spans="4:74" x14ac:dyDescent="0.3"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2"/>
      <c r="BB590" s="12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</row>
    <row r="591" spans="4:74" x14ac:dyDescent="0.3"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2"/>
      <c r="BB591" s="12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</row>
    <row r="592" spans="4:74" x14ac:dyDescent="0.3"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2"/>
      <c r="BB592" s="12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</row>
    <row r="593" spans="4:74" x14ac:dyDescent="0.3"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2"/>
      <c r="BB593" s="12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</row>
    <row r="594" spans="4:74" x14ac:dyDescent="0.3"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2"/>
      <c r="BB594" s="12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</row>
    <row r="595" spans="4:74" x14ac:dyDescent="0.3"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2"/>
      <c r="BB595" s="12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</row>
    <row r="596" spans="4:74" x14ac:dyDescent="0.3"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2"/>
      <c r="BB596" s="12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</row>
    <row r="597" spans="4:74" x14ac:dyDescent="0.3"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2"/>
      <c r="BB597" s="12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</row>
    <row r="598" spans="4:74" x14ac:dyDescent="0.3"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2"/>
      <c r="BB598" s="12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</row>
    <row r="599" spans="4:74" x14ac:dyDescent="0.3"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2"/>
      <c r="BB599" s="12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</row>
    <row r="600" spans="4:74" x14ac:dyDescent="0.3"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2"/>
      <c r="BB600" s="12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</row>
    <row r="601" spans="4:74" x14ac:dyDescent="0.3"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2"/>
      <c r="BB601" s="12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</row>
    <row r="602" spans="4:74" x14ac:dyDescent="0.3"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2"/>
      <c r="BB602" s="12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</row>
    <row r="603" spans="4:74" x14ac:dyDescent="0.3"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2"/>
      <c r="BB603" s="12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</row>
    <row r="604" spans="4:74" x14ac:dyDescent="0.3"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2"/>
      <c r="BB604" s="12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</row>
    <row r="605" spans="4:74" x14ac:dyDescent="0.3"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2"/>
      <c r="BB605" s="12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</row>
    <row r="606" spans="4:74" x14ac:dyDescent="0.3"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2"/>
      <c r="BB606" s="12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</row>
    <row r="607" spans="4:74" x14ac:dyDescent="0.3"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2"/>
      <c r="BB607" s="12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</row>
    <row r="608" spans="4:74" x14ac:dyDescent="0.3"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2"/>
      <c r="BB608" s="12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</row>
    <row r="609" spans="4:74" x14ac:dyDescent="0.3"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2"/>
      <c r="BB609" s="12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</row>
    <row r="610" spans="4:74" x14ac:dyDescent="0.3"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2"/>
      <c r="BB610" s="12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</row>
    <row r="611" spans="4:74" x14ac:dyDescent="0.3"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2"/>
      <c r="BB611" s="12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</row>
    <row r="612" spans="4:74" x14ac:dyDescent="0.3"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2"/>
      <c r="BB612" s="12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</row>
    <row r="613" spans="4:74" x14ac:dyDescent="0.3"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2"/>
      <c r="BB613" s="12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</row>
    <row r="614" spans="4:74" x14ac:dyDescent="0.3"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2"/>
      <c r="BB614" s="12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</row>
    <row r="615" spans="4:74" x14ac:dyDescent="0.3"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2"/>
      <c r="BB615" s="12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</row>
    <row r="616" spans="4:74" x14ac:dyDescent="0.3"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2"/>
      <c r="BB616" s="12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</row>
    <row r="617" spans="4:74" x14ac:dyDescent="0.3"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2"/>
      <c r="BB617" s="12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</row>
    <row r="618" spans="4:74" x14ac:dyDescent="0.3"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2"/>
      <c r="BB618" s="12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</row>
    <row r="619" spans="4:74" x14ac:dyDescent="0.3"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2"/>
      <c r="BB619" s="12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</row>
    <row r="620" spans="4:74" x14ac:dyDescent="0.3"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2"/>
      <c r="BB620" s="12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</row>
    <row r="621" spans="4:74" x14ac:dyDescent="0.3"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2"/>
      <c r="BB621" s="12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</row>
    <row r="622" spans="4:74" x14ac:dyDescent="0.3"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2"/>
      <c r="BB622" s="12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</row>
    <row r="623" spans="4:74" x14ac:dyDescent="0.3"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2"/>
      <c r="BB623" s="12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</row>
    <row r="624" spans="4:74" x14ac:dyDescent="0.3"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2"/>
      <c r="BB624" s="12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</row>
    <row r="625" spans="4:74" x14ac:dyDescent="0.3"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2"/>
      <c r="BB625" s="12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</row>
    <row r="626" spans="4:74" x14ac:dyDescent="0.3"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2"/>
      <c r="BB626" s="12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</row>
    <row r="627" spans="4:74" x14ac:dyDescent="0.3"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2"/>
      <c r="BB627" s="12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</row>
    <row r="628" spans="4:74" x14ac:dyDescent="0.3"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2"/>
      <c r="BB628" s="12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</row>
    <row r="629" spans="4:74" x14ac:dyDescent="0.3"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2"/>
      <c r="BB629" s="12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</row>
    <row r="630" spans="4:74" x14ac:dyDescent="0.3"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2"/>
      <c r="BB630" s="12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</row>
    <row r="631" spans="4:74" x14ac:dyDescent="0.3"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2"/>
      <c r="BB631" s="12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</row>
    <row r="632" spans="4:74" x14ac:dyDescent="0.3"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2"/>
      <c r="BB632" s="12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</row>
    <row r="633" spans="4:74" x14ac:dyDescent="0.3"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2"/>
      <c r="BB633" s="12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</row>
    <row r="634" spans="4:74" x14ac:dyDescent="0.3"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2"/>
      <c r="BB634" s="12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</row>
    <row r="635" spans="4:74" x14ac:dyDescent="0.3"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2"/>
      <c r="BB635" s="12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</row>
    <row r="636" spans="4:74" x14ac:dyDescent="0.3"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2"/>
      <c r="BB636" s="12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</row>
    <row r="637" spans="4:74" x14ac:dyDescent="0.3"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2"/>
      <c r="BB637" s="12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</row>
    <row r="638" spans="4:74" x14ac:dyDescent="0.3"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2"/>
      <c r="BB638" s="12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</row>
    <row r="639" spans="4:74" x14ac:dyDescent="0.3"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2"/>
      <c r="BB639" s="12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</row>
    <row r="640" spans="4:74" x14ac:dyDescent="0.3"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2"/>
      <c r="BB640" s="12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</row>
    <row r="641" spans="4:74" x14ac:dyDescent="0.3"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2"/>
      <c r="BB641" s="12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</row>
    <row r="642" spans="4:74" x14ac:dyDescent="0.3"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2"/>
      <c r="BB642" s="12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</row>
    <row r="643" spans="4:74" x14ac:dyDescent="0.3"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2"/>
      <c r="BB643" s="12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</row>
    <row r="644" spans="4:74" x14ac:dyDescent="0.3"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2"/>
      <c r="BB644" s="12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</row>
    <row r="645" spans="4:74" x14ac:dyDescent="0.3"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2"/>
      <c r="BB645" s="12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</row>
    <row r="646" spans="4:74" x14ac:dyDescent="0.3"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2"/>
      <c r="BB646" s="12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</row>
    <row r="647" spans="4:74" x14ac:dyDescent="0.3"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2"/>
      <c r="BB647" s="12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</row>
    <row r="648" spans="4:74" x14ac:dyDescent="0.3"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2"/>
      <c r="BB648" s="12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</row>
    <row r="649" spans="4:74" x14ac:dyDescent="0.3"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2"/>
      <c r="BB649" s="12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</row>
    <row r="650" spans="4:74" x14ac:dyDescent="0.3"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2"/>
      <c r="BB650" s="12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</row>
    <row r="651" spans="4:74" x14ac:dyDescent="0.3"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2"/>
      <c r="BB651" s="12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</row>
    <row r="652" spans="4:74" x14ac:dyDescent="0.3"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2"/>
      <c r="BB652" s="12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</row>
    <row r="653" spans="4:74" x14ac:dyDescent="0.3"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2"/>
      <c r="BB653" s="12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</row>
    <row r="654" spans="4:74" x14ac:dyDescent="0.3"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2"/>
      <c r="BB654" s="12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</row>
    <row r="655" spans="4:74" x14ac:dyDescent="0.3"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2"/>
      <c r="BB655" s="12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</row>
    <row r="656" spans="4:74" x14ac:dyDescent="0.3"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2"/>
      <c r="BB656" s="12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</row>
    <row r="657" spans="4:74" x14ac:dyDescent="0.3"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2"/>
      <c r="BB657" s="12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</row>
    <row r="658" spans="4:74" x14ac:dyDescent="0.3"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2"/>
      <c r="BB658" s="12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</row>
    <row r="659" spans="4:74" x14ac:dyDescent="0.3"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2"/>
      <c r="BB659" s="12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</row>
    <row r="660" spans="4:74" x14ac:dyDescent="0.3"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2"/>
      <c r="BB660" s="12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</row>
    <row r="661" spans="4:74" x14ac:dyDescent="0.3"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2"/>
      <c r="BB661" s="12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</row>
    <row r="662" spans="4:74" x14ac:dyDescent="0.3"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2"/>
      <c r="BB662" s="12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</row>
    <row r="663" spans="4:74" x14ac:dyDescent="0.3"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2"/>
      <c r="BB663" s="12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</row>
    <row r="664" spans="4:74" x14ac:dyDescent="0.3"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2"/>
      <c r="BB664" s="12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</row>
    <row r="665" spans="4:74" x14ac:dyDescent="0.3"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2"/>
      <c r="BB665" s="12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</row>
    <row r="666" spans="4:74" x14ac:dyDescent="0.3"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2"/>
      <c r="BB666" s="12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</row>
    <row r="667" spans="4:74" x14ac:dyDescent="0.3"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2"/>
      <c r="BB667" s="12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</row>
    <row r="668" spans="4:74" x14ac:dyDescent="0.3"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2"/>
      <c r="BB668" s="12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</row>
    <row r="669" spans="4:74" x14ac:dyDescent="0.3"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2"/>
      <c r="BB669" s="12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</row>
    <row r="670" spans="4:74" x14ac:dyDescent="0.3"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2"/>
      <c r="BB670" s="12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</row>
    <row r="671" spans="4:74" x14ac:dyDescent="0.3"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2"/>
      <c r="BB671" s="12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</row>
    <row r="672" spans="4:74" x14ac:dyDescent="0.3"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2"/>
      <c r="BB672" s="12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</row>
    <row r="673" spans="4:74" x14ac:dyDescent="0.3"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2"/>
      <c r="BB673" s="12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</row>
    <row r="674" spans="4:74" x14ac:dyDescent="0.3"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2"/>
      <c r="BB674" s="12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</row>
    <row r="675" spans="4:74" x14ac:dyDescent="0.3"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2"/>
      <c r="BB675" s="12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</row>
    <row r="676" spans="4:74" x14ac:dyDescent="0.3"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2"/>
      <c r="BB676" s="12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</row>
    <row r="677" spans="4:74" x14ac:dyDescent="0.3"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2"/>
      <c r="BB677" s="12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</row>
    <row r="678" spans="4:74" x14ac:dyDescent="0.3"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2"/>
      <c r="BB678" s="12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</row>
    <row r="679" spans="4:74" x14ac:dyDescent="0.3"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2"/>
      <c r="BB679" s="12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</row>
    <row r="680" spans="4:74" x14ac:dyDescent="0.3"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2"/>
      <c r="BB680" s="12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</row>
    <row r="681" spans="4:74" x14ac:dyDescent="0.3"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2"/>
      <c r="BB681" s="12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</row>
    <row r="682" spans="4:74" x14ac:dyDescent="0.3"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2"/>
      <c r="BB682" s="12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</row>
    <row r="683" spans="4:74" x14ac:dyDescent="0.3"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2"/>
      <c r="BB683" s="12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</row>
    <row r="684" spans="4:74" x14ac:dyDescent="0.3"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2"/>
      <c r="BB684" s="12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</row>
    <row r="685" spans="4:74" x14ac:dyDescent="0.3"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2"/>
      <c r="BB685" s="12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</row>
    <row r="686" spans="4:74" x14ac:dyDescent="0.3"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2"/>
      <c r="BB686" s="12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</row>
    <row r="687" spans="4:74" x14ac:dyDescent="0.3"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2"/>
      <c r="BB687" s="12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</row>
    <row r="688" spans="4:74" x14ac:dyDescent="0.3"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2"/>
      <c r="BB688" s="12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</row>
    <row r="689" spans="4:74" x14ac:dyDescent="0.3"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2"/>
      <c r="BB689" s="12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</row>
    <row r="690" spans="4:74" x14ac:dyDescent="0.3"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2"/>
      <c r="BB690" s="12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</row>
    <row r="691" spans="4:74" x14ac:dyDescent="0.3"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2"/>
      <c r="BB691" s="12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</row>
    <row r="692" spans="4:74" x14ac:dyDescent="0.3"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2"/>
      <c r="BB692" s="12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</row>
    <row r="693" spans="4:74" x14ac:dyDescent="0.3"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2"/>
      <c r="BB693" s="12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</row>
    <row r="694" spans="4:74" x14ac:dyDescent="0.3"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2"/>
      <c r="BB694" s="12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</row>
    <row r="695" spans="4:74" x14ac:dyDescent="0.3"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2"/>
      <c r="BB695" s="12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</row>
    <row r="696" spans="4:74" x14ac:dyDescent="0.3"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2"/>
      <c r="BB696" s="12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</row>
    <row r="697" spans="4:74" x14ac:dyDescent="0.3"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2"/>
      <c r="BB697" s="12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</row>
    <row r="698" spans="4:74" x14ac:dyDescent="0.3"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2"/>
      <c r="BB698" s="12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</row>
    <row r="699" spans="4:74" x14ac:dyDescent="0.3"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2"/>
      <c r="BB699" s="12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</row>
    <row r="700" spans="4:74" x14ac:dyDescent="0.3"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2"/>
      <c r="BB700" s="12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</row>
    <row r="701" spans="4:74" x14ac:dyDescent="0.3"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2"/>
      <c r="BB701" s="12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</row>
    <row r="702" spans="4:74" x14ac:dyDescent="0.3"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2"/>
      <c r="BB702" s="12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</row>
    <row r="703" spans="4:74" x14ac:dyDescent="0.3"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2"/>
      <c r="BB703" s="12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</row>
    <row r="704" spans="4:74" x14ac:dyDescent="0.3"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2"/>
      <c r="BB704" s="12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</row>
    <row r="705" spans="4:74" x14ac:dyDescent="0.3"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2"/>
      <c r="BB705" s="12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</row>
    <row r="706" spans="4:74" x14ac:dyDescent="0.3"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2"/>
      <c r="BB706" s="12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</row>
    <row r="707" spans="4:74" x14ac:dyDescent="0.3"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2"/>
      <c r="BB707" s="12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</row>
    <row r="708" spans="4:74" x14ac:dyDescent="0.3"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2"/>
      <c r="BB708" s="12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</row>
    <row r="709" spans="4:74" x14ac:dyDescent="0.3"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2"/>
      <c r="BB709" s="12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</row>
    <row r="710" spans="4:74" x14ac:dyDescent="0.3"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2"/>
      <c r="BB710" s="12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</row>
    <row r="711" spans="4:74" x14ac:dyDescent="0.3"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2"/>
      <c r="BB711" s="12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</row>
    <row r="712" spans="4:74" x14ac:dyDescent="0.3"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2"/>
      <c r="BB712" s="12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</row>
    <row r="713" spans="4:74" x14ac:dyDescent="0.3"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2"/>
      <c r="BB713" s="12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</row>
    <row r="714" spans="4:74" x14ac:dyDescent="0.3"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2"/>
      <c r="BB714" s="12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</row>
    <row r="715" spans="4:74" x14ac:dyDescent="0.3"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2"/>
      <c r="BB715" s="12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</row>
    <row r="716" spans="4:74" x14ac:dyDescent="0.3"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2"/>
      <c r="BB716" s="12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</row>
    <row r="717" spans="4:74" x14ac:dyDescent="0.3"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2"/>
      <c r="BB717" s="12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</row>
    <row r="718" spans="4:74" x14ac:dyDescent="0.3"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2"/>
      <c r="BB718" s="12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</row>
    <row r="719" spans="4:74" x14ac:dyDescent="0.3"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2"/>
      <c r="BB719" s="12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</row>
    <row r="720" spans="4:74" x14ac:dyDescent="0.3"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2"/>
      <c r="BB720" s="12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</row>
    <row r="721" spans="4:74" x14ac:dyDescent="0.3"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2"/>
      <c r="BB721" s="12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</row>
    <row r="722" spans="4:74" x14ac:dyDescent="0.3"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2"/>
      <c r="BB722" s="12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</row>
    <row r="723" spans="4:74" x14ac:dyDescent="0.3"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2"/>
      <c r="BB723" s="12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</row>
    <row r="724" spans="4:74" x14ac:dyDescent="0.3"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2"/>
      <c r="BB724" s="12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</row>
    <row r="725" spans="4:74" x14ac:dyDescent="0.3"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2"/>
      <c r="BB725" s="12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</row>
    <row r="726" spans="4:74" x14ac:dyDescent="0.3"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2"/>
      <c r="BB726" s="12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</row>
    <row r="727" spans="4:74" x14ac:dyDescent="0.3"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2"/>
      <c r="BB727" s="12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</row>
    <row r="728" spans="4:74" x14ac:dyDescent="0.3"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2"/>
      <c r="BB728" s="12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</row>
    <row r="729" spans="4:74" x14ac:dyDescent="0.3"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2"/>
      <c r="BB729" s="12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</row>
    <row r="730" spans="4:74" x14ac:dyDescent="0.3"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2"/>
      <c r="BB730" s="12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</row>
    <row r="731" spans="4:74" x14ac:dyDescent="0.3"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2"/>
      <c r="BB731" s="12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</row>
    <row r="732" spans="4:74" x14ac:dyDescent="0.3"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2"/>
      <c r="BB732" s="12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</row>
    <row r="733" spans="4:74" x14ac:dyDescent="0.3"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2"/>
      <c r="BB733" s="12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</row>
    <row r="734" spans="4:74" x14ac:dyDescent="0.3"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2"/>
      <c r="BB734" s="12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</row>
    <row r="735" spans="4:74" x14ac:dyDescent="0.3"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2"/>
      <c r="BB735" s="12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</row>
    <row r="736" spans="4:74" x14ac:dyDescent="0.3"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2"/>
      <c r="BB736" s="12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</row>
    <row r="737" spans="4:74" x14ac:dyDescent="0.3"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2"/>
      <c r="BB737" s="12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</row>
    <row r="738" spans="4:74" x14ac:dyDescent="0.3"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2"/>
      <c r="BB738" s="12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</row>
    <row r="739" spans="4:74" x14ac:dyDescent="0.3"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2"/>
      <c r="BB739" s="12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</row>
    <row r="740" spans="4:74" x14ac:dyDescent="0.3"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2"/>
      <c r="BB740" s="12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</row>
    <row r="741" spans="4:74" x14ac:dyDescent="0.3"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2"/>
      <c r="BB741" s="12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</row>
    <row r="742" spans="4:74" x14ac:dyDescent="0.3"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2"/>
      <c r="BB742" s="12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</row>
    <row r="743" spans="4:74" x14ac:dyDescent="0.3"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2"/>
      <c r="BB743" s="12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</row>
    <row r="744" spans="4:74" x14ac:dyDescent="0.3"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2"/>
      <c r="BB744" s="12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</row>
    <row r="745" spans="4:74" x14ac:dyDescent="0.3"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2"/>
      <c r="BB745" s="12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</row>
    <row r="746" spans="4:74" x14ac:dyDescent="0.3"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2"/>
      <c r="BB746" s="12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</row>
    <row r="747" spans="4:74" x14ac:dyDescent="0.3"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2"/>
      <c r="BB747" s="12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</row>
    <row r="748" spans="4:74" x14ac:dyDescent="0.3"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2"/>
      <c r="BB748" s="12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</row>
    <row r="749" spans="4:74" x14ac:dyDescent="0.3"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2"/>
      <c r="BB749" s="12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</row>
    <row r="750" spans="4:74" x14ac:dyDescent="0.3"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2"/>
      <c r="BB750" s="12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</row>
    <row r="751" spans="4:74" x14ac:dyDescent="0.3"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2"/>
      <c r="BB751" s="12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</row>
    <row r="752" spans="4:74" x14ac:dyDescent="0.3"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2"/>
      <c r="BB752" s="12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</row>
    <row r="753" spans="4:74" x14ac:dyDescent="0.3"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2"/>
      <c r="BB753" s="12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</row>
    <row r="754" spans="4:74" x14ac:dyDescent="0.3"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2"/>
      <c r="BB754" s="12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</row>
    <row r="755" spans="4:74" x14ac:dyDescent="0.3"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2"/>
      <c r="BB755" s="12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</row>
    <row r="756" spans="4:74" x14ac:dyDescent="0.3"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2"/>
      <c r="BB756" s="12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</row>
    <row r="757" spans="4:74" x14ac:dyDescent="0.3"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2"/>
      <c r="BB757" s="12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</row>
    <row r="758" spans="4:74" x14ac:dyDescent="0.3"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2"/>
      <c r="BB758" s="12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</row>
    <row r="759" spans="4:74" x14ac:dyDescent="0.3"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2"/>
      <c r="BB759" s="12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</row>
    <row r="760" spans="4:74" x14ac:dyDescent="0.3"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2"/>
      <c r="BB760" s="12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</row>
    <row r="761" spans="4:74" x14ac:dyDescent="0.3"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2"/>
      <c r="BB761" s="12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</row>
    <row r="762" spans="4:74" x14ac:dyDescent="0.3"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2"/>
      <c r="BB762" s="12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</row>
    <row r="763" spans="4:74" x14ac:dyDescent="0.3"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2"/>
      <c r="BB763" s="12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</row>
    <row r="764" spans="4:74" x14ac:dyDescent="0.3"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2"/>
      <c r="BB764" s="12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</row>
    <row r="765" spans="4:74" x14ac:dyDescent="0.3"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2"/>
      <c r="BB765" s="12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</row>
    <row r="766" spans="4:74" x14ac:dyDescent="0.3"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2"/>
      <c r="BB766" s="12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</row>
    <row r="767" spans="4:74" x14ac:dyDescent="0.3"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2"/>
      <c r="BB767" s="12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</row>
  </sheetData>
  <printOptions horizontalCentered="1" verticalCentered="1"/>
  <pageMargins left="0.25" right="0.25" top="0.25" bottom="0.25" header="0" footer="0"/>
  <pageSetup paperSize="9" scale="44" fitToWidth="2" orientation="landscape" r:id="rId1"/>
  <headerFooter alignWithMargins="0"/>
  <rowBreaks count="1" manualBreakCount="1">
    <brk id="46" max="65535" man="1"/>
  </rowBreaks>
  <colBreaks count="1" manualBreakCount="1"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FP1262"/>
  <sheetViews>
    <sheetView zoomScale="70" workbookViewId="0">
      <selection sqref="A1:BA100"/>
    </sheetView>
  </sheetViews>
  <sheetFormatPr defaultRowHeight="15" x14ac:dyDescent="0.3"/>
  <cols>
    <col min="1" max="1" width="4" style="1" customWidth="1"/>
    <col min="2" max="2" width="17.42578125" style="7" customWidth="1"/>
    <col min="3" max="3" width="12.85546875" style="7" customWidth="1"/>
    <col min="4" max="7" width="9.28515625" style="1" customWidth="1"/>
    <col min="8" max="8" width="9.28515625" style="7" customWidth="1"/>
    <col min="9" max="12" width="9.28515625" style="1" customWidth="1"/>
    <col min="13" max="13" width="9.28515625" style="7" customWidth="1"/>
    <col min="14" max="17" width="9.28515625" style="1" customWidth="1"/>
    <col min="18" max="26" width="9.28515625" style="7" customWidth="1"/>
    <col min="27" max="28" width="10.5703125" style="7" customWidth="1"/>
    <col min="29" max="35" width="9.28515625" style="1" customWidth="1"/>
    <col min="36" max="36" width="14" style="1" customWidth="1"/>
    <col min="37" max="37" width="14.42578125" style="1" customWidth="1"/>
    <col min="38" max="38" width="14.140625" style="1" customWidth="1"/>
    <col min="39" max="39" width="14" style="1" customWidth="1"/>
    <col min="40" max="40" width="15.140625" style="1" customWidth="1"/>
    <col min="41" max="41" width="16.85546875" style="1" customWidth="1"/>
    <col min="42" max="42" width="15.42578125" style="1" customWidth="1"/>
    <col min="43" max="43" width="9.28515625" style="1" customWidth="1"/>
    <col min="44" max="44" width="14.28515625" style="1" customWidth="1"/>
    <col min="45" max="45" width="13.42578125" style="1" customWidth="1"/>
    <col min="46" max="47" width="13.85546875" style="1" customWidth="1"/>
    <col min="48" max="48" width="13.7109375" style="1" customWidth="1"/>
    <col min="49" max="49" width="14.7109375" style="1" customWidth="1"/>
    <col min="50" max="50" width="11.140625" style="7" customWidth="1"/>
    <col min="51" max="51" width="11.5703125" style="7" customWidth="1"/>
    <col min="52" max="52" width="11.140625" customWidth="1"/>
    <col min="53" max="53" width="11.5703125" customWidth="1"/>
    <col min="54" max="54" width="11.7109375" bestFit="1" customWidth="1"/>
    <col min="57" max="66" width="9.28515625" style="1" customWidth="1"/>
    <col min="67" max="69" width="10.7109375" style="1" customWidth="1"/>
    <col min="70" max="16384" width="9.140625" style="1"/>
  </cols>
  <sheetData>
    <row r="1" spans="2:172" s="10" customFormat="1" ht="26.25" x14ac:dyDescent="0.4">
      <c r="B1" s="55" t="s">
        <v>0</v>
      </c>
      <c r="C1" s="55"/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X1" s="11"/>
      <c r="AY1" s="11"/>
      <c r="AZ1"/>
      <c r="BA1"/>
      <c r="BB1"/>
      <c r="BC1"/>
      <c r="BD1"/>
    </row>
    <row r="2" spans="2:172" s="10" customFormat="1" ht="26.25" x14ac:dyDescent="0.4">
      <c r="B2" s="56" t="s">
        <v>1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X2" s="11"/>
      <c r="AY2" s="11"/>
      <c r="AZ2"/>
      <c r="BA2"/>
      <c r="BB2"/>
      <c r="BC2"/>
      <c r="BD2"/>
    </row>
    <row r="3" spans="2:172" s="10" customFormat="1" ht="20.25" x14ac:dyDescent="0.3">
      <c r="B3" s="186">
        <v>36608.397777893515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X3" s="11"/>
      <c r="AY3" s="11"/>
      <c r="AZ3"/>
      <c r="BA3"/>
      <c r="BB3"/>
      <c r="BC3"/>
      <c r="BD3"/>
    </row>
    <row r="5" spans="2:172" x14ac:dyDescent="0.3">
      <c r="AN5" s="1" t="s">
        <v>387</v>
      </c>
      <c r="BF5" s="46"/>
      <c r="BG5" s="46"/>
      <c r="BH5" s="46"/>
      <c r="BI5" s="46"/>
      <c r="BJ5" s="46"/>
      <c r="BK5" s="46"/>
      <c r="BL5" s="46"/>
      <c r="BM5" s="46"/>
      <c r="BN5" s="46"/>
    </row>
    <row r="6" spans="2:172" ht="15.75" thickBot="1" x14ac:dyDescent="0.35">
      <c r="BE6" s="41"/>
      <c r="BF6" s="46"/>
      <c r="BG6" s="46"/>
      <c r="BH6" s="46"/>
      <c r="BI6" s="46"/>
      <c r="BJ6" s="46"/>
      <c r="BK6" s="46"/>
      <c r="BL6" s="46"/>
      <c r="BM6" s="46"/>
      <c r="BN6" s="46"/>
    </row>
    <row r="7" spans="2:172" ht="21" thickBot="1" x14ac:dyDescent="0.3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7"/>
      <c r="BB7" s="185"/>
      <c r="BE7" s="41"/>
      <c r="BF7" s="47"/>
      <c r="BG7" s="48"/>
      <c r="BH7" s="48"/>
      <c r="BI7" s="48"/>
      <c r="BJ7" s="48"/>
      <c r="BK7" s="45"/>
      <c r="BL7" s="48"/>
      <c r="BM7" s="48"/>
      <c r="BN7" s="46"/>
    </row>
    <row r="8" spans="2:172" ht="15.75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38"/>
      <c r="AA8" s="110"/>
      <c r="AB8" s="110"/>
      <c r="AC8" s="36"/>
      <c r="AD8" s="37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182"/>
      <c r="BB8" s="139"/>
      <c r="BE8" s="40"/>
      <c r="BF8" s="44"/>
      <c r="BG8" s="44"/>
      <c r="BH8" s="44"/>
      <c r="BI8" s="44"/>
      <c r="BJ8" s="44"/>
      <c r="BK8" s="45"/>
      <c r="BL8" s="44"/>
      <c r="BM8" s="44"/>
      <c r="BN8" s="46"/>
    </row>
    <row r="9" spans="2:172" s="2" customFormat="1" x14ac:dyDescent="0.3">
      <c r="B9" s="20" t="s">
        <v>10</v>
      </c>
      <c r="C9" s="20" t="s">
        <v>11</v>
      </c>
      <c r="D9" s="21"/>
      <c r="E9" s="22"/>
      <c r="F9" s="22" t="s">
        <v>12</v>
      </c>
      <c r="G9" s="22" t="s">
        <v>13</v>
      </c>
      <c r="H9" s="23" t="s">
        <v>3</v>
      </c>
      <c r="I9" s="21"/>
      <c r="J9" s="22"/>
      <c r="K9" s="22" t="s">
        <v>12</v>
      </c>
      <c r="L9" s="22" t="s">
        <v>14</v>
      </c>
      <c r="M9" s="23" t="s">
        <v>3</v>
      </c>
      <c r="N9" s="21"/>
      <c r="O9" s="22"/>
      <c r="P9" s="22" t="s">
        <v>12</v>
      </c>
      <c r="Q9" s="22" t="s">
        <v>14</v>
      </c>
      <c r="R9" s="23" t="s">
        <v>3</v>
      </c>
      <c r="S9" s="21" t="s">
        <v>404</v>
      </c>
      <c r="T9" s="22"/>
      <c r="U9" s="22" t="s">
        <v>12</v>
      </c>
      <c r="V9" s="22" t="s">
        <v>14</v>
      </c>
      <c r="W9" s="23" t="s">
        <v>3</v>
      </c>
      <c r="X9" s="24" t="s">
        <v>15</v>
      </c>
      <c r="Y9" s="61" t="s">
        <v>8</v>
      </c>
      <c r="Z9" s="61" t="s">
        <v>8</v>
      </c>
      <c r="AA9" s="145" t="s">
        <v>16</v>
      </c>
      <c r="AB9" s="118" t="s">
        <v>8</v>
      </c>
      <c r="AC9" s="24" t="s">
        <v>8</v>
      </c>
      <c r="AD9" s="61" t="s">
        <v>17</v>
      </c>
      <c r="AE9" s="61" t="s">
        <v>18</v>
      </c>
      <c r="AF9" s="61" t="s">
        <v>13</v>
      </c>
      <c r="AG9" s="61" t="s">
        <v>19</v>
      </c>
      <c r="AH9" s="61" t="s">
        <v>12</v>
      </c>
      <c r="AI9" s="61" t="s">
        <v>390</v>
      </c>
      <c r="AJ9" s="114" t="s">
        <v>13</v>
      </c>
      <c r="AK9" s="61" t="s">
        <v>20</v>
      </c>
      <c r="AL9" s="61" t="s">
        <v>20</v>
      </c>
      <c r="AM9" s="61" t="s">
        <v>22</v>
      </c>
      <c r="AN9" s="61" t="s">
        <v>21</v>
      </c>
      <c r="AO9" s="61" t="s">
        <v>22</v>
      </c>
      <c r="AP9" s="61" t="s">
        <v>23</v>
      </c>
      <c r="AQ9" s="61" t="s">
        <v>20</v>
      </c>
      <c r="AR9" s="61" t="s">
        <v>15</v>
      </c>
      <c r="AS9" s="61" t="s">
        <v>401</v>
      </c>
      <c r="AT9" s="61" t="s">
        <v>24</v>
      </c>
      <c r="AU9" s="61" t="s">
        <v>25</v>
      </c>
      <c r="AV9" s="61" t="s">
        <v>25</v>
      </c>
      <c r="AW9" s="61" t="s">
        <v>24</v>
      </c>
      <c r="AX9" s="61" t="s">
        <v>24</v>
      </c>
      <c r="AY9" s="61" t="s">
        <v>26</v>
      </c>
      <c r="AZ9" s="61" t="s">
        <v>370</v>
      </c>
      <c r="BA9" s="161" t="s">
        <v>27</v>
      </c>
      <c r="BB9" s="25" t="s">
        <v>3</v>
      </c>
      <c r="BC9"/>
      <c r="BD9"/>
      <c r="BE9" s="42"/>
      <c r="BF9" s="49"/>
      <c r="BG9" s="49"/>
      <c r="BH9" s="50"/>
      <c r="BI9" s="49"/>
      <c r="BJ9" s="49"/>
      <c r="BK9" s="49"/>
      <c r="BL9" s="49"/>
      <c r="BM9" s="49"/>
      <c r="BN9" s="51"/>
    </row>
    <row r="10" spans="2:172" s="2" customFormat="1" ht="15.75" thickBot="1" x14ac:dyDescent="0.35">
      <c r="B10" s="26" t="s">
        <v>28</v>
      </c>
      <c r="C10" s="26" t="s">
        <v>29</v>
      </c>
      <c r="D10" s="27" t="s">
        <v>30</v>
      </c>
      <c r="E10" s="28" t="s">
        <v>31</v>
      </c>
      <c r="F10" s="28" t="s">
        <v>32</v>
      </c>
      <c r="G10" s="28" t="s">
        <v>32</v>
      </c>
      <c r="H10" s="29" t="s">
        <v>4</v>
      </c>
      <c r="I10" s="27" t="s">
        <v>30</v>
      </c>
      <c r="J10" s="28" t="s">
        <v>31</v>
      </c>
      <c r="K10" s="28" t="s">
        <v>32</v>
      </c>
      <c r="L10" s="28" t="s">
        <v>32</v>
      </c>
      <c r="M10" s="29" t="s">
        <v>5</v>
      </c>
      <c r="N10" s="27" t="s">
        <v>30</v>
      </c>
      <c r="O10" s="28" t="s">
        <v>31</v>
      </c>
      <c r="P10" s="28" t="s">
        <v>32</v>
      </c>
      <c r="Q10" s="28" t="s">
        <v>32</v>
      </c>
      <c r="R10" s="29" t="s">
        <v>33</v>
      </c>
      <c r="S10" s="27" t="s">
        <v>30</v>
      </c>
      <c r="T10" s="28" t="s">
        <v>31</v>
      </c>
      <c r="U10" s="28" t="s">
        <v>32</v>
      </c>
      <c r="V10" s="28" t="s">
        <v>32</v>
      </c>
      <c r="W10" s="29" t="s">
        <v>34</v>
      </c>
      <c r="X10" s="138" t="s">
        <v>35</v>
      </c>
      <c r="Y10" s="137" t="s">
        <v>36</v>
      </c>
      <c r="Z10" s="137" t="s">
        <v>30</v>
      </c>
      <c r="AA10" s="97" t="s">
        <v>37</v>
      </c>
      <c r="AB10" s="141" t="s">
        <v>38</v>
      </c>
      <c r="AC10" s="27" t="s">
        <v>39</v>
      </c>
      <c r="AD10" s="28" t="s">
        <v>30</v>
      </c>
      <c r="AE10" s="28" t="s">
        <v>40</v>
      </c>
      <c r="AF10" s="28" t="s">
        <v>31</v>
      </c>
      <c r="AG10" s="28"/>
      <c r="AH10" s="28" t="s">
        <v>32</v>
      </c>
      <c r="AI10" s="28" t="s">
        <v>389</v>
      </c>
      <c r="AJ10" s="28" t="s">
        <v>32</v>
      </c>
      <c r="AK10" s="28" t="s">
        <v>30</v>
      </c>
      <c r="AL10" s="28" t="s">
        <v>39</v>
      </c>
      <c r="AM10" s="28" t="s">
        <v>30</v>
      </c>
      <c r="AN10" s="28" t="s">
        <v>41</v>
      </c>
      <c r="AO10" s="28" t="s">
        <v>39</v>
      </c>
      <c r="AP10" s="28" t="s">
        <v>41</v>
      </c>
      <c r="AQ10" s="28" t="s">
        <v>41</v>
      </c>
      <c r="AR10" s="28" t="s">
        <v>42</v>
      </c>
      <c r="AS10" s="28" t="s">
        <v>44</v>
      </c>
      <c r="AT10" s="28" t="s">
        <v>43</v>
      </c>
      <c r="AU10" s="28" t="s">
        <v>43</v>
      </c>
      <c r="AV10" s="28" t="s">
        <v>39</v>
      </c>
      <c r="AW10" s="28" t="s">
        <v>44</v>
      </c>
      <c r="AX10" s="28" t="s">
        <v>39</v>
      </c>
      <c r="AY10" s="28" t="s">
        <v>39</v>
      </c>
      <c r="AZ10" s="28" t="s">
        <v>371</v>
      </c>
      <c r="BA10" s="26" t="s">
        <v>45</v>
      </c>
      <c r="BB10" s="29" t="s">
        <v>46</v>
      </c>
      <c r="BC10"/>
      <c r="BD10"/>
      <c r="BE10" s="42"/>
      <c r="BF10" s="52"/>
      <c r="BG10" s="52"/>
      <c r="BH10" s="52"/>
      <c r="BI10" s="52"/>
      <c r="BJ10" s="52"/>
      <c r="BK10" s="49"/>
      <c r="BL10" s="52"/>
      <c r="BM10" s="52"/>
      <c r="BN10" s="51"/>
    </row>
    <row r="11" spans="2:172" s="2" customFormat="1" ht="15.75" thickBot="1" x14ac:dyDescent="0.35">
      <c r="B11" s="20" t="s">
        <v>47</v>
      </c>
      <c r="C11" s="59" t="s">
        <v>48</v>
      </c>
      <c r="D11" s="31" t="s">
        <v>49</v>
      </c>
      <c r="E11" s="32" t="s">
        <v>49</v>
      </c>
      <c r="F11" s="32" t="s">
        <v>49</v>
      </c>
      <c r="G11" s="32" t="s">
        <v>49</v>
      </c>
      <c r="H11" s="33" t="s">
        <v>49</v>
      </c>
      <c r="I11" s="34" t="s">
        <v>49</v>
      </c>
      <c r="J11" s="34" t="s">
        <v>49</v>
      </c>
      <c r="K11" s="34" t="s">
        <v>49</v>
      </c>
      <c r="L11" s="34" t="s">
        <v>49</v>
      </c>
      <c r="M11" s="23" t="s">
        <v>49</v>
      </c>
      <c r="N11" s="34" t="s">
        <v>49</v>
      </c>
      <c r="O11" s="34" t="s">
        <v>49</v>
      </c>
      <c r="P11" s="34" t="s">
        <v>49</v>
      </c>
      <c r="Q11" s="34" t="s">
        <v>49</v>
      </c>
      <c r="R11" s="22" t="s">
        <v>49</v>
      </c>
      <c r="S11" s="30" t="s">
        <v>50</v>
      </c>
      <c r="T11" s="34" t="s">
        <v>49</v>
      </c>
      <c r="U11" s="34" t="s">
        <v>49</v>
      </c>
      <c r="V11" s="34" t="s">
        <v>49</v>
      </c>
      <c r="W11" s="23" t="s">
        <v>49</v>
      </c>
      <c r="X11" s="101" t="s">
        <v>49</v>
      </c>
      <c r="Y11" s="111" t="s">
        <v>50</v>
      </c>
      <c r="Z11" s="111" t="s">
        <v>50</v>
      </c>
      <c r="AA11" s="117" t="s">
        <v>50</v>
      </c>
      <c r="AB11" s="98" t="s">
        <v>50</v>
      </c>
      <c r="AC11" s="31" t="s">
        <v>50</v>
      </c>
      <c r="AD11" s="32" t="s">
        <v>50</v>
      </c>
      <c r="AE11" s="32" t="s">
        <v>50</v>
      </c>
      <c r="AF11" s="32" t="s">
        <v>50</v>
      </c>
      <c r="AG11" s="32"/>
      <c r="AH11" s="32" t="s">
        <v>50</v>
      </c>
      <c r="AI11" s="32" t="s">
        <v>50</v>
      </c>
      <c r="AJ11" s="32" t="s">
        <v>50</v>
      </c>
      <c r="AK11" s="32" t="s">
        <v>50</v>
      </c>
      <c r="AL11" s="32" t="s">
        <v>50</v>
      </c>
      <c r="AM11" s="32" t="s">
        <v>50</v>
      </c>
      <c r="AN11" s="32" t="s">
        <v>50</v>
      </c>
      <c r="AO11" s="32" t="s">
        <v>50</v>
      </c>
      <c r="AP11" s="32" t="s">
        <v>50</v>
      </c>
      <c r="AQ11" s="32" t="s">
        <v>50</v>
      </c>
      <c r="AR11" s="32" t="s">
        <v>49</v>
      </c>
      <c r="AS11" s="32" t="s">
        <v>50</v>
      </c>
      <c r="AT11" s="32" t="s">
        <v>50</v>
      </c>
      <c r="AU11" s="32" t="s">
        <v>50</v>
      </c>
      <c r="AV11" s="32" t="s">
        <v>50</v>
      </c>
      <c r="AW11" s="32" t="s">
        <v>50</v>
      </c>
      <c r="AX11" s="32" t="s">
        <v>50</v>
      </c>
      <c r="AY11" s="32" t="s">
        <v>50</v>
      </c>
      <c r="AZ11" s="32" t="s">
        <v>49</v>
      </c>
      <c r="BA11" s="183" t="s">
        <v>50</v>
      </c>
      <c r="BB11" s="33" t="s">
        <v>50</v>
      </c>
      <c r="BC11"/>
      <c r="BD11"/>
      <c r="BE11" s="42"/>
      <c r="BF11" s="52"/>
      <c r="BG11" s="52"/>
      <c r="BH11" s="52"/>
      <c r="BI11" s="52"/>
      <c r="BJ11" s="52"/>
      <c r="BK11" s="49"/>
      <c r="BL11" s="52"/>
      <c r="BM11" s="52"/>
      <c r="BN11" s="51"/>
    </row>
    <row r="12" spans="2:172" x14ac:dyDescent="0.3">
      <c r="B12" s="4"/>
      <c r="C12" s="89"/>
      <c r="D12" s="5"/>
      <c r="E12" s="5"/>
      <c r="F12" s="5"/>
      <c r="G12" s="5"/>
      <c r="H12" s="80"/>
      <c r="I12" s="6"/>
      <c r="J12" s="5"/>
      <c r="K12" s="5"/>
      <c r="L12" s="5"/>
      <c r="M12" s="85"/>
      <c r="N12" s="5"/>
      <c r="O12" s="5"/>
      <c r="P12" s="5"/>
      <c r="Q12" s="5"/>
      <c r="R12" s="80"/>
      <c r="S12" s="6"/>
      <c r="T12" s="5"/>
      <c r="U12" s="5"/>
      <c r="V12" s="5"/>
      <c r="W12" s="85"/>
      <c r="X12" s="143"/>
      <c r="Y12" s="144"/>
      <c r="Z12" s="144"/>
      <c r="AA12" s="99"/>
      <c r="AB12" s="92"/>
      <c r="AC12" s="6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84"/>
      <c r="BB12" s="85"/>
      <c r="BE12" s="43"/>
      <c r="BF12" s="53"/>
      <c r="BG12" s="53"/>
      <c r="BH12" s="53"/>
      <c r="BI12" s="53"/>
      <c r="BJ12" s="53"/>
      <c r="BK12" s="54"/>
      <c r="BL12" s="53"/>
      <c r="BM12" s="53"/>
      <c r="BN12" s="53"/>
      <c r="BO12" s="3"/>
      <c r="BP12" s="3"/>
      <c r="BQ12" s="3"/>
      <c r="BR12" s="3"/>
      <c r="BS12" s="3"/>
    </row>
    <row r="13" spans="2:172" x14ac:dyDescent="0.3">
      <c r="B13" s="8" t="s">
        <v>51</v>
      </c>
      <c r="C13" s="70">
        <v>19570.555628306123</v>
      </c>
      <c r="D13" s="71">
        <v>2197.8220000000001</v>
      </c>
      <c r="E13" s="71">
        <v>-1827</v>
      </c>
      <c r="F13" s="71">
        <v>56.87</v>
      </c>
      <c r="G13" s="71">
        <v>-155.541</v>
      </c>
      <c r="H13" s="81">
        <v>272.15100000000007</v>
      </c>
      <c r="I13" s="72">
        <v>33.451000000000001</v>
      </c>
      <c r="J13" s="71">
        <v>0</v>
      </c>
      <c r="K13" s="71">
        <v>0</v>
      </c>
      <c r="L13" s="71">
        <v>0</v>
      </c>
      <c r="M13" s="86">
        <v>33.451000000000001</v>
      </c>
      <c r="N13" s="71">
        <v>0.998</v>
      </c>
      <c r="O13" s="71">
        <v>0</v>
      </c>
      <c r="P13" s="71">
        <v>0</v>
      </c>
      <c r="Q13" s="71">
        <v>0</v>
      </c>
      <c r="R13" s="81">
        <v>0.998</v>
      </c>
      <c r="S13" s="72">
        <v>38</v>
      </c>
      <c r="T13" s="71">
        <v>39.884999999999998</v>
      </c>
      <c r="U13" s="71">
        <v>0</v>
      </c>
      <c r="V13" s="71">
        <v>0</v>
      </c>
      <c r="W13" s="86">
        <v>77.885000000000005</v>
      </c>
      <c r="X13" s="104">
        <v>-298</v>
      </c>
      <c r="Y13" s="102">
        <v>-15.207000000000001</v>
      </c>
      <c r="Z13" s="102">
        <v>-122.06400000000001</v>
      </c>
      <c r="AA13" s="146">
        <v>-1436.354</v>
      </c>
      <c r="AB13" s="147">
        <v>-1946.5912077596995</v>
      </c>
      <c r="AC13" s="72">
        <v>-1436.354</v>
      </c>
      <c r="AD13" s="71">
        <v>-1454.6220000000001</v>
      </c>
      <c r="AE13" s="71">
        <v>335.54600000000005</v>
      </c>
      <c r="AF13" s="71">
        <v>82</v>
      </c>
      <c r="AG13" s="71">
        <v>-1.9359999999999786</v>
      </c>
      <c r="AH13" s="71">
        <v>0</v>
      </c>
      <c r="AI13" s="71">
        <v>288.93299999999994</v>
      </c>
      <c r="AJ13" s="71">
        <v>25.21</v>
      </c>
      <c r="AK13" s="71">
        <v>-59.561</v>
      </c>
      <c r="AL13" s="71">
        <v>76.087000000000003</v>
      </c>
      <c r="AM13" s="71">
        <v>0</v>
      </c>
      <c r="AN13" s="71">
        <v>97.103999999999999</v>
      </c>
      <c r="AO13" s="71">
        <v>0</v>
      </c>
      <c r="AP13" s="71">
        <v>14.5</v>
      </c>
      <c r="AQ13" s="71">
        <v>746.33899999999994</v>
      </c>
      <c r="AR13" s="71">
        <v>314.15600000000001</v>
      </c>
      <c r="AS13" s="71">
        <v>0</v>
      </c>
      <c r="AT13" s="71">
        <v>343.86399999999998</v>
      </c>
      <c r="AU13" s="71">
        <v>0</v>
      </c>
      <c r="AV13" s="71">
        <v>1326.145</v>
      </c>
      <c r="AW13" s="71">
        <v>-54.856000000000009</v>
      </c>
      <c r="AX13" s="71">
        <v>517.85700000000008</v>
      </c>
      <c r="AY13" s="71">
        <v>-772.67200000000014</v>
      </c>
      <c r="AZ13" s="71">
        <v>0</v>
      </c>
      <c r="BA13" s="70">
        <v>1931.6239060402681</v>
      </c>
      <c r="BB13" s="86">
        <v>-2661.1319999999996</v>
      </c>
      <c r="BE13" s="69"/>
      <c r="BF13" s="67"/>
      <c r="BG13" s="67"/>
      <c r="BH13" s="67"/>
      <c r="BI13" s="67"/>
      <c r="BJ13" s="67"/>
      <c r="BK13" s="68"/>
      <c r="BL13" s="67"/>
      <c r="BM13" s="67"/>
      <c r="BN13" s="67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</row>
    <row r="14" spans="2:172" ht="15.75" thickBot="1" x14ac:dyDescent="0.35">
      <c r="B14" s="9"/>
      <c r="C14" s="75"/>
      <c r="D14" s="76"/>
      <c r="E14" s="76"/>
      <c r="F14" s="76"/>
      <c r="G14" s="76"/>
      <c r="H14" s="82"/>
      <c r="I14" s="77"/>
      <c r="J14" s="76"/>
      <c r="K14" s="76"/>
      <c r="L14" s="76"/>
      <c r="M14" s="87"/>
      <c r="N14" s="76"/>
      <c r="O14" s="76"/>
      <c r="P14" s="76"/>
      <c r="Q14" s="76"/>
      <c r="R14" s="82"/>
      <c r="S14" s="77"/>
      <c r="T14" s="76"/>
      <c r="U14" s="76"/>
      <c r="V14" s="76"/>
      <c r="W14" s="87"/>
      <c r="X14" s="105"/>
      <c r="Y14" s="113"/>
      <c r="Z14" s="113"/>
      <c r="AA14" s="148"/>
      <c r="AB14" s="149"/>
      <c r="AC14" s="77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5"/>
      <c r="BB14" s="87"/>
      <c r="BE14" s="69"/>
      <c r="BF14" s="67"/>
      <c r="BG14" s="67"/>
      <c r="BH14" s="67"/>
      <c r="BI14" s="67"/>
      <c r="BJ14" s="67"/>
      <c r="BK14" s="68"/>
      <c r="BL14" s="67"/>
      <c r="BM14" s="67"/>
      <c r="BN14" s="67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</row>
    <row r="15" spans="2:172" x14ac:dyDescent="0.3">
      <c r="B15" s="4" t="s">
        <v>53</v>
      </c>
      <c r="C15" s="64">
        <v>277754.36097150267</v>
      </c>
      <c r="D15" s="65">
        <v>0</v>
      </c>
      <c r="E15" s="65">
        <v>0</v>
      </c>
      <c r="F15" s="65">
        <v>0</v>
      </c>
      <c r="G15" s="65">
        <v>0</v>
      </c>
      <c r="H15" s="83">
        <v>0</v>
      </c>
      <c r="I15" s="66">
        <v>0</v>
      </c>
      <c r="J15" s="65">
        <v>0</v>
      </c>
      <c r="K15" s="65">
        <v>0</v>
      </c>
      <c r="L15" s="65">
        <v>0</v>
      </c>
      <c r="M15" s="88">
        <v>0</v>
      </c>
      <c r="N15" s="66">
        <v>0</v>
      </c>
      <c r="O15" s="65">
        <v>0</v>
      </c>
      <c r="P15" s="65">
        <v>0</v>
      </c>
      <c r="Q15" s="65">
        <v>0</v>
      </c>
      <c r="R15" s="88">
        <v>0</v>
      </c>
      <c r="S15" s="65">
        <v>38</v>
      </c>
      <c r="T15" s="65">
        <v>0</v>
      </c>
      <c r="U15" s="65">
        <v>0</v>
      </c>
      <c r="V15" s="65">
        <v>0</v>
      </c>
      <c r="W15" s="88">
        <v>38</v>
      </c>
      <c r="X15" s="103">
        <v>0</v>
      </c>
      <c r="Y15" s="112">
        <v>-15.207000000000001</v>
      </c>
      <c r="Z15" s="102">
        <v>44.413000000000004</v>
      </c>
      <c r="AA15" s="146">
        <v>121.739</v>
      </c>
      <c r="AB15" s="147">
        <v>150.94499999999999</v>
      </c>
      <c r="AC15" s="66">
        <v>121.739</v>
      </c>
      <c r="AD15" s="65">
        <v>0</v>
      </c>
      <c r="AE15" s="65">
        <v>0</v>
      </c>
      <c r="AF15" s="65">
        <v>0</v>
      </c>
      <c r="AG15" s="65">
        <v>425.37</v>
      </c>
      <c r="AH15" s="65">
        <v>0</v>
      </c>
      <c r="AI15" s="65">
        <v>0</v>
      </c>
      <c r="AJ15" s="65">
        <v>0</v>
      </c>
      <c r="AK15" s="65">
        <v>18.821999999999999</v>
      </c>
      <c r="AL15" s="65">
        <v>76.087000000000003</v>
      </c>
      <c r="AM15" s="65">
        <v>0</v>
      </c>
      <c r="AN15" s="65">
        <v>97.103999999999999</v>
      </c>
      <c r="AO15" s="65">
        <v>0</v>
      </c>
      <c r="AP15" s="65">
        <v>14.5</v>
      </c>
      <c r="AQ15" s="71">
        <v>726.37099999999998</v>
      </c>
      <c r="AR15" s="71">
        <v>15.909000000000001</v>
      </c>
      <c r="AS15" s="71">
        <v>0</v>
      </c>
      <c r="AT15" s="65">
        <v>144.18799999999999</v>
      </c>
      <c r="AU15" s="65">
        <v>0</v>
      </c>
      <c r="AV15" s="65">
        <v>106.52200000000001</v>
      </c>
      <c r="AW15" s="65">
        <v>30.584</v>
      </c>
      <c r="AX15" s="65">
        <v>338.3</v>
      </c>
      <c r="AY15" s="65">
        <v>-30.434999999999999</v>
      </c>
      <c r="AZ15" s="65">
        <v>0</v>
      </c>
      <c r="BA15" s="64">
        <v>1968.7673624161071</v>
      </c>
      <c r="BB15" s="88">
        <v>329.64300000000003</v>
      </c>
      <c r="BE15" s="69"/>
      <c r="BF15" s="67"/>
      <c r="BG15" s="67"/>
      <c r="BH15" s="67"/>
      <c r="BI15" s="67"/>
      <c r="BJ15" s="67"/>
      <c r="BK15" s="68"/>
      <c r="BL15" s="67"/>
      <c r="BM15" s="67"/>
      <c r="BN15" s="67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</row>
    <row r="16" spans="2:172" x14ac:dyDescent="0.3">
      <c r="B16" s="8" t="s">
        <v>54</v>
      </c>
      <c r="C16" s="70">
        <v>-311224.23514452105</v>
      </c>
      <c r="D16" s="71">
        <v>521.57300000000009</v>
      </c>
      <c r="E16" s="71">
        <v>-116</v>
      </c>
      <c r="F16" s="71">
        <v>42.58</v>
      </c>
      <c r="G16" s="71">
        <v>-155.541</v>
      </c>
      <c r="H16" s="81">
        <v>292.61200000000002</v>
      </c>
      <c r="I16" s="72">
        <v>0</v>
      </c>
      <c r="J16" s="71">
        <v>0</v>
      </c>
      <c r="K16" s="71">
        <v>0</v>
      </c>
      <c r="L16" s="71">
        <v>0</v>
      </c>
      <c r="M16" s="86">
        <v>0</v>
      </c>
      <c r="N16" s="72">
        <v>0.998</v>
      </c>
      <c r="O16" s="71">
        <v>0</v>
      </c>
      <c r="P16" s="71">
        <v>0</v>
      </c>
      <c r="Q16" s="71">
        <v>0</v>
      </c>
      <c r="R16" s="86">
        <v>0.998</v>
      </c>
      <c r="S16" s="71">
        <v>0</v>
      </c>
      <c r="T16" s="71">
        <v>39.884999999999998</v>
      </c>
      <c r="U16" s="71">
        <v>0</v>
      </c>
      <c r="V16" s="71">
        <v>0</v>
      </c>
      <c r="W16" s="86">
        <v>39.884999999999998</v>
      </c>
      <c r="X16" s="104">
        <v>-298</v>
      </c>
      <c r="Y16" s="102">
        <v>0</v>
      </c>
      <c r="Z16" s="102">
        <v>-136.98500000000001</v>
      </c>
      <c r="AA16" s="146">
        <v>-394.81</v>
      </c>
      <c r="AB16" s="147">
        <v>-904.76120775969969</v>
      </c>
      <c r="AC16" s="72">
        <v>-394.81</v>
      </c>
      <c r="AD16" s="71">
        <v>295.97699999999992</v>
      </c>
      <c r="AE16" s="71">
        <v>335.54600000000005</v>
      </c>
      <c r="AF16" s="71">
        <v>-2016</v>
      </c>
      <c r="AG16" s="71">
        <v>-427.30599999999998</v>
      </c>
      <c r="AH16" s="71">
        <v>0</v>
      </c>
      <c r="AI16" s="71">
        <v>-61.425000000000068</v>
      </c>
      <c r="AJ16" s="71">
        <v>25.21</v>
      </c>
      <c r="AK16" s="71">
        <v>-7.4470000000000001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19.968</v>
      </c>
      <c r="AR16" s="71">
        <v>298.24700000000001</v>
      </c>
      <c r="AS16" s="71">
        <v>0</v>
      </c>
      <c r="AT16" s="71">
        <v>199.67599999999999</v>
      </c>
      <c r="AU16" s="71">
        <v>0</v>
      </c>
      <c r="AV16" s="71">
        <v>347.16200000000003</v>
      </c>
      <c r="AW16" s="71">
        <v>-1.3120000000000001</v>
      </c>
      <c r="AX16" s="71">
        <v>179.55700000000002</v>
      </c>
      <c r="AY16" s="71">
        <v>-1033.057</v>
      </c>
      <c r="AZ16" s="71">
        <v>0</v>
      </c>
      <c r="BA16" s="70">
        <v>-1743.119456375839</v>
      </c>
      <c r="BB16" s="86">
        <v>-2948.9419999999996</v>
      </c>
      <c r="BE16" s="69"/>
      <c r="BF16" s="67"/>
      <c r="BG16" s="67"/>
      <c r="BH16" s="67"/>
      <c r="BI16" s="67"/>
      <c r="BJ16" s="67"/>
      <c r="BK16" s="68"/>
      <c r="BL16" s="67"/>
      <c r="BM16" s="67"/>
      <c r="BN16" s="67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</row>
    <row r="17" spans="2:172" x14ac:dyDescent="0.3">
      <c r="B17" s="8" t="s">
        <v>372</v>
      </c>
      <c r="C17" s="70">
        <v>18958.016556291393</v>
      </c>
      <c r="D17" s="71">
        <v>1051.376</v>
      </c>
      <c r="E17" s="71">
        <v>-1031</v>
      </c>
      <c r="F17" s="71">
        <v>2.444</v>
      </c>
      <c r="G17" s="71">
        <v>0</v>
      </c>
      <c r="H17" s="81">
        <v>22.82</v>
      </c>
      <c r="I17" s="72">
        <v>0</v>
      </c>
      <c r="J17" s="71">
        <v>0</v>
      </c>
      <c r="K17" s="71">
        <v>0</v>
      </c>
      <c r="L17" s="71">
        <v>0</v>
      </c>
      <c r="M17" s="86">
        <v>0</v>
      </c>
      <c r="N17" s="72">
        <v>0</v>
      </c>
      <c r="O17" s="71">
        <v>0</v>
      </c>
      <c r="P17" s="71">
        <v>0</v>
      </c>
      <c r="Q17" s="71">
        <v>0</v>
      </c>
      <c r="R17" s="86">
        <v>0</v>
      </c>
      <c r="S17" s="71">
        <v>0</v>
      </c>
      <c r="T17" s="71">
        <v>0</v>
      </c>
      <c r="U17" s="71">
        <v>0</v>
      </c>
      <c r="V17" s="71">
        <v>0</v>
      </c>
      <c r="W17" s="86">
        <v>0</v>
      </c>
      <c r="X17" s="104">
        <v>0</v>
      </c>
      <c r="Y17" s="102">
        <v>0</v>
      </c>
      <c r="Z17" s="102">
        <v>-29.492000000000001</v>
      </c>
      <c r="AA17" s="146">
        <v>-586.55499999999995</v>
      </c>
      <c r="AB17" s="147">
        <v>-616.04700000000003</v>
      </c>
      <c r="AC17" s="72">
        <v>-586.55499999999995</v>
      </c>
      <c r="AD17" s="71">
        <v>-1482.45</v>
      </c>
      <c r="AE17" s="71">
        <v>0</v>
      </c>
      <c r="AF17" s="71">
        <v>1476</v>
      </c>
      <c r="AG17" s="71">
        <v>0</v>
      </c>
      <c r="AH17" s="71">
        <v>0</v>
      </c>
      <c r="AI17" s="71">
        <v>350.36099999999999</v>
      </c>
      <c r="AJ17" s="71">
        <v>0</v>
      </c>
      <c r="AK17" s="71">
        <v>-70.935999999999993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>
        <v>439.916</v>
      </c>
      <c r="AW17" s="71">
        <v>-84.128</v>
      </c>
      <c r="AX17" s="71">
        <v>0</v>
      </c>
      <c r="AY17" s="71">
        <v>146.63900000000001</v>
      </c>
      <c r="AZ17" s="71">
        <v>0</v>
      </c>
      <c r="BA17" s="70">
        <v>775.40200000000004</v>
      </c>
      <c r="BB17" s="86">
        <v>-41.832999999999998</v>
      </c>
      <c r="BE17" s="69"/>
      <c r="BF17" s="67"/>
      <c r="BG17" s="67"/>
      <c r="BH17" s="67"/>
      <c r="BI17" s="67"/>
      <c r="BJ17" s="67"/>
      <c r="BK17" s="68"/>
      <c r="BL17" s="67"/>
      <c r="BM17" s="67"/>
      <c r="BN17" s="67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</row>
    <row r="18" spans="2:172" ht="15.75" thickBot="1" x14ac:dyDescent="0.35">
      <c r="B18" s="9" t="s">
        <v>380</v>
      </c>
      <c r="C18" s="75">
        <v>36224.306622516553</v>
      </c>
      <c r="D18" s="76">
        <v>652.43799999999999</v>
      </c>
      <c r="E18" s="76">
        <v>-680</v>
      </c>
      <c r="F18" s="76">
        <v>11.846</v>
      </c>
      <c r="G18" s="76">
        <v>0</v>
      </c>
      <c r="H18" s="82">
        <v>-15.715999999999983</v>
      </c>
      <c r="I18" s="77">
        <v>33.451000000000001</v>
      </c>
      <c r="J18" s="76">
        <v>0</v>
      </c>
      <c r="K18" s="76">
        <v>0</v>
      </c>
      <c r="L18" s="76">
        <v>0</v>
      </c>
      <c r="M18" s="87">
        <v>33.451000000000001</v>
      </c>
      <c r="N18" s="77">
        <v>0</v>
      </c>
      <c r="O18" s="76">
        <v>0</v>
      </c>
      <c r="P18" s="76">
        <v>0</v>
      </c>
      <c r="Q18" s="76">
        <v>0</v>
      </c>
      <c r="R18" s="87">
        <v>0</v>
      </c>
      <c r="S18" s="76">
        <v>0</v>
      </c>
      <c r="T18" s="76">
        <v>0</v>
      </c>
      <c r="U18" s="76">
        <v>0</v>
      </c>
      <c r="V18" s="76">
        <v>0</v>
      </c>
      <c r="W18" s="87">
        <v>0</v>
      </c>
      <c r="X18" s="105">
        <v>0</v>
      </c>
      <c r="Y18" s="113">
        <v>0</v>
      </c>
      <c r="Z18" s="113">
        <v>0</v>
      </c>
      <c r="AA18" s="148">
        <v>-576.72800000000007</v>
      </c>
      <c r="AB18" s="149">
        <v>-576.72800000000007</v>
      </c>
      <c r="AC18" s="77">
        <v>-576.72800000000007</v>
      </c>
      <c r="AD18" s="76">
        <v>-283.24</v>
      </c>
      <c r="AE18" s="76">
        <v>0</v>
      </c>
      <c r="AF18" s="76">
        <v>622</v>
      </c>
      <c r="AG18" s="76">
        <v>0</v>
      </c>
      <c r="AH18" s="76">
        <v>0</v>
      </c>
      <c r="AI18" s="76">
        <v>-2.9999999999859028E-3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432.54500000000002</v>
      </c>
      <c r="AW18" s="76">
        <v>0</v>
      </c>
      <c r="AX18" s="76">
        <v>0</v>
      </c>
      <c r="AY18" s="76">
        <v>144.18100000000001</v>
      </c>
      <c r="AZ18" s="76">
        <v>0</v>
      </c>
      <c r="BA18" s="75">
        <v>915.48300000000006</v>
      </c>
      <c r="BB18" s="87">
        <v>0</v>
      </c>
      <c r="BE18" s="69"/>
      <c r="BF18" s="67"/>
      <c r="BG18" s="67"/>
      <c r="BH18" s="67"/>
      <c r="BI18" s="67"/>
      <c r="BJ18" s="67"/>
      <c r="BK18" s="68"/>
      <c r="BL18" s="67"/>
      <c r="BM18" s="67"/>
      <c r="BN18" s="67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</row>
    <row r="19" spans="2:172" x14ac:dyDescent="0.3">
      <c r="B19" s="8"/>
      <c r="C19" s="70"/>
      <c r="D19" s="71"/>
      <c r="E19" s="71"/>
      <c r="F19" s="71"/>
      <c r="G19" s="71"/>
      <c r="H19" s="81"/>
      <c r="I19" s="72"/>
      <c r="J19" s="71"/>
      <c r="K19" s="71"/>
      <c r="L19" s="71"/>
      <c r="M19" s="86"/>
      <c r="N19" s="72"/>
      <c r="O19" s="71"/>
      <c r="P19" s="71"/>
      <c r="Q19" s="71"/>
      <c r="R19" s="86"/>
      <c r="S19" s="71"/>
      <c r="T19" s="71"/>
      <c r="U19" s="71"/>
      <c r="V19" s="71"/>
      <c r="W19" s="86"/>
      <c r="X19" s="104"/>
      <c r="Y19" s="102"/>
      <c r="Z19" s="102"/>
      <c r="AA19" s="146"/>
      <c r="AB19" s="147"/>
      <c r="AC19" s="72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0"/>
      <c r="BB19" s="86"/>
      <c r="BE19" s="69"/>
      <c r="BF19" s="67"/>
      <c r="BG19" s="67"/>
      <c r="BH19" s="67"/>
      <c r="BI19" s="67"/>
      <c r="BJ19" s="67"/>
      <c r="BK19" s="68"/>
      <c r="BL19" s="67"/>
      <c r="BM19" s="67"/>
      <c r="BN19" s="67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</row>
    <row r="20" spans="2:172" x14ac:dyDescent="0.3">
      <c r="B20" s="8" t="s">
        <v>80</v>
      </c>
      <c r="C20" s="169">
        <v>277754.36097150267</v>
      </c>
      <c r="D20" s="171">
        <v>0</v>
      </c>
      <c r="E20" s="171">
        <v>0</v>
      </c>
      <c r="F20" s="171">
        <v>0</v>
      </c>
      <c r="G20" s="171">
        <v>0</v>
      </c>
      <c r="H20" s="181">
        <v>0</v>
      </c>
      <c r="I20" s="170">
        <v>0</v>
      </c>
      <c r="J20" s="171">
        <v>0</v>
      </c>
      <c r="K20" s="171">
        <v>0</v>
      </c>
      <c r="L20" s="171">
        <v>0</v>
      </c>
      <c r="M20" s="178">
        <v>0</v>
      </c>
      <c r="N20" s="170">
        <v>0</v>
      </c>
      <c r="O20" s="171">
        <v>0</v>
      </c>
      <c r="P20" s="171">
        <v>0</v>
      </c>
      <c r="Q20" s="171">
        <v>0</v>
      </c>
      <c r="R20" s="178">
        <v>0</v>
      </c>
      <c r="S20" s="170">
        <v>38</v>
      </c>
      <c r="T20" s="171">
        <v>0</v>
      </c>
      <c r="U20" s="171">
        <v>0</v>
      </c>
      <c r="V20" s="171">
        <v>0</v>
      </c>
      <c r="W20" s="178">
        <v>38</v>
      </c>
      <c r="X20" s="174">
        <v>0</v>
      </c>
      <c r="Y20" s="175">
        <v>-15.207000000000001</v>
      </c>
      <c r="Z20" s="175">
        <v>44.413000000000004</v>
      </c>
      <c r="AA20" s="176">
        <v>121.739</v>
      </c>
      <c r="AB20" s="177">
        <v>150.94499999999999</v>
      </c>
      <c r="AC20" s="170">
        <v>121.739</v>
      </c>
      <c r="AD20" s="171">
        <v>0</v>
      </c>
      <c r="AE20" s="171">
        <v>0</v>
      </c>
      <c r="AF20" s="171">
        <v>0</v>
      </c>
      <c r="AG20" s="171">
        <v>425.37</v>
      </c>
      <c r="AH20" s="171">
        <v>0</v>
      </c>
      <c r="AI20" s="171">
        <v>0</v>
      </c>
      <c r="AJ20" s="171">
        <v>0</v>
      </c>
      <c r="AK20" s="171">
        <v>18.821999999999999</v>
      </c>
      <c r="AL20" s="171">
        <v>76.087000000000003</v>
      </c>
      <c r="AM20" s="171">
        <v>0</v>
      </c>
      <c r="AN20" s="171">
        <v>97.103999999999999</v>
      </c>
      <c r="AO20" s="171">
        <v>0</v>
      </c>
      <c r="AP20" s="171">
        <v>14.5</v>
      </c>
      <c r="AQ20" s="171">
        <v>726.37099999999998</v>
      </c>
      <c r="AR20" s="171">
        <v>15.909000000000001</v>
      </c>
      <c r="AS20" s="171">
        <v>0</v>
      </c>
      <c r="AT20" s="171">
        <v>144.18799999999999</v>
      </c>
      <c r="AU20" s="171">
        <v>0</v>
      </c>
      <c r="AV20" s="171">
        <v>106.52200000000001</v>
      </c>
      <c r="AW20" s="171">
        <v>30.584</v>
      </c>
      <c r="AX20" s="171">
        <v>338.3</v>
      </c>
      <c r="AY20" s="171">
        <v>-30.434999999999999</v>
      </c>
      <c r="AZ20" s="171">
        <v>0</v>
      </c>
      <c r="BA20" s="169">
        <v>1968.7673624161071</v>
      </c>
      <c r="BB20" s="178">
        <v>0</v>
      </c>
      <c r="BE20" s="69"/>
      <c r="BF20" s="67"/>
      <c r="BG20" s="67"/>
      <c r="BH20" s="67"/>
      <c r="BI20" s="67"/>
      <c r="BJ20" s="67"/>
      <c r="BK20" s="68"/>
      <c r="BL20" s="67"/>
      <c r="BM20" s="67"/>
      <c r="BN20" s="67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</row>
    <row r="21" spans="2:172" x14ac:dyDescent="0.3">
      <c r="B21" s="8" t="s">
        <v>81</v>
      </c>
      <c r="C21" s="70">
        <v>102157.55948157357</v>
      </c>
      <c r="D21" s="69">
        <v>0</v>
      </c>
      <c r="E21" s="69">
        <v>0</v>
      </c>
      <c r="F21" s="69">
        <v>0</v>
      </c>
      <c r="G21" s="69">
        <v>0</v>
      </c>
      <c r="H21" s="84">
        <v>0</v>
      </c>
      <c r="I21" s="72">
        <v>0</v>
      </c>
      <c r="J21" s="71">
        <v>0</v>
      </c>
      <c r="K21" s="71">
        <v>0</v>
      </c>
      <c r="L21" s="71">
        <v>0</v>
      </c>
      <c r="M21" s="86">
        <v>0</v>
      </c>
      <c r="N21" s="72">
        <v>0.998</v>
      </c>
      <c r="O21" s="71">
        <v>0</v>
      </c>
      <c r="P21" s="71">
        <v>0</v>
      </c>
      <c r="Q21" s="71">
        <v>0</v>
      </c>
      <c r="R21" s="86">
        <v>0.998</v>
      </c>
      <c r="S21" s="72">
        <v>0</v>
      </c>
      <c r="T21" s="71">
        <v>29.951000000000001</v>
      </c>
      <c r="U21" s="71">
        <v>0</v>
      </c>
      <c r="V21" s="71">
        <v>0</v>
      </c>
      <c r="W21" s="86">
        <v>29.951000000000001</v>
      </c>
      <c r="X21" s="104">
        <v>-99.837999999999994</v>
      </c>
      <c r="Y21" s="102">
        <v>0</v>
      </c>
      <c r="Z21" s="102">
        <v>-3.0350000000000001</v>
      </c>
      <c r="AA21" s="146">
        <v>199.67599999999999</v>
      </c>
      <c r="AB21" s="147">
        <v>71.687307884856082</v>
      </c>
      <c r="AC21" s="72">
        <v>199.67599999999999</v>
      </c>
      <c r="AD21" s="71">
        <v>1134.308</v>
      </c>
      <c r="AE21" s="71">
        <v>554.1</v>
      </c>
      <c r="AF21" s="71">
        <v>-24</v>
      </c>
      <c r="AG21" s="71">
        <v>-427.30599999999998</v>
      </c>
      <c r="AH21" s="71">
        <v>0</v>
      </c>
      <c r="AI21" s="71">
        <v>-623.86099999999999</v>
      </c>
      <c r="AJ21" s="71">
        <v>25.21</v>
      </c>
      <c r="AK21" s="71">
        <v>-6.3449999999999998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19.968</v>
      </c>
      <c r="AR21" s="71">
        <v>149.75700000000001</v>
      </c>
      <c r="AS21" s="71">
        <v>0</v>
      </c>
      <c r="AT21" s="71">
        <v>199.67599999999999</v>
      </c>
      <c r="AU21" s="71">
        <v>0</v>
      </c>
      <c r="AV21" s="71">
        <v>49.918999999999997</v>
      </c>
      <c r="AW21" s="71">
        <v>-0.40100000000000002</v>
      </c>
      <c r="AX21" s="71">
        <v>159.74100000000001</v>
      </c>
      <c r="AY21" s="71">
        <v>-379.38400000000001</v>
      </c>
      <c r="AZ21" s="71">
        <v>0</v>
      </c>
      <c r="BA21" s="70">
        <v>882.6411073825501</v>
      </c>
      <c r="BB21" s="86">
        <v>0</v>
      </c>
      <c r="BE21" s="69"/>
      <c r="BF21" s="67"/>
      <c r="BG21" s="67"/>
      <c r="BH21" s="67"/>
      <c r="BI21" s="67"/>
      <c r="BJ21" s="67"/>
      <c r="BK21" s="68"/>
      <c r="BL21" s="67"/>
      <c r="BM21" s="67"/>
      <c r="BN21" s="67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</row>
    <row r="22" spans="2:172" x14ac:dyDescent="0.3">
      <c r="B22" s="168" t="s">
        <v>82</v>
      </c>
      <c r="C22" s="70">
        <v>-86784.929969053293</v>
      </c>
      <c r="D22" s="69">
        <v>146.63900000000001</v>
      </c>
      <c r="E22" s="69">
        <v>209</v>
      </c>
      <c r="F22" s="69">
        <v>42.58</v>
      </c>
      <c r="G22" s="69">
        <v>-155.541</v>
      </c>
      <c r="H22" s="84">
        <v>242.678</v>
      </c>
      <c r="I22" s="72">
        <v>0</v>
      </c>
      <c r="J22" s="71">
        <v>0</v>
      </c>
      <c r="K22" s="71">
        <v>0</v>
      </c>
      <c r="L22" s="71">
        <v>0</v>
      </c>
      <c r="M22" s="86">
        <v>0</v>
      </c>
      <c r="N22" s="72">
        <v>0</v>
      </c>
      <c r="O22" s="71">
        <v>0</v>
      </c>
      <c r="P22" s="71">
        <v>0</v>
      </c>
      <c r="Q22" s="71">
        <v>0</v>
      </c>
      <c r="R22" s="86">
        <v>0</v>
      </c>
      <c r="S22" s="72">
        <v>0</v>
      </c>
      <c r="T22" s="71">
        <v>9.9339999999999993</v>
      </c>
      <c r="U22" s="71">
        <v>0</v>
      </c>
      <c r="V22" s="71">
        <v>0</v>
      </c>
      <c r="W22" s="86">
        <v>9.9339999999999993</v>
      </c>
      <c r="X22" s="104">
        <v>-99.343000000000004</v>
      </c>
      <c r="Y22" s="102">
        <v>0</v>
      </c>
      <c r="Z22" s="102">
        <v>-12.247</v>
      </c>
      <c r="AA22" s="146">
        <v>-298.02800000000002</v>
      </c>
      <c r="AB22" s="147">
        <v>-434.60916770963706</v>
      </c>
      <c r="AC22" s="72">
        <v>-298.02800000000002</v>
      </c>
      <c r="AD22" s="71">
        <v>-428.113</v>
      </c>
      <c r="AE22" s="71">
        <v>-218.554</v>
      </c>
      <c r="AF22" s="71">
        <v>224</v>
      </c>
      <c r="AG22" s="71">
        <v>0</v>
      </c>
      <c r="AH22" s="71">
        <v>0</v>
      </c>
      <c r="AI22" s="71">
        <v>120.77599999999998</v>
      </c>
      <c r="AJ22" s="71">
        <v>0</v>
      </c>
      <c r="AK22" s="71">
        <v>5.5449999999999999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49.670999999999999</v>
      </c>
      <c r="AS22" s="71">
        <v>0</v>
      </c>
      <c r="AT22" s="71">
        <v>0</v>
      </c>
      <c r="AU22" s="71">
        <v>0</v>
      </c>
      <c r="AV22" s="71">
        <v>149.01400000000001</v>
      </c>
      <c r="AW22" s="71">
        <v>-0.47</v>
      </c>
      <c r="AX22" s="71">
        <v>9.9339999999999993</v>
      </c>
      <c r="AY22" s="71">
        <v>-278.15899999999999</v>
      </c>
      <c r="AZ22" s="71">
        <v>0</v>
      </c>
      <c r="BA22" s="70">
        <v>-349.35451677852353</v>
      </c>
      <c r="BB22" s="86">
        <v>0</v>
      </c>
      <c r="BE22" s="69"/>
      <c r="BF22" s="67"/>
      <c r="BG22" s="67"/>
      <c r="BH22" s="67"/>
      <c r="BI22" s="67"/>
      <c r="BJ22" s="67"/>
      <c r="BK22" s="68"/>
      <c r="BL22" s="67"/>
      <c r="BM22" s="67"/>
      <c r="BN22" s="67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</row>
    <row r="23" spans="2:172" x14ac:dyDescent="0.3">
      <c r="B23" s="8" t="s">
        <v>83</v>
      </c>
      <c r="C23" s="169">
        <v>-326596.86465704133</v>
      </c>
      <c r="D23" s="171">
        <v>374.93400000000003</v>
      </c>
      <c r="E23" s="171">
        <v>-325</v>
      </c>
      <c r="F23" s="171">
        <v>0</v>
      </c>
      <c r="G23" s="171">
        <v>0</v>
      </c>
      <c r="H23" s="181">
        <v>49.934000000000026</v>
      </c>
      <c r="I23" s="170">
        <v>0</v>
      </c>
      <c r="J23" s="171">
        <v>0</v>
      </c>
      <c r="K23" s="171">
        <v>0</v>
      </c>
      <c r="L23" s="171">
        <v>0</v>
      </c>
      <c r="M23" s="178">
        <v>0</v>
      </c>
      <c r="N23" s="170">
        <v>0</v>
      </c>
      <c r="O23" s="171">
        <v>0</v>
      </c>
      <c r="P23" s="171">
        <v>0</v>
      </c>
      <c r="Q23" s="171">
        <v>0</v>
      </c>
      <c r="R23" s="178">
        <v>0</v>
      </c>
      <c r="S23" s="170">
        <v>0</v>
      </c>
      <c r="T23" s="171">
        <v>0</v>
      </c>
      <c r="U23" s="171">
        <v>0</v>
      </c>
      <c r="V23" s="171">
        <v>0</v>
      </c>
      <c r="W23" s="178">
        <v>0</v>
      </c>
      <c r="X23" s="174">
        <v>-98.819000000000003</v>
      </c>
      <c r="Y23" s="175">
        <v>0</v>
      </c>
      <c r="Z23" s="175">
        <v>-121.703</v>
      </c>
      <c r="AA23" s="176">
        <v>-296.45800000000003</v>
      </c>
      <c r="AB23" s="177">
        <v>-541.83934793491869</v>
      </c>
      <c r="AC23" s="170">
        <v>-296.45800000000003</v>
      </c>
      <c r="AD23" s="171">
        <v>-410.21800000000002</v>
      </c>
      <c r="AE23" s="171">
        <v>0</v>
      </c>
      <c r="AF23" s="171">
        <v>-2216</v>
      </c>
      <c r="AG23" s="171">
        <v>0</v>
      </c>
      <c r="AH23" s="171">
        <v>0</v>
      </c>
      <c r="AI23" s="171">
        <v>441.66</v>
      </c>
      <c r="AJ23" s="171">
        <v>0</v>
      </c>
      <c r="AK23" s="171">
        <v>-6.6470000000000002</v>
      </c>
      <c r="AL23" s="171">
        <v>0</v>
      </c>
      <c r="AM23" s="171">
        <v>0</v>
      </c>
      <c r="AN23" s="171">
        <v>0</v>
      </c>
      <c r="AO23" s="171">
        <v>0</v>
      </c>
      <c r="AP23" s="171">
        <v>0</v>
      </c>
      <c r="AQ23" s="171">
        <v>0</v>
      </c>
      <c r="AR23" s="171">
        <v>98.819000000000003</v>
      </c>
      <c r="AS23" s="171">
        <v>0</v>
      </c>
      <c r="AT23" s="171">
        <v>0</v>
      </c>
      <c r="AU23" s="171">
        <v>0</v>
      </c>
      <c r="AV23" s="171">
        <v>148.22900000000001</v>
      </c>
      <c r="AW23" s="171">
        <v>-0.441</v>
      </c>
      <c r="AX23" s="171">
        <v>9.8819999999999997</v>
      </c>
      <c r="AY23" s="171">
        <v>-375.51400000000001</v>
      </c>
      <c r="AZ23" s="171">
        <v>0</v>
      </c>
      <c r="BA23" s="169">
        <v>-2276.4060469798656</v>
      </c>
      <c r="BB23" s="178">
        <v>0</v>
      </c>
      <c r="BE23" s="69"/>
      <c r="BF23" s="67"/>
      <c r="BG23" s="67"/>
      <c r="BH23" s="67"/>
      <c r="BI23" s="67"/>
      <c r="BJ23" s="67"/>
      <c r="BK23" s="68"/>
      <c r="BL23" s="67"/>
      <c r="BM23" s="67"/>
      <c r="BN23" s="67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</row>
    <row r="24" spans="2:172" x14ac:dyDescent="0.3">
      <c r="B24" s="8" t="s">
        <v>84</v>
      </c>
      <c r="C24" s="70">
        <v>35392.929139072847</v>
      </c>
      <c r="D24" s="69">
        <v>400.32499999999999</v>
      </c>
      <c r="E24" s="69">
        <v>-392</v>
      </c>
      <c r="F24" s="69">
        <v>0.249</v>
      </c>
      <c r="G24" s="69">
        <v>0</v>
      </c>
      <c r="H24" s="84">
        <v>8.5739999999999892</v>
      </c>
      <c r="I24" s="72">
        <v>0</v>
      </c>
      <c r="J24" s="71">
        <v>0</v>
      </c>
      <c r="K24" s="71">
        <v>0</v>
      </c>
      <c r="L24" s="71">
        <v>0</v>
      </c>
      <c r="M24" s="86">
        <v>0</v>
      </c>
      <c r="N24" s="72">
        <v>0</v>
      </c>
      <c r="O24" s="71">
        <v>0</v>
      </c>
      <c r="P24" s="71">
        <v>0</v>
      </c>
      <c r="Q24" s="71">
        <v>0</v>
      </c>
      <c r="R24" s="86">
        <v>0</v>
      </c>
      <c r="S24" s="72">
        <v>0</v>
      </c>
      <c r="T24" s="71">
        <v>0</v>
      </c>
      <c r="U24" s="71">
        <v>0</v>
      </c>
      <c r="V24" s="71">
        <v>0</v>
      </c>
      <c r="W24" s="86">
        <v>0</v>
      </c>
      <c r="X24" s="104">
        <v>0</v>
      </c>
      <c r="Y24" s="102">
        <v>0</v>
      </c>
      <c r="Z24" s="102">
        <v>2.77</v>
      </c>
      <c r="AA24" s="146">
        <v>-196.608</v>
      </c>
      <c r="AB24" s="147">
        <v>-193.83799999999999</v>
      </c>
      <c r="AC24" s="72">
        <v>-196.608</v>
      </c>
      <c r="AD24" s="71">
        <v>-437.81200000000001</v>
      </c>
      <c r="AE24" s="71">
        <v>0</v>
      </c>
      <c r="AF24" s="71">
        <v>425</v>
      </c>
      <c r="AG24" s="71">
        <v>0</v>
      </c>
      <c r="AH24" s="71">
        <v>0</v>
      </c>
      <c r="AI24" s="71">
        <v>350.36</v>
      </c>
      <c r="AJ24" s="71">
        <v>0</v>
      </c>
      <c r="AK24" s="71">
        <v>2.718</v>
      </c>
      <c r="AL24" s="71">
        <v>0</v>
      </c>
      <c r="AM24" s="71">
        <v>0</v>
      </c>
      <c r="AN24" s="71">
        <v>0</v>
      </c>
      <c r="AO24" s="71">
        <v>0</v>
      </c>
      <c r="AP24" s="71">
        <v>0</v>
      </c>
      <c r="AQ24" s="71">
        <v>0</v>
      </c>
      <c r="AR24" s="71">
        <v>0</v>
      </c>
      <c r="AS24" s="71">
        <v>0</v>
      </c>
      <c r="AT24" s="71">
        <v>0</v>
      </c>
      <c r="AU24" s="71">
        <v>0</v>
      </c>
      <c r="AV24" s="71">
        <v>147.45599999999999</v>
      </c>
      <c r="AW24" s="71">
        <v>-0.46300000000000002</v>
      </c>
      <c r="AX24" s="71">
        <v>0</v>
      </c>
      <c r="AY24" s="71">
        <v>49.152000000000001</v>
      </c>
      <c r="AZ24" s="71">
        <v>0</v>
      </c>
      <c r="BA24" s="70">
        <v>536.41099999999994</v>
      </c>
      <c r="BB24" s="86">
        <v>0</v>
      </c>
      <c r="BE24" s="69"/>
      <c r="BF24" s="67"/>
      <c r="BG24" s="67"/>
      <c r="BH24" s="67"/>
      <c r="BI24" s="67"/>
      <c r="BJ24" s="67"/>
      <c r="BK24" s="68"/>
      <c r="BL24" s="67"/>
      <c r="BM24" s="67"/>
      <c r="BN24" s="67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</row>
    <row r="25" spans="2:172" x14ac:dyDescent="0.3">
      <c r="B25" s="168" t="s">
        <v>85</v>
      </c>
      <c r="C25" s="70">
        <v>7206.1218543046416</v>
      </c>
      <c r="D25" s="69">
        <v>337.03399999999999</v>
      </c>
      <c r="E25" s="69">
        <v>-324</v>
      </c>
      <c r="F25" s="69">
        <v>0.72</v>
      </c>
      <c r="G25" s="69">
        <v>0</v>
      </c>
      <c r="H25" s="84">
        <v>13.753999999999992</v>
      </c>
      <c r="I25" s="72">
        <v>0</v>
      </c>
      <c r="J25" s="71">
        <v>0</v>
      </c>
      <c r="K25" s="71">
        <v>0</v>
      </c>
      <c r="L25" s="71">
        <v>0</v>
      </c>
      <c r="M25" s="86">
        <v>0</v>
      </c>
      <c r="N25" s="72">
        <v>0</v>
      </c>
      <c r="O25" s="71">
        <v>0</v>
      </c>
      <c r="P25" s="71">
        <v>0</v>
      </c>
      <c r="Q25" s="71">
        <v>0</v>
      </c>
      <c r="R25" s="86">
        <v>0</v>
      </c>
      <c r="S25" s="72">
        <v>0</v>
      </c>
      <c r="T25" s="71">
        <v>0</v>
      </c>
      <c r="U25" s="71">
        <v>0</v>
      </c>
      <c r="V25" s="71">
        <v>0</v>
      </c>
      <c r="W25" s="86">
        <v>0</v>
      </c>
      <c r="X25" s="104">
        <v>0</v>
      </c>
      <c r="Y25" s="102">
        <v>0</v>
      </c>
      <c r="Z25" s="102">
        <v>-32.262</v>
      </c>
      <c r="AA25" s="146">
        <v>-195.52500000000001</v>
      </c>
      <c r="AB25" s="147">
        <v>-227.78700000000001</v>
      </c>
      <c r="AC25" s="72">
        <v>-195.52500000000001</v>
      </c>
      <c r="AD25" s="71">
        <v>-524.57399999999996</v>
      </c>
      <c r="AE25" s="71">
        <v>0</v>
      </c>
      <c r="AF25" s="71">
        <v>768</v>
      </c>
      <c r="AG25" s="71">
        <v>0</v>
      </c>
      <c r="AH25" s="71">
        <v>0</v>
      </c>
      <c r="AI25" s="71">
        <v>1.0000000000047748E-3</v>
      </c>
      <c r="AJ25" s="71">
        <v>0</v>
      </c>
      <c r="AK25" s="71">
        <v>-73.653999999999996</v>
      </c>
      <c r="AL25" s="71">
        <v>0</v>
      </c>
      <c r="AM25" s="71">
        <v>0</v>
      </c>
      <c r="AN25" s="71">
        <v>0</v>
      </c>
      <c r="AO25" s="71">
        <v>0</v>
      </c>
      <c r="AP25" s="71">
        <v>0</v>
      </c>
      <c r="AQ25" s="71">
        <v>0</v>
      </c>
      <c r="AR25" s="71">
        <v>0</v>
      </c>
      <c r="AS25" s="71">
        <v>0</v>
      </c>
      <c r="AT25" s="71">
        <v>0</v>
      </c>
      <c r="AU25" s="71">
        <v>0</v>
      </c>
      <c r="AV25" s="71">
        <v>146.643</v>
      </c>
      <c r="AW25" s="71">
        <v>-83.665000000000006</v>
      </c>
      <c r="AX25" s="71">
        <v>0</v>
      </c>
      <c r="AY25" s="71">
        <v>48.881</v>
      </c>
      <c r="AZ25" s="71">
        <v>0</v>
      </c>
      <c r="BA25" s="70">
        <v>281.63200000000006</v>
      </c>
      <c r="BB25" s="86">
        <v>0</v>
      </c>
      <c r="BE25" s="69"/>
      <c r="BF25" s="67"/>
      <c r="BG25" s="67"/>
      <c r="BH25" s="67"/>
      <c r="BI25" s="67"/>
      <c r="BJ25" s="67"/>
      <c r="BK25" s="68"/>
      <c r="BL25" s="67"/>
      <c r="BM25" s="67"/>
      <c r="BN25" s="67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</row>
    <row r="26" spans="2:172" x14ac:dyDescent="0.3">
      <c r="B26" s="8" t="s">
        <v>86</v>
      </c>
      <c r="C26" s="169">
        <v>-23641.034437086095</v>
      </c>
      <c r="D26" s="171">
        <v>314.017</v>
      </c>
      <c r="E26" s="171">
        <v>-315</v>
      </c>
      <c r="F26" s="171">
        <v>1.4750000000000001</v>
      </c>
      <c r="G26" s="171">
        <v>0</v>
      </c>
      <c r="H26" s="181">
        <v>0.491999999999996</v>
      </c>
      <c r="I26" s="170">
        <v>0</v>
      </c>
      <c r="J26" s="171">
        <v>0</v>
      </c>
      <c r="K26" s="171">
        <v>0</v>
      </c>
      <c r="L26" s="171">
        <v>0</v>
      </c>
      <c r="M26" s="178">
        <v>0</v>
      </c>
      <c r="N26" s="170">
        <v>0</v>
      </c>
      <c r="O26" s="171">
        <v>0</v>
      </c>
      <c r="P26" s="171">
        <v>0</v>
      </c>
      <c r="Q26" s="171">
        <v>0</v>
      </c>
      <c r="R26" s="178">
        <v>0</v>
      </c>
      <c r="S26" s="170">
        <v>0</v>
      </c>
      <c r="T26" s="171">
        <v>0</v>
      </c>
      <c r="U26" s="171">
        <v>0</v>
      </c>
      <c r="V26" s="171">
        <v>0</v>
      </c>
      <c r="W26" s="178">
        <v>0</v>
      </c>
      <c r="X26" s="174">
        <v>0</v>
      </c>
      <c r="Y26" s="175">
        <v>0</v>
      </c>
      <c r="Z26" s="175">
        <v>0</v>
      </c>
      <c r="AA26" s="176">
        <v>-194.422</v>
      </c>
      <c r="AB26" s="177">
        <v>-194.422</v>
      </c>
      <c r="AC26" s="170">
        <v>-194.422</v>
      </c>
      <c r="AD26" s="171">
        <v>-520.06399999999996</v>
      </c>
      <c r="AE26" s="171">
        <v>0</v>
      </c>
      <c r="AF26" s="171">
        <v>283</v>
      </c>
      <c r="AG26" s="171">
        <v>0</v>
      </c>
      <c r="AH26" s="171">
        <v>0</v>
      </c>
      <c r="AI26" s="171">
        <v>0</v>
      </c>
      <c r="AJ26" s="171">
        <v>0</v>
      </c>
      <c r="AK26" s="171">
        <v>0</v>
      </c>
      <c r="AL26" s="171">
        <v>0</v>
      </c>
      <c r="AM26" s="171">
        <v>0</v>
      </c>
      <c r="AN26" s="171">
        <v>0</v>
      </c>
      <c r="AO26" s="171">
        <v>0</v>
      </c>
      <c r="AP26" s="171">
        <v>0</v>
      </c>
      <c r="AQ26" s="171">
        <v>0</v>
      </c>
      <c r="AR26" s="171">
        <v>0</v>
      </c>
      <c r="AS26" s="171">
        <v>0</v>
      </c>
      <c r="AT26" s="171">
        <v>0</v>
      </c>
      <c r="AU26" s="171">
        <v>0</v>
      </c>
      <c r="AV26" s="171">
        <v>145.81700000000001</v>
      </c>
      <c r="AW26" s="171">
        <v>0</v>
      </c>
      <c r="AX26" s="171">
        <v>0</v>
      </c>
      <c r="AY26" s="171">
        <v>48.606000000000002</v>
      </c>
      <c r="AZ26" s="171">
        <v>0</v>
      </c>
      <c r="BA26" s="169">
        <v>-42.640999999999956</v>
      </c>
      <c r="BB26" s="178">
        <v>0</v>
      </c>
      <c r="BE26" s="69"/>
      <c r="BF26" s="67"/>
      <c r="BG26" s="67"/>
      <c r="BH26" s="67"/>
      <c r="BI26" s="67"/>
      <c r="BJ26" s="67"/>
      <c r="BK26" s="68"/>
      <c r="BL26" s="67"/>
      <c r="BM26" s="67"/>
      <c r="BN26" s="67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</row>
    <row r="27" spans="2:172" x14ac:dyDescent="0.3">
      <c r="B27" s="8" t="s">
        <v>87</v>
      </c>
      <c r="C27" s="70">
        <v>-17096.525827814574</v>
      </c>
      <c r="D27" s="69">
        <v>263.59300000000002</v>
      </c>
      <c r="E27" s="69">
        <v>-271</v>
      </c>
      <c r="F27" s="69">
        <v>2.4910000000000001</v>
      </c>
      <c r="G27" s="69">
        <v>0</v>
      </c>
      <c r="H27" s="84">
        <v>-4.9159999999999826</v>
      </c>
      <c r="I27" s="72">
        <v>0</v>
      </c>
      <c r="J27" s="71">
        <v>0</v>
      </c>
      <c r="K27" s="71">
        <v>0</v>
      </c>
      <c r="L27" s="71">
        <v>0</v>
      </c>
      <c r="M27" s="86">
        <v>0</v>
      </c>
      <c r="N27" s="72">
        <v>0</v>
      </c>
      <c r="O27" s="71">
        <v>0</v>
      </c>
      <c r="P27" s="71">
        <v>0</v>
      </c>
      <c r="Q27" s="71">
        <v>0</v>
      </c>
      <c r="R27" s="86">
        <v>0</v>
      </c>
      <c r="S27" s="72">
        <v>0</v>
      </c>
      <c r="T27" s="71">
        <v>0</v>
      </c>
      <c r="U27" s="71">
        <v>0</v>
      </c>
      <c r="V27" s="71">
        <v>0</v>
      </c>
      <c r="W27" s="86">
        <v>0</v>
      </c>
      <c r="X27" s="104">
        <v>0</v>
      </c>
      <c r="Y27" s="102">
        <v>0</v>
      </c>
      <c r="Z27" s="102">
        <v>0</v>
      </c>
      <c r="AA27" s="146">
        <v>-193.346</v>
      </c>
      <c r="AB27" s="147">
        <v>-193.346</v>
      </c>
      <c r="AC27" s="72">
        <v>-193.346</v>
      </c>
      <c r="AD27" s="71">
        <v>-331.45100000000002</v>
      </c>
      <c r="AE27" s="71">
        <v>0</v>
      </c>
      <c r="AF27" s="71">
        <v>167</v>
      </c>
      <c r="AG27" s="71">
        <v>0</v>
      </c>
      <c r="AH27" s="71">
        <v>0</v>
      </c>
      <c r="AI27" s="71">
        <v>-1.0000000000118803E-3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71">
        <v>0</v>
      </c>
      <c r="AP27" s="71">
        <v>0</v>
      </c>
      <c r="AQ27" s="71">
        <v>0</v>
      </c>
      <c r="AR27" s="71">
        <v>0</v>
      </c>
      <c r="AS27" s="71">
        <v>0</v>
      </c>
      <c r="AT27" s="71">
        <v>0</v>
      </c>
      <c r="AU27" s="71">
        <v>0</v>
      </c>
      <c r="AV27" s="71">
        <v>145.00899999999999</v>
      </c>
      <c r="AW27" s="71">
        <v>0</v>
      </c>
      <c r="AX27" s="71">
        <v>0</v>
      </c>
      <c r="AY27" s="71">
        <v>48.335999999999999</v>
      </c>
      <c r="AZ27" s="71">
        <v>0</v>
      </c>
      <c r="BA27" s="70">
        <v>28.892999999999958</v>
      </c>
      <c r="BB27" s="86">
        <v>0</v>
      </c>
      <c r="BE27" s="69"/>
      <c r="BF27" s="67"/>
      <c r="BG27" s="67"/>
      <c r="BH27" s="67"/>
      <c r="BI27" s="67"/>
      <c r="BJ27" s="67"/>
      <c r="BK27" s="68"/>
      <c r="BL27" s="67"/>
      <c r="BM27" s="67"/>
      <c r="BN27" s="67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</row>
    <row r="28" spans="2:172" x14ac:dyDescent="0.3">
      <c r="B28" s="168" t="s">
        <v>88</v>
      </c>
      <c r="C28" s="70">
        <v>-3576.6079470198747</v>
      </c>
      <c r="D28" s="69">
        <v>153.53299999999999</v>
      </c>
      <c r="E28" s="69">
        <v>-164</v>
      </c>
      <c r="F28" s="69">
        <v>3.8319999999999999</v>
      </c>
      <c r="G28" s="69">
        <v>0</v>
      </c>
      <c r="H28" s="84">
        <v>-6.6350000000000131</v>
      </c>
      <c r="I28" s="72">
        <v>0</v>
      </c>
      <c r="J28" s="71">
        <v>0</v>
      </c>
      <c r="K28" s="71">
        <v>0</v>
      </c>
      <c r="L28" s="71">
        <v>0</v>
      </c>
      <c r="M28" s="86">
        <v>0</v>
      </c>
      <c r="N28" s="72">
        <v>0</v>
      </c>
      <c r="O28" s="71">
        <v>0</v>
      </c>
      <c r="P28" s="71">
        <v>0</v>
      </c>
      <c r="Q28" s="71">
        <v>0</v>
      </c>
      <c r="R28" s="86">
        <v>0</v>
      </c>
      <c r="S28" s="72">
        <v>0</v>
      </c>
      <c r="T28" s="71">
        <v>0</v>
      </c>
      <c r="U28" s="71">
        <v>0</v>
      </c>
      <c r="V28" s="71">
        <v>0</v>
      </c>
      <c r="W28" s="86">
        <v>0</v>
      </c>
      <c r="X28" s="104">
        <v>0</v>
      </c>
      <c r="Y28" s="102">
        <v>0</v>
      </c>
      <c r="Z28" s="102">
        <v>0</v>
      </c>
      <c r="AA28" s="146">
        <v>-192.23400000000001</v>
      </c>
      <c r="AB28" s="147">
        <v>-192.23400000000001</v>
      </c>
      <c r="AC28" s="72">
        <v>-192.23400000000001</v>
      </c>
      <c r="AD28" s="71">
        <v>23.024999999999999</v>
      </c>
      <c r="AE28" s="71">
        <v>0</v>
      </c>
      <c r="AF28" s="71">
        <v>-50</v>
      </c>
      <c r="AG28" s="71">
        <v>0</v>
      </c>
      <c r="AH28" s="71">
        <v>0</v>
      </c>
      <c r="AI28" s="71">
        <v>-9.9999999999056399E-4</v>
      </c>
      <c r="AJ28" s="71">
        <v>0</v>
      </c>
      <c r="AK28" s="71">
        <v>0</v>
      </c>
      <c r="AL28" s="71">
        <v>0</v>
      </c>
      <c r="AM28" s="71">
        <v>0</v>
      </c>
      <c r="AN28" s="71">
        <v>0</v>
      </c>
      <c r="AO28" s="71">
        <v>0</v>
      </c>
      <c r="AP28" s="71">
        <v>0</v>
      </c>
      <c r="AQ28" s="71">
        <v>0</v>
      </c>
      <c r="AR28" s="71">
        <v>0</v>
      </c>
      <c r="AS28" s="71">
        <v>0</v>
      </c>
      <c r="AT28" s="71">
        <v>0</v>
      </c>
      <c r="AU28" s="71">
        <v>0</v>
      </c>
      <c r="AV28" s="71">
        <v>144.17500000000001</v>
      </c>
      <c r="AW28" s="71">
        <v>0</v>
      </c>
      <c r="AX28" s="71">
        <v>0</v>
      </c>
      <c r="AY28" s="71">
        <v>48.058</v>
      </c>
      <c r="AZ28" s="71">
        <v>0</v>
      </c>
      <c r="BA28" s="70">
        <v>165.25700000000001</v>
      </c>
      <c r="BB28" s="86">
        <v>0</v>
      </c>
      <c r="BE28" s="69"/>
      <c r="BF28" s="67"/>
      <c r="BG28" s="67"/>
      <c r="BH28" s="67"/>
      <c r="BI28" s="67"/>
      <c r="BJ28" s="67"/>
      <c r="BK28" s="68"/>
      <c r="BL28" s="67"/>
      <c r="BM28" s="67"/>
      <c r="BN28" s="67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</row>
    <row r="29" spans="2:172" x14ac:dyDescent="0.3">
      <c r="B29" s="8" t="s">
        <v>89</v>
      </c>
      <c r="C29" s="169">
        <v>56897.440397351005</v>
      </c>
      <c r="D29" s="171">
        <v>235.31200000000001</v>
      </c>
      <c r="E29" s="171">
        <v>-245</v>
      </c>
      <c r="F29" s="171">
        <v>5.5229999999999997</v>
      </c>
      <c r="G29" s="171">
        <v>0</v>
      </c>
      <c r="H29" s="181">
        <v>-4.1649999999999885</v>
      </c>
      <c r="I29" s="170">
        <v>33.451000000000001</v>
      </c>
      <c r="J29" s="171">
        <v>0</v>
      </c>
      <c r="K29" s="171">
        <v>0</v>
      </c>
      <c r="L29" s="171">
        <v>0</v>
      </c>
      <c r="M29" s="178">
        <v>33.451000000000001</v>
      </c>
      <c r="N29" s="170">
        <v>0</v>
      </c>
      <c r="O29" s="171">
        <v>0</v>
      </c>
      <c r="P29" s="171">
        <v>0</v>
      </c>
      <c r="Q29" s="171">
        <v>0</v>
      </c>
      <c r="R29" s="178">
        <v>0</v>
      </c>
      <c r="S29" s="170">
        <v>0</v>
      </c>
      <c r="T29" s="171">
        <v>0</v>
      </c>
      <c r="U29" s="171">
        <v>0</v>
      </c>
      <c r="V29" s="171">
        <v>0</v>
      </c>
      <c r="W29" s="178">
        <v>0</v>
      </c>
      <c r="X29" s="174">
        <v>0</v>
      </c>
      <c r="Y29" s="175">
        <v>0</v>
      </c>
      <c r="Z29" s="175">
        <v>0</v>
      </c>
      <c r="AA29" s="176">
        <v>-191.148</v>
      </c>
      <c r="AB29" s="177">
        <v>-191.148</v>
      </c>
      <c r="AC29" s="170">
        <v>-191.148</v>
      </c>
      <c r="AD29" s="171">
        <v>25.186</v>
      </c>
      <c r="AE29" s="171">
        <v>0</v>
      </c>
      <c r="AF29" s="171">
        <v>505</v>
      </c>
      <c r="AG29" s="171">
        <v>0</v>
      </c>
      <c r="AH29" s="171">
        <v>0</v>
      </c>
      <c r="AI29" s="171">
        <v>-9.9999999998345857E-4</v>
      </c>
      <c r="AJ29" s="171">
        <v>0</v>
      </c>
      <c r="AK29" s="171">
        <v>0</v>
      </c>
      <c r="AL29" s="171">
        <v>0</v>
      </c>
      <c r="AM29" s="171">
        <v>0</v>
      </c>
      <c r="AN29" s="171">
        <v>0</v>
      </c>
      <c r="AO29" s="171">
        <v>0</v>
      </c>
      <c r="AP29" s="171">
        <v>0</v>
      </c>
      <c r="AQ29" s="171">
        <v>0</v>
      </c>
      <c r="AR29" s="171">
        <v>0</v>
      </c>
      <c r="AS29" s="171">
        <v>0</v>
      </c>
      <c r="AT29" s="171">
        <v>0</v>
      </c>
      <c r="AU29" s="171">
        <v>0</v>
      </c>
      <c r="AV29" s="171">
        <v>143.36099999999999</v>
      </c>
      <c r="AW29" s="171">
        <v>0</v>
      </c>
      <c r="AX29" s="171">
        <v>0</v>
      </c>
      <c r="AY29" s="171">
        <v>47.786999999999999</v>
      </c>
      <c r="AZ29" s="171">
        <v>0</v>
      </c>
      <c r="BA29" s="169">
        <v>721.33300000000008</v>
      </c>
      <c r="BB29" s="178">
        <v>0</v>
      </c>
      <c r="BE29" s="69"/>
      <c r="BF29" s="67"/>
      <c r="BG29" s="67"/>
      <c r="BH29" s="67"/>
      <c r="BI29" s="67"/>
      <c r="BJ29" s="67"/>
      <c r="BK29" s="68"/>
      <c r="BL29" s="67"/>
      <c r="BM29" s="67"/>
      <c r="BN29" s="67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</row>
    <row r="30" spans="2:172" x14ac:dyDescent="0.3">
      <c r="B30" s="8" t="s">
        <v>90</v>
      </c>
      <c r="C30" s="70">
        <v>-900.96622516556317</v>
      </c>
      <c r="D30" s="69">
        <v>-18.196000000000002</v>
      </c>
      <c r="E30" s="69">
        <v>0</v>
      </c>
      <c r="F30" s="69">
        <v>0</v>
      </c>
      <c r="G30" s="69">
        <v>0</v>
      </c>
      <c r="H30" s="84">
        <v>-18.196000000000002</v>
      </c>
      <c r="I30" s="72">
        <v>0</v>
      </c>
      <c r="J30" s="71">
        <v>0</v>
      </c>
      <c r="K30" s="71">
        <v>0</v>
      </c>
      <c r="L30" s="71">
        <v>0</v>
      </c>
      <c r="M30" s="86">
        <v>0</v>
      </c>
      <c r="N30" s="72">
        <v>0</v>
      </c>
      <c r="O30" s="71">
        <v>0</v>
      </c>
      <c r="P30" s="71">
        <v>0</v>
      </c>
      <c r="Q30" s="71">
        <v>0</v>
      </c>
      <c r="R30" s="86">
        <v>0</v>
      </c>
      <c r="S30" s="72">
        <v>0</v>
      </c>
      <c r="T30" s="71">
        <v>0</v>
      </c>
      <c r="U30" s="71">
        <v>0</v>
      </c>
      <c r="V30" s="71">
        <v>0</v>
      </c>
      <c r="W30" s="86">
        <v>0</v>
      </c>
      <c r="X30" s="104">
        <v>0</v>
      </c>
      <c r="Y30" s="102">
        <v>0</v>
      </c>
      <c r="Z30" s="102">
        <v>0</v>
      </c>
      <c r="AA30" s="146">
        <v>0</v>
      </c>
      <c r="AB30" s="147">
        <v>0</v>
      </c>
      <c r="AC30" s="72">
        <v>0</v>
      </c>
      <c r="AD30" s="71">
        <v>15.090999999999999</v>
      </c>
      <c r="AE30" s="71">
        <v>0</v>
      </c>
      <c r="AF30" s="71">
        <v>0</v>
      </c>
      <c r="AG30" s="71">
        <v>0</v>
      </c>
      <c r="AH30" s="71">
        <v>0</v>
      </c>
      <c r="AI30" s="71">
        <v>0</v>
      </c>
      <c r="AJ30" s="71">
        <v>0</v>
      </c>
      <c r="AK30" s="71">
        <v>0</v>
      </c>
      <c r="AL30" s="71">
        <v>0</v>
      </c>
      <c r="AM30" s="71">
        <v>0</v>
      </c>
      <c r="AN30" s="71">
        <v>0</v>
      </c>
      <c r="AO30" s="71">
        <v>0</v>
      </c>
      <c r="AP30" s="71">
        <v>0</v>
      </c>
      <c r="AQ30" s="71">
        <v>0</v>
      </c>
      <c r="AR30" s="71">
        <v>0</v>
      </c>
      <c r="AS30" s="71">
        <v>0</v>
      </c>
      <c r="AT30" s="71">
        <v>0</v>
      </c>
      <c r="AU30" s="71">
        <v>0</v>
      </c>
      <c r="AV30" s="71">
        <v>0</v>
      </c>
      <c r="AW30" s="71">
        <v>0</v>
      </c>
      <c r="AX30" s="71">
        <v>0</v>
      </c>
      <c r="AY30" s="71">
        <v>0</v>
      </c>
      <c r="AZ30" s="71">
        <v>0</v>
      </c>
      <c r="BA30" s="70">
        <v>15.090999999999999</v>
      </c>
      <c r="BB30" s="86">
        <v>0</v>
      </c>
      <c r="BE30" s="69"/>
      <c r="BF30" s="67"/>
      <c r="BG30" s="67"/>
      <c r="BH30" s="67"/>
      <c r="BI30" s="67"/>
      <c r="BJ30" s="67"/>
      <c r="BK30" s="68"/>
      <c r="BL30" s="67"/>
      <c r="BM30" s="67"/>
      <c r="BN30" s="67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</row>
    <row r="31" spans="2:172" x14ac:dyDescent="0.3">
      <c r="B31" s="168" t="s">
        <v>91</v>
      </c>
      <c r="C31" s="70">
        <v>-1240.9271523178809</v>
      </c>
      <c r="D31" s="69">
        <v>-9.3689999999999998</v>
      </c>
      <c r="E31" s="69">
        <v>0</v>
      </c>
      <c r="F31" s="69">
        <v>0</v>
      </c>
      <c r="G31" s="69">
        <v>0</v>
      </c>
      <c r="H31" s="84">
        <v>-9.3689999999999998</v>
      </c>
      <c r="I31" s="72">
        <v>0</v>
      </c>
      <c r="J31" s="71">
        <v>0</v>
      </c>
      <c r="K31" s="71">
        <v>0</v>
      </c>
      <c r="L31" s="71">
        <v>0</v>
      </c>
      <c r="M31" s="86">
        <v>0</v>
      </c>
      <c r="N31" s="72">
        <v>0</v>
      </c>
      <c r="O31" s="71">
        <v>0</v>
      </c>
      <c r="P31" s="71">
        <v>0</v>
      </c>
      <c r="Q31" s="71">
        <v>0</v>
      </c>
      <c r="R31" s="86">
        <v>0</v>
      </c>
      <c r="S31" s="72">
        <v>0</v>
      </c>
      <c r="T31" s="71">
        <v>0</v>
      </c>
      <c r="U31" s="71">
        <v>0</v>
      </c>
      <c r="V31" s="71">
        <v>0</v>
      </c>
      <c r="W31" s="86">
        <v>0</v>
      </c>
      <c r="X31" s="104">
        <v>0</v>
      </c>
      <c r="Y31" s="102">
        <v>0</v>
      </c>
      <c r="Z31" s="102">
        <v>0</v>
      </c>
      <c r="AA31" s="146">
        <v>0</v>
      </c>
      <c r="AB31" s="147">
        <v>0</v>
      </c>
      <c r="AC31" s="72">
        <v>0</v>
      </c>
      <c r="AD31" s="71">
        <v>0</v>
      </c>
      <c r="AE31" s="71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71">
        <v>0</v>
      </c>
      <c r="AP31" s="71">
        <v>0</v>
      </c>
      <c r="AQ31" s="71">
        <v>0</v>
      </c>
      <c r="AR31" s="71">
        <v>0</v>
      </c>
      <c r="AS31" s="71">
        <v>0</v>
      </c>
      <c r="AT31" s="71">
        <v>0</v>
      </c>
      <c r="AU31" s="71">
        <v>0</v>
      </c>
      <c r="AV31" s="71">
        <v>0</v>
      </c>
      <c r="AW31" s="71">
        <v>0</v>
      </c>
      <c r="AX31" s="71">
        <v>0</v>
      </c>
      <c r="AY31" s="71">
        <v>0</v>
      </c>
      <c r="AZ31" s="71">
        <v>0</v>
      </c>
      <c r="BA31" s="70">
        <v>0</v>
      </c>
      <c r="BB31" s="86">
        <v>0</v>
      </c>
      <c r="BE31" s="69"/>
      <c r="BF31" s="67"/>
      <c r="BG31" s="67"/>
      <c r="BH31" s="67"/>
      <c r="BI31" s="67"/>
      <c r="BJ31" s="67"/>
      <c r="BK31" s="68"/>
      <c r="BL31" s="67"/>
      <c r="BM31" s="67"/>
      <c r="BN31" s="67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</row>
    <row r="32" spans="2:172" x14ac:dyDescent="0.3">
      <c r="B32" s="8" t="s">
        <v>92</v>
      </c>
      <c r="C32" s="169">
        <v>0</v>
      </c>
      <c r="D32" s="171">
        <v>0</v>
      </c>
      <c r="E32" s="171">
        <v>0</v>
      </c>
      <c r="F32" s="171">
        <v>0</v>
      </c>
      <c r="G32" s="171">
        <v>0</v>
      </c>
      <c r="H32" s="181">
        <v>0</v>
      </c>
      <c r="I32" s="170">
        <v>0</v>
      </c>
      <c r="J32" s="171">
        <v>0</v>
      </c>
      <c r="K32" s="171">
        <v>0</v>
      </c>
      <c r="L32" s="171">
        <v>0</v>
      </c>
      <c r="M32" s="178">
        <v>0</v>
      </c>
      <c r="N32" s="170">
        <v>0</v>
      </c>
      <c r="O32" s="171">
        <v>0</v>
      </c>
      <c r="P32" s="171">
        <v>0</v>
      </c>
      <c r="Q32" s="171">
        <v>0</v>
      </c>
      <c r="R32" s="178">
        <v>0</v>
      </c>
      <c r="S32" s="170">
        <v>0</v>
      </c>
      <c r="T32" s="171">
        <v>0</v>
      </c>
      <c r="U32" s="171">
        <v>0</v>
      </c>
      <c r="V32" s="171">
        <v>0</v>
      </c>
      <c r="W32" s="178">
        <v>0</v>
      </c>
      <c r="X32" s="174">
        <v>0</v>
      </c>
      <c r="Y32" s="175">
        <v>0</v>
      </c>
      <c r="Z32" s="175">
        <v>0</v>
      </c>
      <c r="AA32" s="176">
        <v>0</v>
      </c>
      <c r="AB32" s="177">
        <v>0</v>
      </c>
      <c r="AC32" s="170">
        <v>0</v>
      </c>
      <c r="AD32" s="171">
        <v>0</v>
      </c>
      <c r="AE32" s="171">
        <v>0</v>
      </c>
      <c r="AF32" s="171">
        <v>0</v>
      </c>
      <c r="AG32" s="171">
        <v>0</v>
      </c>
      <c r="AH32" s="171">
        <v>0</v>
      </c>
      <c r="AI32" s="171">
        <v>0</v>
      </c>
      <c r="AJ32" s="171">
        <v>0</v>
      </c>
      <c r="AK32" s="171">
        <v>0</v>
      </c>
      <c r="AL32" s="171">
        <v>0</v>
      </c>
      <c r="AM32" s="171">
        <v>0</v>
      </c>
      <c r="AN32" s="171">
        <v>0</v>
      </c>
      <c r="AO32" s="171">
        <v>0</v>
      </c>
      <c r="AP32" s="171">
        <v>0</v>
      </c>
      <c r="AQ32" s="171">
        <v>0</v>
      </c>
      <c r="AR32" s="171">
        <v>0</v>
      </c>
      <c r="AS32" s="171">
        <v>0</v>
      </c>
      <c r="AT32" s="171">
        <v>0</v>
      </c>
      <c r="AU32" s="171">
        <v>0</v>
      </c>
      <c r="AV32" s="171">
        <v>0</v>
      </c>
      <c r="AW32" s="171">
        <v>0</v>
      </c>
      <c r="AX32" s="171">
        <v>0</v>
      </c>
      <c r="AY32" s="171">
        <v>0</v>
      </c>
      <c r="AZ32" s="171">
        <v>0</v>
      </c>
      <c r="BA32" s="169">
        <v>0</v>
      </c>
      <c r="BB32" s="178">
        <v>0</v>
      </c>
      <c r="BE32" s="69"/>
      <c r="BF32" s="67"/>
      <c r="BG32" s="67"/>
      <c r="BH32" s="67"/>
      <c r="BI32" s="67"/>
      <c r="BJ32" s="67"/>
      <c r="BK32" s="68"/>
      <c r="BL32" s="67"/>
      <c r="BM32" s="67"/>
      <c r="BN32" s="67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</row>
    <row r="33" spans="2:172" x14ac:dyDescent="0.3">
      <c r="B33" s="8" t="s">
        <v>93</v>
      </c>
      <c r="C33" s="70">
        <v>0</v>
      </c>
      <c r="D33" s="69">
        <v>0</v>
      </c>
      <c r="E33" s="69">
        <v>0</v>
      </c>
      <c r="F33" s="69">
        <v>0</v>
      </c>
      <c r="G33" s="69">
        <v>0</v>
      </c>
      <c r="H33" s="84">
        <v>0</v>
      </c>
      <c r="I33" s="72">
        <v>0</v>
      </c>
      <c r="J33" s="71">
        <v>0</v>
      </c>
      <c r="K33" s="71">
        <v>0</v>
      </c>
      <c r="L33" s="71">
        <v>0</v>
      </c>
      <c r="M33" s="86">
        <v>0</v>
      </c>
      <c r="N33" s="72">
        <v>0</v>
      </c>
      <c r="O33" s="71">
        <v>0</v>
      </c>
      <c r="P33" s="71">
        <v>0</v>
      </c>
      <c r="Q33" s="71">
        <v>0</v>
      </c>
      <c r="R33" s="86">
        <v>0</v>
      </c>
      <c r="S33" s="72">
        <v>0</v>
      </c>
      <c r="T33" s="71">
        <v>0</v>
      </c>
      <c r="U33" s="71">
        <v>0</v>
      </c>
      <c r="V33" s="71">
        <v>0</v>
      </c>
      <c r="W33" s="86">
        <v>0</v>
      </c>
      <c r="X33" s="104">
        <v>0</v>
      </c>
      <c r="Y33" s="102">
        <v>0</v>
      </c>
      <c r="Z33" s="102">
        <v>0</v>
      </c>
      <c r="AA33" s="146">
        <v>0</v>
      </c>
      <c r="AB33" s="147">
        <v>0</v>
      </c>
      <c r="AC33" s="72">
        <v>0</v>
      </c>
      <c r="AD33" s="71">
        <v>0</v>
      </c>
      <c r="AE33" s="71">
        <v>0</v>
      </c>
      <c r="AF33" s="71">
        <v>0</v>
      </c>
      <c r="AG33" s="71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71">
        <v>0</v>
      </c>
      <c r="AP33" s="71">
        <v>0</v>
      </c>
      <c r="AQ33" s="71">
        <v>0</v>
      </c>
      <c r="AR33" s="71">
        <v>0</v>
      </c>
      <c r="AS33" s="71">
        <v>0</v>
      </c>
      <c r="AT33" s="71">
        <v>0</v>
      </c>
      <c r="AU33" s="71">
        <v>0</v>
      </c>
      <c r="AV33" s="71">
        <v>0</v>
      </c>
      <c r="AW33" s="71">
        <v>0</v>
      </c>
      <c r="AX33" s="71">
        <v>0</v>
      </c>
      <c r="AY33" s="71">
        <v>0</v>
      </c>
      <c r="AZ33" s="71">
        <v>0</v>
      </c>
      <c r="BA33" s="70">
        <v>0</v>
      </c>
      <c r="BB33" s="86">
        <v>0</v>
      </c>
      <c r="BE33" s="69"/>
      <c r="BF33" s="67"/>
      <c r="BG33" s="67"/>
      <c r="BH33" s="67"/>
      <c r="BI33" s="67"/>
      <c r="BJ33" s="67"/>
      <c r="BK33" s="68"/>
      <c r="BL33" s="67"/>
      <c r="BM33" s="67"/>
      <c r="BN33" s="67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</row>
    <row r="34" spans="2:172" x14ac:dyDescent="0.3">
      <c r="B34" s="168" t="s">
        <v>94</v>
      </c>
      <c r="C34" s="70">
        <v>0</v>
      </c>
      <c r="D34" s="69">
        <v>0</v>
      </c>
      <c r="E34" s="69">
        <v>0</v>
      </c>
      <c r="F34" s="69">
        <v>0</v>
      </c>
      <c r="G34" s="69">
        <v>0</v>
      </c>
      <c r="H34" s="84">
        <v>0</v>
      </c>
      <c r="I34" s="72">
        <v>0</v>
      </c>
      <c r="J34" s="71">
        <v>0</v>
      </c>
      <c r="K34" s="71">
        <v>0</v>
      </c>
      <c r="L34" s="71">
        <v>0</v>
      </c>
      <c r="M34" s="86">
        <v>0</v>
      </c>
      <c r="N34" s="72">
        <v>0</v>
      </c>
      <c r="O34" s="71">
        <v>0</v>
      </c>
      <c r="P34" s="71">
        <v>0</v>
      </c>
      <c r="Q34" s="71">
        <v>0</v>
      </c>
      <c r="R34" s="86">
        <v>0</v>
      </c>
      <c r="S34" s="72">
        <v>0</v>
      </c>
      <c r="T34" s="71">
        <v>0</v>
      </c>
      <c r="U34" s="71">
        <v>0</v>
      </c>
      <c r="V34" s="71">
        <v>0</v>
      </c>
      <c r="W34" s="86">
        <v>0</v>
      </c>
      <c r="X34" s="104">
        <v>0</v>
      </c>
      <c r="Y34" s="102">
        <v>0</v>
      </c>
      <c r="Z34" s="102">
        <v>0</v>
      </c>
      <c r="AA34" s="146">
        <v>0</v>
      </c>
      <c r="AB34" s="147">
        <v>0</v>
      </c>
      <c r="AC34" s="72">
        <v>0</v>
      </c>
      <c r="AD34" s="71">
        <v>0</v>
      </c>
      <c r="AE34" s="71">
        <v>0</v>
      </c>
      <c r="AF34" s="71">
        <v>0</v>
      </c>
      <c r="AG34" s="71">
        <v>0</v>
      </c>
      <c r="AH34" s="71">
        <v>0</v>
      </c>
      <c r="AI34" s="71">
        <v>0</v>
      </c>
      <c r="AJ34" s="71">
        <v>0</v>
      </c>
      <c r="AK34" s="71">
        <v>0</v>
      </c>
      <c r="AL34" s="71">
        <v>0</v>
      </c>
      <c r="AM34" s="71">
        <v>0</v>
      </c>
      <c r="AN34" s="71">
        <v>0</v>
      </c>
      <c r="AO34" s="71">
        <v>0</v>
      </c>
      <c r="AP34" s="71">
        <v>0</v>
      </c>
      <c r="AQ34" s="71">
        <v>0</v>
      </c>
      <c r="AR34" s="71">
        <v>0</v>
      </c>
      <c r="AS34" s="71">
        <v>0</v>
      </c>
      <c r="AT34" s="71">
        <v>0</v>
      </c>
      <c r="AU34" s="71">
        <v>0</v>
      </c>
      <c r="AV34" s="71">
        <v>0</v>
      </c>
      <c r="AW34" s="71">
        <v>0</v>
      </c>
      <c r="AX34" s="71">
        <v>0</v>
      </c>
      <c r="AY34" s="71">
        <v>0</v>
      </c>
      <c r="AZ34" s="71">
        <v>0</v>
      </c>
      <c r="BA34" s="70">
        <v>0</v>
      </c>
      <c r="BB34" s="86">
        <v>0</v>
      </c>
      <c r="BE34" s="69"/>
      <c r="BF34" s="67"/>
      <c r="BG34" s="67"/>
      <c r="BH34" s="67"/>
      <c r="BI34" s="67"/>
      <c r="BJ34" s="67"/>
      <c r="BK34" s="68"/>
      <c r="BL34" s="67"/>
      <c r="BM34" s="67"/>
      <c r="BN34" s="67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</row>
    <row r="35" spans="2:172" x14ac:dyDescent="0.3">
      <c r="B35" s="8" t="s">
        <v>95</v>
      </c>
      <c r="C35" s="169">
        <v>0</v>
      </c>
      <c r="D35" s="171">
        <v>0</v>
      </c>
      <c r="E35" s="171">
        <v>0</v>
      </c>
      <c r="F35" s="171">
        <v>0</v>
      </c>
      <c r="G35" s="171">
        <v>0</v>
      </c>
      <c r="H35" s="181">
        <v>0</v>
      </c>
      <c r="I35" s="170">
        <v>0</v>
      </c>
      <c r="J35" s="171">
        <v>0</v>
      </c>
      <c r="K35" s="171">
        <v>0</v>
      </c>
      <c r="L35" s="171">
        <v>0</v>
      </c>
      <c r="M35" s="178">
        <v>0</v>
      </c>
      <c r="N35" s="170">
        <v>0</v>
      </c>
      <c r="O35" s="171">
        <v>0</v>
      </c>
      <c r="P35" s="171">
        <v>0</v>
      </c>
      <c r="Q35" s="171">
        <v>0</v>
      </c>
      <c r="R35" s="178">
        <v>0</v>
      </c>
      <c r="S35" s="170">
        <v>0</v>
      </c>
      <c r="T35" s="171">
        <v>0</v>
      </c>
      <c r="U35" s="171">
        <v>0</v>
      </c>
      <c r="V35" s="171">
        <v>0</v>
      </c>
      <c r="W35" s="178">
        <v>0</v>
      </c>
      <c r="X35" s="174">
        <v>0</v>
      </c>
      <c r="Y35" s="175">
        <v>0</v>
      </c>
      <c r="Z35" s="175">
        <v>0</v>
      </c>
      <c r="AA35" s="176">
        <v>0</v>
      </c>
      <c r="AB35" s="177">
        <v>0</v>
      </c>
      <c r="AC35" s="170">
        <v>0</v>
      </c>
      <c r="AD35" s="171">
        <v>0</v>
      </c>
      <c r="AE35" s="171">
        <v>0</v>
      </c>
      <c r="AF35" s="171">
        <v>0</v>
      </c>
      <c r="AG35" s="171">
        <v>0</v>
      </c>
      <c r="AH35" s="171">
        <v>0</v>
      </c>
      <c r="AI35" s="171">
        <v>0</v>
      </c>
      <c r="AJ35" s="171">
        <v>0</v>
      </c>
      <c r="AK35" s="171">
        <v>0</v>
      </c>
      <c r="AL35" s="171">
        <v>0</v>
      </c>
      <c r="AM35" s="171">
        <v>0</v>
      </c>
      <c r="AN35" s="171">
        <v>0</v>
      </c>
      <c r="AO35" s="171">
        <v>0</v>
      </c>
      <c r="AP35" s="171">
        <v>0</v>
      </c>
      <c r="AQ35" s="171">
        <v>0</v>
      </c>
      <c r="AR35" s="171">
        <v>0</v>
      </c>
      <c r="AS35" s="171">
        <v>0</v>
      </c>
      <c r="AT35" s="171">
        <v>0</v>
      </c>
      <c r="AU35" s="171">
        <v>0</v>
      </c>
      <c r="AV35" s="171">
        <v>0</v>
      </c>
      <c r="AW35" s="171">
        <v>0</v>
      </c>
      <c r="AX35" s="171">
        <v>0</v>
      </c>
      <c r="AY35" s="171">
        <v>0</v>
      </c>
      <c r="AZ35" s="171">
        <v>0</v>
      </c>
      <c r="BA35" s="169">
        <v>0</v>
      </c>
      <c r="BB35" s="178">
        <v>0</v>
      </c>
      <c r="BE35" s="69"/>
      <c r="BF35" s="67"/>
      <c r="BG35" s="67"/>
      <c r="BH35" s="67"/>
      <c r="BI35" s="67"/>
      <c r="BJ35" s="67"/>
      <c r="BK35" s="68"/>
      <c r="BL35" s="67"/>
      <c r="BM35" s="67"/>
      <c r="BN35" s="67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</row>
    <row r="36" spans="2:172" x14ac:dyDescent="0.3">
      <c r="B36" s="8" t="s">
        <v>96</v>
      </c>
      <c r="C36" s="70">
        <v>0</v>
      </c>
      <c r="D36" s="69">
        <v>0</v>
      </c>
      <c r="E36" s="69">
        <v>0</v>
      </c>
      <c r="F36" s="69">
        <v>0</v>
      </c>
      <c r="G36" s="69">
        <v>0</v>
      </c>
      <c r="H36" s="84">
        <v>0</v>
      </c>
      <c r="I36" s="72">
        <v>0</v>
      </c>
      <c r="J36" s="71">
        <v>0</v>
      </c>
      <c r="K36" s="71">
        <v>0</v>
      </c>
      <c r="L36" s="71">
        <v>0</v>
      </c>
      <c r="M36" s="86">
        <v>0</v>
      </c>
      <c r="N36" s="72">
        <v>0</v>
      </c>
      <c r="O36" s="71">
        <v>0</v>
      </c>
      <c r="P36" s="71">
        <v>0</v>
      </c>
      <c r="Q36" s="71">
        <v>0</v>
      </c>
      <c r="R36" s="86">
        <v>0</v>
      </c>
      <c r="S36" s="72">
        <v>0</v>
      </c>
      <c r="T36" s="71">
        <v>0</v>
      </c>
      <c r="U36" s="71">
        <v>0</v>
      </c>
      <c r="V36" s="71">
        <v>0</v>
      </c>
      <c r="W36" s="86">
        <v>0</v>
      </c>
      <c r="X36" s="104">
        <v>0</v>
      </c>
      <c r="Y36" s="102">
        <v>0</v>
      </c>
      <c r="Z36" s="102">
        <v>0</v>
      </c>
      <c r="AA36" s="146">
        <v>0</v>
      </c>
      <c r="AB36" s="147">
        <v>0</v>
      </c>
      <c r="AC36" s="72">
        <v>0</v>
      </c>
      <c r="AD36" s="71">
        <v>0</v>
      </c>
      <c r="AE36" s="71">
        <v>0</v>
      </c>
      <c r="AF36" s="71">
        <v>0</v>
      </c>
      <c r="AG36" s="71">
        <v>0</v>
      </c>
      <c r="AH36" s="71">
        <v>0</v>
      </c>
      <c r="AI36" s="71">
        <v>0</v>
      </c>
      <c r="AJ36" s="71">
        <v>0</v>
      </c>
      <c r="AK36" s="71">
        <v>0</v>
      </c>
      <c r="AL36" s="71">
        <v>0</v>
      </c>
      <c r="AM36" s="71">
        <v>0</v>
      </c>
      <c r="AN36" s="71">
        <v>0</v>
      </c>
      <c r="AO36" s="71">
        <v>0</v>
      </c>
      <c r="AP36" s="71">
        <v>0</v>
      </c>
      <c r="AQ36" s="71">
        <v>0</v>
      </c>
      <c r="AR36" s="71">
        <v>0</v>
      </c>
      <c r="AS36" s="71">
        <v>0</v>
      </c>
      <c r="AT36" s="71">
        <v>0</v>
      </c>
      <c r="AU36" s="71">
        <v>0</v>
      </c>
      <c r="AV36" s="71">
        <v>0</v>
      </c>
      <c r="AW36" s="71">
        <v>0</v>
      </c>
      <c r="AX36" s="71">
        <v>0</v>
      </c>
      <c r="AY36" s="71">
        <v>0</v>
      </c>
      <c r="AZ36" s="71">
        <v>0</v>
      </c>
      <c r="BA36" s="70">
        <v>0</v>
      </c>
      <c r="BB36" s="86">
        <v>0</v>
      </c>
      <c r="BE36" s="69"/>
      <c r="BF36" s="67"/>
      <c r="BG36" s="67"/>
      <c r="BH36" s="67"/>
      <c r="BI36" s="67"/>
      <c r="BJ36" s="67"/>
      <c r="BK36" s="68"/>
      <c r="BL36" s="67"/>
      <c r="BM36" s="67"/>
      <c r="BN36" s="67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</row>
    <row r="37" spans="2:172" x14ac:dyDescent="0.3">
      <c r="B37" s="168" t="s">
        <v>97</v>
      </c>
      <c r="C37" s="70">
        <v>0</v>
      </c>
      <c r="D37" s="69">
        <v>0</v>
      </c>
      <c r="E37" s="69">
        <v>0</v>
      </c>
      <c r="F37" s="69">
        <v>0</v>
      </c>
      <c r="G37" s="69">
        <v>0</v>
      </c>
      <c r="H37" s="84">
        <v>0</v>
      </c>
      <c r="I37" s="72">
        <v>0</v>
      </c>
      <c r="J37" s="71">
        <v>0</v>
      </c>
      <c r="K37" s="71">
        <v>0</v>
      </c>
      <c r="L37" s="71">
        <v>0</v>
      </c>
      <c r="M37" s="86">
        <v>0</v>
      </c>
      <c r="N37" s="72">
        <v>0</v>
      </c>
      <c r="O37" s="71">
        <v>0</v>
      </c>
      <c r="P37" s="71">
        <v>0</v>
      </c>
      <c r="Q37" s="71">
        <v>0</v>
      </c>
      <c r="R37" s="86">
        <v>0</v>
      </c>
      <c r="S37" s="72">
        <v>0</v>
      </c>
      <c r="T37" s="71">
        <v>0</v>
      </c>
      <c r="U37" s="71">
        <v>0</v>
      </c>
      <c r="V37" s="71">
        <v>0</v>
      </c>
      <c r="W37" s="86">
        <v>0</v>
      </c>
      <c r="X37" s="104">
        <v>0</v>
      </c>
      <c r="Y37" s="102">
        <v>0</v>
      </c>
      <c r="Z37" s="102">
        <v>0</v>
      </c>
      <c r="AA37" s="146">
        <v>0</v>
      </c>
      <c r="AB37" s="147">
        <v>0</v>
      </c>
      <c r="AC37" s="72">
        <v>0</v>
      </c>
      <c r="AD37" s="71">
        <v>0</v>
      </c>
      <c r="AE37" s="71">
        <v>0</v>
      </c>
      <c r="AF37" s="71">
        <v>0</v>
      </c>
      <c r="AG37" s="71">
        <v>0</v>
      </c>
      <c r="AH37" s="71">
        <v>0</v>
      </c>
      <c r="AI37" s="71">
        <v>0</v>
      </c>
      <c r="AJ37" s="71">
        <v>0</v>
      </c>
      <c r="AK37" s="71">
        <v>0</v>
      </c>
      <c r="AL37" s="71">
        <v>0</v>
      </c>
      <c r="AM37" s="71">
        <v>0</v>
      </c>
      <c r="AN37" s="71">
        <v>0</v>
      </c>
      <c r="AO37" s="71">
        <v>0</v>
      </c>
      <c r="AP37" s="71">
        <v>0</v>
      </c>
      <c r="AQ37" s="71">
        <v>0</v>
      </c>
      <c r="AR37" s="71">
        <v>0</v>
      </c>
      <c r="AS37" s="71">
        <v>0</v>
      </c>
      <c r="AT37" s="71">
        <v>0</v>
      </c>
      <c r="AU37" s="71">
        <v>0</v>
      </c>
      <c r="AV37" s="71">
        <v>0</v>
      </c>
      <c r="AW37" s="71">
        <v>0</v>
      </c>
      <c r="AX37" s="71">
        <v>0</v>
      </c>
      <c r="AY37" s="71">
        <v>0</v>
      </c>
      <c r="AZ37" s="71">
        <v>0</v>
      </c>
      <c r="BA37" s="70">
        <v>0</v>
      </c>
      <c r="BB37" s="86">
        <v>0</v>
      </c>
      <c r="BE37" s="69"/>
      <c r="BF37" s="67"/>
      <c r="BG37" s="67"/>
      <c r="BH37" s="67"/>
      <c r="BI37" s="67"/>
      <c r="BJ37" s="67"/>
      <c r="BK37" s="68"/>
      <c r="BL37" s="67"/>
      <c r="BM37" s="67"/>
      <c r="BN37" s="67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</row>
    <row r="38" spans="2:172" x14ac:dyDescent="0.3">
      <c r="B38" s="8" t="s">
        <v>98</v>
      </c>
      <c r="C38" s="169">
        <v>0</v>
      </c>
      <c r="D38" s="171">
        <v>0</v>
      </c>
      <c r="E38" s="171">
        <v>0</v>
      </c>
      <c r="F38" s="171">
        <v>0</v>
      </c>
      <c r="G38" s="171">
        <v>0</v>
      </c>
      <c r="H38" s="181">
        <v>0</v>
      </c>
      <c r="I38" s="170">
        <v>0</v>
      </c>
      <c r="J38" s="171">
        <v>0</v>
      </c>
      <c r="K38" s="171">
        <v>0</v>
      </c>
      <c r="L38" s="171">
        <v>0</v>
      </c>
      <c r="M38" s="178">
        <v>0</v>
      </c>
      <c r="N38" s="170">
        <v>0</v>
      </c>
      <c r="O38" s="171">
        <v>0</v>
      </c>
      <c r="P38" s="171">
        <v>0</v>
      </c>
      <c r="Q38" s="171">
        <v>0</v>
      </c>
      <c r="R38" s="178">
        <v>0</v>
      </c>
      <c r="S38" s="170">
        <v>0</v>
      </c>
      <c r="T38" s="171">
        <v>0</v>
      </c>
      <c r="U38" s="171">
        <v>0</v>
      </c>
      <c r="V38" s="171">
        <v>0</v>
      </c>
      <c r="W38" s="178">
        <v>0</v>
      </c>
      <c r="X38" s="174">
        <v>0</v>
      </c>
      <c r="Y38" s="175">
        <v>0</v>
      </c>
      <c r="Z38" s="175">
        <v>0</v>
      </c>
      <c r="AA38" s="176">
        <v>0</v>
      </c>
      <c r="AB38" s="177">
        <v>0</v>
      </c>
      <c r="AC38" s="170">
        <v>0</v>
      </c>
      <c r="AD38" s="171">
        <v>0</v>
      </c>
      <c r="AE38" s="171">
        <v>0</v>
      </c>
      <c r="AF38" s="171">
        <v>0</v>
      </c>
      <c r="AG38" s="171">
        <v>0</v>
      </c>
      <c r="AH38" s="171">
        <v>0</v>
      </c>
      <c r="AI38" s="171">
        <v>0</v>
      </c>
      <c r="AJ38" s="171">
        <v>0</v>
      </c>
      <c r="AK38" s="171">
        <v>0</v>
      </c>
      <c r="AL38" s="171">
        <v>0</v>
      </c>
      <c r="AM38" s="171">
        <v>0</v>
      </c>
      <c r="AN38" s="171">
        <v>0</v>
      </c>
      <c r="AO38" s="171">
        <v>0</v>
      </c>
      <c r="AP38" s="171">
        <v>0</v>
      </c>
      <c r="AQ38" s="171">
        <v>0</v>
      </c>
      <c r="AR38" s="171">
        <v>0</v>
      </c>
      <c r="AS38" s="171">
        <v>0</v>
      </c>
      <c r="AT38" s="171">
        <v>0</v>
      </c>
      <c r="AU38" s="171">
        <v>0</v>
      </c>
      <c r="AV38" s="171">
        <v>0</v>
      </c>
      <c r="AW38" s="171">
        <v>0</v>
      </c>
      <c r="AX38" s="171">
        <v>0</v>
      </c>
      <c r="AY38" s="171">
        <v>0</v>
      </c>
      <c r="AZ38" s="171">
        <v>0</v>
      </c>
      <c r="BA38" s="169">
        <v>0</v>
      </c>
      <c r="BB38" s="178">
        <v>0</v>
      </c>
      <c r="BE38" s="69"/>
      <c r="BF38" s="67"/>
      <c r="BG38" s="67"/>
      <c r="BH38" s="67"/>
      <c r="BI38" s="67"/>
      <c r="BJ38" s="67"/>
      <c r="BK38" s="68"/>
      <c r="BL38" s="67"/>
      <c r="BM38" s="67"/>
      <c r="BN38" s="67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</row>
    <row r="39" spans="2:172" x14ac:dyDescent="0.3">
      <c r="B39" s="8" t="s">
        <v>99</v>
      </c>
      <c r="C39" s="70">
        <v>0</v>
      </c>
      <c r="D39" s="69">
        <v>0</v>
      </c>
      <c r="E39" s="69">
        <v>0</v>
      </c>
      <c r="F39" s="69">
        <v>0</v>
      </c>
      <c r="G39" s="69">
        <v>0</v>
      </c>
      <c r="H39" s="84">
        <v>0</v>
      </c>
      <c r="I39" s="72">
        <v>0</v>
      </c>
      <c r="J39" s="71">
        <v>0</v>
      </c>
      <c r="K39" s="71">
        <v>0</v>
      </c>
      <c r="L39" s="71">
        <v>0</v>
      </c>
      <c r="M39" s="86">
        <v>0</v>
      </c>
      <c r="N39" s="72">
        <v>0</v>
      </c>
      <c r="O39" s="71">
        <v>0</v>
      </c>
      <c r="P39" s="71">
        <v>0</v>
      </c>
      <c r="Q39" s="71">
        <v>0</v>
      </c>
      <c r="R39" s="86">
        <v>0</v>
      </c>
      <c r="S39" s="72">
        <v>0</v>
      </c>
      <c r="T39" s="71">
        <v>0</v>
      </c>
      <c r="U39" s="71">
        <v>0</v>
      </c>
      <c r="V39" s="71">
        <v>0</v>
      </c>
      <c r="W39" s="86">
        <v>0</v>
      </c>
      <c r="X39" s="104">
        <v>0</v>
      </c>
      <c r="Y39" s="102">
        <v>0</v>
      </c>
      <c r="Z39" s="102">
        <v>0</v>
      </c>
      <c r="AA39" s="146">
        <v>0</v>
      </c>
      <c r="AB39" s="147">
        <v>0</v>
      </c>
      <c r="AC39" s="72">
        <v>0</v>
      </c>
      <c r="AD39" s="71">
        <v>0</v>
      </c>
      <c r="AE39" s="71">
        <v>0</v>
      </c>
      <c r="AF39" s="71">
        <v>0</v>
      </c>
      <c r="AG39" s="71">
        <v>0</v>
      </c>
      <c r="AH39" s="71">
        <v>0</v>
      </c>
      <c r="AI39" s="71">
        <v>0</v>
      </c>
      <c r="AJ39" s="71">
        <v>0</v>
      </c>
      <c r="AK39" s="71">
        <v>0</v>
      </c>
      <c r="AL39" s="71">
        <v>0</v>
      </c>
      <c r="AM39" s="71">
        <v>0</v>
      </c>
      <c r="AN39" s="71">
        <v>0</v>
      </c>
      <c r="AO39" s="71">
        <v>0</v>
      </c>
      <c r="AP39" s="71">
        <v>0</v>
      </c>
      <c r="AQ39" s="71">
        <v>0</v>
      </c>
      <c r="AR39" s="71">
        <v>0</v>
      </c>
      <c r="AS39" s="71">
        <v>0</v>
      </c>
      <c r="AT39" s="71">
        <v>0</v>
      </c>
      <c r="AU39" s="71">
        <v>0</v>
      </c>
      <c r="AV39" s="71">
        <v>0</v>
      </c>
      <c r="AW39" s="71">
        <v>0</v>
      </c>
      <c r="AX39" s="71">
        <v>0</v>
      </c>
      <c r="AY39" s="71">
        <v>0</v>
      </c>
      <c r="AZ39" s="71">
        <v>0</v>
      </c>
      <c r="BA39" s="70">
        <v>0</v>
      </c>
      <c r="BB39" s="86">
        <v>0</v>
      </c>
      <c r="BE39" s="69"/>
      <c r="BF39" s="67"/>
      <c r="BG39" s="67"/>
      <c r="BH39" s="67"/>
      <c r="BI39" s="67"/>
      <c r="BJ39" s="67"/>
      <c r="BK39" s="68"/>
      <c r="BL39" s="67"/>
      <c r="BM39" s="67"/>
      <c r="BN39" s="67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</row>
    <row r="40" spans="2:172" x14ac:dyDescent="0.3">
      <c r="B40" s="168" t="s">
        <v>100</v>
      </c>
      <c r="C40" s="70">
        <v>0</v>
      </c>
      <c r="D40" s="69">
        <v>0</v>
      </c>
      <c r="E40" s="69">
        <v>0</v>
      </c>
      <c r="F40" s="69">
        <v>0</v>
      </c>
      <c r="G40" s="69">
        <v>0</v>
      </c>
      <c r="H40" s="84">
        <v>0</v>
      </c>
      <c r="I40" s="72">
        <v>0</v>
      </c>
      <c r="J40" s="71">
        <v>0</v>
      </c>
      <c r="K40" s="71">
        <v>0</v>
      </c>
      <c r="L40" s="71">
        <v>0</v>
      </c>
      <c r="M40" s="86">
        <v>0</v>
      </c>
      <c r="N40" s="72">
        <v>0</v>
      </c>
      <c r="O40" s="71">
        <v>0</v>
      </c>
      <c r="P40" s="71">
        <v>0</v>
      </c>
      <c r="Q40" s="71">
        <v>0</v>
      </c>
      <c r="R40" s="86">
        <v>0</v>
      </c>
      <c r="S40" s="72">
        <v>0</v>
      </c>
      <c r="T40" s="71">
        <v>0</v>
      </c>
      <c r="U40" s="71">
        <v>0</v>
      </c>
      <c r="V40" s="71">
        <v>0</v>
      </c>
      <c r="W40" s="86">
        <v>0</v>
      </c>
      <c r="X40" s="104">
        <v>0</v>
      </c>
      <c r="Y40" s="102">
        <v>0</v>
      </c>
      <c r="Z40" s="102">
        <v>0</v>
      </c>
      <c r="AA40" s="146">
        <v>0</v>
      </c>
      <c r="AB40" s="147">
        <v>0</v>
      </c>
      <c r="AC40" s="72">
        <v>0</v>
      </c>
      <c r="AD40" s="71">
        <v>0</v>
      </c>
      <c r="AE40" s="71">
        <v>0</v>
      </c>
      <c r="AF40" s="71">
        <v>0</v>
      </c>
      <c r="AG40" s="71">
        <v>0</v>
      </c>
      <c r="AH40" s="71">
        <v>0</v>
      </c>
      <c r="AI40" s="71">
        <v>0</v>
      </c>
      <c r="AJ40" s="71">
        <v>0</v>
      </c>
      <c r="AK40" s="71">
        <v>0</v>
      </c>
      <c r="AL40" s="71">
        <v>0</v>
      </c>
      <c r="AM40" s="71">
        <v>0</v>
      </c>
      <c r="AN40" s="71">
        <v>0</v>
      </c>
      <c r="AO40" s="71">
        <v>0</v>
      </c>
      <c r="AP40" s="71">
        <v>0</v>
      </c>
      <c r="AQ40" s="71">
        <v>0</v>
      </c>
      <c r="AR40" s="71">
        <v>0</v>
      </c>
      <c r="AS40" s="71">
        <v>0</v>
      </c>
      <c r="AT40" s="71">
        <v>0</v>
      </c>
      <c r="AU40" s="71">
        <v>0</v>
      </c>
      <c r="AV40" s="71">
        <v>0</v>
      </c>
      <c r="AW40" s="71">
        <v>0</v>
      </c>
      <c r="AX40" s="71">
        <v>0</v>
      </c>
      <c r="AY40" s="71">
        <v>0</v>
      </c>
      <c r="AZ40" s="71">
        <v>0</v>
      </c>
      <c r="BA40" s="70">
        <v>0</v>
      </c>
      <c r="BB40" s="86">
        <v>0</v>
      </c>
      <c r="BE40" s="69"/>
      <c r="BF40" s="67"/>
      <c r="BG40" s="67"/>
      <c r="BH40" s="67"/>
      <c r="BI40" s="67"/>
      <c r="BJ40" s="67"/>
      <c r="BK40" s="68"/>
      <c r="BL40" s="67"/>
      <c r="BM40" s="67"/>
      <c r="BN40" s="67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</row>
    <row r="41" spans="2:172" x14ac:dyDescent="0.3">
      <c r="B41" s="8" t="s">
        <v>101</v>
      </c>
      <c r="C41" s="169">
        <v>0</v>
      </c>
      <c r="D41" s="171">
        <v>0</v>
      </c>
      <c r="E41" s="171">
        <v>0</v>
      </c>
      <c r="F41" s="171">
        <v>0</v>
      </c>
      <c r="G41" s="171">
        <v>0</v>
      </c>
      <c r="H41" s="181">
        <v>0</v>
      </c>
      <c r="I41" s="170">
        <v>0</v>
      </c>
      <c r="J41" s="171">
        <v>0</v>
      </c>
      <c r="K41" s="171">
        <v>0</v>
      </c>
      <c r="L41" s="171">
        <v>0</v>
      </c>
      <c r="M41" s="178">
        <v>0</v>
      </c>
      <c r="N41" s="170">
        <v>0</v>
      </c>
      <c r="O41" s="171">
        <v>0</v>
      </c>
      <c r="P41" s="171">
        <v>0</v>
      </c>
      <c r="Q41" s="171">
        <v>0</v>
      </c>
      <c r="R41" s="178">
        <v>0</v>
      </c>
      <c r="S41" s="170">
        <v>0</v>
      </c>
      <c r="T41" s="171">
        <v>0</v>
      </c>
      <c r="U41" s="171">
        <v>0</v>
      </c>
      <c r="V41" s="171">
        <v>0</v>
      </c>
      <c r="W41" s="178">
        <v>0</v>
      </c>
      <c r="X41" s="174">
        <v>0</v>
      </c>
      <c r="Y41" s="175">
        <v>0</v>
      </c>
      <c r="Z41" s="175">
        <v>0</v>
      </c>
      <c r="AA41" s="176">
        <v>0</v>
      </c>
      <c r="AB41" s="177">
        <v>0</v>
      </c>
      <c r="AC41" s="170">
        <v>0</v>
      </c>
      <c r="AD41" s="171">
        <v>0</v>
      </c>
      <c r="AE41" s="171">
        <v>0</v>
      </c>
      <c r="AF41" s="171">
        <v>0</v>
      </c>
      <c r="AG41" s="171">
        <v>0</v>
      </c>
      <c r="AH41" s="171">
        <v>0</v>
      </c>
      <c r="AI41" s="171">
        <v>0</v>
      </c>
      <c r="AJ41" s="171">
        <v>0</v>
      </c>
      <c r="AK41" s="171">
        <v>0</v>
      </c>
      <c r="AL41" s="171">
        <v>0</v>
      </c>
      <c r="AM41" s="171">
        <v>0</v>
      </c>
      <c r="AN41" s="171">
        <v>0</v>
      </c>
      <c r="AO41" s="171">
        <v>0</v>
      </c>
      <c r="AP41" s="171">
        <v>0</v>
      </c>
      <c r="AQ41" s="171">
        <v>0</v>
      </c>
      <c r="AR41" s="171">
        <v>0</v>
      </c>
      <c r="AS41" s="171">
        <v>0</v>
      </c>
      <c r="AT41" s="171">
        <v>0</v>
      </c>
      <c r="AU41" s="171">
        <v>0</v>
      </c>
      <c r="AV41" s="171">
        <v>0</v>
      </c>
      <c r="AW41" s="171">
        <v>0</v>
      </c>
      <c r="AX41" s="171">
        <v>0</v>
      </c>
      <c r="AY41" s="171">
        <v>0</v>
      </c>
      <c r="AZ41" s="171">
        <v>0</v>
      </c>
      <c r="BA41" s="169">
        <v>0</v>
      </c>
      <c r="BB41" s="178">
        <v>0</v>
      </c>
      <c r="BE41" s="69"/>
      <c r="BF41" s="67"/>
      <c r="BG41" s="67"/>
      <c r="BH41" s="67"/>
      <c r="BI41" s="67"/>
      <c r="BJ41" s="67"/>
      <c r="BK41" s="68"/>
      <c r="BL41" s="67"/>
      <c r="BM41" s="67"/>
      <c r="BN41" s="67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</row>
    <row r="42" spans="2:172" x14ac:dyDescent="0.3">
      <c r="B42" s="8" t="s">
        <v>102</v>
      </c>
      <c r="C42" s="70">
        <v>0</v>
      </c>
      <c r="D42" s="69">
        <v>0</v>
      </c>
      <c r="E42" s="69">
        <v>0</v>
      </c>
      <c r="F42" s="69">
        <v>0</v>
      </c>
      <c r="G42" s="69">
        <v>0</v>
      </c>
      <c r="H42" s="84">
        <v>0</v>
      </c>
      <c r="I42" s="72">
        <v>0</v>
      </c>
      <c r="J42" s="71">
        <v>0</v>
      </c>
      <c r="K42" s="71">
        <v>0</v>
      </c>
      <c r="L42" s="71">
        <v>0</v>
      </c>
      <c r="M42" s="86">
        <v>0</v>
      </c>
      <c r="N42" s="72">
        <v>0</v>
      </c>
      <c r="O42" s="71">
        <v>0</v>
      </c>
      <c r="P42" s="71">
        <v>0</v>
      </c>
      <c r="Q42" s="71">
        <v>0</v>
      </c>
      <c r="R42" s="86">
        <v>0</v>
      </c>
      <c r="S42" s="72">
        <v>0</v>
      </c>
      <c r="T42" s="71">
        <v>0</v>
      </c>
      <c r="U42" s="71">
        <v>0</v>
      </c>
      <c r="V42" s="71">
        <v>0</v>
      </c>
      <c r="W42" s="86">
        <v>0</v>
      </c>
      <c r="X42" s="104">
        <v>0</v>
      </c>
      <c r="Y42" s="102">
        <v>0</v>
      </c>
      <c r="Z42" s="102">
        <v>0</v>
      </c>
      <c r="AA42" s="146">
        <v>0</v>
      </c>
      <c r="AB42" s="147">
        <v>0</v>
      </c>
      <c r="AC42" s="72">
        <v>0</v>
      </c>
      <c r="AD42" s="71">
        <v>0</v>
      </c>
      <c r="AE42" s="71">
        <v>0</v>
      </c>
      <c r="AF42" s="71">
        <v>0</v>
      </c>
      <c r="AG42" s="71">
        <v>0</v>
      </c>
      <c r="AH42" s="71">
        <v>0</v>
      </c>
      <c r="AI42" s="71">
        <v>0</v>
      </c>
      <c r="AJ42" s="71">
        <v>0</v>
      </c>
      <c r="AK42" s="71">
        <v>0</v>
      </c>
      <c r="AL42" s="71">
        <v>0</v>
      </c>
      <c r="AM42" s="71">
        <v>0</v>
      </c>
      <c r="AN42" s="71">
        <v>0</v>
      </c>
      <c r="AO42" s="71">
        <v>0</v>
      </c>
      <c r="AP42" s="71">
        <v>0</v>
      </c>
      <c r="AQ42" s="71">
        <v>0</v>
      </c>
      <c r="AR42" s="71">
        <v>0</v>
      </c>
      <c r="AS42" s="71">
        <v>0</v>
      </c>
      <c r="AT42" s="71">
        <v>0</v>
      </c>
      <c r="AU42" s="71">
        <v>0</v>
      </c>
      <c r="AV42" s="71">
        <v>0</v>
      </c>
      <c r="AW42" s="71">
        <v>0</v>
      </c>
      <c r="AX42" s="71">
        <v>0</v>
      </c>
      <c r="AY42" s="71">
        <v>0</v>
      </c>
      <c r="AZ42" s="71">
        <v>0</v>
      </c>
      <c r="BA42" s="70">
        <v>0</v>
      </c>
      <c r="BB42" s="86">
        <v>0</v>
      </c>
      <c r="BE42" s="69"/>
      <c r="BF42" s="67"/>
      <c r="BG42" s="67"/>
      <c r="BH42" s="67"/>
      <c r="BI42" s="67"/>
      <c r="BJ42" s="67"/>
      <c r="BK42" s="68"/>
      <c r="BL42" s="67"/>
      <c r="BM42" s="67"/>
      <c r="BN42" s="67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</row>
    <row r="43" spans="2:172" x14ac:dyDescent="0.3">
      <c r="B43" s="168" t="s">
        <v>103</v>
      </c>
      <c r="C43" s="70">
        <v>0</v>
      </c>
      <c r="D43" s="69">
        <v>0</v>
      </c>
      <c r="E43" s="69">
        <v>0</v>
      </c>
      <c r="F43" s="69">
        <v>0</v>
      </c>
      <c r="G43" s="69">
        <v>0</v>
      </c>
      <c r="H43" s="84">
        <v>0</v>
      </c>
      <c r="I43" s="72">
        <v>0</v>
      </c>
      <c r="J43" s="71">
        <v>0</v>
      </c>
      <c r="K43" s="71">
        <v>0</v>
      </c>
      <c r="L43" s="71">
        <v>0</v>
      </c>
      <c r="M43" s="86">
        <v>0</v>
      </c>
      <c r="N43" s="72">
        <v>0</v>
      </c>
      <c r="O43" s="71">
        <v>0</v>
      </c>
      <c r="P43" s="71">
        <v>0</v>
      </c>
      <c r="Q43" s="71">
        <v>0</v>
      </c>
      <c r="R43" s="86">
        <v>0</v>
      </c>
      <c r="S43" s="72">
        <v>0</v>
      </c>
      <c r="T43" s="71">
        <v>0</v>
      </c>
      <c r="U43" s="71">
        <v>0</v>
      </c>
      <c r="V43" s="71">
        <v>0</v>
      </c>
      <c r="W43" s="86">
        <v>0</v>
      </c>
      <c r="X43" s="104">
        <v>0</v>
      </c>
      <c r="Y43" s="102">
        <v>0</v>
      </c>
      <c r="Z43" s="102">
        <v>0</v>
      </c>
      <c r="AA43" s="146">
        <v>0</v>
      </c>
      <c r="AB43" s="147">
        <v>0</v>
      </c>
      <c r="AC43" s="72">
        <v>0</v>
      </c>
      <c r="AD43" s="71">
        <v>0</v>
      </c>
      <c r="AE43" s="71">
        <v>0</v>
      </c>
      <c r="AF43" s="71">
        <v>0</v>
      </c>
      <c r="AG43" s="71">
        <v>0</v>
      </c>
      <c r="AH43" s="71">
        <v>0</v>
      </c>
      <c r="AI43" s="71">
        <v>0</v>
      </c>
      <c r="AJ43" s="71">
        <v>0</v>
      </c>
      <c r="AK43" s="71">
        <v>0</v>
      </c>
      <c r="AL43" s="71">
        <v>0</v>
      </c>
      <c r="AM43" s="71">
        <v>0</v>
      </c>
      <c r="AN43" s="71">
        <v>0</v>
      </c>
      <c r="AO43" s="71">
        <v>0</v>
      </c>
      <c r="AP43" s="71">
        <v>0</v>
      </c>
      <c r="AQ43" s="71">
        <v>0</v>
      </c>
      <c r="AR43" s="71">
        <v>0</v>
      </c>
      <c r="AS43" s="71">
        <v>0</v>
      </c>
      <c r="AT43" s="71">
        <v>0</v>
      </c>
      <c r="AU43" s="71">
        <v>0</v>
      </c>
      <c r="AV43" s="71">
        <v>0</v>
      </c>
      <c r="AW43" s="71">
        <v>0</v>
      </c>
      <c r="AX43" s="71">
        <v>0</v>
      </c>
      <c r="AY43" s="71">
        <v>0</v>
      </c>
      <c r="AZ43" s="71">
        <v>0</v>
      </c>
      <c r="BA43" s="70">
        <v>0</v>
      </c>
      <c r="BB43" s="86">
        <v>0</v>
      </c>
      <c r="BE43" s="69"/>
      <c r="BF43" s="67"/>
      <c r="BG43" s="67"/>
      <c r="BH43" s="67"/>
      <c r="BI43" s="67"/>
      <c r="BJ43" s="67"/>
      <c r="BK43" s="68"/>
      <c r="BL43" s="67"/>
      <c r="BM43" s="67"/>
      <c r="BN43" s="67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</row>
    <row r="44" spans="2:172" x14ac:dyDescent="0.3">
      <c r="B44" s="8" t="s">
        <v>104</v>
      </c>
      <c r="C44" s="169">
        <v>0</v>
      </c>
      <c r="D44" s="171">
        <v>0</v>
      </c>
      <c r="E44" s="171">
        <v>0</v>
      </c>
      <c r="F44" s="171">
        <v>0</v>
      </c>
      <c r="G44" s="171">
        <v>0</v>
      </c>
      <c r="H44" s="181">
        <v>0</v>
      </c>
      <c r="I44" s="170">
        <v>0</v>
      </c>
      <c r="J44" s="171">
        <v>0</v>
      </c>
      <c r="K44" s="171">
        <v>0</v>
      </c>
      <c r="L44" s="171">
        <v>0</v>
      </c>
      <c r="M44" s="178">
        <v>0</v>
      </c>
      <c r="N44" s="170">
        <v>0</v>
      </c>
      <c r="O44" s="171">
        <v>0</v>
      </c>
      <c r="P44" s="171">
        <v>0</v>
      </c>
      <c r="Q44" s="171">
        <v>0</v>
      </c>
      <c r="R44" s="178">
        <v>0</v>
      </c>
      <c r="S44" s="170">
        <v>0</v>
      </c>
      <c r="T44" s="171">
        <v>0</v>
      </c>
      <c r="U44" s="171">
        <v>0</v>
      </c>
      <c r="V44" s="171">
        <v>0</v>
      </c>
      <c r="W44" s="178">
        <v>0</v>
      </c>
      <c r="X44" s="174">
        <v>0</v>
      </c>
      <c r="Y44" s="175">
        <v>0</v>
      </c>
      <c r="Z44" s="175">
        <v>0</v>
      </c>
      <c r="AA44" s="176">
        <v>0</v>
      </c>
      <c r="AB44" s="177">
        <v>0</v>
      </c>
      <c r="AC44" s="170">
        <v>0</v>
      </c>
      <c r="AD44" s="171">
        <v>0</v>
      </c>
      <c r="AE44" s="171">
        <v>0</v>
      </c>
      <c r="AF44" s="171">
        <v>0</v>
      </c>
      <c r="AG44" s="171">
        <v>0</v>
      </c>
      <c r="AH44" s="171">
        <v>0</v>
      </c>
      <c r="AI44" s="171">
        <v>0</v>
      </c>
      <c r="AJ44" s="171">
        <v>0</v>
      </c>
      <c r="AK44" s="171">
        <v>0</v>
      </c>
      <c r="AL44" s="171">
        <v>0</v>
      </c>
      <c r="AM44" s="171">
        <v>0</v>
      </c>
      <c r="AN44" s="171">
        <v>0</v>
      </c>
      <c r="AO44" s="171">
        <v>0</v>
      </c>
      <c r="AP44" s="171">
        <v>0</v>
      </c>
      <c r="AQ44" s="171">
        <v>0</v>
      </c>
      <c r="AR44" s="171">
        <v>0</v>
      </c>
      <c r="AS44" s="171">
        <v>0</v>
      </c>
      <c r="AT44" s="171">
        <v>0</v>
      </c>
      <c r="AU44" s="171">
        <v>0</v>
      </c>
      <c r="AV44" s="171">
        <v>0</v>
      </c>
      <c r="AW44" s="171">
        <v>0</v>
      </c>
      <c r="AX44" s="171">
        <v>0</v>
      </c>
      <c r="AY44" s="171">
        <v>0</v>
      </c>
      <c r="AZ44" s="171">
        <v>0</v>
      </c>
      <c r="BA44" s="169">
        <v>0</v>
      </c>
      <c r="BB44" s="178">
        <v>0</v>
      </c>
      <c r="BE44" s="69"/>
      <c r="BF44" s="67"/>
      <c r="BG44" s="67"/>
      <c r="BH44" s="67"/>
      <c r="BI44" s="67"/>
      <c r="BJ44" s="67"/>
      <c r="BK44" s="68"/>
      <c r="BL44" s="67"/>
      <c r="BM44" s="67"/>
      <c r="BN44" s="67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</row>
    <row r="45" spans="2:172" x14ac:dyDescent="0.3">
      <c r="B45" s="8" t="s">
        <v>105</v>
      </c>
      <c r="C45" s="70">
        <v>0</v>
      </c>
      <c r="D45" s="69">
        <v>0</v>
      </c>
      <c r="E45" s="69">
        <v>0</v>
      </c>
      <c r="F45" s="69">
        <v>0</v>
      </c>
      <c r="G45" s="69">
        <v>0</v>
      </c>
      <c r="H45" s="84">
        <v>0</v>
      </c>
      <c r="I45" s="72">
        <v>0</v>
      </c>
      <c r="J45" s="71">
        <v>0</v>
      </c>
      <c r="K45" s="71">
        <v>0</v>
      </c>
      <c r="L45" s="71">
        <v>0</v>
      </c>
      <c r="M45" s="86">
        <v>0</v>
      </c>
      <c r="N45" s="72">
        <v>0</v>
      </c>
      <c r="O45" s="71">
        <v>0</v>
      </c>
      <c r="P45" s="71">
        <v>0</v>
      </c>
      <c r="Q45" s="71">
        <v>0</v>
      </c>
      <c r="R45" s="86">
        <v>0</v>
      </c>
      <c r="S45" s="72">
        <v>0</v>
      </c>
      <c r="T45" s="71">
        <v>0</v>
      </c>
      <c r="U45" s="71">
        <v>0</v>
      </c>
      <c r="V45" s="71">
        <v>0</v>
      </c>
      <c r="W45" s="86">
        <v>0</v>
      </c>
      <c r="X45" s="104">
        <v>0</v>
      </c>
      <c r="Y45" s="102">
        <v>0</v>
      </c>
      <c r="Z45" s="102">
        <v>0</v>
      </c>
      <c r="AA45" s="146">
        <v>0</v>
      </c>
      <c r="AB45" s="147">
        <v>0</v>
      </c>
      <c r="AC45" s="72">
        <v>0</v>
      </c>
      <c r="AD45" s="71">
        <v>0</v>
      </c>
      <c r="AE45" s="71">
        <v>0</v>
      </c>
      <c r="AF45" s="71">
        <v>0</v>
      </c>
      <c r="AG45" s="71">
        <v>0</v>
      </c>
      <c r="AH45" s="71">
        <v>0</v>
      </c>
      <c r="AI45" s="71">
        <v>0</v>
      </c>
      <c r="AJ45" s="71">
        <v>0</v>
      </c>
      <c r="AK45" s="71">
        <v>0</v>
      </c>
      <c r="AL45" s="71">
        <v>0</v>
      </c>
      <c r="AM45" s="71">
        <v>0</v>
      </c>
      <c r="AN45" s="71">
        <v>0</v>
      </c>
      <c r="AO45" s="71">
        <v>0</v>
      </c>
      <c r="AP45" s="71">
        <v>0</v>
      </c>
      <c r="AQ45" s="71">
        <v>0</v>
      </c>
      <c r="AR45" s="71">
        <v>0</v>
      </c>
      <c r="AS45" s="71">
        <v>0</v>
      </c>
      <c r="AT45" s="71">
        <v>0</v>
      </c>
      <c r="AU45" s="71">
        <v>0</v>
      </c>
      <c r="AV45" s="71">
        <v>0</v>
      </c>
      <c r="AW45" s="71">
        <v>0</v>
      </c>
      <c r="AX45" s="71">
        <v>0</v>
      </c>
      <c r="AY45" s="71">
        <v>0</v>
      </c>
      <c r="AZ45" s="71">
        <v>0</v>
      </c>
      <c r="BA45" s="70">
        <v>0</v>
      </c>
      <c r="BB45" s="86">
        <v>0</v>
      </c>
      <c r="BE45" s="69"/>
      <c r="BF45" s="67"/>
      <c r="BG45" s="67"/>
      <c r="BH45" s="67"/>
      <c r="BI45" s="67"/>
      <c r="BJ45" s="67"/>
      <c r="BK45" s="68"/>
      <c r="BL45" s="67"/>
      <c r="BM45" s="67"/>
      <c r="BN45" s="67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</row>
    <row r="46" spans="2:172" x14ac:dyDescent="0.3">
      <c r="B46" s="168" t="s">
        <v>106</v>
      </c>
      <c r="C46" s="70">
        <v>0</v>
      </c>
      <c r="D46" s="69">
        <v>0</v>
      </c>
      <c r="E46" s="69">
        <v>0</v>
      </c>
      <c r="F46" s="69">
        <v>0</v>
      </c>
      <c r="G46" s="69">
        <v>0</v>
      </c>
      <c r="H46" s="84">
        <v>0</v>
      </c>
      <c r="I46" s="72">
        <v>0</v>
      </c>
      <c r="J46" s="71">
        <v>0</v>
      </c>
      <c r="K46" s="71">
        <v>0</v>
      </c>
      <c r="L46" s="71">
        <v>0</v>
      </c>
      <c r="M46" s="86">
        <v>0</v>
      </c>
      <c r="N46" s="72">
        <v>0</v>
      </c>
      <c r="O46" s="71">
        <v>0</v>
      </c>
      <c r="P46" s="71">
        <v>0</v>
      </c>
      <c r="Q46" s="71">
        <v>0</v>
      </c>
      <c r="R46" s="86">
        <v>0</v>
      </c>
      <c r="S46" s="72">
        <v>0</v>
      </c>
      <c r="T46" s="71">
        <v>0</v>
      </c>
      <c r="U46" s="71">
        <v>0</v>
      </c>
      <c r="V46" s="71">
        <v>0</v>
      </c>
      <c r="W46" s="86">
        <v>0</v>
      </c>
      <c r="X46" s="104">
        <v>0</v>
      </c>
      <c r="Y46" s="102">
        <v>0</v>
      </c>
      <c r="Z46" s="102">
        <v>0</v>
      </c>
      <c r="AA46" s="146">
        <v>0</v>
      </c>
      <c r="AB46" s="147">
        <v>0</v>
      </c>
      <c r="AC46" s="72">
        <v>0</v>
      </c>
      <c r="AD46" s="71">
        <v>0</v>
      </c>
      <c r="AE46" s="71">
        <v>0</v>
      </c>
      <c r="AF46" s="71">
        <v>0</v>
      </c>
      <c r="AG46" s="71">
        <v>0</v>
      </c>
      <c r="AH46" s="71">
        <v>0</v>
      </c>
      <c r="AI46" s="71">
        <v>0</v>
      </c>
      <c r="AJ46" s="71">
        <v>0</v>
      </c>
      <c r="AK46" s="71">
        <v>0</v>
      </c>
      <c r="AL46" s="71">
        <v>0</v>
      </c>
      <c r="AM46" s="71">
        <v>0</v>
      </c>
      <c r="AN46" s="71">
        <v>0</v>
      </c>
      <c r="AO46" s="71">
        <v>0</v>
      </c>
      <c r="AP46" s="71">
        <v>0</v>
      </c>
      <c r="AQ46" s="71">
        <v>0</v>
      </c>
      <c r="AR46" s="71">
        <v>0</v>
      </c>
      <c r="AS46" s="71">
        <v>0</v>
      </c>
      <c r="AT46" s="71">
        <v>0</v>
      </c>
      <c r="AU46" s="71">
        <v>0</v>
      </c>
      <c r="AV46" s="71">
        <v>0</v>
      </c>
      <c r="AW46" s="71">
        <v>0</v>
      </c>
      <c r="AX46" s="71">
        <v>0</v>
      </c>
      <c r="AY46" s="71">
        <v>0</v>
      </c>
      <c r="AZ46" s="71">
        <v>0</v>
      </c>
      <c r="BA46" s="70">
        <v>0</v>
      </c>
      <c r="BB46" s="86">
        <v>0</v>
      </c>
      <c r="BE46" s="69"/>
      <c r="BF46" s="67"/>
      <c r="BG46" s="67"/>
      <c r="BH46" s="67"/>
      <c r="BI46" s="67"/>
      <c r="BJ46" s="67"/>
      <c r="BK46" s="68"/>
      <c r="BL46" s="67"/>
      <c r="BM46" s="67"/>
      <c r="BN46" s="67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</row>
    <row r="47" spans="2:172" x14ac:dyDescent="0.3">
      <c r="B47" s="8" t="s">
        <v>107</v>
      </c>
      <c r="C47" s="169">
        <v>0</v>
      </c>
      <c r="D47" s="171">
        <v>0</v>
      </c>
      <c r="E47" s="171">
        <v>0</v>
      </c>
      <c r="F47" s="171">
        <v>0</v>
      </c>
      <c r="G47" s="171">
        <v>0</v>
      </c>
      <c r="H47" s="181">
        <v>0</v>
      </c>
      <c r="I47" s="170">
        <v>0</v>
      </c>
      <c r="J47" s="171">
        <v>0</v>
      </c>
      <c r="K47" s="171">
        <v>0</v>
      </c>
      <c r="L47" s="171">
        <v>0</v>
      </c>
      <c r="M47" s="178">
        <v>0</v>
      </c>
      <c r="N47" s="170">
        <v>0</v>
      </c>
      <c r="O47" s="171">
        <v>0</v>
      </c>
      <c r="P47" s="171">
        <v>0</v>
      </c>
      <c r="Q47" s="171">
        <v>0</v>
      </c>
      <c r="R47" s="178">
        <v>0</v>
      </c>
      <c r="S47" s="170">
        <v>0</v>
      </c>
      <c r="T47" s="171">
        <v>0</v>
      </c>
      <c r="U47" s="171">
        <v>0</v>
      </c>
      <c r="V47" s="171">
        <v>0</v>
      </c>
      <c r="W47" s="178">
        <v>0</v>
      </c>
      <c r="X47" s="174">
        <v>0</v>
      </c>
      <c r="Y47" s="175">
        <v>0</v>
      </c>
      <c r="Z47" s="175">
        <v>0</v>
      </c>
      <c r="AA47" s="176">
        <v>0</v>
      </c>
      <c r="AB47" s="177">
        <v>0</v>
      </c>
      <c r="AC47" s="170">
        <v>0</v>
      </c>
      <c r="AD47" s="171">
        <v>0</v>
      </c>
      <c r="AE47" s="171">
        <v>0</v>
      </c>
      <c r="AF47" s="171">
        <v>0</v>
      </c>
      <c r="AG47" s="171">
        <v>0</v>
      </c>
      <c r="AH47" s="171">
        <v>0</v>
      </c>
      <c r="AI47" s="171">
        <v>0</v>
      </c>
      <c r="AJ47" s="171">
        <v>0</v>
      </c>
      <c r="AK47" s="171">
        <v>0</v>
      </c>
      <c r="AL47" s="171">
        <v>0</v>
      </c>
      <c r="AM47" s="171">
        <v>0</v>
      </c>
      <c r="AN47" s="171">
        <v>0</v>
      </c>
      <c r="AO47" s="171">
        <v>0</v>
      </c>
      <c r="AP47" s="171">
        <v>0</v>
      </c>
      <c r="AQ47" s="171">
        <v>0</v>
      </c>
      <c r="AR47" s="171">
        <v>0</v>
      </c>
      <c r="AS47" s="171">
        <v>0</v>
      </c>
      <c r="AT47" s="171">
        <v>0</v>
      </c>
      <c r="AU47" s="171">
        <v>0</v>
      </c>
      <c r="AV47" s="171">
        <v>0</v>
      </c>
      <c r="AW47" s="171">
        <v>0</v>
      </c>
      <c r="AX47" s="171">
        <v>0</v>
      </c>
      <c r="AY47" s="171">
        <v>0</v>
      </c>
      <c r="AZ47" s="171">
        <v>0</v>
      </c>
      <c r="BA47" s="169">
        <v>0</v>
      </c>
      <c r="BB47" s="178">
        <v>0</v>
      </c>
      <c r="BE47" s="69"/>
      <c r="BF47" s="67"/>
      <c r="BG47" s="67"/>
      <c r="BH47" s="67"/>
      <c r="BI47" s="67"/>
      <c r="BJ47" s="67"/>
      <c r="BK47" s="68"/>
      <c r="BL47" s="67"/>
      <c r="BM47" s="67"/>
      <c r="BN47" s="67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</row>
    <row r="48" spans="2:172" x14ac:dyDescent="0.3">
      <c r="B48" s="8" t="s">
        <v>108</v>
      </c>
      <c r="C48" s="70">
        <v>0</v>
      </c>
      <c r="D48" s="69">
        <v>0</v>
      </c>
      <c r="E48" s="69">
        <v>0</v>
      </c>
      <c r="F48" s="69">
        <v>0</v>
      </c>
      <c r="G48" s="69">
        <v>0</v>
      </c>
      <c r="H48" s="84">
        <v>0</v>
      </c>
      <c r="I48" s="72">
        <v>0</v>
      </c>
      <c r="J48" s="71">
        <v>0</v>
      </c>
      <c r="K48" s="71">
        <v>0</v>
      </c>
      <c r="L48" s="71">
        <v>0</v>
      </c>
      <c r="M48" s="86">
        <v>0</v>
      </c>
      <c r="N48" s="72">
        <v>0</v>
      </c>
      <c r="O48" s="71">
        <v>0</v>
      </c>
      <c r="P48" s="71">
        <v>0</v>
      </c>
      <c r="Q48" s="71">
        <v>0</v>
      </c>
      <c r="R48" s="86">
        <v>0</v>
      </c>
      <c r="S48" s="72">
        <v>0</v>
      </c>
      <c r="T48" s="71">
        <v>0</v>
      </c>
      <c r="U48" s="71">
        <v>0</v>
      </c>
      <c r="V48" s="71">
        <v>0</v>
      </c>
      <c r="W48" s="86">
        <v>0</v>
      </c>
      <c r="X48" s="104">
        <v>0</v>
      </c>
      <c r="Y48" s="102">
        <v>0</v>
      </c>
      <c r="Z48" s="102">
        <v>0</v>
      </c>
      <c r="AA48" s="146">
        <v>0</v>
      </c>
      <c r="AB48" s="147">
        <v>0</v>
      </c>
      <c r="AC48" s="72">
        <v>0</v>
      </c>
      <c r="AD48" s="71">
        <v>0</v>
      </c>
      <c r="AE48" s="71">
        <v>0</v>
      </c>
      <c r="AF48" s="71">
        <v>0</v>
      </c>
      <c r="AG48" s="71">
        <v>0</v>
      </c>
      <c r="AH48" s="71">
        <v>0</v>
      </c>
      <c r="AI48" s="71">
        <v>0</v>
      </c>
      <c r="AJ48" s="71">
        <v>0</v>
      </c>
      <c r="AK48" s="71">
        <v>0</v>
      </c>
      <c r="AL48" s="71">
        <v>0</v>
      </c>
      <c r="AM48" s="71">
        <v>0</v>
      </c>
      <c r="AN48" s="71">
        <v>0</v>
      </c>
      <c r="AO48" s="71">
        <v>0</v>
      </c>
      <c r="AP48" s="71">
        <v>0</v>
      </c>
      <c r="AQ48" s="71">
        <v>0</v>
      </c>
      <c r="AR48" s="71">
        <v>0</v>
      </c>
      <c r="AS48" s="71">
        <v>0</v>
      </c>
      <c r="AT48" s="71">
        <v>0</v>
      </c>
      <c r="AU48" s="71">
        <v>0</v>
      </c>
      <c r="AV48" s="71">
        <v>0</v>
      </c>
      <c r="AW48" s="71">
        <v>0</v>
      </c>
      <c r="AX48" s="71">
        <v>0</v>
      </c>
      <c r="AY48" s="71">
        <v>0</v>
      </c>
      <c r="AZ48" s="71">
        <v>0</v>
      </c>
      <c r="BA48" s="70">
        <v>0</v>
      </c>
      <c r="BB48" s="86">
        <v>0</v>
      </c>
      <c r="BE48" s="69"/>
      <c r="BF48" s="67"/>
      <c r="BG48" s="67"/>
      <c r="BH48" s="67"/>
      <c r="BI48" s="67"/>
      <c r="BJ48" s="67"/>
      <c r="BK48" s="68"/>
      <c r="BL48" s="67"/>
      <c r="BM48" s="67"/>
      <c r="BN48" s="67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</row>
    <row r="49" spans="2:172" x14ac:dyDescent="0.3">
      <c r="B49" s="168" t="s">
        <v>109</v>
      </c>
      <c r="C49" s="70">
        <v>0</v>
      </c>
      <c r="D49" s="69">
        <v>0</v>
      </c>
      <c r="E49" s="69">
        <v>0</v>
      </c>
      <c r="F49" s="69">
        <v>0</v>
      </c>
      <c r="G49" s="69">
        <v>0</v>
      </c>
      <c r="H49" s="84">
        <v>0</v>
      </c>
      <c r="I49" s="72">
        <v>0</v>
      </c>
      <c r="J49" s="71">
        <v>0</v>
      </c>
      <c r="K49" s="71">
        <v>0</v>
      </c>
      <c r="L49" s="71">
        <v>0</v>
      </c>
      <c r="M49" s="86">
        <v>0</v>
      </c>
      <c r="N49" s="72">
        <v>0</v>
      </c>
      <c r="O49" s="71">
        <v>0</v>
      </c>
      <c r="P49" s="71">
        <v>0</v>
      </c>
      <c r="Q49" s="71">
        <v>0</v>
      </c>
      <c r="R49" s="86">
        <v>0</v>
      </c>
      <c r="S49" s="72">
        <v>0</v>
      </c>
      <c r="T49" s="71">
        <v>0</v>
      </c>
      <c r="U49" s="71">
        <v>0</v>
      </c>
      <c r="V49" s="71">
        <v>0</v>
      </c>
      <c r="W49" s="86">
        <v>0</v>
      </c>
      <c r="X49" s="104">
        <v>0</v>
      </c>
      <c r="Y49" s="102">
        <v>0</v>
      </c>
      <c r="Z49" s="102">
        <v>0</v>
      </c>
      <c r="AA49" s="146">
        <v>0</v>
      </c>
      <c r="AB49" s="147">
        <v>0</v>
      </c>
      <c r="AC49" s="72">
        <v>0</v>
      </c>
      <c r="AD49" s="71">
        <v>0</v>
      </c>
      <c r="AE49" s="71">
        <v>0</v>
      </c>
      <c r="AF49" s="71">
        <v>0</v>
      </c>
      <c r="AG49" s="71">
        <v>0</v>
      </c>
      <c r="AH49" s="71">
        <v>0</v>
      </c>
      <c r="AI49" s="71">
        <v>0</v>
      </c>
      <c r="AJ49" s="71">
        <v>0</v>
      </c>
      <c r="AK49" s="71">
        <v>0</v>
      </c>
      <c r="AL49" s="71">
        <v>0</v>
      </c>
      <c r="AM49" s="71">
        <v>0</v>
      </c>
      <c r="AN49" s="71">
        <v>0</v>
      </c>
      <c r="AO49" s="71">
        <v>0</v>
      </c>
      <c r="AP49" s="71">
        <v>0</v>
      </c>
      <c r="AQ49" s="71">
        <v>0</v>
      </c>
      <c r="AR49" s="71">
        <v>0</v>
      </c>
      <c r="AS49" s="71">
        <v>0</v>
      </c>
      <c r="AT49" s="71">
        <v>0</v>
      </c>
      <c r="AU49" s="71">
        <v>0</v>
      </c>
      <c r="AV49" s="71">
        <v>0</v>
      </c>
      <c r="AW49" s="71">
        <v>0</v>
      </c>
      <c r="AX49" s="71">
        <v>0</v>
      </c>
      <c r="AY49" s="71">
        <v>0</v>
      </c>
      <c r="AZ49" s="71">
        <v>0</v>
      </c>
      <c r="BA49" s="70">
        <v>0</v>
      </c>
      <c r="BB49" s="86">
        <v>0</v>
      </c>
      <c r="BE49" s="69"/>
      <c r="BF49" s="67"/>
      <c r="BG49" s="67"/>
      <c r="BH49" s="67"/>
      <c r="BI49" s="67"/>
      <c r="BJ49" s="67"/>
      <c r="BK49" s="68"/>
      <c r="BL49" s="67"/>
      <c r="BM49" s="67"/>
      <c r="BN49" s="67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</row>
    <row r="50" spans="2:172" x14ac:dyDescent="0.3">
      <c r="B50" s="8" t="s">
        <v>110</v>
      </c>
      <c r="C50" s="169">
        <v>0</v>
      </c>
      <c r="D50" s="171">
        <v>0</v>
      </c>
      <c r="E50" s="171">
        <v>0</v>
      </c>
      <c r="F50" s="171">
        <v>0</v>
      </c>
      <c r="G50" s="171">
        <v>0</v>
      </c>
      <c r="H50" s="181">
        <v>0</v>
      </c>
      <c r="I50" s="170">
        <v>0</v>
      </c>
      <c r="J50" s="171">
        <v>0</v>
      </c>
      <c r="K50" s="171">
        <v>0</v>
      </c>
      <c r="L50" s="171">
        <v>0</v>
      </c>
      <c r="M50" s="178">
        <v>0</v>
      </c>
      <c r="N50" s="170">
        <v>0</v>
      </c>
      <c r="O50" s="171">
        <v>0</v>
      </c>
      <c r="P50" s="171">
        <v>0</v>
      </c>
      <c r="Q50" s="171">
        <v>0</v>
      </c>
      <c r="R50" s="178">
        <v>0</v>
      </c>
      <c r="S50" s="170">
        <v>0</v>
      </c>
      <c r="T50" s="171">
        <v>0</v>
      </c>
      <c r="U50" s="171">
        <v>0</v>
      </c>
      <c r="V50" s="171">
        <v>0</v>
      </c>
      <c r="W50" s="178">
        <v>0</v>
      </c>
      <c r="X50" s="174">
        <v>0</v>
      </c>
      <c r="Y50" s="175">
        <v>0</v>
      </c>
      <c r="Z50" s="175">
        <v>0</v>
      </c>
      <c r="AA50" s="176">
        <v>0</v>
      </c>
      <c r="AB50" s="177">
        <v>0</v>
      </c>
      <c r="AC50" s="170">
        <v>0</v>
      </c>
      <c r="AD50" s="171">
        <v>0</v>
      </c>
      <c r="AE50" s="171">
        <v>0</v>
      </c>
      <c r="AF50" s="171">
        <v>0</v>
      </c>
      <c r="AG50" s="171">
        <v>0</v>
      </c>
      <c r="AH50" s="171">
        <v>0</v>
      </c>
      <c r="AI50" s="171">
        <v>0</v>
      </c>
      <c r="AJ50" s="171">
        <v>0</v>
      </c>
      <c r="AK50" s="171">
        <v>0</v>
      </c>
      <c r="AL50" s="171">
        <v>0</v>
      </c>
      <c r="AM50" s="171">
        <v>0</v>
      </c>
      <c r="AN50" s="171">
        <v>0</v>
      </c>
      <c r="AO50" s="171">
        <v>0</v>
      </c>
      <c r="AP50" s="171">
        <v>0</v>
      </c>
      <c r="AQ50" s="171">
        <v>0</v>
      </c>
      <c r="AR50" s="171">
        <v>0</v>
      </c>
      <c r="AS50" s="171">
        <v>0</v>
      </c>
      <c r="AT50" s="171">
        <v>0</v>
      </c>
      <c r="AU50" s="171">
        <v>0</v>
      </c>
      <c r="AV50" s="171">
        <v>0</v>
      </c>
      <c r="AW50" s="171">
        <v>0</v>
      </c>
      <c r="AX50" s="171">
        <v>0</v>
      </c>
      <c r="AY50" s="171">
        <v>0</v>
      </c>
      <c r="AZ50" s="171">
        <v>0</v>
      </c>
      <c r="BA50" s="169">
        <v>0</v>
      </c>
      <c r="BB50" s="178">
        <v>0</v>
      </c>
      <c r="BE50" s="69"/>
      <c r="BF50" s="67"/>
      <c r="BG50" s="67"/>
      <c r="BH50" s="67"/>
      <c r="BI50" s="67"/>
      <c r="BJ50" s="67"/>
      <c r="BK50" s="68"/>
      <c r="BL50" s="67"/>
      <c r="BM50" s="67"/>
      <c r="BN50" s="67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</row>
    <row r="51" spans="2:172" x14ac:dyDescent="0.3">
      <c r="B51" s="8" t="s">
        <v>111</v>
      </c>
      <c r="C51" s="70">
        <v>0</v>
      </c>
      <c r="D51" s="69">
        <v>0</v>
      </c>
      <c r="E51" s="69">
        <v>0</v>
      </c>
      <c r="F51" s="69">
        <v>0</v>
      </c>
      <c r="G51" s="69">
        <v>0</v>
      </c>
      <c r="H51" s="84">
        <v>0</v>
      </c>
      <c r="I51" s="72">
        <v>0</v>
      </c>
      <c r="J51" s="71">
        <v>0</v>
      </c>
      <c r="K51" s="71">
        <v>0</v>
      </c>
      <c r="L51" s="71">
        <v>0</v>
      </c>
      <c r="M51" s="86">
        <v>0</v>
      </c>
      <c r="N51" s="72">
        <v>0</v>
      </c>
      <c r="O51" s="71">
        <v>0</v>
      </c>
      <c r="P51" s="71">
        <v>0</v>
      </c>
      <c r="Q51" s="71">
        <v>0</v>
      </c>
      <c r="R51" s="86">
        <v>0</v>
      </c>
      <c r="S51" s="72">
        <v>0</v>
      </c>
      <c r="T51" s="71">
        <v>0</v>
      </c>
      <c r="U51" s="71">
        <v>0</v>
      </c>
      <c r="V51" s="71">
        <v>0</v>
      </c>
      <c r="W51" s="86">
        <v>0</v>
      </c>
      <c r="X51" s="104">
        <v>0</v>
      </c>
      <c r="Y51" s="102">
        <v>0</v>
      </c>
      <c r="Z51" s="102">
        <v>0</v>
      </c>
      <c r="AA51" s="146">
        <v>0</v>
      </c>
      <c r="AB51" s="147">
        <v>0</v>
      </c>
      <c r="AC51" s="72">
        <v>0</v>
      </c>
      <c r="AD51" s="71">
        <v>0</v>
      </c>
      <c r="AE51" s="71">
        <v>0</v>
      </c>
      <c r="AF51" s="71">
        <v>0</v>
      </c>
      <c r="AG51" s="71">
        <v>0</v>
      </c>
      <c r="AH51" s="71">
        <v>0</v>
      </c>
      <c r="AI51" s="71">
        <v>0</v>
      </c>
      <c r="AJ51" s="71">
        <v>0</v>
      </c>
      <c r="AK51" s="71">
        <v>0</v>
      </c>
      <c r="AL51" s="71">
        <v>0</v>
      </c>
      <c r="AM51" s="71">
        <v>0</v>
      </c>
      <c r="AN51" s="71">
        <v>0</v>
      </c>
      <c r="AO51" s="71">
        <v>0</v>
      </c>
      <c r="AP51" s="71">
        <v>0</v>
      </c>
      <c r="AQ51" s="71">
        <v>0</v>
      </c>
      <c r="AR51" s="71">
        <v>0</v>
      </c>
      <c r="AS51" s="71">
        <v>0</v>
      </c>
      <c r="AT51" s="71">
        <v>0</v>
      </c>
      <c r="AU51" s="71">
        <v>0</v>
      </c>
      <c r="AV51" s="71">
        <v>0</v>
      </c>
      <c r="AW51" s="71">
        <v>0</v>
      </c>
      <c r="AX51" s="71">
        <v>0</v>
      </c>
      <c r="AY51" s="71">
        <v>0</v>
      </c>
      <c r="AZ51" s="71">
        <v>0</v>
      </c>
      <c r="BA51" s="70">
        <v>0</v>
      </c>
      <c r="BB51" s="86">
        <v>0</v>
      </c>
      <c r="BE51" s="69"/>
      <c r="BF51" s="67"/>
      <c r="BG51" s="67"/>
      <c r="BH51" s="67"/>
      <c r="BI51" s="67"/>
      <c r="BJ51" s="67"/>
      <c r="BK51" s="68"/>
      <c r="BL51" s="67"/>
      <c r="BM51" s="67"/>
      <c r="BN51" s="67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</row>
    <row r="52" spans="2:172" x14ac:dyDescent="0.3">
      <c r="B52" s="168" t="s">
        <v>112</v>
      </c>
      <c r="C52" s="70">
        <v>0</v>
      </c>
      <c r="D52" s="69">
        <v>0</v>
      </c>
      <c r="E52" s="69">
        <v>0</v>
      </c>
      <c r="F52" s="69">
        <v>0</v>
      </c>
      <c r="G52" s="69">
        <v>0</v>
      </c>
      <c r="H52" s="84">
        <v>0</v>
      </c>
      <c r="I52" s="72">
        <v>0</v>
      </c>
      <c r="J52" s="71">
        <v>0</v>
      </c>
      <c r="K52" s="71">
        <v>0</v>
      </c>
      <c r="L52" s="71">
        <v>0</v>
      </c>
      <c r="M52" s="86">
        <v>0</v>
      </c>
      <c r="N52" s="72">
        <v>0</v>
      </c>
      <c r="O52" s="71">
        <v>0</v>
      </c>
      <c r="P52" s="71">
        <v>0</v>
      </c>
      <c r="Q52" s="71">
        <v>0</v>
      </c>
      <c r="R52" s="86">
        <v>0</v>
      </c>
      <c r="S52" s="72">
        <v>0</v>
      </c>
      <c r="T52" s="71">
        <v>0</v>
      </c>
      <c r="U52" s="71">
        <v>0</v>
      </c>
      <c r="V52" s="71">
        <v>0</v>
      </c>
      <c r="W52" s="86">
        <v>0</v>
      </c>
      <c r="X52" s="104">
        <v>0</v>
      </c>
      <c r="Y52" s="102">
        <v>0</v>
      </c>
      <c r="Z52" s="102">
        <v>0</v>
      </c>
      <c r="AA52" s="146">
        <v>0</v>
      </c>
      <c r="AB52" s="147">
        <v>0</v>
      </c>
      <c r="AC52" s="72">
        <v>0</v>
      </c>
      <c r="AD52" s="71">
        <v>0</v>
      </c>
      <c r="AE52" s="71">
        <v>0</v>
      </c>
      <c r="AF52" s="71">
        <v>0</v>
      </c>
      <c r="AG52" s="71">
        <v>0</v>
      </c>
      <c r="AH52" s="71">
        <v>0</v>
      </c>
      <c r="AI52" s="71">
        <v>0</v>
      </c>
      <c r="AJ52" s="71">
        <v>0</v>
      </c>
      <c r="AK52" s="71">
        <v>0</v>
      </c>
      <c r="AL52" s="71">
        <v>0</v>
      </c>
      <c r="AM52" s="71">
        <v>0</v>
      </c>
      <c r="AN52" s="71">
        <v>0</v>
      </c>
      <c r="AO52" s="71">
        <v>0</v>
      </c>
      <c r="AP52" s="71">
        <v>0</v>
      </c>
      <c r="AQ52" s="71">
        <v>0</v>
      </c>
      <c r="AR52" s="71">
        <v>0</v>
      </c>
      <c r="AS52" s="71">
        <v>0</v>
      </c>
      <c r="AT52" s="71">
        <v>0</v>
      </c>
      <c r="AU52" s="71">
        <v>0</v>
      </c>
      <c r="AV52" s="71">
        <v>0</v>
      </c>
      <c r="AW52" s="71">
        <v>0</v>
      </c>
      <c r="AX52" s="71">
        <v>0</v>
      </c>
      <c r="AY52" s="71">
        <v>0</v>
      </c>
      <c r="AZ52" s="71">
        <v>0</v>
      </c>
      <c r="BA52" s="70">
        <v>0</v>
      </c>
      <c r="BB52" s="86">
        <v>0</v>
      </c>
      <c r="BE52" s="69"/>
      <c r="BF52" s="67"/>
      <c r="BG52" s="67"/>
      <c r="BH52" s="67"/>
      <c r="BI52" s="67"/>
      <c r="BJ52" s="67"/>
      <c r="BK52" s="68"/>
      <c r="BL52" s="67"/>
      <c r="BM52" s="67"/>
      <c r="BN52" s="67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</row>
    <row r="53" spans="2:172" x14ac:dyDescent="0.3">
      <c r="B53" s="8" t="s">
        <v>113</v>
      </c>
      <c r="C53" s="169">
        <v>0</v>
      </c>
      <c r="D53" s="171">
        <v>0</v>
      </c>
      <c r="E53" s="171">
        <v>0</v>
      </c>
      <c r="F53" s="171">
        <v>0</v>
      </c>
      <c r="G53" s="171">
        <v>0</v>
      </c>
      <c r="H53" s="181">
        <v>0</v>
      </c>
      <c r="I53" s="170">
        <v>0</v>
      </c>
      <c r="J53" s="171">
        <v>0</v>
      </c>
      <c r="K53" s="171">
        <v>0</v>
      </c>
      <c r="L53" s="171">
        <v>0</v>
      </c>
      <c r="M53" s="178">
        <v>0</v>
      </c>
      <c r="N53" s="170">
        <v>0</v>
      </c>
      <c r="O53" s="171">
        <v>0</v>
      </c>
      <c r="P53" s="171">
        <v>0</v>
      </c>
      <c r="Q53" s="171">
        <v>0</v>
      </c>
      <c r="R53" s="178">
        <v>0</v>
      </c>
      <c r="S53" s="170">
        <v>0</v>
      </c>
      <c r="T53" s="171">
        <v>0</v>
      </c>
      <c r="U53" s="171">
        <v>0</v>
      </c>
      <c r="V53" s="171">
        <v>0</v>
      </c>
      <c r="W53" s="178">
        <v>0</v>
      </c>
      <c r="X53" s="174">
        <v>0</v>
      </c>
      <c r="Y53" s="175">
        <v>0</v>
      </c>
      <c r="Z53" s="175">
        <v>0</v>
      </c>
      <c r="AA53" s="176">
        <v>0</v>
      </c>
      <c r="AB53" s="177">
        <v>0</v>
      </c>
      <c r="AC53" s="170">
        <v>0</v>
      </c>
      <c r="AD53" s="171">
        <v>0</v>
      </c>
      <c r="AE53" s="171">
        <v>0</v>
      </c>
      <c r="AF53" s="171">
        <v>0</v>
      </c>
      <c r="AG53" s="171">
        <v>0</v>
      </c>
      <c r="AH53" s="171">
        <v>0</v>
      </c>
      <c r="AI53" s="171">
        <v>0</v>
      </c>
      <c r="AJ53" s="171">
        <v>0</v>
      </c>
      <c r="AK53" s="171">
        <v>0</v>
      </c>
      <c r="AL53" s="171">
        <v>0</v>
      </c>
      <c r="AM53" s="171">
        <v>0</v>
      </c>
      <c r="AN53" s="171">
        <v>0</v>
      </c>
      <c r="AO53" s="171">
        <v>0</v>
      </c>
      <c r="AP53" s="171">
        <v>0</v>
      </c>
      <c r="AQ53" s="171">
        <v>0</v>
      </c>
      <c r="AR53" s="171">
        <v>0</v>
      </c>
      <c r="AS53" s="171">
        <v>0</v>
      </c>
      <c r="AT53" s="171">
        <v>0</v>
      </c>
      <c r="AU53" s="171">
        <v>0</v>
      </c>
      <c r="AV53" s="171">
        <v>0</v>
      </c>
      <c r="AW53" s="171">
        <v>0</v>
      </c>
      <c r="AX53" s="171">
        <v>0</v>
      </c>
      <c r="AY53" s="171">
        <v>0</v>
      </c>
      <c r="AZ53" s="171">
        <v>0</v>
      </c>
      <c r="BA53" s="169">
        <v>0</v>
      </c>
      <c r="BB53" s="178">
        <v>0</v>
      </c>
      <c r="BE53" s="69"/>
      <c r="BF53" s="67"/>
      <c r="BG53" s="67"/>
      <c r="BH53" s="67"/>
      <c r="BI53" s="67"/>
      <c r="BJ53" s="67"/>
      <c r="BK53" s="68"/>
      <c r="BL53" s="67"/>
      <c r="BM53" s="67"/>
      <c r="BN53" s="67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</row>
    <row r="54" spans="2:172" x14ac:dyDescent="0.3">
      <c r="B54" s="8" t="s">
        <v>114</v>
      </c>
      <c r="C54" s="70">
        <v>0</v>
      </c>
      <c r="D54" s="69">
        <v>0</v>
      </c>
      <c r="E54" s="69">
        <v>0</v>
      </c>
      <c r="F54" s="69">
        <v>0</v>
      </c>
      <c r="G54" s="69">
        <v>0</v>
      </c>
      <c r="H54" s="84">
        <v>0</v>
      </c>
      <c r="I54" s="72">
        <v>0</v>
      </c>
      <c r="J54" s="71">
        <v>0</v>
      </c>
      <c r="K54" s="71">
        <v>0</v>
      </c>
      <c r="L54" s="71">
        <v>0</v>
      </c>
      <c r="M54" s="86">
        <v>0</v>
      </c>
      <c r="N54" s="72">
        <v>0</v>
      </c>
      <c r="O54" s="71">
        <v>0</v>
      </c>
      <c r="P54" s="71">
        <v>0</v>
      </c>
      <c r="Q54" s="71">
        <v>0</v>
      </c>
      <c r="R54" s="86">
        <v>0</v>
      </c>
      <c r="S54" s="72">
        <v>0</v>
      </c>
      <c r="T54" s="71">
        <v>0</v>
      </c>
      <c r="U54" s="71">
        <v>0</v>
      </c>
      <c r="V54" s="71">
        <v>0</v>
      </c>
      <c r="W54" s="86">
        <v>0</v>
      </c>
      <c r="X54" s="104">
        <v>0</v>
      </c>
      <c r="Y54" s="102">
        <v>0</v>
      </c>
      <c r="Z54" s="102">
        <v>0</v>
      </c>
      <c r="AA54" s="146">
        <v>0</v>
      </c>
      <c r="AB54" s="147">
        <v>0</v>
      </c>
      <c r="AC54" s="72">
        <v>0</v>
      </c>
      <c r="AD54" s="71">
        <v>0</v>
      </c>
      <c r="AE54" s="71">
        <v>0</v>
      </c>
      <c r="AF54" s="71">
        <v>0</v>
      </c>
      <c r="AG54" s="71">
        <v>0</v>
      </c>
      <c r="AH54" s="71">
        <v>0</v>
      </c>
      <c r="AI54" s="71">
        <v>0</v>
      </c>
      <c r="AJ54" s="71">
        <v>0</v>
      </c>
      <c r="AK54" s="71">
        <v>0</v>
      </c>
      <c r="AL54" s="71">
        <v>0</v>
      </c>
      <c r="AM54" s="71">
        <v>0</v>
      </c>
      <c r="AN54" s="71">
        <v>0</v>
      </c>
      <c r="AO54" s="71">
        <v>0</v>
      </c>
      <c r="AP54" s="71">
        <v>0</v>
      </c>
      <c r="AQ54" s="71">
        <v>0</v>
      </c>
      <c r="AR54" s="71">
        <v>0</v>
      </c>
      <c r="AS54" s="71">
        <v>0</v>
      </c>
      <c r="AT54" s="71">
        <v>0</v>
      </c>
      <c r="AU54" s="71">
        <v>0</v>
      </c>
      <c r="AV54" s="71">
        <v>0</v>
      </c>
      <c r="AW54" s="71">
        <v>0</v>
      </c>
      <c r="AX54" s="71">
        <v>0</v>
      </c>
      <c r="AY54" s="71">
        <v>0</v>
      </c>
      <c r="AZ54" s="71">
        <v>0</v>
      </c>
      <c r="BA54" s="70">
        <v>0</v>
      </c>
      <c r="BB54" s="86">
        <v>0</v>
      </c>
      <c r="BE54" s="69"/>
      <c r="BF54" s="67"/>
      <c r="BG54" s="67"/>
      <c r="BH54" s="67"/>
      <c r="BI54" s="67"/>
      <c r="BJ54" s="67"/>
      <c r="BK54" s="68"/>
      <c r="BL54" s="67"/>
      <c r="BM54" s="67"/>
      <c r="BN54" s="67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</row>
    <row r="55" spans="2:172" x14ac:dyDescent="0.3">
      <c r="B55" s="168" t="s">
        <v>115</v>
      </c>
      <c r="C55" s="70">
        <v>0</v>
      </c>
      <c r="D55" s="69">
        <v>0</v>
      </c>
      <c r="E55" s="69">
        <v>0</v>
      </c>
      <c r="F55" s="69">
        <v>0</v>
      </c>
      <c r="G55" s="69">
        <v>0</v>
      </c>
      <c r="H55" s="84">
        <v>0</v>
      </c>
      <c r="I55" s="72">
        <v>0</v>
      </c>
      <c r="J55" s="71">
        <v>0</v>
      </c>
      <c r="K55" s="71">
        <v>0</v>
      </c>
      <c r="L55" s="71">
        <v>0</v>
      </c>
      <c r="M55" s="86">
        <v>0</v>
      </c>
      <c r="N55" s="72">
        <v>0</v>
      </c>
      <c r="O55" s="71">
        <v>0</v>
      </c>
      <c r="P55" s="71">
        <v>0</v>
      </c>
      <c r="Q55" s="71">
        <v>0</v>
      </c>
      <c r="R55" s="86">
        <v>0</v>
      </c>
      <c r="S55" s="72">
        <v>0</v>
      </c>
      <c r="T55" s="71">
        <v>0</v>
      </c>
      <c r="U55" s="71">
        <v>0</v>
      </c>
      <c r="V55" s="71">
        <v>0</v>
      </c>
      <c r="W55" s="86">
        <v>0</v>
      </c>
      <c r="X55" s="104">
        <v>0</v>
      </c>
      <c r="Y55" s="102">
        <v>0</v>
      </c>
      <c r="Z55" s="102">
        <v>0</v>
      </c>
      <c r="AA55" s="146">
        <v>0</v>
      </c>
      <c r="AB55" s="147">
        <v>0</v>
      </c>
      <c r="AC55" s="72">
        <v>0</v>
      </c>
      <c r="AD55" s="71">
        <v>0</v>
      </c>
      <c r="AE55" s="71">
        <v>0</v>
      </c>
      <c r="AF55" s="71">
        <v>0</v>
      </c>
      <c r="AG55" s="71">
        <v>0</v>
      </c>
      <c r="AH55" s="71">
        <v>0</v>
      </c>
      <c r="AI55" s="71">
        <v>0</v>
      </c>
      <c r="AJ55" s="71">
        <v>0</v>
      </c>
      <c r="AK55" s="71">
        <v>0</v>
      </c>
      <c r="AL55" s="71">
        <v>0</v>
      </c>
      <c r="AM55" s="71">
        <v>0</v>
      </c>
      <c r="AN55" s="71">
        <v>0</v>
      </c>
      <c r="AO55" s="71">
        <v>0</v>
      </c>
      <c r="AP55" s="71">
        <v>0</v>
      </c>
      <c r="AQ55" s="71">
        <v>0</v>
      </c>
      <c r="AR55" s="71">
        <v>0</v>
      </c>
      <c r="AS55" s="71">
        <v>0</v>
      </c>
      <c r="AT55" s="71">
        <v>0</v>
      </c>
      <c r="AU55" s="71">
        <v>0</v>
      </c>
      <c r="AV55" s="71">
        <v>0</v>
      </c>
      <c r="AW55" s="71">
        <v>0</v>
      </c>
      <c r="AX55" s="71">
        <v>0</v>
      </c>
      <c r="AY55" s="71">
        <v>0</v>
      </c>
      <c r="AZ55" s="71">
        <v>0</v>
      </c>
      <c r="BA55" s="70">
        <v>0</v>
      </c>
      <c r="BB55" s="86">
        <v>0</v>
      </c>
      <c r="BE55" s="69"/>
      <c r="BF55" s="67"/>
      <c r="BG55" s="67"/>
      <c r="BH55" s="67"/>
      <c r="BI55" s="67"/>
      <c r="BJ55" s="67"/>
      <c r="BK55" s="68"/>
      <c r="BL55" s="67"/>
      <c r="BM55" s="67"/>
      <c r="BN55" s="67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</row>
    <row r="56" spans="2:172" x14ac:dyDescent="0.3">
      <c r="B56" s="8" t="s">
        <v>116</v>
      </c>
      <c r="C56" s="169">
        <v>0</v>
      </c>
      <c r="D56" s="171">
        <v>0</v>
      </c>
      <c r="E56" s="171">
        <v>0</v>
      </c>
      <c r="F56" s="171">
        <v>0</v>
      </c>
      <c r="G56" s="171">
        <v>0</v>
      </c>
      <c r="H56" s="181">
        <v>0</v>
      </c>
      <c r="I56" s="170">
        <v>0</v>
      </c>
      <c r="J56" s="171">
        <v>0</v>
      </c>
      <c r="K56" s="171">
        <v>0</v>
      </c>
      <c r="L56" s="171">
        <v>0</v>
      </c>
      <c r="M56" s="178">
        <v>0</v>
      </c>
      <c r="N56" s="170">
        <v>0</v>
      </c>
      <c r="O56" s="171">
        <v>0</v>
      </c>
      <c r="P56" s="171">
        <v>0</v>
      </c>
      <c r="Q56" s="171">
        <v>0</v>
      </c>
      <c r="R56" s="178">
        <v>0</v>
      </c>
      <c r="S56" s="170">
        <v>0</v>
      </c>
      <c r="T56" s="171">
        <v>0</v>
      </c>
      <c r="U56" s="171">
        <v>0</v>
      </c>
      <c r="V56" s="171">
        <v>0</v>
      </c>
      <c r="W56" s="178">
        <v>0</v>
      </c>
      <c r="X56" s="174">
        <v>0</v>
      </c>
      <c r="Y56" s="175">
        <v>0</v>
      </c>
      <c r="Z56" s="175">
        <v>0</v>
      </c>
      <c r="AA56" s="176">
        <v>0</v>
      </c>
      <c r="AB56" s="177">
        <v>0</v>
      </c>
      <c r="AC56" s="170">
        <v>0</v>
      </c>
      <c r="AD56" s="171">
        <v>0</v>
      </c>
      <c r="AE56" s="171">
        <v>0</v>
      </c>
      <c r="AF56" s="171">
        <v>0</v>
      </c>
      <c r="AG56" s="171">
        <v>0</v>
      </c>
      <c r="AH56" s="171">
        <v>0</v>
      </c>
      <c r="AI56" s="171">
        <v>0</v>
      </c>
      <c r="AJ56" s="171">
        <v>0</v>
      </c>
      <c r="AK56" s="171">
        <v>0</v>
      </c>
      <c r="AL56" s="171">
        <v>0</v>
      </c>
      <c r="AM56" s="171">
        <v>0</v>
      </c>
      <c r="AN56" s="171">
        <v>0</v>
      </c>
      <c r="AO56" s="171">
        <v>0</v>
      </c>
      <c r="AP56" s="171">
        <v>0</v>
      </c>
      <c r="AQ56" s="171">
        <v>0</v>
      </c>
      <c r="AR56" s="171">
        <v>0</v>
      </c>
      <c r="AS56" s="171">
        <v>0</v>
      </c>
      <c r="AT56" s="171">
        <v>0</v>
      </c>
      <c r="AU56" s="171">
        <v>0</v>
      </c>
      <c r="AV56" s="171">
        <v>0</v>
      </c>
      <c r="AW56" s="171">
        <v>0</v>
      </c>
      <c r="AX56" s="171">
        <v>0</v>
      </c>
      <c r="AY56" s="171">
        <v>0</v>
      </c>
      <c r="AZ56" s="171">
        <v>0</v>
      </c>
      <c r="BA56" s="169">
        <v>0</v>
      </c>
      <c r="BB56" s="178">
        <v>0</v>
      </c>
      <c r="BE56" s="69"/>
      <c r="BF56" s="67"/>
      <c r="BG56" s="67"/>
      <c r="BH56" s="67"/>
      <c r="BI56" s="67"/>
      <c r="BJ56" s="67"/>
      <c r="BK56" s="68"/>
      <c r="BL56" s="67"/>
      <c r="BM56" s="67"/>
      <c r="BN56" s="67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</row>
    <row r="57" spans="2:172" x14ac:dyDescent="0.3">
      <c r="B57" s="8" t="s">
        <v>117</v>
      </c>
      <c r="C57" s="70">
        <v>0</v>
      </c>
      <c r="D57" s="69">
        <v>0</v>
      </c>
      <c r="E57" s="69">
        <v>0</v>
      </c>
      <c r="F57" s="69">
        <v>0</v>
      </c>
      <c r="G57" s="69">
        <v>0</v>
      </c>
      <c r="H57" s="84">
        <v>0</v>
      </c>
      <c r="I57" s="72">
        <v>0</v>
      </c>
      <c r="J57" s="71">
        <v>0</v>
      </c>
      <c r="K57" s="71">
        <v>0</v>
      </c>
      <c r="L57" s="71">
        <v>0</v>
      </c>
      <c r="M57" s="86">
        <v>0</v>
      </c>
      <c r="N57" s="72">
        <v>0</v>
      </c>
      <c r="O57" s="71">
        <v>0</v>
      </c>
      <c r="P57" s="71">
        <v>0</v>
      </c>
      <c r="Q57" s="71">
        <v>0</v>
      </c>
      <c r="R57" s="86">
        <v>0</v>
      </c>
      <c r="S57" s="72">
        <v>0</v>
      </c>
      <c r="T57" s="71">
        <v>0</v>
      </c>
      <c r="U57" s="71">
        <v>0</v>
      </c>
      <c r="V57" s="71">
        <v>0</v>
      </c>
      <c r="W57" s="86">
        <v>0</v>
      </c>
      <c r="X57" s="104">
        <v>0</v>
      </c>
      <c r="Y57" s="102">
        <v>0</v>
      </c>
      <c r="Z57" s="102">
        <v>0</v>
      </c>
      <c r="AA57" s="146">
        <v>0</v>
      </c>
      <c r="AB57" s="147">
        <v>0</v>
      </c>
      <c r="AC57" s="72">
        <v>0</v>
      </c>
      <c r="AD57" s="71">
        <v>0</v>
      </c>
      <c r="AE57" s="71">
        <v>0</v>
      </c>
      <c r="AF57" s="71">
        <v>0</v>
      </c>
      <c r="AG57" s="71">
        <v>0</v>
      </c>
      <c r="AH57" s="71">
        <v>0</v>
      </c>
      <c r="AI57" s="71">
        <v>0</v>
      </c>
      <c r="AJ57" s="71">
        <v>0</v>
      </c>
      <c r="AK57" s="71">
        <v>0</v>
      </c>
      <c r="AL57" s="71">
        <v>0</v>
      </c>
      <c r="AM57" s="71">
        <v>0</v>
      </c>
      <c r="AN57" s="71">
        <v>0</v>
      </c>
      <c r="AO57" s="71">
        <v>0</v>
      </c>
      <c r="AP57" s="71">
        <v>0</v>
      </c>
      <c r="AQ57" s="71">
        <v>0</v>
      </c>
      <c r="AR57" s="71">
        <v>0</v>
      </c>
      <c r="AS57" s="71">
        <v>0</v>
      </c>
      <c r="AT57" s="71">
        <v>0</v>
      </c>
      <c r="AU57" s="71">
        <v>0</v>
      </c>
      <c r="AV57" s="71">
        <v>0</v>
      </c>
      <c r="AW57" s="71">
        <v>0</v>
      </c>
      <c r="AX57" s="71">
        <v>0</v>
      </c>
      <c r="AY57" s="71">
        <v>0</v>
      </c>
      <c r="AZ57" s="71">
        <v>0</v>
      </c>
      <c r="BA57" s="70">
        <v>0</v>
      </c>
      <c r="BB57" s="86">
        <v>0</v>
      </c>
      <c r="BE57" s="69"/>
      <c r="BF57" s="67"/>
      <c r="BG57" s="67"/>
      <c r="BH57" s="67"/>
      <c r="BI57" s="67"/>
      <c r="BJ57" s="67"/>
      <c r="BK57" s="68"/>
      <c r="BL57" s="67"/>
      <c r="BM57" s="67"/>
      <c r="BN57" s="67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</row>
    <row r="58" spans="2:172" x14ac:dyDescent="0.3">
      <c r="B58" s="168" t="s">
        <v>118</v>
      </c>
      <c r="C58" s="70">
        <v>0</v>
      </c>
      <c r="D58" s="69">
        <v>0</v>
      </c>
      <c r="E58" s="69">
        <v>0</v>
      </c>
      <c r="F58" s="69">
        <v>0</v>
      </c>
      <c r="G58" s="69">
        <v>0</v>
      </c>
      <c r="H58" s="84">
        <v>0</v>
      </c>
      <c r="I58" s="72">
        <v>0</v>
      </c>
      <c r="J58" s="71">
        <v>0</v>
      </c>
      <c r="K58" s="71">
        <v>0</v>
      </c>
      <c r="L58" s="71">
        <v>0</v>
      </c>
      <c r="M58" s="86">
        <v>0</v>
      </c>
      <c r="N58" s="72">
        <v>0</v>
      </c>
      <c r="O58" s="71">
        <v>0</v>
      </c>
      <c r="P58" s="71">
        <v>0</v>
      </c>
      <c r="Q58" s="71">
        <v>0</v>
      </c>
      <c r="R58" s="86">
        <v>0</v>
      </c>
      <c r="S58" s="72">
        <v>0</v>
      </c>
      <c r="T58" s="71">
        <v>0</v>
      </c>
      <c r="U58" s="71">
        <v>0</v>
      </c>
      <c r="V58" s="71">
        <v>0</v>
      </c>
      <c r="W58" s="86">
        <v>0</v>
      </c>
      <c r="X58" s="104">
        <v>0</v>
      </c>
      <c r="Y58" s="102">
        <v>0</v>
      </c>
      <c r="Z58" s="102">
        <v>0</v>
      </c>
      <c r="AA58" s="146">
        <v>0</v>
      </c>
      <c r="AB58" s="147">
        <v>0</v>
      </c>
      <c r="AC58" s="72">
        <v>0</v>
      </c>
      <c r="AD58" s="71">
        <v>0</v>
      </c>
      <c r="AE58" s="71">
        <v>0</v>
      </c>
      <c r="AF58" s="71">
        <v>0</v>
      </c>
      <c r="AG58" s="71">
        <v>0</v>
      </c>
      <c r="AH58" s="71">
        <v>0</v>
      </c>
      <c r="AI58" s="71">
        <v>0</v>
      </c>
      <c r="AJ58" s="71">
        <v>0</v>
      </c>
      <c r="AK58" s="71">
        <v>0</v>
      </c>
      <c r="AL58" s="71">
        <v>0</v>
      </c>
      <c r="AM58" s="71">
        <v>0</v>
      </c>
      <c r="AN58" s="71">
        <v>0</v>
      </c>
      <c r="AO58" s="71">
        <v>0</v>
      </c>
      <c r="AP58" s="71">
        <v>0</v>
      </c>
      <c r="AQ58" s="71">
        <v>0</v>
      </c>
      <c r="AR58" s="71">
        <v>0</v>
      </c>
      <c r="AS58" s="71">
        <v>0</v>
      </c>
      <c r="AT58" s="71">
        <v>0</v>
      </c>
      <c r="AU58" s="71">
        <v>0</v>
      </c>
      <c r="AV58" s="71">
        <v>0</v>
      </c>
      <c r="AW58" s="71">
        <v>0</v>
      </c>
      <c r="AX58" s="71">
        <v>0</v>
      </c>
      <c r="AY58" s="71">
        <v>0</v>
      </c>
      <c r="AZ58" s="71">
        <v>0</v>
      </c>
      <c r="BA58" s="70">
        <v>0</v>
      </c>
      <c r="BB58" s="86">
        <v>0</v>
      </c>
      <c r="BE58" s="69"/>
      <c r="BF58" s="67"/>
      <c r="BG58" s="67"/>
      <c r="BH58" s="67"/>
      <c r="BI58" s="67"/>
      <c r="BJ58" s="67"/>
      <c r="BK58" s="68"/>
      <c r="BL58" s="67"/>
      <c r="BM58" s="67"/>
      <c r="BN58" s="67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</row>
    <row r="59" spans="2:172" x14ac:dyDescent="0.3">
      <c r="B59" s="8" t="s">
        <v>119</v>
      </c>
      <c r="C59" s="169">
        <v>0</v>
      </c>
      <c r="D59" s="171">
        <v>0</v>
      </c>
      <c r="E59" s="171">
        <v>0</v>
      </c>
      <c r="F59" s="171">
        <v>0</v>
      </c>
      <c r="G59" s="171">
        <v>0</v>
      </c>
      <c r="H59" s="181">
        <v>0</v>
      </c>
      <c r="I59" s="170">
        <v>0</v>
      </c>
      <c r="J59" s="171">
        <v>0</v>
      </c>
      <c r="K59" s="171">
        <v>0</v>
      </c>
      <c r="L59" s="171">
        <v>0</v>
      </c>
      <c r="M59" s="178">
        <v>0</v>
      </c>
      <c r="N59" s="170">
        <v>0</v>
      </c>
      <c r="O59" s="171">
        <v>0</v>
      </c>
      <c r="P59" s="171">
        <v>0</v>
      </c>
      <c r="Q59" s="171">
        <v>0</v>
      </c>
      <c r="R59" s="178">
        <v>0</v>
      </c>
      <c r="S59" s="170">
        <v>0</v>
      </c>
      <c r="T59" s="171">
        <v>0</v>
      </c>
      <c r="U59" s="171">
        <v>0</v>
      </c>
      <c r="V59" s="171">
        <v>0</v>
      </c>
      <c r="W59" s="178">
        <v>0</v>
      </c>
      <c r="X59" s="174">
        <v>0</v>
      </c>
      <c r="Y59" s="175">
        <v>0</v>
      </c>
      <c r="Z59" s="175">
        <v>0</v>
      </c>
      <c r="AA59" s="176">
        <v>0</v>
      </c>
      <c r="AB59" s="177">
        <v>0</v>
      </c>
      <c r="AC59" s="170">
        <v>0</v>
      </c>
      <c r="AD59" s="171">
        <v>0</v>
      </c>
      <c r="AE59" s="171">
        <v>0</v>
      </c>
      <c r="AF59" s="171">
        <v>0</v>
      </c>
      <c r="AG59" s="171">
        <v>0</v>
      </c>
      <c r="AH59" s="171">
        <v>0</v>
      </c>
      <c r="AI59" s="171">
        <v>0</v>
      </c>
      <c r="AJ59" s="171">
        <v>0</v>
      </c>
      <c r="AK59" s="171">
        <v>0</v>
      </c>
      <c r="AL59" s="171">
        <v>0</v>
      </c>
      <c r="AM59" s="171">
        <v>0</v>
      </c>
      <c r="AN59" s="171">
        <v>0</v>
      </c>
      <c r="AO59" s="171">
        <v>0</v>
      </c>
      <c r="AP59" s="171">
        <v>0</v>
      </c>
      <c r="AQ59" s="171">
        <v>0</v>
      </c>
      <c r="AR59" s="171">
        <v>0</v>
      </c>
      <c r="AS59" s="171">
        <v>0</v>
      </c>
      <c r="AT59" s="171">
        <v>0</v>
      </c>
      <c r="AU59" s="171">
        <v>0</v>
      </c>
      <c r="AV59" s="171">
        <v>0</v>
      </c>
      <c r="AW59" s="171">
        <v>0</v>
      </c>
      <c r="AX59" s="171">
        <v>0</v>
      </c>
      <c r="AY59" s="171">
        <v>0</v>
      </c>
      <c r="AZ59" s="171">
        <v>0</v>
      </c>
      <c r="BA59" s="169">
        <v>0</v>
      </c>
      <c r="BB59" s="178">
        <v>0</v>
      </c>
      <c r="BE59" s="69"/>
      <c r="BF59" s="67"/>
      <c r="BG59" s="67"/>
      <c r="BH59" s="67"/>
      <c r="BI59" s="67"/>
      <c r="BJ59" s="67"/>
      <c r="BK59" s="68"/>
      <c r="BL59" s="67"/>
      <c r="BM59" s="67"/>
      <c r="BN59" s="67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</row>
    <row r="60" spans="2:172" x14ac:dyDescent="0.3">
      <c r="B60" s="8" t="s">
        <v>120</v>
      </c>
      <c r="C60" s="70">
        <v>0</v>
      </c>
      <c r="D60" s="69">
        <v>0</v>
      </c>
      <c r="E60" s="69">
        <v>0</v>
      </c>
      <c r="F60" s="69">
        <v>0</v>
      </c>
      <c r="G60" s="69">
        <v>0</v>
      </c>
      <c r="H60" s="84">
        <v>0</v>
      </c>
      <c r="I60" s="72">
        <v>0</v>
      </c>
      <c r="J60" s="71">
        <v>0</v>
      </c>
      <c r="K60" s="71">
        <v>0</v>
      </c>
      <c r="L60" s="71">
        <v>0</v>
      </c>
      <c r="M60" s="86">
        <v>0</v>
      </c>
      <c r="N60" s="72">
        <v>0</v>
      </c>
      <c r="O60" s="71">
        <v>0</v>
      </c>
      <c r="P60" s="71">
        <v>0</v>
      </c>
      <c r="Q60" s="71">
        <v>0</v>
      </c>
      <c r="R60" s="86">
        <v>0</v>
      </c>
      <c r="S60" s="72">
        <v>0</v>
      </c>
      <c r="T60" s="71">
        <v>0</v>
      </c>
      <c r="U60" s="71">
        <v>0</v>
      </c>
      <c r="V60" s="71">
        <v>0</v>
      </c>
      <c r="W60" s="86">
        <v>0</v>
      </c>
      <c r="X60" s="104">
        <v>0</v>
      </c>
      <c r="Y60" s="102">
        <v>0</v>
      </c>
      <c r="Z60" s="102">
        <v>0</v>
      </c>
      <c r="AA60" s="146">
        <v>0</v>
      </c>
      <c r="AB60" s="147">
        <v>0</v>
      </c>
      <c r="AC60" s="72">
        <v>0</v>
      </c>
      <c r="AD60" s="71">
        <v>0</v>
      </c>
      <c r="AE60" s="71">
        <v>0</v>
      </c>
      <c r="AF60" s="71">
        <v>0</v>
      </c>
      <c r="AG60" s="71">
        <v>0</v>
      </c>
      <c r="AH60" s="71">
        <v>0</v>
      </c>
      <c r="AI60" s="71">
        <v>0</v>
      </c>
      <c r="AJ60" s="71">
        <v>0</v>
      </c>
      <c r="AK60" s="71">
        <v>0</v>
      </c>
      <c r="AL60" s="71">
        <v>0</v>
      </c>
      <c r="AM60" s="71">
        <v>0</v>
      </c>
      <c r="AN60" s="71">
        <v>0</v>
      </c>
      <c r="AO60" s="71">
        <v>0</v>
      </c>
      <c r="AP60" s="71">
        <v>0</v>
      </c>
      <c r="AQ60" s="71">
        <v>0</v>
      </c>
      <c r="AR60" s="71">
        <v>0</v>
      </c>
      <c r="AS60" s="71">
        <v>0</v>
      </c>
      <c r="AT60" s="71">
        <v>0</v>
      </c>
      <c r="AU60" s="71">
        <v>0</v>
      </c>
      <c r="AV60" s="71">
        <v>0</v>
      </c>
      <c r="AW60" s="71">
        <v>0</v>
      </c>
      <c r="AX60" s="71">
        <v>0</v>
      </c>
      <c r="AY60" s="71">
        <v>0</v>
      </c>
      <c r="AZ60" s="71">
        <v>0</v>
      </c>
      <c r="BA60" s="70">
        <v>0</v>
      </c>
      <c r="BB60" s="86">
        <v>0</v>
      </c>
      <c r="BE60" s="69"/>
      <c r="BF60" s="67"/>
      <c r="BG60" s="67"/>
      <c r="BH60" s="67"/>
      <c r="BI60" s="67"/>
      <c r="BJ60" s="67"/>
      <c r="BK60" s="68"/>
      <c r="BL60" s="67"/>
      <c r="BM60" s="67"/>
      <c r="BN60" s="67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</row>
    <row r="61" spans="2:172" x14ac:dyDescent="0.3">
      <c r="B61" s="168" t="s">
        <v>121</v>
      </c>
      <c r="C61" s="70">
        <v>0</v>
      </c>
      <c r="D61" s="69">
        <v>0</v>
      </c>
      <c r="E61" s="69">
        <v>0</v>
      </c>
      <c r="F61" s="69">
        <v>0</v>
      </c>
      <c r="G61" s="69">
        <v>0</v>
      </c>
      <c r="H61" s="84">
        <v>0</v>
      </c>
      <c r="I61" s="72">
        <v>0</v>
      </c>
      <c r="J61" s="71">
        <v>0</v>
      </c>
      <c r="K61" s="71">
        <v>0</v>
      </c>
      <c r="L61" s="71">
        <v>0</v>
      </c>
      <c r="M61" s="86">
        <v>0</v>
      </c>
      <c r="N61" s="72">
        <v>0</v>
      </c>
      <c r="O61" s="71">
        <v>0</v>
      </c>
      <c r="P61" s="71">
        <v>0</v>
      </c>
      <c r="Q61" s="71">
        <v>0</v>
      </c>
      <c r="R61" s="86">
        <v>0</v>
      </c>
      <c r="S61" s="72">
        <v>0</v>
      </c>
      <c r="T61" s="71">
        <v>0</v>
      </c>
      <c r="U61" s="71">
        <v>0</v>
      </c>
      <c r="V61" s="71">
        <v>0</v>
      </c>
      <c r="W61" s="86">
        <v>0</v>
      </c>
      <c r="X61" s="104">
        <v>0</v>
      </c>
      <c r="Y61" s="102">
        <v>0</v>
      </c>
      <c r="Z61" s="102">
        <v>0</v>
      </c>
      <c r="AA61" s="146">
        <v>0</v>
      </c>
      <c r="AB61" s="147">
        <v>0</v>
      </c>
      <c r="AC61" s="72">
        <v>0</v>
      </c>
      <c r="AD61" s="71">
        <v>0</v>
      </c>
      <c r="AE61" s="71">
        <v>0</v>
      </c>
      <c r="AF61" s="71">
        <v>0</v>
      </c>
      <c r="AG61" s="71">
        <v>0</v>
      </c>
      <c r="AH61" s="71">
        <v>0</v>
      </c>
      <c r="AI61" s="71">
        <v>0</v>
      </c>
      <c r="AJ61" s="71">
        <v>0</v>
      </c>
      <c r="AK61" s="71">
        <v>0</v>
      </c>
      <c r="AL61" s="71">
        <v>0</v>
      </c>
      <c r="AM61" s="71">
        <v>0</v>
      </c>
      <c r="AN61" s="71">
        <v>0</v>
      </c>
      <c r="AO61" s="71">
        <v>0</v>
      </c>
      <c r="AP61" s="71">
        <v>0</v>
      </c>
      <c r="AQ61" s="71">
        <v>0</v>
      </c>
      <c r="AR61" s="71">
        <v>0</v>
      </c>
      <c r="AS61" s="71">
        <v>0</v>
      </c>
      <c r="AT61" s="71">
        <v>0</v>
      </c>
      <c r="AU61" s="71">
        <v>0</v>
      </c>
      <c r="AV61" s="71">
        <v>0</v>
      </c>
      <c r="AW61" s="71">
        <v>0</v>
      </c>
      <c r="AX61" s="71">
        <v>0</v>
      </c>
      <c r="AY61" s="71">
        <v>0</v>
      </c>
      <c r="AZ61" s="71">
        <v>0</v>
      </c>
      <c r="BA61" s="70">
        <v>0</v>
      </c>
      <c r="BB61" s="86">
        <v>0</v>
      </c>
      <c r="BE61" s="69"/>
      <c r="BF61" s="67"/>
      <c r="BG61" s="67"/>
      <c r="BH61" s="67"/>
      <c r="BI61" s="67"/>
      <c r="BJ61" s="67"/>
      <c r="BK61" s="68"/>
      <c r="BL61" s="67"/>
      <c r="BM61" s="67"/>
      <c r="BN61" s="67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</row>
    <row r="62" spans="2:172" x14ac:dyDescent="0.3">
      <c r="B62" s="8" t="s">
        <v>122</v>
      </c>
      <c r="C62" s="169">
        <v>0</v>
      </c>
      <c r="D62" s="171">
        <v>0</v>
      </c>
      <c r="E62" s="171">
        <v>0</v>
      </c>
      <c r="F62" s="171">
        <v>0</v>
      </c>
      <c r="G62" s="171">
        <v>0</v>
      </c>
      <c r="H62" s="181">
        <v>0</v>
      </c>
      <c r="I62" s="170">
        <v>0</v>
      </c>
      <c r="J62" s="171">
        <v>0</v>
      </c>
      <c r="K62" s="171">
        <v>0</v>
      </c>
      <c r="L62" s="171">
        <v>0</v>
      </c>
      <c r="M62" s="178">
        <v>0</v>
      </c>
      <c r="N62" s="170">
        <v>0</v>
      </c>
      <c r="O62" s="171">
        <v>0</v>
      </c>
      <c r="P62" s="171">
        <v>0</v>
      </c>
      <c r="Q62" s="171">
        <v>0</v>
      </c>
      <c r="R62" s="178">
        <v>0</v>
      </c>
      <c r="S62" s="170">
        <v>0</v>
      </c>
      <c r="T62" s="171">
        <v>0</v>
      </c>
      <c r="U62" s="171">
        <v>0</v>
      </c>
      <c r="V62" s="171">
        <v>0</v>
      </c>
      <c r="W62" s="178">
        <v>0</v>
      </c>
      <c r="X62" s="174">
        <v>0</v>
      </c>
      <c r="Y62" s="175">
        <v>0</v>
      </c>
      <c r="Z62" s="175">
        <v>0</v>
      </c>
      <c r="AA62" s="176">
        <v>0</v>
      </c>
      <c r="AB62" s="177">
        <v>0</v>
      </c>
      <c r="AC62" s="170">
        <v>0</v>
      </c>
      <c r="AD62" s="171">
        <v>0</v>
      </c>
      <c r="AE62" s="171">
        <v>0</v>
      </c>
      <c r="AF62" s="171">
        <v>0</v>
      </c>
      <c r="AG62" s="171">
        <v>0</v>
      </c>
      <c r="AH62" s="171">
        <v>0</v>
      </c>
      <c r="AI62" s="171">
        <v>0</v>
      </c>
      <c r="AJ62" s="171">
        <v>0</v>
      </c>
      <c r="AK62" s="171">
        <v>0</v>
      </c>
      <c r="AL62" s="171">
        <v>0</v>
      </c>
      <c r="AM62" s="171">
        <v>0</v>
      </c>
      <c r="AN62" s="171">
        <v>0</v>
      </c>
      <c r="AO62" s="171">
        <v>0</v>
      </c>
      <c r="AP62" s="171">
        <v>0</v>
      </c>
      <c r="AQ62" s="171">
        <v>0</v>
      </c>
      <c r="AR62" s="171">
        <v>0</v>
      </c>
      <c r="AS62" s="171">
        <v>0</v>
      </c>
      <c r="AT62" s="171">
        <v>0</v>
      </c>
      <c r="AU62" s="171">
        <v>0</v>
      </c>
      <c r="AV62" s="171">
        <v>0</v>
      </c>
      <c r="AW62" s="171">
        <v>0</v>
      </c>
      <c r="AX62" s="171">
        <v>0</v>
      </c>
      <c r="AY62" s="171">
        <v>0</v>
      </c>
      <c r="AZ62" s="171">
        <v>0</v>
      </c>
      <c r="BA62" s="169">
        <v>0</v>
      </c>
      <c r="BB62" s="178">
        <v>0</v>
      </c>
      <c r="BE62" s="69"/>
      <c r="BF62" s="67"/>
      <c r="BG62" s="67"/>
      <c r="BH62" s="67"/>
      <c r="BI62" s="67"/>
      <c r="BJ62" s="67"/>
      <c r="BK62" s="68"/>
      <c r="BL62" s="67"/>
      <c r="BM62" s="67"/>
      <c r="BN62" s="67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</row>
    <row r="63" spans="2:172" x14ac:dyDescent="0.3">
      <c r="B63" s="8" t="s">
        <v>123</v>
      </c>
      <c r="C63" s="70">
        <v>0</v>
      </c>
      <c r="D63" s="69">
        <v>0</v>
      </c>
      <c r="E63" s="69">
        <v>0</v>
      </c>
      <c r="F63" s="69">
        <v>0</v>
      </c>
      <c r="G63" s="69">
        <v>0</v>
      </c>
      <c r="H63" s="84">
        <v>0</v>
      </c>
      <c r="I63" s="72">
        <v>0</v>
      </c>
      <c r="J63" s="71">
        <v>0</v>
      </c>
      <c r="K63" s="71">
        <v>0</v>
      </c>
      <c r="L63" s="71">
        <v>0</v>
      </c>
      <c r="M63" s="86">
        <v>0</v>
      </c>
      <c r="N63" s="72">
        <v>0</v>
      </c>
      <c r="O63" s="71">
        <v>0</v>
      </c>
      <c r="P63" s="71">
        <v>0</v>
      </c>
      <c r="Q63" s="71">
        <v>0</v>
      </c>
      <c r="R63" s="86">
        <v>0</v>
      </c>
      <c r="S63" s="72">
        <v>0</v>
      </c>
      <c r="T63" s="71">
        <v>0</v>
      </c>
      <c r="U63" s="71">
        <v>0</v>
      </c>
      <c r="V63" s="71">
        <v>0</v>
      </c>
      <c r="W63" s="86">
        <v>0</v>
      </c>
      <c r="X63" s="104">
        <v>0</v>
      </c>
      <c r="Y63" s="102">
        <v>0</v>
      </c>
      <c r="Z63" s="102">
        <v>0</v>
      </c>
      <c r="AA63" s="146">
        <v>0</v>
      </c>
      <c r="AB63" s="147">
        <v>0</v>
      </c>
      <c r="AC63" s="72">
        <v>0</v>
      </c>
      <c r="AD63" s="71">
        <v>0</v>
      </c>
      <c r="AE63" s="71">
        <v>0</v>
      </c>
      <c r="AF63" s="71">
        <v>0</v>
      </c>
      <c r="AG63" s="71">
        <v>0</v>
      </c>
      <c r="AH63" s="71">
        <v>0</v>
      </c>
      <c r="AI63" s="71">
        <v>0</v>
      </c>
      <c r="AJ63" s="71">
        <v>0</v>
      </c>
      <c r="AK63" s="71">
        <v>0</v>
      </c>
      <c r="AL63" s="71">
        <v>0</v>
      </c>
      <c r="AM63" s="71">
        <v>0</v>
      </c>
      <c r="AN63" s="71">
        <v>0</v>
      </c>
      <c r="AO63" s="71">
        <v>0</v>
      </c>
      <c r="AP63" s="71">
        <v>0</v>
      </c>
      <c r="AQ63" s="71">
        <v>0</v>
      </c>
      <c r="AR63" s="71">
        <v>0</v>
      </c>
      <c r="AS63" s="71">
        <v>0</v>
      </c>
      <c r="AT63" s="71">
        <v>0</v>
      </c>
      <c r="AU63" s="71">
        <v>0</v>
      </c>
      <c r="AV63" s="71">
        <v>0</v>
      </c>
      <c r="AW63" s="71">
        <v>0</v>
      </c>
      <c r="AX63" s="71">
        <v>0</v>
      </c>
      <c r="AY63" s="71">
        <v>0</v>
      </c>
      <c r="AZ63" s="71">
        <v>0</v>
      </c>
      <c r="BA63" s="70">
        <v>0</v>
      </c>
      <c r="BB63" s="86">
        <v>0</v>
      </c>
      <c r="BE63" s="69"/>
      <c r="BF63" s="67"/>
      <c r="BG63" s="67"/>
      <c r="BH63" s="67"/>
      <c r="BI63" s="67"/>
      <c r="BJ63" s="67"/>
      <c r="BK63" s="68"/>
      <c r="BL63" s="67"/>
      <c r="BM63" s="67"/>
      <c r="BN63" s="67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</row>
    <row r="64" spans="2:172" x14ac:dyDescent="0.3">
      <c r="B64" s="168" t="s">
        <v>124</v>
      </c>
      <c r="C64" s="70">
        <v>0</v>
      </c>
      <c r="D64" s="69">
        <v>0</v>
      </c>
      <c r="E64" s="69">
        <v>0</v>
      </c>
      <c r="F64" s="69">
        <v>0</v>
      </c>
      <c r="G64" s="69">
        <v>0</v>
      </c>
      <c r="H64" s="84">
        <v>0</v>
      </c>
      <c r="I64" s="72">
        <v>0</v>
      </c>
      <c r="J64" s="71">
        <v>0</v>
      </c>
      <c r="K64" s="71">
        <v>0</v>
      </c>
      <c r="L64" s="71">
        <v>0</v>
      </c>
      <c r="M64" s="86">
        <v>0</v>
      </c>
      <c r="N64" s="72">
        <v>0</v>
      </c>
      <c r="O64" s="71">
        <v>0</v>
      </c>
      <c r="P64" s="71">
        <v>0</v>
      </c>
      <c r="Q64" s="71">
        <v>0</v>
      </c>
      <c r="R64" s="86">
        <v>0</v>
      </c>
      <c r="S64" s="72">
        <v>0</v>
      </c>
      <c r="T64" s="71">
        <v>0</v>
      </c>
      <c r="U64" s="71">
        <v>0</v>
      </c>
      <c r="V64" s="71">
        <v>0</v>
      </c>
      <c r="W64" s="86">
        <v>0</v>
      </c>
      <c r="X64" s="104">
        <v>0</v>
      </c>
      <c r="Y64" s="102">
        <v>0</v>
      </c>
      <c r="Z64" s="102">
        <v>0</v>
      </c>
      <c r="AA64" s="146">
        <v>0</v>
      </c>
      <c r="AB64" s="147">
        <v>0</v>
      </c>
      <c r="AC64" s="72">
        <v>0</v>
      </c>
      <c r="AD64" s="71">
        <v>0</v>
      </c>
      <c r="AE64" s="71">
        <v>0</v>
      </c>
      <c r="AF64" s="71">
        <v>0</v>
      </c>
      <c r="AG64" s="71">
        <v>0</v>
      </c>
      <c r="AH64" s="71">
        <v>0</v>
      </c>
      <c r="AI64" s="71">
        <v>0</v>
      </c>
      <c r="AJ64" s="71">
        <v>0</v>
      </c>
      <c r="AK64" s="71">
        <v>0</v>
      </c>
      <c r="AL64" s="71">
        <v>0</v>
      </c>
      <c r="AM64" s="71">
        <v>0</v>
      </c>
      <c r="AN64" s="71">
        <v>0</v>
      </c>
      <c r="AO64" s="71">
        <v>0</v>
      </c>
      <c r="AP64" s="71">
        <v>0</v>
      </c>
      <c r="AQ64" s="71">
        <v>0</v>
      </c>
      <c r="AR64" s="71">
        <v>0</v>
      </c>
      <c r="AS64" s="71">
        <v>0</v>
      </c>
      <c r="AT64" s="71">
        <v>0</v>
      </c>
      <c r="AU64" s="71">
        <v>0</v>
      </c>
      <c r="AV64" s="71">
        <v>0</v>
      </c>
      <c r="AW64" s="71">
        <v>0</v>
      </c>
      <c r="AX64" s="71">
        <v>0</v>
      </c>
      <c r="AY64" s="71">
        <v>0</v>
      </c>
      <c r="AZ64" s="71">
        <v>0</v>
      </c>
      <c r="BA64" s="70">
        <v>0</v>
      </c>
      <c r="BB64" s="86">
        <v>0</v>
      </c>
      <c r="BE64" s="69"/>
      <c r="BF64" s="67"/>
      <c r="BG64" s="67"/>
      <c r="BH64" s="67"/>
      <c r="BI64" s="67"/>
      <c r="BJ64" s="67"/>
      <c r="BK64" s="68"/>
      <c r="BL64" s="67"/>
      <c r="BM64" s="67"/>
      <c r="BN64" s="67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</row>
    <row r="65" spans="2:172" x14ac:dyDescent="0.3">
      <c r="B65" s="8" t="s">
        <v>125</v>
      </c>
      <c r="C65" s="169">
        <v>0</v>
      </c>
      <c r="D65" s="171">
        <v>0</v>
      </c>
      <c r="E65" s="171">
        <v>0</v>
      </c>
      <c r="F65" s="171">
        <v>0</v>
      </c>
      <c r="G65" s="171">
        <v>0</v>
      </c>
      <c r="H65" s="181">
        <v>0</v>
      </c>
      <c r="I65" s="170">
        <v>0</v>
      </c>
      <c r="J65" s="171">
        <v>0</v>
      </c>
      <c r="K65" s="171">
        <v>0</v>
      </c>
      <c r="L65" s="171">
        <v>0</v>
      </c>
      <c r="M65" s="178">
        <v>0</v>
      </c>
      <c r="N65" s="170">
        <v>0</v>
      </c>
      <c r="O65" s="171">
        <v>0</v>
      </c>
      <c r="P65" s="171">
        <v>0</v>
      </c>
      <c r="Q65" s="171">
        <v>0</v>
      </c>
      <c r="R65" s="178">
        <v>0</v>
      </c>
      <c r="S65" s="170">
        <v>0</v>
      </c>
      <c r="T65" s="171">
        <v>0</v>
      </c>
      <c r="U65" s="171">
        <v>0</v>
      </c>
      <c r="V65" s="171">
        <v>0</v>
      </c>
      <c r="W65" s="178">
        <v>0</v>
      </c>
      <c r="X65" s="174">
        <v>0</v>
      </c>
      <c r="Y65" s="175">
        <v>0</v>
      </c>
      <c r="Z65" s="175">
        <v>0</v>
      </c>
      <c r="AA65" s="176">
        <v>0</v>
      </c>
      <c r="AB65" s="177">
        <v>0</v>
      </c>
      <c r="AC65" s="170">
        <v>0</v>
      </c>
      <c r="AD65" s="171">
        <v>0</v>
      </c>
      <c r="AE65" s="171">
        <v>0</v>
      </c>
      <c r="AF65" s="171">
        <v>0</v>
      </c>
      <c r="AG65" s="171">
        <v>0</v>
      </c>
      <c r="AH65" s="171">
        <v>0</v>
      </c>
      <c r="AI65" s="171">
        <v>0</v>
      </c>
      <c r="AJ65" s="171">
        <v>0</v>
      </c>
      <c r="AK65" s="171">
        <v>0</v>
      </c>
      <c r="AL65" s="171">
        <v>0</v>
      </c>
      <c r="AM65" s="171">
        <v>0</v>
      </c>
      <c r="AN65" s="171">
        <v>0</v>
      </c>
      <c r="AO65" s="171">
        <v>0</v>
      </c>
      <c r="AP65" s="171">
        <v>0</v>
      </c>
      <c r="AQ65" s="171">
        <v>0</v>
      </c>
      <c r="AR65" s="171">
        <v>0</v>
      </c>
      <c r="AS65" s="171">
        <v>0</v>
      </c>
      <c r="AT65" s="171">
        <v>0</v>
      </c>
      <c r="AU65" s="171">
        <v>0</v>
      </c>
      <c r="AV65" s="171">
        <v>0</v>
      </c>
      <c r="AW65" s="171">
        <v>0</v>
      </c>
      <c r="AX65" s="171">
        <v>0</v>
      </c>
      <c r="AY65" s="171">
        <v>0</v>
      </c>
      <c r="AZ65" s="171">
        <v>0</v>
      </c>
      <c r="BA65" s="169">
        <v>0</v>
      </c>
      <c r="BB65" s="178">
        <v>0</v>
      </c>
      <c r="BE65" s="69"/>
      <c r="BF65" s="67"/>
      <c r="BG65" s="67"/>
      <c r="BH65" s="67"/>
      <c r="BI65" s="67"/>
      <c r="BJ65" s="67"/>
      <c r="BK65" s="68"/>
      <c r="BL65" s="67"/>
      <c r="BM65" s="67"/>
      <c r="BN65" s="67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</row>
    <row r="66" spans="2:172" x14ac:dyDescent="0.3">
      <c r="B66" s="8" t="s">
        <v>126</v>
      </c>
      <c r="C66" s="70">
        <v>0</v>
      </c>
      <c r="D66" s="69">
        <v>0</v>
      </c>
      <c r="E66" s="69">
        <v>0</v>
      </c>
      <c r="F66" s="69">
        <v>0</v>
      </c>
      <c r="G66" s="69">
        <v>0</v>
      </c>
      <c r="H66" s="84">
        <v>0</v>
      </c>
      <c r="I66" s="72">
        <v>0</v>
      </c>
      <c r="J66" s="71">
        <v>0</v>
      </c>
      <c r="K66" s="71">
        <v>0</v>
      </c>
      <c r="L66" s="71">
        <v>0</v>
      </c>
      <c r="M66" s="86">
        <v>0</v>
      </c>
      <c r="N66" s="72">
        <v>0</v>
      </c>
      <c r="O66" s="71">
        <v>0</v>
      </c>
      <c r="P66" s="71">
        <v>0</v>
      </c>
      <c r="Q66" s="71">
        <v>0</v>
      </c>
      <c r="R66" s="86">
        <v>0</v>
      </c>
      <c r="S66" s="72">
        <v>0</v>
      </c>
      <c r="T66" s="71">
        <v>0</v>
      </c>
      <c r="U66" s="71">
        <v>0</v>
      </c>
      <c r="V66" s="71">
        <v>0</v>
      </c>
      <c r="W66" s="86">
        <v>0</v>
      </c>
      <c r="X66" s="104">
        <v>0</v>
      </c>
      <c r="Y66" s="102">
        <v>0</v>
      </c>
      <c r="Z66" s="102">
        <v>0</v>
      </c>
      <c r="AA66" s="146">
        <v>0</v>
      </c>
      <c r="AB66" s="147">
        <v>0</v>
      </c>
      <c r="AC66" s="72">
        <v>0</v>
      </c>
      <c r="AD66" s="71">
        <v>0</v>
      </c>
      <c r="AE66" s="71">
        <v>0</v>
      </c>
      <c r="AF66" s="71">
        <v>0</v>
      </c>
      <c r="AG66" s="71">
        <v>0</v>
      </c>
      <c r="AH66" s="71">
        <v>0</v>
      </c>
      <c r="AI66" s="71">
        <v>0</v>
      </c>
      <c r="AJ66" s="71">
        <v>0</v>
      </c>
      <c r="AK66" s="71">
        <v>0</v>
      </c>
      <c r="AL66" s="71">
        <v>0</v>
      </c>
      <c r="AM66" s="71">
        <v>0</v>
      </c>
      <c r="AN66" s="71">
        <v>0</v>
      </c>
      <c r="AO66" s="71">
        <v>0</v>
      </c>
      <c r="AP66" s="71">
        <v>0</v>
      </c>
      <c r="AQ66" s="71">
        <v>0</v>
      </c>
      <c r="AR66" s="71">
        <v>0</v>
      </c>
      <c r="AS66" s="71">
        <v>0</v>
      </c>
      <c r="AT66" s="71">
        <v>0</v>
      </c>
      <c r="AU66" s="71">
        <v>0</v>
      </c>
      <c r="AV66" s="71">
        <v>0</v>
      </c>
      <c r="AW66" s="71">
        <v>0</v>
      </c>
      <c r="AX66" s="71">
        <v>0</v>
      </c>
      <c r="AY66" s="71">
        <v>0</v>
      </c>
      <c r="AZ66" s="71">
        <v>0</v>
      </c>
      <c r="BA66" s="70">
        <v>0</v>
      </c>
      <c r="BB66" s="86">
        <v>0</v>
      </c>
      <c r="BE66" s="69"/>
      <c r="BF66" s="67"/>
      <c r="BG66" s="67"/>
      <c r="BH66" s="67"/>
      <c r="BI66" s="67"/>
      <c r="BJ66" s="67"/>
      <c r="BK66" s="68"/>
      <c r="BL66" s="67"/>
      <c r="BM66" s="67"/>
      <c r="BN66" s="67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</row>
    <row r="67" spans="2:172" x14ac:dyDescent="0.3">
      <c r="B67" s="168" t="s">
        <v>127</v>
      </c>
      <c r="C67" s="70">
        <v>0</v>
      </c>
      <c r="D67" s="69">
        <v>0</v>
      </c>
      <c r="E67" s="69">
        <v>0</v>
      </c>
      <c r="F67" s="69">
        <v>0</v>
      </c>
      <c r="G67" s="69">
        <v>0</v>
      </c>
      <c r="H67" s="84">
        <v>0</v>
      </c>
      <c r="I67" s="72">
        <v>0</v>
      </c>
      <c r="J67" s="71">
        <v>0</v>
      </c>
      <c r="K67" s="71">
        <v>0</v>
      </c>
      <c r="L67" s="71">
        <v>0</v>
      </c>
      <c r="M67" s="86">
        <v>0</v>
      </c>
      <c r="N67" s="72">
        <v>0</v>
      </c>
      <c r="O67" s="71">
        <v>0</v>
      </c>
      <c r="P67" s="71">
        <v>0</v>
      </c>
      <c r="Q67" s="71">
        <v>0</v>
      </c>
      <c r="R67" s="86">
        <v>0</v>
      </c>
      <c r="S67" s="72">
        <v>0</v>
      </c>
      <c r="T67" s="71">
        <v>0</v>
      </c>
      <c r="U67" s="71">
        <v>0</v>
      </c>
      <c r="V67" s="71">
        <v>0</v>
      </c>
      <c r="W67" s="86">
        <v>0</v>
      </c>
      <c r="X67" s="104">
        <v>0</v>
      </c>
      <c r="Y67" s="102">
        <v>0</v>
      </c>
      <c r="Z67" s="102">
        <v>0</v>
      </c>
      <c r="AA67" s="146">
        <v>0</v>
      </c>
      <c r="AB67" s="147">
        <v>0</v>
      </c>
      <c r="AC67" s="72">
        <v>0</v>
      </c>
      <c r="AD67" s="71">
        <v>0</v>
      </c>
      <c r="AE67" s="71">
        <v>0</v>
      </c>
      <c r="AF67" s="71">
        <v>0</v>
      </c>
      <c r="AG67" s="71">
        <v>0</v>
      </c>
      <c r="AH67" s="71">
        <v>0</v>
      </c>
      <c r="AI67" s="71">
        <v>0</v>
      </c>
      <c r="AJ67" s="71">
        <v>0</v>
      </c>
      <c r="AK67" s="71">
        <v>0</v>
      </c>
      <c r="AL67" s="71">
        <v>0</v>
      </c>
      <c r="AM67" s="71">
        <v>0</v>
      </c>
      <c r="AN67" s="71">
        <v>0</v>
      </c>
      <c r="AO67" s="71">
        <v>0</v>
      </c>
      <c r="AP67" s="71">
        <v>0</v>
      </c>
      <c r="AQ67" s="71">
        <v>0</v>
      </c>
      <c r="AR67" s="71">
        <v>0</v>
      </c>
      <c r="AS67" s="71">
        <v>0</v>
      </c>
      <c r="AT67" s="71">
        <v>0</v>
      </c>
      <c r="AU67" s="71">
        <v>0</v>
      </c>
      <c r="AV67" s="71">
        <v>0</v>
      </c>
      <c r="AW67" s="71">
        <v>0</v>
      </c>
      <c r="AX67" s="71">
        <v>0</v>
      </c>
      <c r="AY67" s="71">
        <v>0</v>
      </c>
      <c r="AZ67" s="71">
        <v>0</v>
      </c>
      <c r="BA67" s="70">
        <v>0</v>
      </c>
      <c r="BB67" s="86">
        <v>0</v>
      </c>
      <c r="BE67" s="69"/>
      <c r="BF67" s="67"/>
      <c r="BG67" s="67"/>
      <c r="BH67" s="67"/>
      <c r="BI67" s="67"/>
      <c r="BJ67" s="67"/>
      <c r="BK67" s="68"/>
      <c r="BL67" s="67"/>
      <c r="BM67" s="67"/>
      <c r="BN67" s="67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</row>
    <row r="68" spans="2:172" x14ac:dyDescent="0.3">
      <c r="B68" s="8" t="s">
        <v>128</v>
      </c>
      <c r="C68" s="169">
        <v>0</v>
      </c>
      <c r="D68" s="171">
        <v>0</v>
      </c>
      <c r="E68" s="171">
        <v>0</v>
      </c>
      <c r="F68" s="171">
        <v>0</v>
      </c>
      <c r="G68" s="171">
        <v>0</v>
      </c>
      <c r="H68" s="181">
        <v>0</v>
      </c>
      <c r="I68" s="170">
        <v>0</v>
      </c>
      <c r="J68" s="171">
        <v>0</v>
      </c>
      <c r="K68" s="171">
        <v>0</v>
      </c>
      <c r="L68" s="171">
        <v>0</v>
      </c>
      <c r="M68" s="178">
        <v>0</v>
      </c>
      <c r="N68" s="170">
        <v>0</v>
      </c>
      <c r="O68" s="171">
        <v>0</v>
      </c>
      <c r="P68" s="171">
        <v>0</v>
      </c>
      <c r="Q68" s="171">
        <v>0</v>
      </c>
      <c r="R68" s="178">
        <v>0</v>
      </c>
      <c r="S68" s="170">
        <v>0</v>
      </c>
      <c r="T68" s="171">
        <v>0</v>
      </c>
      <c r="U68" s="171">
        <v>0</v>
      </c>
      <c r="V68" s="171">
        <v>0</v>
      </c>
      <c r="W68" s="178">
        <v>0</v>
      </c>
      <c r="X68" s="174">
        <v>0</v>
      </c>
      <c r="Y68" s="175">
        <v>0</v>
      </c>
      <c r="Z68" s="175">
        <v>0</v>
      </c>
      <c r="AA68" s="176">
        <v>0</v>
      </c>
      <c r="AB68" s="177">
        <v>0</v>
      </c>
      <c r="AC68" s="170">
        <v>0</v>
      </c>
      <c r="AD68" s="171">
        <v>0</v>
      </c>
      <c r="AE68" s="171">
        <v>0</v>
      </c>
      <c r="AF68" s="171">
        <v>0</v>
      </c>
      <c r="AG68" s="171">
        <v>0</v>
      </c>
      <c r="AH68" s="171">
        <v>0</v>
      </c>
      <c r="AI68" s="171">
        <v>0</v>
      </c>
      <c r="AJ68" s="171">
        <v>0</v>
      </c>
      <c r="AK68" s="171">
        <v>0</v>
      </c>
      <c r="AL68" s="171">
        <v>0</v>
      </c>
      <c r="AM68" s="171">
        <v>0</v>
      </c>
      <c r="AN68" s="171">
        <v>0</v>
      </c>
      <c r="AO68" s="171">
        <v>0</v>
      </c>
      <c r="AP68" s="171">
        <v>0</v>
      </c>
      <c r="AQ68" s="171">
        <v>0</v>
      </c>
      <c r="AR68" s="171">
        <v>0</v>
      </c>
      <c r="AS68" s="171">
        <v>0</v>
      </c>
      <c r="AT68" s="171">
        <v>0</v>
      </c>
      <c r="AU68" s="171">
        <v>0</v>
      </c>
      <c r="AV68" s="171">
        <v>0</v>
      </c>
      <c r="AW68" s="171">
        <v>0</v>
      </c>
      <c r="AX68" s="171">
        <v>0</v>
      </c>
      <c r="AY68" s="171">
        <v>0</v>
      </c>
      <c r="AZ68" s="171">
        <v>0</v>
      </c>
      <c r="BA68" s="169">
        <v>0</v>
      </c>
      <c r="BB68" s="178"/>
      <c r="BE68" s="69"/>
      <c r="BF68" s="67"/>
      <c r="BG68" s="67"/>
      <c r="BH68" s="67"/>
      <c r="BI68" s="67"/>
      <c r="BJ68" s="67"/>
      <c r="BK68" s="68"/>
      <c r="BL68" s="67"/>
      <c r="BM68" s="67"/>
      <c r="BN68" s="67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</row>
    <row r="69" spans="2:172" ht="15.75" thickBot="1" x14ac:dyDescent="0.35">
      <c r="B69" s="9" t="s">
        <v>129</v>
      </c>
      <c r="C69" s="70">
        <v>0</v>
      </c>
      <c r="D69" s="69">
        <v>0</v>
      </c>
      <c r="E69" s="69">
        <v>0</v>
      </c>
      <c r="F69" s="69">
        <v>0</v>
      </c>
      <c r="G69" s="69">
        <v>0</v>
      </c>
      <c r="H69" s="84">
        <v>0</v>
      </c>
      <c r="I69" s="72">
        <v>0</v>
      </c>
      <c r="J69" s="71">
        <v>0</v>
      </c>
      <c r="K69" s="71">
        <v>0</v>
      </c>
      <c r="L69" s="71">
        <v>0</v>
      </c>
      <c r="M69" s="86">
        <v>0</v>
      </c>
      <c r="N69" s="72">
        <v>0</v>
      </c>
      <c r="O69" s="71">
        <v>0</v>
      </c>
      <c r="P69" s="71">
        <v>0</v>
      </c>
      <c r="Q69" s="71">
        <v>0</v>
      </c>
      <c r="R69" s="86">
        <v>0</v>
      </c>
      <c r="S69" s="72">
        <v>0</v>
      </c>
      <c r="T69" s="71">
        <v>0</v>
      </c>
      <c r="U69" s="71">
        <v>0</v>
      </c>
      <c r="V69" s="71">
        <v>0</v>
      </c>
      <c r="W69" s="86">
        <v>0</v>
      </c>
      <c r="X69" s="104">
        <v>0</v>
      </c>
      <c r="Y69" s="102">
        <v>0</v>
      </c>
      <c r="Z69" s="102">
        <v>0</v>
      </c>
      <c r="AA69" s="146">
        <v>0</v>
      </c>
      <c r="AB69" s="147">
        <v>0</v>
      </c>
      <c r="AC69" s="72">
        <v>0</v>
      </c>
      <c r="AD69" s="71">
        <v>0</v>
      </c>
      <c r="AE69" s="71">
        <v>0</v>
      </c>
      <c r="AF69" s="71">
        <v>0</v>
      </c>
      <c r="AG69" s="71">
        <v>0</v>
      </c>
      <c r="AH69" s="71">
        <v>0</v>
      </c>
      <c r="AI69" s="71">
        <v>0</v>
      </c>
      <c r="AJ69" s="71">
        <v>0</v>
      </c>
      <c r="AK69" s="71">
        <v>0</v>
      </c>
      <c r="AL69" s="71">
        <v>0</v>
      </c>
      <c r="AM69" s="71">
        <v>0</v>
      </c>
      <c r="AN69" s="71">
        <v>0</v>
      </c>
      <c r="AO69" s="71">
        <v>0</v>
      </c>
      <c r="AP69" s="71">
        <v>0</v>
      </c>
      <c r="AQ69" s="71">
        <v>0</v>
      </c>
      <c r="AR69" s="71">
        <v>0</v>
      </c>
      <c r="AS69" s="71">
        <v>0</v>
      </c>
      <c r="AT69" s="71">
        <v>0</v>
      </c>
      <c r="AU69" s="71">
        <v>0</v>
      </c>
      <c r="AV69" s="71">
        <v>0</v>
      </c>
      <c r="AW69" s="71">
        <v>0</v>
      </c>
      <c r="AX69" s="71">
        <v>0</v>
      </c>
      <c r="AY69" s="71">
        <v>0</v>
      </c>
      <c r="AZ69" s="71">
        <v>0</v>
      </c>
      <c r="BA69" s="70">
        <v>0</v>
      </c>
      <c r="BB69" s="86"/>
      <c r="BE69" s="69"/>
      <c r="BF69" s="67"/>
      <c r="BG69" s="67"/>
      <c r="BH69" s="67"/>
      <c r="BI69" s="67"/>
      <c r="BJ69" s="67"/>
      <c r="BK69" s="68"/>
      <c r="BL69" s="67"/>
      <c r="BM69" s="67"/>
      <c r="BN69" s="67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</row>
    <row r="70" spans="2:172" ht="15.75" thickBot="1" x14ac:dyDescent="0.35">
      <c r="B70" s="9" t="s">
        <v>130</v>
      </c>
      <c r="C70" s="75">
        <v>0</v>
      </c>
      <c r="D70" s="76">
        <v>0</v>
      </c>
      <c r="E70" s="76">
        <v>0</v>
      </c>
      <c r="F70" s="76">
        <v>0</v>
      </c>
      <c r="G70" s="76">
        <v>0</v>
      </c>
      <c r="H70" s="82">
        <v>0</v>
      </c>
      <c r="I70" s="77">
        <v>0</v>
      </c>
      <c r="J70" s="76">
        <v>0</v>
      </c>
      <c r="K70" s="76">
        <v>0</v>
      </c>
      <c r="L70" s="76">
        <v>0</v>
      </c>
      <c r="M70" s="87">
        <v>0</v>
      </c>
      <c r="N70" s="77">
        <v>0</v>
      </c>
      <c r="O70" s="76">
        <v>0</v>
      </c>
      <c r="P70" s="76">
        <v>0</v>
      </c>
      <c r="Q70" s="76">
        <v>0</v>
      </c>
      <c r="R70" s="87">
        <v>0</v>
      </c>
      <c r="S70" s="77">
        <v>0</v>
      </c>
      <c r="T70" s="76">
        <v>0</v>
      </c>
      <c r="U70" s="76">
        <v>0</v>
      </c>
      <c r="V70" s="76">
        <v>0</v>
      </c>
      <c r="W70" s="87">
        <v>0</v>
      </c>
      <c r="X70" s="105">
        <v>0</v>
      </c>
      <c r="Y70" s="113">
        <v>0</v>
      </c>
      <c r="Z70" s="102">
        <v>0</v>
      </c>
      <c r="AA70" s="146">
        <v>0</v>
      </c>
      <c r="AB70" s="147">
        <v>0</v>
      </c>
      <c r="AC70" s="77">
        <v>0</v>
      </c>
      <c r="AD70" s="76">
        <v>0</v>
      </c>
      <c r="AE70" s="76">
        <v>0</v>
      </c>
      <c r="AF70" s="76">
        <v>0</v>
      </c>
      <c r="AG70" s="76">
        <v>0</v>
      </c>
      <c r="AH70" s="76">
        <v>0</v>
      </c>
      <c r="AI70" s="76">
        <v>0</v>
      </c>
      <c r="AJ70" s="76">
        <v>0</v>
      </c>
      <c r="AK70" s="76">
        <v>0</v>
      </c>
      <c r="AL70" s="76">
        <v>0</v>
      </c>
      <c r="AM70" s="76">
        <v>0</v>
      </c>
      <c r="AN70" s="76">
        <v>0</v>
      </c>
      <c r="AO70" s="76">
        <v>0</v>
      </c>
      <c r="AP70" s="76">
        <v>0</v>
      </c>
      <c r="AQ70" s="71">
        <v>0</v>
      </c>
      <c r="AR70" s="71">
        <v>0</v>
      </c>
      <c r="AS70" s="71">
        <v>0</v>
      </c>
      <c r="AT70" s="76">
        <v>0</v>
      </c>
      <c r="AU70" s="76">
        <v>0</v>
      </c>
      <c r="AV70" s="76">
        <v>0</v>
      </c>
      <c r="AW70" s="76">
        <v>0</v>
      </c>
      <c r="AX70" s="76">
        <v>0</v>
      </c>
      <c r="AY70" s="76">
        <v>0</v>
      </c>
      <c r="AZ70" s="76">
        <v>0</v>
      </c>
      <c r="BA70" s="70">
        <v>0</v>
      </c>
      <c r="BB70" s="86"/>
      <c r="BE70" s="69"/>
      <c r="BF70" s="67"/>
      <c r="BG70" s="67"/>
      <c r="BH70" s="67"/>
      <c r="BI70" s="67"/>
      <c r="BJ70" s="67"/>
      <c r="BK70" s="68"/>
      <c r="BL70" s="67"/>
      <c r="BM70" s="67"/>
      <c r="BN70" s="67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</row>
    <row r="71" spans="2:172" ht="15.75" thickBot="1" x14ac:dyDescent="0.35">
      <c r="B71" s="9" t="s">
        <v>131</v>
      </c>
      <c r="C71" s="75">
        <v>0</v>
      </c>
      <c r="D71" s="76">
        <v>0</v>
      </c>
      <c r="E71" s="76">
        <v>0</v>
      </c>
      <c r="F71" s="76">
        <v>0</v>
      </c>
      <c r="G71" s="76">
        <v>0</v>
      </c>
      <c r="H71" s="82">
        <v>0</v>
      </c>
      <c r="I71" s="77">
        <v>0</v>
      </c>
      <c r="J71" s="76">
        <v>0</v>
      </c>
      <c r="K71" s="76">
        <v>0</v>
      </c>
      <c r="L71" s="76">
        <v>0</v>
      </c>
      <c r="M71" s="87">
        <v>0</v>
      </c>
      <c r="N71" s="77">
        <v>0</v>
      </c>
      <c r="O71" s="76">
        <v>0</v>
      </c>
      <c r="P71" s="76">
        <v>0</v>
      </c>
      <c r="Q71" s="76">
        <v>0</v>
      </c>
      <c r="R71" s="87">
        <v>0</v>
      </c>
      <c r="S71" s="77">
        <v>0</v>
      </c>
      <c r="T71" s="76">
        <v>0</v>
      </c>
      <c r="U71" s="76">
        <v>0</v>
      </c>
      <c r="V71" s="76">
        <v>0</v>
      </c>
      <c r="W71" s="87">
        <v>0</v>
      </c>
      <c r="X71" s="105">
        <v>0</v>
      </c>
      <c r="Y71" s="113">
        <v>0</v>
      </c>
      <c r="Z71" s="102">
        <v>0</v>
      </c>
      <c r="AA71" s="146">
        <v>0</v>
      </c>
      <c r="AB71" s="147">
        <v>0</v>
      </c>
      <c r="AC71" s="77">
        <v>0</v>
      </c>
      <c r="AD71" s="76">
        <v>0</v>
      </c>
      <c r="AE71" s="76">
        <v>0</v>
      </c>
      <c r="AF71" s="76"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1">
        <v>0</v>
      </c>
      <c r="AR71" s="71">
        <v>0</v>
      </c>
      <c r="AS71" s="71">
        <v>0</v>
      </c>
      <c r="AT71" s="76">
        <v>0</v>
      </c>
      <c r="AU71" s="76">
        <v>0</v>
      </c>
      <c r="AV71" s="76">
        <v>0</v>
      </c>
      <c r="AW71" s="76">
        <v>0</v>
      </c>
      <c r="AX71" s="76">
        <v>0</v>
      </c>
      <c r="AY71" s="76">
        <v>0</v>
      </c>
      <c r="AZ71" s="76">
        <v>0</v>
      </c>
      <c r="BA71" s="70">
        <v>0</v>
      </c>
      <c r="BB71" s="86"/>
      <c r="BE71" s="69"/>
      <c r="BF71" s="67"/>
      <c r="BG71" s="67"/>
      <c r="BH71" s="67"/>
      <c r="BI71" s="67"/>
      <c r="BJ71" s="67"/>
      <c r="BK71" s="68"/>
      <c r="BL71" s="67"/>
      <c r="BM71" s="67"/>
      <c r="BN71" s="67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</row>
    <row r="72" spans="2:172" ht="15.75" thickBot="1" x14ac:dyDescent="0.35">
      <c r="B72" s="9" t="s">
        <v>132</v>
      </c>
      <c r="C72" s="75">
        <v>0</v>
      </c>
      <c r="D72" s="76">
        <v>0</v>
      </c>
      <c r="E72" s="76">
        <v>0</v>
      </c>
      <c r="F72" s="76">
        <v>0</v>
      </c>
      <c r="G72" s="76">
        <v>0</v>
      </c>
      <c r="H72" s="82">
        <v>0</v>
      </c>
      <c r="I72" s="77">
        <v>0</v>
      </c>
      <c r="J72" s="76">
        <v>0</v>
      </c>
      <c r="K72" s="76">
        <v>0</v>
      </c>
      <c r="L72" s="76">
        <v>0</v>
      </c>
      <c r="M72" s="87">
        <v>0</v>
      </c>
      <c r="N72" s="77">
        <v>0</v>
      </c>
      <c r="O72" s="76">
        <v>0</v>
      </c>
      <c r="P72" s="76">
        <v>0</v>
      </c>
      <c r="Q72" s="76">
        <v>0</v>
      </c>
      <c r="R72" s="87">
        <v>0</v>
      </c>
      <c r="S72" s="77">
        <v>0</v>
      </c>
      <c r="T72" s="76">
        <v>0</v>
      </c>
      <c r="U72" s="76">
        <v>0</v>
      </c>
      <c r="V72" s="76">
        <v>0</v>
      </c>
      <c r="W72" s="87">
        <v>0</v>
      </c>
      <c r="X72" s="105">
        <v>0</v>
      </c>
      <c r="Y72" s="113">
        <v>0</v>
      </c>
      <c r="Z72" s="102">
        <v>0</v>
      </c>
      <c r="AA72" s="146">
        <v>0</v>
      </c>
      <c r="AB72" s="147">
        <v>0</v>
      </c>
      <c r="AC72" s="77">
        <v>0</v>
      </c>
      <c r="AD72" s="76">
        <v>0</v>
      </c>
      <c r="AE72" s="76">
        <v>0</v>
      </c>
      <c r="AF72" s="76">
        <v>0</v>
      </c>
      <c r="AG72" s="76">
        <v>0</v>
      </c>
      <c r="AH72" s="76">
        <v>0</v>
      </c>
      <c r="AI72" s="76">
        <v>0</v>
      </c>
      <c r="AJ72" s="76">
        <v>0</v>
      </c>
      <c r="AK72" s="76">
        <v>0</v>
      </c>
      <c r="AL72" s="76">
        <v>0</v>
      </c>
      <c r="AM72" s="76">
        <v>0</v>
      </c>
      <c r="AN72" s="76">
        <v>0</v>
      </c>
      <c r="AO72" s="76">
        <v>0</v>
      </c>
      <c r="AP72" s="76">
        <v>0</v>
      </c>
      <c r="AQ72" s="71">
        <v>0</v>
      </c>
      <c r="AR72" s="71">
        <v>0</v>
      </c>
      <c r="AS72" s="71">
        <v>0</v>
      </c>
      <c r="AT72" s="76">
        <v>0</v>
      </c>
      <c r="AU72" s="76">
        <v>0</v>
      </c>
      <c r="AV72" s="76">
        <v>0</v>
      </c>
      <c r="AW72" s="76">
        <v>0</v>
      </c>
      <c r="AX72" s="76">
        <v>0</v>
      </c>
      <c r="AY72" s="76">
        <v>0</v>
      </c>
      <c r="AZ72" s="76">
        <v>0</v>
      </c>
      <c r="BA72" s="70">
        <v>0</v>
      </c>
      <c r="BB72" s="86"/>
      <c r="BE72" s="69"/>
      <c r="BF72" s="67"/>
      <c r="BG72" s="67"/>
      <c r="BH72" s="67"/>
      <c r="BI72" s="67"/>
      <c r="BJ72" s="67"/>
      <c r="BK72" s="68"/>
      <c r="BL72" s="67"/>
      <c r="BM72" s="67"/>
      <c r="BN72" s="67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</row>
    <row r="73" spans="2:172" ht="15.75" thickBot="1" x14ac:dyDescent="0.35">
      <c r="B73" s="9" t="s">
        <v>133</v>
      </c>
      <c r="C73" s="75">
        <v>0</v>
      </c>
      <c r="D73" s="76">
        <v>0</v>
      </c>
      <c r="E73" s="76">
        <v>0</v>
      </c>
      <c r="F73" s="76">
        <v>0</v>
      </c>
      <c r="G73" s="76">
        <v>0</v>
      </c>
      <c r="H73" s="82">
        <v>0</v>
      </c>
      <c r="I73" s="77">
        <v>0</v>
      </c>
      <c r="J73" s="76">
        <v>0</v>
      </c>
      <c r="K73" s="76">
        <v>0</v>
      </c>
      <c r="L73" s="76">
        <v>0</v>
      </c>
      <c r="M73" s="87">
        <v>0</v>
      </c>
      <c r="N73" s="77">
        <v>0</v>
      </c>
      <c r="O73" s="76">
        <v>0</v>
      </c>
      <c r="P73" s="76">
        <v>0</v>
      </c>
      <c r="Q73" s="76">
        <v>0</v>
      </c>
      <c r="R73" s="87">
        <v>0</v>
      </c>
      <c r="S73" s="77">
        <v>0</v>
      </c>
      <c r="T73" s="76">
        <v>0</v>
      </c>
      <c r="U73" s="76">
        <v>0</v>
      </c>
      <c r="V73" s="76">
        <v>0</v>
      </c>
      <c r="W73" s="87">
        <v>0</v>
      </c>
      <c r="X73" s="105">
        <v>0</v>
      </c>
      <c r="Y73" s="113">
        <v>0</v>
      </c>
      <c r="Z73" s="102">
        <v>0</v>
      </c>
      <c r="AA73" s="146">
        <v>0</v>
      </c>
      <c r="AB73" s="147">
        <v>0</v>
      </c>
      <c r="AC73" s="77">
        <v>0</v>
      </c>
      <c r="AD73" s="76">
        <v>0</v>
      </c>
      <c r="AE73" s="76">
        <v>0</v>
      </c>
      <c r="AF73" s="76">
        <v>0</v>
      </c>
      <c r="AG73" s="76">
        <v>0</v>
      </c>
      <c r="AH73" s="76">
        <v>0</v>
      </c>
      <c r="AI73" s="76">
        <v>0</v>
      </c>
      <c r="AJ73" s="76">
        <v>0</v>
      </c>
      <c r="AK73" s="76">
        <v>0</v>
      </c>
      <c r="AL73" s="76">
        <v>0</v>
      </c>
      <c r="AM73" s="76">
        <v>0</v>
      </c>
      <c r="AN73" s="76">
        <v>0</v>
      </c>
      <c r="AO73" s="76">
        <v>0</v>
      </c>
      <c r="AP73" s="76">
        <v>0</v>
      </c>
      <c r="AQ73" s="71">
        <v>0</v>
      </c>
      <c r="AR73" s="71">
        <v>0</v>
      </c>
      <c r="AS73" s="71">
        <v>0</v>
      </c>
      <c r="AT73" s="76">
        <v>0</v>
      </c>
      <c r="AU73" s="76">
        <v>0</v>
      </c>
      <c r="AV73" s="76">
        <v>0</v>
      </c>
      <c r="AW73" s="76">
        <v>0</v>
      </c>
      <c r="AX73" s="76">
        <v>0</v>
      </c>
      <c r="AY73" s="76">
        <v>0</v>
      </c>
      <c r="AZ73" s="76">
        <v>0</v>
      </c>
      <c r="BA73" s="70">
        <v>0</v>
      </c>
      <c r="BB73" s="86"/>
      <c r="BE73" s="69"/>
      <c r="BF73" s="67"/>
      <c r="BG73" s="67"/>
      <c r="BH73" s="67"/>
      <c r="BI73" s="67"/>
      <c r="BJ73" s="67"/>
      <c r="BK73" s="68"/>
      <c r="BL73" s="67"/>
      <c r="BM73" s="67"/>
      <c r="BN73" s="67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</row>
    <row r="74" spans="2:172" ht="15.75" thickBot="1" x14ac:dyDescent="0.35">
      <c r="B74" s="9" t="s">
        <v>134</v>
      </c>
      <c r="C74" s="75">
        <v>0</v>
      </c>
      <c r="D74" s="76">
        <v>0</v>
      </c>
      <c r="E74" s="76">
        <v>0</v>
      </c>
      <c r="F74" s="76">
        <v>0</v>
      </c>
      <c r="G74" s="76">
        <v>0</v>
      </c>
      <c r="H74" s="82">
        <v>0</v>
      </c>
      <c r="I74" s="77">
        <v>0</v>
      </c>
      <c r="J74" s="76">
        <v>0</v>
      </c>
      <c r="K74" s="76">
        <v>0</v>
      </c>
      <c r="L74" s="76">
        <v>0</v>
      </c>
      <c r="M74" s="87">
        <v>0</v>
      </c>
      <c r="N74" s="77">
        <v>0</v>
      </c>
      <c r="O74" s="76">
        <v>0</v>
      </c>
      <c r="P74" s="76">
        <v>0</v>
      </c>
      <c r="Q74" s="76">
        <v>0</v>
      </c>
      <c r="R74" s="87">
        <v>0</v>
      </c>
      <c r="S74" s="77">
        <v>0</v>
      </c>
      <c r="T74" s="76">
        <v>0</v>
      </c>
      <c r="U74" s="76">
        <v>0</v>
      </c>
      <c r="V74" s="76">
        <v>0</v>
      </c>
      <c r="W74" s="87">
        <v>0</v>
      </c>
      <c r="X74" s="105">
        <v>0</v>
      </c>
      <c r="Y74" s="113">
        <v>0</v>
      </c>
      <c r="Z74" s="113">
        <v>0</v>
      </c>
      <c r="AA74" s="148">
        <v>0</v>
      </c>
      <c r="AB74" s="149">
        <v>0</v>
      </c>
      <c r="AC74" s="77">
        <v>0</v>
      </c>
      <c r="AD74" s="76">
        <v>0</v>
      </c>
      <c r="AE74" s="76">
        <v>0</v>
      </c>
      <c r="AF74" s="76">
        <v>0</v>
      </c>
      <c r="AG74" s="76">
        <v>0</v>
      </c>
      <c r="AH74" s="76">
        <v>0</v>
      </c>
      <c r="AI74" s="76">
        <v>0</v>
      </c>
      <c r="AJ74" s="76">
        <v>0</v>
      </c>
      <c r="AK74" s="76">
        <v>0</v>
      </c>
      <c r="AL74" s="76">
        <v>0</v>
      </c>
      <c r="AM74" s="76">
        <v>0</v>
      </c>
      <c r="AN74" s="76">
        <v>0</v>
      </c>
      <c r="AO74" s="76">
        <v>0</v>
      </c>
      <c r="AP74" s="76">
        <v>0</v>
      </c>
      <c r="AQ74" s="71">
        <v>0</v>
      </c>
      <c r="AR74" s="71">
        <v>0</v>
      </c>
      <c r="AS74" s="71">
        <v>0</v>
      </c>
      <c r="AT74" s="76">
        <v>0</v>
      </c>
      <c r="AU74" s="76">
        <v>0</v>
      </c>
      <c r="AV74" s="76">
        <v>0</v>
      </c>
      <c r="AW74" s="76">
        <v>0</v>
      </c>
      <c r="AX74" s="76">
        <v>0</v>
      </c>
      <c r="AY74" s="76">
        <v>0</v>
      </c>
      <c r="AZ74" s="76">
        <v>0</v>
      </c>
      <c r="BA74" s="75">
        <v>0</v>
      </c>
      <c r="BB74" s="87"/>
      <c r="BE74" s="69"/>
      <c r="BF74" s="67"/>
      <c r="BG74" s="67"/>
      <c r="BH74" s="67"/>
      <c r="BI74" s="67"/>
      <c r="BJ74" s="67"/>
      <c r="BK74" s="68"/>
      <c r="BL74" s="67"/>
      <c r="BM74" s="67"/>
      <c r="BN74" s="67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</row>
    <row r="75" spans="2:172" ht="15.75" thickBot="1" x14ac:dyDescent="0.35">
      <c r="B75" s="9" t="s">
        <v>135</v>
      </c>
      <c r="C75" s="75">
        <v>0</v>
      </c>
      <c r="D75" s="76">
        <v>0</v>
      </c>
      <c r="E75" s="76">
        <v>0</v>
      </c>
      <c r="F75" s="76">
        <v>0</v>
      </c>
      <c r="G75" s="76">
        <v>0</v>
      </c>
      <c r="H75" s="82">
        <v>0</v>
      </c>
      <c r="I75" s="77">
        <v>0</v>
      </c>
      <c r="J75" s="76">
        <v>0</v>
      </c>
      <c r="K75" s="76">
        <v>0</v>
      </c>
      <c r="L75" s="76">
        <v>0</v>
      </c>
      <c r="M75" s="87">
        <v>0</v>
      </c>
      <c r="N75" s="77">
        <v>0</v>
      </c>
      <c r="O75" s="76">
        <v>0</v>
      </c>
      <c r="P75" s="76">
        <v>0</v>
      </c>
      <c r="Q75" s="76">
        <v>0</v>
      </c>
      <c r="R75" s="87">
        <v>0</v>
      </c>
      <c r="S75" s="77">
        <v>0</v>
      </c>
      <c r="T75" s="76">
        <v>0</v>
      </c>
      <c r="U75" s="76">
        <v>0</v>
      </c>
      <c r="V75" s="76">
        <v>0</v>
      </c>
      <c r="W75" s="87">
        <v>0</v>
      </c>
      <c r="X75" s="105">
        <v>0</v>
      </c>
      <c r="Y75" s="113">
        <v>0</v>
      </c>
      <c r="Z75" s="113">
        <v>0</v>
      </c>
      <c r="AA75" s="148">
        <v>0</v>
      </c>
      <c r="AB75" s="149">
        <v>0</v>
      </c>
      <c r="AC75" s="77">
        <v>0</v>
      </c>
      <c r="AD75" s="76">
        <v>0</v>
      </c>
      <c r="AE75" s="76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1">
        <v>0</v>
      </c>
      <c r="AR75" s="71">
        <v>0</v>
      </c>
      <c r="AS75" s="71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5">
        <v>0</v>
      </c>
      <c r="BB75" s="87"/>
      <c r="BE75" s="69"/>
      <c r="BF75" s="67"/>
      <c r="BG75" s="67"/>
      <c r="BH75" s="67"/>
      <c r="BI75" s="67"/>
      <c r="BJ75" s="67"/>
      <c r="BK75" s="68"/>
      <c r="BL75" s="67"/>
      <c r="BM75" s="67"/>
      <c r="BN75" s="67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</row>
    <row r="76" spans="2:172" ht="15.75" thickBot="1" x14ac:dyDescent="0.35">
      <c r="B76" s="13" t="s">
        <v>136</v>
      </c>
      <c r="C76" s="75"/>
      <c r="D76" s="76"/>
      <c r="E76" s="76"/>
      <c r="F76" s="76"/>
      <c r="G76" s="76"/>
      <c r="H76" s="82"/>
      <c r="I76" s="77"/>
      <c r="J76" s="76"/>
      <c r="K76" s="76"/>
      <c r="L76" s="76"/>
      <c r="M76" s="87"/>
      <c r="N76" s="77"/>
      <c r="O76" s="76"/>
      <c r="P76" s="76"/>
      <c r="Q76" s="76"/>
      <c r="R76" s="87"/>
      <c r="S76" s="77"/>
      <c r="T76" s="76"/>
      <c r="U76" s="76"/>
      <c r="V76" s="76"/>
      <c r="W76" s="87"/>
      <c r="X76" s="105"/>
      <c r="Y76" s="113"/>
      <c r="Z76" s="113"/>
      <c r="AA76" s="148"/>
      <c r="AB76" s="149">
        <v>0</v>
      </c>
      <c r="AC76" s="77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1"/>
      <c r="AR76" s="71"/>
      <c r="AS76" s="71"/>
      <c r="AT76" s="76"/>
      <c r="AU76" s="76"/>
      <c r="AV76" s="76"/>
      <c r="AW76" s="76"/>
      <c r="AX76" s="76"/>
      <c r="AY76" s="76"/>
      <c r="AZ76" s="76"/>
      <c r="BA76" s="75"/>
      <c r="BB76" s="87"/>
      <c r="BE76" s="69"/>
      <c r="BF76" s="67"/>
      <c r="BG76" s="67"/>
      <c r="BH76" s="67"/>
      <c r="BI76" s="67"/>
      <c r="BJ76" s="67"/>
      <c r="BK76" s="68"/>
      <c r="BL76" s="67"/>
      <c r="BM76" s="67"/>
      <c r="BN76" s="67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</row>
    <row r="77" spans="2:172" x14ac:dyDescent="0.3">
      <c r="B77" s="7" t="s">
        <v>137</v>
      </c>
      <c r="C77" s="74"/>
      <c r="D77" s="69"/>
      <c r="E77" s="69"/>
      <c r="F77" s="69"/>
      <c r="G77" s="69"/>
      <c r="H77" s="79"/>
      <c r="I77" s="71"/>
      <c r="J77" s="71"/>
      <c r="K77" s="71"/>
      <c r="L77" s="71"/>
      <c r="M77" s="74"/>
      <c r="N77" s="71"/>
      <c r="O77" s="71"/>
      <c r="P77" s="71"/>
      <c r="Q77" s="71"/>
      <c r="R77" s="74"/>
      <c r="S77" s="71"/>
      <c r="T77" s="71"/>
      <c r="U77" s="71"/>
      <c r="V77" s="71"/>
      <c r="W77" s="74"/>
      <c r="X77" s="102"/>
      <c r="Y77" s="102"/>
      <c r="Z77" s="102"/>
      <c r="AA77" s="102"/>
      <c r="AB77" s="102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4"/>
      <c r="AY77" s="74"/>
      <c r="BE77" s="69"/>
      <c r="BF77" s="67"/>
      <c r="BG77" s="67"/>
      <c r="BH77" s="67">
        <v>0</v>
      </c>
      <c r="BI77" s="67"/>
      <c r="BJ77" s="67"/>
      <c r="BK77" s="68"/>
      <c r="BL77" s="67"/>
      <c r="BM77" s="67"/>
      <c r="BN77" s="67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</row>
    <row r="78" spans="2:172" x14ac:dyDescent="0.3">
      <c r="B78" s="7" t="s">
        <v>138</v>
      </c>
      <c r="C78" s="79"/>
      <c r="D78" s="69">
        <v>0</v>
      </c>
      <c r="E78" s="69">
        <v>0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106">
        <v>0</v>
      </c>
      <c r="Y78" s="106"/>
      <c r="Z78" s="142">
        <v>0</v>
      </c>
      <c r="AA78" s="142">
        <v>0</v>
      </c>
      <c r="AB78" s="142"/>
      <c r="AC78" s="69"/>
      <c r="AD78" s="69">
        <v>0</v>
      </c>
      <c r="AE78" s="69">
        <v>0</v>
      </c>
      <c r="AF78" s="69">
        <v>0</v>
      </c>
      <c r="AG78" s="69"/>
      <c r="AH78" s="69">
        <v>0</v>
      </c>
      <c r="AI78" s="69">
        <v>0</v>
      </c>
      <c r="AJ78" s="69">
        <v>0</v>
      </c>
      <c r="AK78" s="69">
        <v>0</v>
      </c>
      <c r="AL78" s="69">
        <v>0</v>
      </c>
      <c r="AM78" s="69">
        <v>0</v>
      </c>
      <c r="AN78" s="69">
        <v>0</v>
      </c>
      <c r="AO78" s="69">
        <v>0</v>
      </c>
      <c r="AP78" s="69">
        <v>0</v>
      </c>
      <c r="AQ78" s="69">
        <v>0</v>
      </c>
      <c r="AR78" s="69">
        <v>0</v>
      </c>
      <c r="AS78" s="69">
        <v>0</v>
      </c>
      <c r="AT78" s="69">
        <v>0</v>
      </c>
      <c r="AU78" s="69">
        <v>0</v>
      </c>
      <c r="AV78" s="69">
        <v>0</v>
      </c>
      <c r="AW78" s="69">
        <v>0</v>
      </c>
      <c r="AX78" s="69">
        <v>0</v>
      </c>
      <c r="AY78" s="69"/>
      <c r="BE78" s="69"/>
      <c r="BF78" s="67"/>
      <c r="BG78" s="67"/>
      <c r="BH78" s="67"/>
      <c r="BI78" s="67"/>
      <c r="BJ78" s="67"/>
      <c r="BK78" s="67"/>
      <c r="BL78" s="67"/>
      <c r="BM78" s="67"/>
      <c r="BN78" s="67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</row>
    <row r="79" spans="2:172" x14ac:dyDescent="0.3">
      <c r="B79" s="7" t="s">
        <v>139</v>
      </c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79"/>
      <c r="AY79" s="79"/>
      <c r="BE79" s="69"/>
      <c r="BF79" s="67"/>
      <c r="BG79" s="67"/>
      <c r="BH79" s="67"/>
      <c r="BI79" s="67"/>
      <c r="BJ79" s="67"/>
      <c r="BK79" s="68"/>
      <c r="BL79" s="67"/>
      <c r="BM79" s="67"/>
      <c r="BN79" s="67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</row>
    <row r="80" spans="2:172" x14ac:dyDescent="0.3">
      <c r="B80" s="7" t="s">
        <v>140</v>
      </c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79"/>
      <c r="AY80" s="79"/>
      <c r="BE80" s="69"/>
      <c r="BF80" s="67"/>
      <c r="BG80" s="67"/>
      <c r="BH80" s="67"/>
      <c r="BI80" s="67"/>
      <c r="BJ80" s="67"/>
      <c r="BK80" s="68"/>
      <c r="BL80" s="67"/>
      <c r="BM80" s="67"/>
      <c r="BN80" s="67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</row>
    <row r="81" spans="2:172" x14ac:dyDescent="0.3">
      <c r="B81" s="7" t="s">
        <v>141</v>
      </c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79"/>
      <c r="AY81" s="79"/>
      <c r="BE81" s="69"/>
      <c r="BF81" s="67"/>
      <c r="BG81" s="67"/>
      <c r="BH81" s="67"/>
      <c r="BI81" s="67"/>
      <c r="BJ81" s="67"/>
      <c r="BK81" s="68"/>
      <c r="BL81" s="67"/>
      <c r="BM81" s="67"/>
      <c r="BN81" s="67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</row>
    <row r="82" spans="2:172" x14ac:dyDescent="0.3">
      <c r="B82" s="7" t="s">
        <v>142</v>
      </c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79"/>
      <c r="AY82" s="79"/>
      <c r="BE82" s="69"/>
      <c r="BF82" s="67"/>
      <c r="BG82" s="67"/>
      <c r="BH82" s="67"/>
      <c r="BI82" s="67"/>
      <c r="BJ82" s="67"/>
      <c r="BK82" s="68"/>
      <c r="BL82" s="67"/>
      <c r="BM82" s="67"/>
      <c r="BN82" s="67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</row>
    <row r="83" spans="2:172" x14ac:dyDescent="0.3">
      <c r="B83" s="7" t="s">
        <v>143</v>
      </c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79"/>
      <c r="AY83" s="79"/>
      <c r="BE83" s="69"/>
      <c r="BF83" s="67"/>
      <c r="BG83" s="67"/>
      <c r="BH83" s="67"/>
      <c r="BI83" s="67"/>
      <c r="BJ83" s="67"/>
      <c r="BK83" s="68"/>
      <c r="BL83" s="67"/>
      <c r="BM83" s="67"/>
      <c r="BN83" s="67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</row>
    <row r="84" spans="2:172" x14ac:dyDescent="0.3">
      <c r="B84" s="7" t="s">
        <v>144</v>
      </c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79"/>
      <c r="AY84" s="79"/>
      <c r="BE84" s="69"/>
      <c r="BF84" s="67"/>
      <c r="BG84" s="67"/>
      <c r="BH84" s="67"/>
      <c r="BI84" s="67"/>
      <c r="BJ84" s="67"/>
      <c r="BK84" s="68"/>
      <c r="BL84" s="67"/>
      <c r="BM84" s="67"/>
      <c r="BN84" s="67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</row>
    <row r="85" spans="2:172" x14ac:dyDescent="0.3">
      <c r="B85" s="7" t="s">
        <v>145</v>
      </c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79"/>
      <c r="AY85" s="79"/>
      <c r="BE85" s="69"/>
      <c r="BF85" s="67"/>
      <c r="BG85" s="67"/>
      <c r="BH85" s="67"/>
      <c r="BI85" s="67"/>
      <c r="BJ85" s="67"/>
      <c r="BK85" s="68"/>
      <c r="BL85" s="67"/>
      <c r="BM85" s="67"/>
      <c r="BN85" s="67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</row>
    <row r="86" spans="2:172" x14ac:dyDescent="0.3">
      <c r="B86" s="7" t="s">
        <v>146</v>
      </c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79"/>
      <c r="AY86" s="79"/>
      <c r="BE86" s="69"/>
      <c r="BF86" s="67"/>
      <c r="BG86" s="67"/>
      <c r="BH86" s="67"/>
      <c r="BI86" s="67"/>
      <c r="BJ86" s="67"/>
      <c r="BK86" s="68"/>
      <c r="BL86" s="67"/>
      <c r="BM86" s="67"/>
      <c r="BN86" s="67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</row>
    <row r="87" spans="2:172" x14ac:dyDescent="0.3">
      <c r="B87" s="7" t="s">
        <v>147</v>
      </c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79"/>
      <c r="AY87" s="79"/>
      <c r="BE87" s="69"/>
      <c r="BF87" s="67"/>
      <c r="BG87" s="67"/>
      <c r="BH87" s="67"/>
      <c r="BI87" s="67"/>
      <c r="BJ87" s="67"/>
      <c r="BK87" s="68"/>
      <c r="BL87" s="67"/>
      <c r="BM87" s="67"/>
      <c r="BN87" s="67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</row>
    <row r="88" spans="2:172" x14ac:dyDescent="0.3">
      <c r="B88" s="7" t="s">
        <v>148</v>
      </c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79"/>
      <c r="AY88" s="79"/>
      <c r="BE88" s="69"/>
      <c r="BF88" s="67"/>
      <c r="BG88" s="67"/>
      <c r="BH88" s="67"/>
      <c r="BI88" s="67"/>
      <c r="BJ88" s="67"/>
      <c r="BK88" s="68"/>
      <c r="BL88" s="67"/>
      <c r="BM88" s="67"/>
      <c r="BN88" s="67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</row>
    <row r="89" spans="2:172" x14ac:dyDescent="0.3">
      <c r="B89" s="7" t="s">
        <v>149</v>
      </c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79"/>
      <c r="AY89" s="79"/>
      <c r="BE89" s="69"/>
      <c r="BF89" s="67"/>
      <c r="BG89" s="67"/>
      <c r="BH89" s="67"/>
      <c r="BI89" s="67"/>
      <c r="BJ89" s="67"/>
      <c r="BK89" s="68"/>
      <c r="BL89" s="67"/>
      <c r="BM89" s="67"/>
      <c r="BN89" s="67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</row>
    <row r="90" spans="2:172" x14ac:dyDescent="0.3">
      <c r="B90" s="7" t="s">
        <v>150</v>
      </c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79"/>
      <c r="AY90" s="79"/>
      <c r="BE90" s="69"/>
      <c r="BF90" s="67"/>
      <c r="BG90" s="67"/>
      <c r="BH90" s="67"/>
      <c r="BI90" s="67"/>
      <c r="BJ90" s="67"/>
      <c r="BK90" s="68"/>
      <c r="BL90" s="67"/>
      <c r="BM90" s="67"/>
      <c r="BN90" s="67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</row>
    <row r="91" spans="2:172" x14ac:dyDescent="0.3">
      <c r="B91" s="7" t="s">
        <v>151</v>
      </c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79"/>
      <c r="AY91" s="79"/>
      <c r="BE91" s="69"/>
      <c r="BF91" s="67"/>
      <c r="BG91" s="67"/>
      <c r="BH91" s="67"/>
      <c r="BI91" s="67"/>
      <c r="BJ91" s="67"/>
      <c r="BK91" s="68"/>
      <c r="BL91" s="67"/>
      <c r="BM91" s="67"/>
      <c r="BN91" s="67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</row>
    <row r="92" spans="2:172" x14ac:dyDescent="0.3">
      <c r="B92" s="7" t="s">
        <v>152</v>
      </c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79"/>
      <c r="AY92" s="79"/>
      <c r="BE92" s="69"/>
      <c r="BF92" s="67"/>
      <c r="BG92" s="67"/>
      <c r="BH92" s="67"/>
      <c r="BI92" s="67"/>
      <c r="BJ92" s="67"/>
      <c r="BK92" s="68"/>
      <c r="BL92" s="67"/>
      <c r="BM92" s="67"/>
      <c r="BN92" s="67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</row>
    <row r="93" spans="2:172" x14ac:dyDescent="0.3">
      <c r="B93" s="7" t="s">
        <v>153</v>
      </c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79"/>
      <c r="AY93" s="79"/>
      <c r="BE93" s="69"/>
      <c r="BF93" s="67"/>
      <c r="BG93" s="67"/>
      <c r="BH93" s="67"/>
      <c r="BI93" s="67"/>
      <c r="BJ93" s="67"/>
      <c r="BK93" s="68"/>
      <c r="BL93" s="67"/>
      <c r="BM93" s="67"/>
      <c r="BN93" s="67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</row>
    <row r="94" spans="2:172" x14ac:dyDescent="0.3">
      <c r="B94" s="7" t="s">
        <v>154</v>
      </c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79"/>
      <c r="AY94" s="79"/>
      <c r="BE94" s="69"/>
      <c r="BF94" s="67"/>
      <c r="BG94" s="67"/>
      <c r="BH94" s="67"/>
      <c r="BI94" s="67"/>
      <c r="BJ94" s="67"/>
      <c r="BK94" s="68"/>
      <c r="BL94" s="67"/>
      <c r="BM94" s="67"/>
      <c r="BN94" s="67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</row>
    <row r="95" spans="2:172" x14ac:dyDescent="0.3">
      <c r="B95" s="7" t="s">
        <v>155</v>
      </c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79"/>
      <c r="AY95" s="79"/>
      <c r="BE95" s="69"/>
      <c r="BF95" s="67"/>
      <c r="BG95" s="67"/>
      <c r="BH95" s="67"/>
      <c r="BI95" s="67"/>
      <c r="BJ95" s="67"/>
      <c r="BK95" s="68"/>
      <c r="BL95" s="67"/>
      <c r="BM95" s="67"/>
      <c r="BN95" s="67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</row>
    <row r="96" spans="2:172" x14ac:dyDescent="0.3">
      <c r="B96" s="7" t="s">
        <v>156</v>
      </c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79"/>
      <c r="AY96" s="79"/>
      <c r="BE96" s="69"/>
      <c r="BF96" s="67"/>
      <c r="BG96" s="67"/>
      <c r="BH96" s="67"/>
      <c r="BI96" s="67"/>
      <c r="BJ96" s="67"/>
      <c r="BK96" s="68"/>
      <c r="BL96" s="67"/>
      <c r="BM96" s="67"/>
      <c r="BN96" s="67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</row>
    <row r="97" spans="2:172" x14ac:dyDescent="0.3">
      <c r="B97" s="7" t="s">
        <v>157</v>
      </c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79"/>
      <c r="AY97" s="79"/>
      <c r="BE97" s="69"/>
      <c r="BF97" s="67"/>
      <c r="BG97" s="67"/>
      <c r="BH97" s="67"/>
      <c r="BI97" s="67"/>
      <c r="BJ97" s="67"/>
      <c r="BK97" s="68"/>
      <c r="BL97" s="67"/>
      <c r="BM97" s="67"/>
      <c r="BN97" s="67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</row>
    <row r="98" spans="2:172" x14ac:dyDescent="0.3">
      <c r="B98" s="7" t="s">
        <v>158</v>
      </c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79"/>
      <c r="AY98" s="79"/>
      <c r="BE98" s="69"/>
      <c r="BF98" s="67"/>
      <c r="BG98" s="67"/>
      <c r="BH98" s="67"/>
      <c r="BI98" s="67"/>
      <c r="BJ98" s="67"/>
      <c r="BK98" s="68"/>
      <c r="BL98" s="67"/>
      <c r="BM98" s="67"/>
      <c r="BN98" s="67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</row>
    <row r="99" spans="2:172" x14ac:dyDescent="0.3">
      <c r="B99" s="7" t="s">
        <v>159</v>
      </c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79"/>
      <c r="AY99" s="79"/>
      <c r="BE99" s="69"/>
      <c r="BF99" s="67"/>
      <c r="BG99" s="67"/>
      <c r="BH99" s="67"/>
      <c r="BI99" s="67"/>
      <c r="BJ99" s="67"/>
      <c r="BK99" s="68"/>
      <c r="BL99" s="67"/>
      <c r="BM99" s="67"/>
      <c r="BN99" s="67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</row>
    <row r="100" spans="2:172" x14ac:dyDescent="0.3">
      <c r="B100" s="7" t="s">
        <v>160</v>
      </c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79"/>
      <c r="AY100" s="79"/>
      <c r="BE100" s="69"/>
      <c r="BF100" s="67"/>
      <c r="BG100" s="67"/>
      <c r="BH100" s="67"/>
      <c r="BI100" s="67"/>
      <c r="BJ100" s="67"/>
      <c r="BK100" s="68"/>
      <c r="BL100" s="67"/>
      <c r="BM100" s="67"/>
      <c r="BN100" s="67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</row>
    <row r="101" spans="2:172" x14ac:dyDescent="0.3">
      <c r="B101" s="7" t="s">
        <v>148</v>
      </c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79"/>
      <c r="AY101" s="79"/>
      <c r="BE101" s="69"/>
      <c r="BF101" s="67"/>
      <c r="BG101" s="67"/>
      <c r="BH101" s="67"/>
      <c r="BI101" s="67"/>
      <c r="BJ101" s="67"/>
      <c r="BK101" s="68"/>
      <c r="BL101" s="67"/>
      <c r="BM101" s="67"/>
      <c r="BN101" s="67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</row>
    <row r="102" spans="2:172" x14ac:dyDescent="0.3">
      <c r="B102" s="7" t="s">
        <v>149</v>
      </c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79"/>
      <c r="AY102" s="79"/>
      <c r="BE102" s="69"/>
      <c r="BF102" s="67"/>
      <c r="BG102" s="67"/>
      <c r="BH102" s="67"/>
      <c r="BI102" s="67"/>
      <c r="BJ102" s="67"/>
      <c r="BK102" s="68"/>
      <c r="BL102" s="67"/>
      <c r="BM102" s="67"/>
      <c r="BN102" s="67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</row>
    <row r="103" spans="2:172" x14ac:dyDescent="0.3">
      <c r="B103" s="7" t="s">
        <v>150</v>
      </c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79"/>
      <c r="AY103" s="79"/>
      <c r="BE103" s="69"/>
      <c r="BF103" s="67"/>
      <c r="BG103" s="67"/>
      <c r="BH103" s="67"/>
      <c r="BI103" s="67"/>
      <c r="BJ103" s="67"/>
      <c r="BK103" s="68"/>
      <c r="BL103" s="67"/>
      <c r="BM103" s="67"/>
      <c r="BN103" s="67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</row>
    <row r="104" spans="2:172" x14ac:dyDescent="0.3">
      <c r="B104" s="7" t="s">
        <v>151</v>
      </c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79"/>
      <c r="AY104" s="79"/>
      <c r="BE104" s="69"/>
      <c r="BF104" s="67"/>
      <c r="BG104" s="67"/>
      <c r="BH104" s="67"/>
      <c r="BI104" s="67"/>
      <c r="BJ104" s="67"/>
      <c r="BK104" s="68"/>
      <c r="BL104" s="67"/>
      <c r="BM104" s="67"/>
      <c r="BN104" s="67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</row>
    <row r="105" spans="2:172" x14ac:dyDescent="0.3">
      <c r="B105" s="7" t="s">
        <v>152</v>
      </c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79"/>
      <c r="AY105" s="79"/>
      <c r="BE105" s="69"/>
      <c r="BF105" s="67"/>
      <c r="BG105" s="67"/>
      <c r="BH105" s="67"/>
      <c r="BI105" s="67"/>
      <c r="BJ105" s="67"/>
      <c r="BK105" s="68"/>
      <c r="BL105" s="67"/>
      <c r="BM105" s="67"/>
      <c r="BN105" s="67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</row>
    <row r="106" spans="2:172" x14ac:dyDescent="0.3">
      <c r="B106" s="7" t="s">
        <v>153</v>
      </c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79"/>
      <c r="AY106" s="79"/>
      <c r="BE106" s="69"/>
      <c r="BF106" s="67"/>
      <c r="BG106" s="67"/>
      <c r="BH106" s="67"/>
      <c r="BI106" s="67"/>
      <c r="BJ106" s="67"/>
      <c r="BK106" s="68"/>
      <c r="BL106" s="67"/>
      <c r="BM106" s="67"/>
      <c r="BN106" s="67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</row>
    <row r="107" spans="2:172" x14ac:dyDescent="0.3">
      <c r="B107" s="7" t="s">
        <v>154</v>
      </c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79"/>
      <c r="AY107" s="79"/>
      <c r="BE107" s="69"/>
      <c r="BF107" s="67"/>
      <c r="BG107" s="67"/>
      <c r="BH107" s="67"/>
      <c r="BI107" s="67"/>
      <c r="BJ107" s="67"/>
      <c r="BK107" s="68"/>
      <c r="BL107" s="67"/>
      <c r="BM107" s="67"/>
      <c r="BN107" s="67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</row>
    <row r="108" spans="2:172" x14ac:dyDescent="0.3">
      <c r="B108" s="7" t="s">
        <v>155</v>
      </c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79"/>
      <c r="AY108" s="79"/>
      <c r="BE108" s="69"/>
      <c r="BF108" s="67"/>
      <c r="BG108" s="67"/>
      <c r="BH108" s="67"/>
      <c r="BI108" s="67"/>
      <c r="BJ108" s="67"/>
      <c r="BK108" s="68"/>
      <c r="BL108" s="67"/>
      <c r="BM108" s="67"/>
      <c r="BN108" s="67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</row>
    <row r="109" spans="2:172" x14ac:dyDescent="0.3">
      <c r="B109" s="7" t="s">
        <v>156</v>
      </c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79"/>
      <c r="AY109" s="79"/>
      <c r="BE109" s="69"/>
      <c r="BF109" s="67"/>
      <c r="BG109" s="67"/>
      <c r="BH109" s="67"/>
      <c r="BI109" s="67"/>
      <c r="BJ109" s="67"/>
      <c r="BK109" s="68"/>
      <c r="BL109" s="67"/>
      <c r="BM109" s="67"/>
      <c r="BN109" s="67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</row>
    <row r="110" spans="2:172" x14ac:dyDescent="0.3">
      <c r="B110" s="7" t="s">
        <v>157</v>
      </c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9"/>
      <c r="AY110" s="79"/>
      <c r="BE110" s="69"/>
      <c r="BF110" s="67"/>
      <c r="BG110" s="67"/>
      <c r="BH110" s="67"/>
      <c r="BI110" s="67"/>
      <c r="BJ110" s="67"/>
      <c r="BK110" s="68"/>
      <c r="BL110" s="67"/>
      <c r="BM110" s="67"/>
      <c r="BN110" s="67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</row>
    <row r="111" spans="2:172" x14ac:dyDescent="0.3">
      <c r="B111" s="7" t="s">
        <v>158</v>
      </c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79"/>
      <c r="AY111" s="79"/>
      <c r="BE111" s="69"/>
      <c r="BF111" s="67"/>
      <c r="BG111" s="67"/>
      <c r="BH111" s="67"/>
      <c r="BI111" s="67"/>
      <c r="BJ111" s="67"/>
      <c r="BK111" s="68"/>
      <c r="BL111" s="67"/>
      <c r="BM111" s="67"/>
      <c r="BN111" s="67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</row>
    <row r="112" spans="2:172" x14ac:dyDescent="0.3">
      <c r="B112" s="7" t="s">
        <v>159</v>
      </c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79"/>
      <c r="AY112" s="79"/>
      <c r="BE112" s="69"/>
      <c r="BF112" s="67"/>
      <c r="BG112" s="67"/>
      <c r="BH112" s="67"/>
      <c r="BI112" s="67"/>
      <c r="BJ112" s="67"/>
      <c r="BK112" s="68"/>
      <c r="BL112" s="67"/>
      <c r="BM112" s="67"/>
      <c r="BN112" s="67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</row>
    <row r="113" spans="2:172" x14ac:dyDescent="0.3">
      <c r="B113" s="7" t="s">
        <v>160</v>
      </c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79"/>
      <c r="AY113" s="79"/>
      <c r="BE113" s="69"/>
      <c r="BF113" s="67"/>
      <c r="BG113" s="67"/>
      <c r="BH113" s="67"/>
      <c r="BI113" s="67"/>
      <c r="BJ113" s="67"/>
      <c r="BK113" s="68"/>
      <c r="BL113" s="67"/>
      <c r="BM113" s="67"/>
      <c r="BN113" s="67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</row>
    <row r="114" spans="2:172" x14ac:dyDescent="0.3">
      <c r="B114" s="7" t="s">
        <v>161</v>
      </c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9"/>
      <c r="AY114" s="79"/>
      <c r="BE114" s="69"/>
      <c r="BF114" s="67"/>
      <c r="BG114" s="67"/>
      <c r="BH114" s="67"/>
      <c r="BI114" s="67"/>
      <c r="BJ114" s="67"/>
      <c r="BK114" s="68"/>
      <c r="BL114" s="67"/>
      <c r="BM114" s="67"/>
      <c r="BN114" s="67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</row>
    <row r="115" spans="2:172" x14ac:dyDescent="0.3">
      <c r="B115" s="7" t="s">
        <v>162</v>
      </c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79"/>
      <c r="AY115" s="79"/>
      <c r="BE115" s="69"/>
      <c r="BF115" s="67"/>
      <c r="BG115" s="67"/>
      <c r="BH115" s="67"/>
      <c r="BI115" s="67"/>
      <c r="BJ115" s="67"/>
      <c r="BK115" s="68"/>
      <c r="BL115" s="67"/>
      <c r="BM115" s="67"/>
      <c r="BN115" s="67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</row>
    <row r="116" spans="2:172" x14ac:dyDescent="0.3">
      <c r="B116" s="7" t="s">
        <v>163</v>
      </c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9"/>
      <c r="AY116" s="79"/>
      <c r="BE116" s="69"/>
      <c r="BF116" s="67"/>
      <c r="BG116" s="67"/>
      <c r="BH116" s="67"/>
      <c r="BI116" s="67"/>
      <c r="BJ116" s="67"/>
      <c r="BK116" s="68"/>
      <c r="BL116" s="67"/>
      <c r="BM116" s="67"/>
      <c r="BN116" s="67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</row>
    <row r="117" spans="2:172" x14ac:dyDescent="0.3">
      <c r="B117" s="7" t="s">
        <v>164</v>
      </c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79"/>
      <c r="AY117" s="79"/>
      <c r="BE117" s="69"/>
      <c r="BF117" s="67"/>
      <c r="BG117" s="67"/>
      <c r="BH117" s="67"/>
      <c r="BI117" s="67"/>
      <c r="BJ117" s="67"/>
      <c r="BK117" s="68"/>
      <c r="BL117" s="67"/>
      <c r="BM117" s="67"/>
      <c r="BN117" s="67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</row>
    <row r="118" spans="2:172" x14ac:dyDescent="0.3">
      <c r="B118" s="7" t="s">
        <v>165</v>
      </c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79"/>
      <c r="AY118" s="79"/>
      <c r="BE118" s="69"/>
      <c r="BF118" s="67"/>
      <c r="BG118" s="67"/>
      <c r="BH118" s="67"/>
      <c r="BI118" s="67"/>
      <c r="BJ118" s="67"/>
      <c r="BK118" s="68"/>
      <c r="BL118" s="67"/>
      <c r="BM118" s="67"/>
      <c r="BN118" s="67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</row>
    <row r="119" spans="2:172" x14ac:dyDescent="0.3">
      <c r="B119" s="7" t="s">
        <v>166</v>
      </c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79"/>
      <c r="AY119" s="79"/>
      <c r="BE119" s="69"/>
      <c r="BF119" s="67"/>
      <c r="BG119" s="67"/>
      <c r="BH119" s="67"/>
      <c r="BI119" s="67"/>
      <c r="BJ119" s="67"/>
      <c r="BK119" s="68"/>
      <c r="BL119" s="67"/>
      <c r="BM119" s="67"/>
      <c r="BN119" s="67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</row>
    <row r="120" spans="2:172" x14ac:dyDescent="0.3">
      <c r="B120" s="7" t="s">
        <v>167</v>
      </c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79"/>
      <c r="AY120" s="79"/>
      <c r="BE120" s="69"/>
      <c r="BF120" s="67"/>
      <c r="BG120" s="67"/>
      <c r="BH120" s="67"/>
      <c r="BI120" s="67"/>
      <c r="BJ120" s="67"/>
      <c r="BK120" s="68"/>
      <c r="BL120" s="67"/>
      <c r="BM120" s="67"/>
      <c r="BN120" s="67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</row>
    <row r="121" spans="2:172" x14ac:dyDescent="0.3">
      <c r="B121" s="7" t="s">
        <v>168</v>
      </c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79"/>
      <c r="AY121" s="79"/>
      <c r="BE121" s="69"/>
      <c r="BF121" s="67"/>
      <c r="BG121" s="67"/>
      <c r="BH121" s="67"/>
      <c r="BI121" s="67"/>
      <c r="BJ121" s="67"/>
      <c r="BK121" s="68"/>
      <c r="BL121" s="67"/>
      <c r="BM121" s="67"/>
      <c r="BN121" s="67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</row>
    <row r="122" spans="2:172" x14ac:dyDescent="0.3">
      <c r="B122" s="7" t="s">
        <v>169</v>
      </c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9"/>
      <c r="AY122" s="79"/>
      <c r="BE122" s="69"/>
      <c r="BF122" s="67"/>
      <c r="BG122" s="67"/>
      <c r="BH122" s="67"/>
      <c r="BI122" s="67"/>
      <c r="BJ122" s="67"/>
      <c r="BK122" s="68"/>
      <c r="BL122" s="67"/>
      <c r="BM122" s="67"/>
      <c r="BN122" s="67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</row>
    <row r="123" spans="2:172" x14ac:dyDescent="0.3">
      <c r="B123" s="7" t="s">
        <v>170</v>
      </c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79"/>
      <c r="AY123" s="79"/>
      <c r="BE123" s="69"/>
      <c r="BF123" s="67"/>
      <c r="BG123" s="67"/>
      <c r="BH123" s="67"/>
      <c r="BI123" s="67"/>
      <c r="BJ123" s="67"/>
      <c r="BK123" s="68"/>
      <c r="BL123" s="67"/>
      <c r="BM123" s="67"/>
      <c r="BN123" s="67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</row>
    <row r="124" spans="2:172" x14ac:dyDescent="0.3">
      <c r="B124" s="7" t="s">
        <v>171</v>
      </c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79"/>
      <c r="AY124" s="79"/>
      <c r="BE124" s="69"/>
      <c r="BF124" s="67"/>
      <c r="BG124" s="67"/>
      <c r="BH124" s="67"/>
      <c r="BI124" s="67"/>
      <c r="BJ124" s="67"/>
      <c r="BK124" s="68"/>
      <c r="BL124" s="67"/>
      <c r="BM124" s="67"/>
      <c r="BN124" s="67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</row>
    <row r="125" spans="2:172" x14ac:dyDescent="0.3">
      <c r="B125" s="7" t="s">
        <v>172</v>
      </c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79"/>
      <c r="AY125" s="79"/>
      <c r="BE125" s="69"/>
      <c r="BF125" s="67"/>
      <c r="BG125" s="67"/>
      <c r="BH125" s="67"/>
      <c r="BI125" s="67"/>
      <c r="BJ125" s="67"/>
      <c r="BK125" s="68"/>
      <c r="BL125" s="67"/>
      <c r="BM125" s="67"/>
      <c r="BN125" s="67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</row>
    <row r="126" spans="2:172" x14ac:dyDescent="0.3">
      <c r="B126" s="7" t="s">
        <v>173</v>
      </c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79"/>
      <c r="AY126" s="79"/>
      <c r="BE126" s="69"/>
      <c r="BF126" s="67"/>
      <c r="BG126" s="67"/>
      <c r="BH126" s="67"/>
      <c r="BI126" s="67"/>
      <c r="BJ126" s="67"/>
      <c r="BK126" s="68"/>
      <c r="BL126" s="67"/>
      <c r="BM126" s="67"/>
      <c r="BN126" s="67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</row>
    <row r="127" spans="2:172" x14ac:dyDescent="0.3">
      <c r="B127" s="7" t="s">
        <v>174</v>
      </c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4"/>
      <c r="AA127" s="74"/>
      <c r="AB127" s="74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79"/>
      <c r="AY127" s="79"/>
      <c r="BE127" s="69"/>
      <c r="BF127" s="67"/>
      <c r="BG127" s="67"/>
      <c r="BH127" s="67"/>
      <c r="BI127" s="67"/>
      <c r="BJ127" s="67"/>
      <c r="BK127" s="68"/>
      <c r="BL127" s="67"/>
      <c r="BM127" s="67"/>
      <c r="BN127" s="67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</row>
    <row r="128" spans="2:172" x14ac:dyDescent="0.3">
      <c r="B128" s="7" t="s">
        <v>175</v>
      </c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4"/>
      <c r="AA128" s="74"/>
      <c r="AB128" s="74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79"/>
      <c r="AY128" s="79"/>
      <c r="BE128" s="69"/>
      <c r="BF128" s="67"/>
      <c r="BG128" s="67"/>
      <c r="BH128" s="67"/>
      <c r="BI128" s="67"/>
      <c r="BJ128" s="67"/>
      <c r="BK128" s="68"/>
      <c r="BL128" s="67"/>
      <c r="BM128" s="67"/>
      <c r="BN128" s="67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</row>
    <row r="129" spans="2:172" x14ac:dyDescent="0.3">
      <c r="B129" s="7" t="s">
        <v>176</v>
      </c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4"/>
      <c r="AA129" s="74"/>
      <c r="AB129" s="74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79"/>
      <c r="AY129" s="79"/>
      <c r="BE129" s="69"/>
      <c r="BF129" s="67"/>
      <c r="BG129" s="67"/>
      <c r="BH129" s="67"/>
      <c r="BI129" s="67"/>
      <c r="BJ129" s="67"/>
      <c r="BK129" s="68"/>
      <c r="BL129" s="67"/>
      <c r="BM129" s="67"/>
      <c r="BN129" s="67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</row>
    <row r="130" spans="2:172" x14ac:dyDescent="0.3">
      <c r="B130" s="7" t="s">
        <v>177</v>
      </c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4"/>
      <c r="AA130" s="74"/>
      <c r="AB130" s="74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79"/>
      <c r="AY130" s="79"/>
      <c r="BE130" s="69"/>
      <c r="BF130" s="67"/>
      <c r="BG130" s="67"/>
      <c r="BH130" s="67"/>
      <c r="BI130" s="67"/>
      <c r="BJ130" s="67"/>
      <c r="BK130" s="68"/>
      <c r="BL130" s="67"/>
      <c r="BM130" s="67"/>
      <c r="BN130" s="67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</row>
    <row r="131" spans="2:172" x14ac:dyDescent="0.3">
      <c r="B131" s="7" t="s">
        <v>178</v>
      </c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4"/>
      <c r="AA131" s="74"/>
      <c r="AB131" s="74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79"/>
      <c r="AY131" s="79"/>
      <c r="BE131" s="69"/>
      <c r="BF131" s="67"/>
      <c r="BG131" s="67"/>
      <c r="BH131" s="67"/>
      <c r="BI131" s="67"/>
      <c r="BJ131" s="67"/>
      <c r="BK131" s="68"/>
      <c r="BL131" s="67"/>
      <c r="BM131" s="67"/>
      <c r="BN131" s="67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</row>
    <row r="132" spans="2:172" x14ac:dyDescent="0.3">
      <c r="B132" s="7" t="s">
        <v>179</v>
      </c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4"/>
      <c r="AA132" s="74"/>
      <c r="AB132" s="74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79"/>
      <c r="AY132" s="79"/>
      <c r="BE132" s="69"/>
      <c r="BF132" s="67"/>
      <c r="BG132" s="67"/>
      <c r="BH132" s="67"/>
      <c r="BI132" s="67"/>
      <c r="BJ132" s="67"/>
      <c r="BK132" s="68"/>
      <c r="BL132" s="67"/>
      <c r="BM132" s="67"/>
      <c r="BN132" s="67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</row>
    <row r="133" spans="2:172" x14ac:dyDescent="0.3">
      <c r="B133" s="7" t="s">
        <v>180</v>
      </c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4"/>
      <c r="AA133" s="74"/>
      <c r="AB133" s="74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9"/>
      <c r="AY133" s="79"/>
      <c r="BE133" s="69"/>
      <c r="BF133" s="67"/>
      <c r="BG133" s="67"/>
      <c r="BH133" s="67"/>
      <c r="BI133" s="67"/>
      <c r="BJ133" s="67"/>
      <c r="BK133" s="68"/>
      <c r="BL133" s="67"/>
      <c r="BM133" s="67"/>
      <c r="BN133" s="67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</row>
    <row r="134" spans="2:172" x14ac:dyDescent="0.3">
      <c r="B134" s="7" t="s">
        <v>181</v>
      </c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4"/>
      <c r="AA134" s="74"/>
      <c r="AB134" s="74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9"/>
      <c r="AY134" s="79"/>
      <c r="BE134" s="69"/>
      <c r="BF134" s="67"/>
      <c r="BG134" s="67"/>
      <c r="BH134" s="67"/>
      <c r="BI134" s="67"/>
      <c r="BJ134" s="67"/>
      <c r="BK134" s="68"/>
      <c r="BL134" s="67"/>
      <c r="BM134" s="67"/>
      <c r="BN134" s="67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</row>
    <row r="135" spans="2:172" x14ac:dyDescent="0.3">
      <c r="B135" s="7" t="s">
        <v>182</v>
      </c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4"/>
      <c r="AA135" s="74"/>
      <c r="AB135" s="74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79"/>
      <c r="AY135" s="79"/>
      <c r="BE135" s="69"/>
      <c r="BF135" s="67"/>
      <c r="BG135" s="67"/>
      <c r="BH135" s="67"/>
      <c r="BI135" s="67"/>
      <c r="BJ135" s="67"/>
      <c r="BK135" s="68"/>
      <c r="BL135" s="67"/>
      <c r="BM135" s="67"/>
      <c r="BN135" s="67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</row>
    <row r="136" spans="2:172" x14ac:dyDescent="0.3">
      <c r="B136" s="7" t="s">
        <v>183</v>
      </c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4"/>
      <c r="AA136" s="74"/>
      <c r="AB136" s="74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79"/>
      <c r="AY136" s="79"/>
      <c r="BE136" s="69"/>
      <c r="BF136" s="67"/>
      <c r="BG136" s="67"/>
      <c r="BH136" s="67"/>
      <c r="BI136" s="67"/>
      <c r="BJ136" s="67"/>
      <c r="BK136" s="68"/>
      <c r="BL136" s="67"/>
      <c r="BM136" s="67"/>
      <c r="BN136" s="67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</row>
    <row r="137" spans="2:172" x14ac:dyDescent="0.3">
      <c r="B137" s="7" t="s">
        <v>184</v>
      </c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4"/>
      <c r="AA137" s="74"/>
      <c r="AB137" s="74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79"/>
      <c r="AY137" s="79"/>
      <c r="BE137" s="69"/>
      <c r="BF137" s="67"/>
      <c r="BG137" s="67"/>
      <c r="BH137" s="67"/>
      <c r="BI137" s="67"/>
      <c r="BJ137" s="67"/>
      <c r="BK137" s="68"/>
      <c r="BL137" s="67"/>
      <c r="BM137" s="67"/>
      <c r="BN137" s="67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</row>
    <row r="138" spans="2:172" x14ac:dyDescent="0.3">
      <c r="B138" s="7" t="s">
        <v>185</v>
      </c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4"/>
      <c r="AA138" s="74"/>
      <c r="AB138" s="74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79"/>
      <c r="AY138" s="79"/>
      <c r="BE138" s="69"/>
      <c r="BF138" s="67"/>
      <c r="BG138" s="67"/>
      <c r="BH138" s="67"/>
      <c r="BI138" s="67"/>
      <c r="BJ138" s="67"/>
      <c r="BK138" s="68"/>
      <c r="BL138" s="67"/>
      <c r="BM138" s="67"/>
      <c r="BN138" s="67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</row>
    <row r="139" spans="2:172" x14ac:dyDescent="0.3">
      <c r="B139" s="7" t="s">
        <v>186</v>
      </c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4"/>
      <c r="AA139" s="74"/>
      <c r="AB139" s="74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79"/>
      <c r="AY139" s="79"/>
      <c r="BE139" s="69"/>
      <c r="BF139" s="67"/>
      <c r="BG139" s="67"/>
      <c r="BH139" s="67"/>
      <c r="BI139" s="67"/>
      <c r="BJ139" s="67"/>
      <c r="BK139" s="68"/>
      <c r="BL139" s="67"/>
      <c r="BM139" s="67"/>
      <c r="BN139" s="67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</row>
    <row r="140" spans="2:172" x14ac:dyDescent="0.3">
      <c r="B140" s="7" t="s">
        <v>187</v>
      </c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4"/>
      <c r="AA140" s="74"/>
      <c r="AB140" s="74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79"/>
      <c r="AY140" s="79"/>
      <c r="BE140" s="69"/>
      <c r="BF140" s="67"/>
      <c r="BG140" s="67"/>
      <c r="BH140" s="67"/>
      <c r="BI140" s="67"/>
      <c r="BJ140" s="67"/>
      <c r="BK140" s="68"/>
      <c r="BL140" s="67"/>
      <c r="BM140" s="67"/>
      <c r="BN140" s="67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</row>
    <row r="141" spans="2:172" x14ac:dyDescent="0.3">
      <c r="B141" s="7" t="s">
        <v>188</v>
      </c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4"/>
      <c r="AA141" s="74"/>
      <c r="AB141" s="74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79"/>
      <c r="AY141" s="79"/>
      <c r="BE141" s="69"/>
      <c r="BF141" s="67"/>
      <c r="BG141" s="67"/>
      <c r="BH141" s="67"/>
      <c r="BI141" s="67"/>
      <c r="BJ141" s="67"/>
      <c r="BK141" s="68"/>
      <c r="BL141" s="67"/>
      <c r="BM141" s="67"/>
      <c r="BN141" s="67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</row>
    <row r="142" spans="2:172" x14ac:dyDescent="0.3">
      <c r="B142" s="7" t="s">
        <v>189</v>
      </c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4"/>
      <c r="AA142" s="74"/>
      <c r="AB142" s="74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79"/>
      <c r="AY142" s="79"/>
      <c r="BE142" s="69"/>
      <c r="BF142" s="67"/>
      <c r="BG142" s="67"/>
      <c r="BH142" s="67"/>
      <c r="BI142" s="67"/>
      <c r="BJ142" s="67"/>
      <c r="BK142" s="67"/>
      <c r="BL142" s="67"/>
      <c r="BM142" s="67"/>
      <c r="BN142" s="67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</row>
    <row r="143" spans="2:172" x14ac:dyDescent="0.3">
      <c r="B143" s="7" t="s">
        <v>190</v>
      </c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4"/>
      <c r="AA143" s="74"/>
      <c r="AB143" s="74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79"/>
      <c r="AY143" s="79"/>
      <c r="BE143" s="69"/>
      <c r="BF143" s="67"/>
      <c r="BG143" s="67"/>
      <c r="BH143" s="67"/>
      <c r="BI143" s="67"/>
      <c r="BJ143" s="67"/>
      <c r="BK143" s="67"/>
      <c r="BL143" s="67"/>
      <c r="BM143" s="67"/>
      <c r="BN143" s="67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</row>
    <row r="144" spans="2:172" x14ac:dyDescent="0.3">
      <c r="B144" s="7" t="s">
        <v>191</v>
      </c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4"/>
      <c r="AA144" s="74"/>
      <c r="AB144" s="74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79"/>
      <c r="AY144" s="79"/>
      <c r="BE144" s="69"/>
      <c r="BF144" s="67"/>
      <c r="BG144" s="67"/>
      <c r="BH144" s="67"/>
      <c r="BI144" s="67"/>
      <c r="BJ144" s="67"/>
      <c r="BK144" s="67"/>
      <c r="BL144" s="67"/>
      <c r="BM144" s="67"/>
      <c r="BN144" s="67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</row>
    <row r="145" spans="2:172" x14ac:dyDescent="0.3">
      <c r="B145" s="7" t="s">
        <v>192</v>
      </c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4"/>
      <c r="AA145" s="74"/>
      <c r="AB145" s="74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79"/>
      <c r="AY145" s="79"/>
      <c r="BE145" s="69"/>
      <c r="BF145" s="67"/>
      <c r="BG145" s="67"/>
      <c r="BH145" s="67"/>
      <c r="BI145" s="67"/>
      <c r="BJ145" s="67"/>
      <c r="BK145" s="67"/>
      <c r="BL145" s="67"/>
      <c r="BM145" s="67"/>
      <c r="BN145" s="67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</row>
    <row r="146" spans="2:172" x14ac:dyDescent="0.3">
      <c r="B146" s="7" t="s">
        <v>193</v>
      </c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4"/>
      <c r="AA146" s="74"/>
      <c r="AB146" s="74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79"/>
      <c r="AY146" s="79"/>
      <c r="BE146" s="69"/>
      <c r="BF146" s="67"/>
      <c r="BG146" s="67"/>
      <c r="BH146" s="67"/>
      <c r="BI146" s="67"/>
      <c r="BJ146" s="67"/>
      <c r="BK146" s="67"/>
      <c r="BL146" s="67"/>
      <c r="BM146" s="67"/>
      <c r="BN146" s="67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</row>
    <row r="147" spans="2:172" x14ac:dyDescent="0.3">
      <c r="B147" s="7" t="s">
        <v>194</v>
      </c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4"/>
      <c r="AA147" s="74"/>
      <c r="AB147" s="74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79"/>
      <c r="AY147" s="79"/>
      <c r="BE147" s="69"/>
      <c r="BF147" s="67"/>
      <c r="BG147" s="67"/>
      <c r="BH147" s="67"/>
      <c r="BI147" s="67"/>
      <c r="BJ147" s="67"/>
      <c r="BK147" s="67"/>
      <c r="BL147" s="67"/>
      <c r="BM147" s="67"/>
      <c r="BN147" s="67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</row>
    <row r="148" spans="2:172" x14ac:dyDescent="0.3">
      <c r="B148" s="7" t="s">
        <v>195</v>
      </c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4"/>
      <c r="AA148" s="74"/>
      <c r="AB148" s="74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79"/>
      <c r="AY148" s="79"/>
      <c r="BE148" s="69"/>
      <c r="BF148" s="67"/>
      <c r="BG148" s="67"/>
      <c r="BH148" s="67"/>
      <c r="BI148" s="67"/>
      <c r="BJ148" s="67"/>
      <c r="BK148" s="67"/>
      <c r="BL148" s="67"/>
      <c r="BM148" s="67"/>
      <c r="BN148" s="67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</row>
    <row r="149" spans="2:172" x14ac:dyDescent="0.3">
      <c r="B149" s="7" t="s">
        <v>196</v>
      </c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4"/>
      <c r="AA149" s="74"/>
      <c r="AB149" s="74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79"/>
      <c r="AY149" s="79"/>
      <c r="BE149" s="69"/>
      <c r="BF149" s="67"/>
      <c r="BG149" s="67"/>
      <c r="BH149" s="67"/>
      <c r="BI149" s="67"/>
      <c r="BJ149" s="67"/>
      <c r="BK149" s="67"/>
      <c r="BL149" s="67"/>
      <c r="BM149" s="67"/>
      <c r="BN149" s="67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</row>
    <row r="150" spans="2:172" x14ac:dyDescent="0.3">
      <c r="B150" s="7" t="s">
        <v>197</v>
      </c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4"/>
      <c r="AA150" s="74"/>
      <c r="AB150" s="74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79"/>
      <c r="AY150" s="79"/>
      <c r="BE150" s="69"/>
      <c r="BF150" s="67"/>
      <c r="BG150" s="67"/>
      <c r="BH150" s="67"/>
      <c r="BI150" s="67"/>
      <c r="BJ150" s="67"/>
      <c r="BK150" s="67"/>
      <c r="BL150" s="67"/>
      <c r="BM150" s="67"/>
      <c r="BN150" s="67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</row>
    <row r="151" spans="2:172" x14ac:dyDescent="0.3">
      <c r="B151" s="7" t="s">
        <v>198</v>
      </c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4"/>
      <c r="AA151" s="74"/>
      <c r="AB151" s="74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79"/>
      <c r="AY151" s="79"/>
      <c r="BE151" s="69"/>
      <c r="BF151" s="67"/>
      <c r="BG151" s="67"/>
      <c r="BH151" s="67"/>
      <c r="BI151" s="67"/>
      <c r="BJ151" s="67"/>
      <c r="BK151" s="67"/>
      <c r="BL151" s="67"/>
      <c r="BM151" s="67"/>
      <c r="BN151" s="67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</row>
    <row r="152" spans="2:172" x14ac:dyDescent="0.3">
      <c r="B152" s="7" t="s">
        <v>199</v>
      </c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4"/>
      <c r="AA152" s="74"/>
      <c r="AB152" s="74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79"/>
      <c r="AY152" s="79"/>
      <c r="BE152" s="69"/>
      <c r="BF152" s="67"/>
      <c r="BG152" s="67"/>
      <c r="BH152" s="67"/>
      <c r="BI152" s="67"/>
      <c r="BJ152" s="67"/>
      <c r="BK152" s="67"/>
      <c r="BL152" s="67"/>
      <c r="BM152" s="67"/>
      <c r="BN152" s="67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</row>
    <row r="153" spans="2:172" x14ac:dyDescent="0.3">
      <c r="B153" s="7" t="s">
        <v>200</v>
      </c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4"/>
      <c r="AA153" s="74"/>
      <c r="AB153" s="74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79"/>
      <c r="AY153" s="79"/>
      <c r="BE153" s="69"/>
      <c r="BF153" s="67"/>
      <c r="BG153" s="67"/>
      <c r="BH153" s="67"/>
      <c r="BI153" s="67"/>
      <c r="BJ153" s="67"/>
      <c r="BK153" s="67"/>
      <c r="BL153" s="67"/>
      <c r="BM153" s="67"/>
      <c r="BN153" s="67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</row>
    <row r="154" spans="2:172" x14ac:dyDescent="0.3">
      <c r="B154" s="7" t="s">
        <v>201</v>
      </c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4"/>
      <c r="AA154" s="74"/>
      <c r="AB154" s="74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79"/>
      <c r="AY154" s="79"/>
      <c r="BE154" s="69"/>
      <c r="BF154" s="67"/>
      <c r="BG154" s="67"/>
      <c r="BH154" s="67"/>
      <c r="BI154" s="67"/>
      <c r="BJ154" s="67"/>
      <c r="BK154" s="67"/>
      <c r="BL154" s="67"/>
      <c r="BM154" s="67"/>
      <c r="BN154" s="67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</row>
    <row r="155" spans="2:172" x14ac:dyDescent="0.3">
      <c r="B155" s="7" t="s">
        <v>202</v>
      </c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4"/>
      <c r="AA155" s="74"/>
      <c r="AB155" s="74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79"/>
      <c r="AY155" s="79"/>
      <c r="BE155" s="69"/>
      <c r="BF155" s="67"/>
      <c r="BG155" s="67"/>
      <c r="BH155" s="67"/>
      <c r="BI155" s="67"/>
      <c r="BJ155" s="67"/>
      <c r="BK155" s="67"/>
      <c r="BL155" s="67"/>
      <c r="BM155" s="67"/>
      <c r="BN155" s="67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</row>
    <row r="156" spans="2:172" x14ac:dyDescent="0.3">
      <c r="B156" s="7" t="s">
        <v>203</v>
      </c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4"/>
      <c r="AA156" s="74"/>
      <c r="AB156" s="74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79"/>
      <c r="AY156" s="79"/>
      <c r="BE156" s="69"/>
      <c r="BF156" s="67"/>
      <c r="BG156" s="67"/>
      <c r="BH156" s="67"/>
      <c r="BI156" s="67"/>
      <c r="BJ156" s="67"/>
      <c r="BK156" s="67"/>
      <c r="BL156" s="67"/>
      <c r="BM156" s="67"/>
      <c r="BN156" s="67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</row>
    <row r="157" spans="2:172" x14ac:dyDescent="0.3">
      <c r="B157" s="7" t="s">
        <v>204</v>
      </c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4"/>
      <c r="AA157" s="74"/>
      <c r="AB157" s="74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79"/>
      <c r="AY157" s="79"/>
      <c r="BE157" s="69"/>
      <c r="BF157" s="67"/>
      <c r="BG157" s="67"/>
      <c r="BH157" s="67"/>
      <c r="BI157" s="67"/>
      <c r="BJ157" s="67"/>
      <c r="BK157" s="67"/>
      <c r="BL157" s="67"/>
      <c r="BM157" s="67"/>
      <c r="BN157" s="67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</row>
    <row r="158" spans="2:172" x14ac:dyDescent="0.3">
      <c r="B158" s="7" t="s">
        <v>205</v>
      </c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4"/>
      <c r="AA158" s="74"/>
      <c r="AB158" s="74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79"/>
      <c r="AY158" s="79"/>
      <c r="BE158" s="69"/>
      <c r="BF158" s="67"/>
      <c r="BG158" s="67"/>
      <c r="BH158" s="67"/>
      <c r="BI158" s="67"/>
      <c r="BJ158" s="67"/>
      <c r="BK158" s="67"/>
      <c r="BL158" s="67"/>
      <c r="BM158" s="67"/>
      <c r="BN158" s="67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</row>
    <row r="159" spans="2:172" x14ac:dyDescent="0.3">
      <c r="B159" s="7" t="s">
        <v>206</v>
      </c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4"/>
      <c r="AA159" s="74"/>
      <c r="AB159" s="74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79"/>
      <c r="AY159" s="79"/>
      <c r="BE159" s="69"/>
      <c r="BF159" s="67"/>
      <c r="BG159" s="67"/>
      <c r="BH159" s="67"/>
      <c r="BI159" s="67"/>
      <c r="BJ159" s="67"/>
      <c r="BK159" s="67"/>
      <c r="BL159" s="67"/>
      <c r="BM159" s="67"/>
      <c r="BN159" s="67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</row>
    <row r="160" spans="2:172" x14ac:dyDescent="0.3">
      <c r="B160" s="7" t="s">
        <v>207</v>
      </c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4"/>
      <c r="AA160" s="74"/>
      <c r="AB160" s="74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79"/>
      <c r="AY160" s="79"/>
      <c r="BE160" s="69"/>
      <c r="BF160" s="67"/>
      <c r="BG160" s="67"/>
      <c r="BH160" s="67"/>
      <c r="BI160" s="67"/>
      <c r="BJ160" s="67"/>
      <c r="BK160" s="67"/>
      <c r="BL160" s="67"/>
      <c r="BM160" s="67"/>
      <c r="BN160" s="67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</row>
    <row r="161" spans="2:172" x14ac:dyDescent="0.3">
      <c r="B161" s="7" t="s">
        <v>208</v>
      </c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4"/>
      <c r="AA161" s="74"/>
      <c r="AB161" s="74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79"/>
      <c r="AY161" s="79"/>
      <c r="BE161" s="69"/>
      <c r="BF161" s="67"/>
      <c r="BG161" s="67"/>
      <c r="BH161" s="67"/>
      <c r="BI161" s="67"/>
      <c r="BJ161" s="67"/>
      <c r="BK161" s="67"/>
      <c r="BL161" s="67"/>
      <c r="BM161" s="67"/>
      <c r="BN161" s="67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</row>
    <row r="162" spans="2:172" x14ac:dyDescent="0.3">
      <c r="B162" s="7" t="s">
        <v>209</v>
      </c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4"/>
      <c r="AA162" s="74"/>
      <c r="AB162" s="74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79"/>
      <c r="AY162" s="79"/>
      <c r="BE162" s="69"/>
      <c r="BF162" s="67"/>
      <c r="BG162" s="67"/>
      <c r="BH162" s="67"/>
      <c r="BI162" s="67"/>
      <c r="BJ162" s="67"/>
      <c r="BK162" s="67"/>
      <c r="BL162" s="67"/>
      <c r="BM162" s="67"/>
      <c r="BN162" s="67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</row>
    <row r="163" spans="2:172" x14ac:dyDescent="0.3">
      <c r="B163" s="7" t="s">
        <v>210</v>
      </c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4"/>
      <c r="AA163" s="74"/>
      <c r="AB163" s="74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79"/>
      <c r="AY163" s="79"/>
      <c r="BE163" s="69"/>
      <c r="BF163" s="67"/>
      <c r="BG163" s="67"/>
      <c r="BH163" s="67"/>
      <c r="BI163" s="67"/>
      <c r="BJ163" s="67"/>
      <c r="BK163" s="67"/>
      <c r="BL163" s="67"/>
      <c r="BM163" s="67"/>
      <c r="BN163" s="67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</row>
    <row r="164" spans="2:172" x14ac:dyDescent="0.3">
      <c r="B164" s="7" t="s">
        <v>211</v>
      </c>
      <c r="C164" s="79"/>
      <c r="D164" s="69"/>
      <c r="E164" s="69" t="s">
        <v>55</v>
      </c>
      <c r="F164" s="69" t="s">
        <v>56</v>
      </c>
      <c r="G164" s="69" t="s">
        <v>57</v>
      </c>
      <c r="H164" s="79" t="s">
        <v>58</v>
      </c>
      <c r="I164" s="69"/>
      <c r="J164" s="69" t="s">
        <v>59</v>
      </c>
      <c r="K164" s="69"/>
      <c r="L164" s="69" t="s">
        <v>60</v>
      </c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4"/>
      <c r="AA164" s="74"/>
      <c r="AB164" s="74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79"/>
      <c r="AY164" s="79"/>
      <c r="BE164" s="69"/>
      <c r="BF164" s="67"/>
      <c r="BG164" s="67"/>
      <c r="BH164" s="67"/>
      <c r="BI164" s="67"/>
      <c r="BJ164" s="67"/>
      <c r="BK164" s="67"/>
      <c r="BL164" s="67"/>
      <c r="BM164" s="67"/>
      <c r="BN164" s="67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</row>
    <row r="165" spans="2:172" x14ac:dyDescent="0.3">
      <c r="B165" s="7" t="s">
        <v>212</v>
      </c>
      <c r="C165" s="79"/>
      <c r="D165" s="69"/>
      <c r="E165" s="69" t="s">
        <v>61</v>
      </c>
      <c r="F165" s="69">
        <v>1287197.048</v>
      </c>
      <c r="G165" s="69">
        <v>-148812.96011013695</v>
      </c>
      <c r="H165" s="79">
        <v>-2563273.8801101372</v>
      </c>
      <c r="I165" s="69"/>
      <c r="J165" s="69">
        <v>-8618.8801101366989</v>
      </c>
      <c r="K165" s="69"/>
      <c r="L165" s="69">
        <v>-8618.8801101366989</v>
      </c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4"/>
      <c r="AA165" s="74"/>
      <c r="AB165" s="74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79"/>
      <c r="AY165" s="79"/>
      <c r="BE165" s="69"/>
      <c r="BF165" s="67"/>
      <c r="BG165" s="67"/>
      <c r="BH165" s="67"/>
      <c r="BI165" s="67"/>
      <c r="BJ165" s="67"/>
      <c r="BK165" s="67"/>
      <c r="BL165" s="67"/>
      <c r="BM165" s="67"/>
      <c r="BN165" s="67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</row>
    <row r="166" spans="2:172" x14ac:dyDescent="0.3">
      <c r="B166" s="7" t="s">
        <v>213</v>
      </c>
      <c r="C166" s="79"/>
      <c r="D166" s="69"/>
      <c r="E166" s="69"/>
      <c r="F166" s="69"/>
      <c r="G166" s="69"/>
      <c r="H166" s="79"/>
      <c r="I166" s="69"/>
      <c r="J166" s="69"/>
      <c r="K166" s="69"/>
      <c r="L166" s="69"/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4"/>
      <c r="AA166" s="74"/>
      <c r="AB166" s="74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79"/>
      <c r="AY166" s="79"/>
      <c r="BE166" s="69"/>
      <c r="BF166" s="67"/>
      <c r="BG166" s="67"/>
      <c r="BH166" s="67"/>
      <c r="BI166" s="67"/>
      <c r="BJ166" s="67"/>
      <c r="BK166" s="67"/>
      <c r="BL166" s="67"/>
      <c r="BM166" s="67"/>
      <c r="BN166" s="67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</row>
    <row r="167" spans="2:172" x14ac:dyDescent="0.3">
      <c r="B167" s="7" t="s">
        <v>214</v>
      </c>
      <c r="C167" s="79"/>
      <c r="D167" s="69"/>
      <c r="E167" s="69" t="s">
        <v>62</v>
      </c>
      <c r="F167" s="69">
        <v>0</v>
      </c>
      <c r="G167" s="69">
        <v>813669</v>
      </c>
      <c r="H167" s="79">
        <v>3328199</v>
      </c>
      <c r="I167" s="69"/>
      <c r="J167" s="69">
        <v>4304199</v>
      </c>
      <c r="K167" s="69"/>
      <c r="L167" s="69">
        <v>4304199</v>
      </c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4"/>
      <c r="AA167" s="74"/>
      <c r="AB167" s="74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79"/>
      <c r="AY167" s="79"/>
      <c r="BE167" s="69"/>
      <c r="BF167" s="67"/>
      <c r="BG167" s="67"/>
      <c r="BH167" s="67"/>
      <c r="BI167" s="67"/>
      <c r="BJ167" s="67"/>
      <c r="BK167" s="67"/>
      <c r="BL167" s="67"/>
      <c r="BM167" s="67"/>
      <c r="BN167" s="67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</row>
    <row r="168" spans="2:172" x14ac:dyDescent="0.3">
      <c r="B168" s="7" t="s">
        <v>215</v>
      </c>
      <c r="C168" s="79"/>
      <c r="D168" s="69"/>
      <c r="E168" s="69" t="s">
        <v>33</v>
      </c>
      <c r="F168" s="69">
        <v>0</v>
      </c>
      <c r="G168" s="69">
        <v>-987762</v>
      </c>
      <c r="H168" s="79">
        <v>-987762</v>
      </c>
      <c r="I168" s="69"/>
      <c r="J168" s="69">
        <v>-987762</v>
      </c>
      <c r="K168" s="69"/>
      <c r="L168" s="69">
        <v>-987762</v>
      </c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4"/>
      <c r="AA168" s="74"/>
      <c r="AB168" s="74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79"/>
      <c r="AY168" s="79"/>
      <c r="BE168" s="69"/>
      <c r="BF168" s="67"/>
      <c r="BG168" s="67"/>
      <c r="BH168" s="67"/>
      <c r="BI168" s="67"/>
      <c r="BJ168" s="67"/>
      <c r="BK168" s="67"/>
      <c r="BL168" s="67"/>
      <c r="BM168" s="67"/>
      <c r="BN168" s="67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</row>
    <row r="169" spans="2:172" x14ac:dyDescent="0.3">
      <c r="B169" s="7" t="s">
        <v>216</v>
      </c>
      <c r="C169" s="79"/>
      <c r="D169" s="69"/>
      <c r="E169" s="69" t="s">
        <v>63</v>
      </c>
      <c r="F169" s="69">
        <v>1287197.048</v>
      </c>
      <c r="G169" s="69">
        <v>25280.039889863168</v>
      </c>
      <c r="H169" s="79">
        <v>-4903710.8801101372</v>
      </c>
      <c r="I169" s="69"/>
      <c r="J169" s="69">
        <v>-3325055.8801101367</v>
      </c>
      <c r="K169" s="69"/>
      <c r="L169" s="69">
        <v>-3325055.8801101367</v>
      </c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4"/>
      <c r="AA169" s="74"/>
      <c r="AB169" s="74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79"/>
      <c r="AY169" s="79"/>
      <c r="BE169" s="69"/>
      <c r="BF169" s="67"/>
      <c r="BG169" s="67"/>
      <c r="BH169" s="67"/>
      <c r="BI169" s="67"/>
      <c r="BJ169" s="67"/>
      <c r="BK169" s="67"/>
      <c r="BL169" s="67"/>
      <c r="BM169" s="67"/>
      <c r="BN169" s="67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</row>
    <row r="170" spans="2:172" x14ac:dyDescent="0.3">
      <c r="B170" s="7" t="s">
        <v>217</v>
      </c>
      <c r="C170" s="79"/>
      <c r="D170" s="69"/>
      <c r="E170" s="69"/>
      <c r="F170" s="69"/>
      <c r="G170" s="69"/>
      <c r="H170" s="79"/>
      <c r="I170" s="69"/>
      <c r="J170" s="69"/>
      <c r="K170" s="69"/>
      <c r="L170" s="69"/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4"/>
      <c r="AA170" s="74"/>
      <c r="AB170" s="74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79"/>
      <c r="AY170" s="79"/>
      <c r="BE170" s="69"/>
      <c r="BF170" s="67"/>
      <c r="BG170" s="67"/>
      <c r="BH170" s="67"/>
      <c r="BI170" s="67"/>
      <c r="BJ170" s="67"/>
      <c r="BK170" s="67"/>
      <c r="BL170" s="67"/>
      <c r="BM170" s="67"/>
      <c r="BN170" s="67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</row>
    <row r="171" spans="2:172" x14ac:dyDescent="0.3">
      <c r="B171" s="7" t="s">
        <v>218</v>
      </c>
      <c r="C171" s="79"/>
      <c r="D171" s="69"/>
      <c r="E171" s="69"/>
      <c r="F171" s="69"/>
      <c r="G171" s="69"/>
      <c r="H171" s="79"/>
      <c r="I171" s="69"/>
      <c r="J171" s="69"/>
      <c r="K171" s="69"/>
      <c r="L171" s="69"/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4"/>
      <c r="AA171" s="74"/>
      <c r="AB171" s="74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79"/>
      <c r="AY171" s="79"/>
      <c r="BE171" s="69"/>
      <c r="BF171" s="67"/>
      <c r="BG171" s="67"/>
      <c r="BH171" s="67"/>
      <c r="BI171" s="67"/>
      <c r="BJ171" s="67"/>
      <c r="BK171" s="67"/>
      <c r="BL171" s="67"/>
      <c r="BM171" s="67"/>
      <c r="BN171" s="67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</row>
    <row r="172" spans="2:172" x14ac:dyDescent="0.3">
      <c r="B172" s="7" t="s">
        <v>219</v>
      </c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4"/>
      <c r="AA172" s="74"/>
      <c r="AB172" s="74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79"/>
      <c r="AY172" s="79"/>
      <c r="BE172" s="69"/>
      <c r="BF172" s="67"/>
      <c r="BG172" s="67"/>
      <c r="BH172" s="67"/>
      <c r="BI172" s="67"/>
      <c r="BJ172" s="67"/>
      <c r="BK172" s="67"/>
      <c r="BL172" s="67"/>
      <c r="BM172" s="67"/>
      <c r="BN172" s="67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</row>
    <row r="173" spans="2:172" x14ac:dyDescent="0.3">
      <c r="B173" s="7" t="s">
        <v>220</v>
      </c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4"/>
      <c r="AA173" s="74"/>
      <c r="AB173" s="74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79"/>
      <c r="AY173" s="79"/>
      <c r="BE173" s="69"/>
      <c r="BF173" s="67"/>
      <c r="BG173" s="67"/>
      <c r="BH173" s="67"/>
      <c r="BI173" s="67"/>
      <c r="BJ173" s="67"/>
      <c r="BK173" s="67"/>
      <c r="BL173" s="67"/>
      <c r="BM173" s="67"/>
      <c r="BN173" s="67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</row>
    <row r="174" spans="2:172" x14ac:dyDescent="0.3">
      <c r="B174" s="7" t="s">
        <v>221</v>
      </c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4"/>
      <c r="AA174" s="74"/>
      <c r="AB174" s="74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79"/>
      <c r="AY174" s="79"/>
      <c r="BE174" s="69"/>
      <c r="BF174" s="67"/>
      <c r="BG174" s="67"/>
      <c r="BH174" s="67"/>
      <c r="BI174" s="67"/>
      <c r="BJ174" s="67"/>
      <c r="BK174" s="67"/>
      <c r="BL174" s="67"/>
      <c r="BM174" s="67"/>
      <c r="BN174" s="67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</row>
    <row r="175" spans="2:172" x14ac:dyDescent="0.3">
      <c r="B175" s="7" t="s">
        <v>222</v>
      </c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4"/>
      <c r="AA175" s="74"/>
      <c r="AB175" s="74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79"/>
      <c r="AY175" s="79"/>
      <c r="BE175" s="69"/>
      <c r="BF175" s="67"/>
      <c r="BG175" s="67"/>
      <c r="BH175" s="67"/>
      <c r="BI175" s="67"/>
      <c r="BJ175" s="67"/>
      <c r="BK175" s="67"/>
      <c r="BL175" s="67"/>
      <c r="BM175" s="67"/>
      <c r="BN175" s="67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</row>
    <row r="176" spans="2:172" x14ac:dyDescent="0.3">
      <c r="B176" s="7" t="s">
        <v>223</v>
      </c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4"/>
      <c r="AA176" s="74"/>
      <c r="AB176" s="74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79"/>
      <c r="AY176" s="79"/>
      <c r="BE176" s="69"/>
      <c r="BF176" s="67"/>
      <c r="BG176" s="67"/>
      <c r="BH176" s="67"/>
      <c r="BI176" s="67"/>
      <c r="BJ176" s="67"/>
      <c r="BK176" s="67"/>
      <c r="BL176" s="67"/>
      <c r="BM176" s="67"/>
      <c r="BN176" s="67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</row>
    <row r="177" spans="2:172" x14ac:dyDescent="0.3">
      <c r="B177" s="7" t="s">
        <v>224</v>
      </c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4"/>
      <c r="AA177" s="74"/>
      <c r="AB177" s="74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79"/>
      <c r="AY177" s="79"/>
      <c r="BE177" s="69"/>
      <c r="BF177" s="67"/>
      <c r="BG177" s="67"/>
      <c r="BH177" s="67"/>
      <c r="BI177" s="67"/>
      <c r="BJ177" s="67"/>
      <c r="BK177" s="67"/>
      <c r="BL177" s="67"/>
      <c r="BM177" s="67"/>
      <c r="BN177" s="67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</row>
    <row r="178" spans="2:172" x14ac:dyDescent="0.3">
      <c r="B178" s="7" t="s">
        <v>225</v>
      </c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4"/>
      <c r="AA178" s="74"/>
      <c r="AB178" s="74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79"/>
      <c r="AY178" s="79"/>
      <c r="BE178" s="69"/>
      <c r="BF178" s="67"/>
      <c r="BG178" s="67"/>
      <c r="BH178" s="67"/>
      <c r="BI178" s="67"/>
      <c r="BJ178" s="67"/>
      <c r="BK178" s="67"/>
      <c r="BL178" s="67"/>
      <c r="BM178" s="67"/>
      <c r="BN178" s="67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</row>
    <row r="179" spans="2:172" x14ac:dyDescent="0.3">
      <c r="B179" s="7" t="s">
        <v>226</v>
      </c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4"/>
      <c r="AA179" s="74"/>
      <c r="AB179" s="74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79"/>
      <c r="AY179" s="79"/>
      <c r="BE179" s="69"/>
      <c r="BF179" s="67"/>
      <c r="BG179" s="67"/>
      <c r="BH179" s="67"/>
      <c r="BI179" s="67"/>
      <c r="BJ179" s="67"/>
      <c r="BK179" s="67"/>
      <c r="BL179" s="67"/>
      <c r="BM179" s="67"/>
      <c r="BN179" s="67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</row>
    <row r="180" spans="2:172" x14ac:dyDescent="0.3">
      <c r="B180" s="7" t="s">
        <v>227</v>
      </c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4"/>
      <c r="AA180" s="74"/>
      <c r="AB180" s="74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79"/>
      <c r="AY180" s="79"/>
      <c r="BE180" s="69"/>
      <c r="BF180" s="67"/>
      <c r="BG180" s="67"/>
      <c r="BH180" s="67"/>
      <c r="BI180" s="67"/>
      <c r="BJ180" s="67"/>
      <c r="BK180" s="67"/>
      <c r="BL180" s="67"/>
      <c r="BM180" s="67"/>
      <c r="BN180" s="67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</row>
    <row r="181" spans="2:172" x14ac:dyDescent="0.3">
      <c r="B181" s="7" t="s">
        <v>228</v>
      </c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4"/>
      <c r="AA181" s="74"/>
      <c r="AB181" s="74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79"/>
      <c r="AY181" s="79"/>
      <c r="BE181" s="69"/>
      <c r="BF181" s="67"/>
      <c r="BG181" s="67"/>
      <c r="BH181" s="67"/>
      <c r="BI181" s="67"/>
      <c r="BJ181" s="67"/>
      <c r="BK181" s="67"/>
      <c r="BL181" s="67"/>
      <c r="BM181" s="67"/>
      <c r="BN181" s="67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</row>
    <row r="182" spans="2:172" x14ac:dyDescent="0.3">
      <c r="B182" s="7" t="s">
        <v>229</v>
      </c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4"/>
      <c r="AA182" s="74"/>
      <c r="AB182" s="74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79"/>
      <c r="AY182" s="79"/>
      <c r="BE182" s="69"/>
      <c r="BF182" s="67"/>
      <c r="BG182" s="67"/>
      <c r="BH182" s="67"/>
      <c r="BI182" s="67"/>
      <c r="BJ182" s="67"/>
      <c r="BK182" s="67"/>
      <c r="BL182" s="67"/>
      <c r="BM182" s="67"/>
      <c r="BN182" s="67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</row>
    <row r="183" spans="2:172" x14ac:dyDescent="0.3">
      <c r="B183" s="7" t="s">
        <v>230</v>
      </c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4"/>
      <c r="AA183" s="74"/>
      <c r="AB183" s="74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79"/>
      <c r="AY183" s="79"/>
      <c r="BE183" s="69"/>
      <c r="BF183" s="67"/>
      <c r="BG183" s="67"/>
      <c r="BH183" s="67"/>
      <c r="BI183" s="67"/>
      <c r="BJ183" s="67"/>
      <c r="BK183" s="67"/>
      <c r="BL183" s="67"/>
      <c r="BM183" s="67"/>
      <c r="BN183" s="67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</row>
    <row r="184" spans="2:172" x14ac:dyDescent="0.3">
      <c r="B184" s="7" t="s">
        <v>231</v>
      </c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4"/>
      <c r="AA184" s="74"/>
      <c r="AB184" s="74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79"/>
      <c r="AY184" s="79"/>
      <c r="BE184" s="69"/>
      <c r="BF184" s="67"/>
      <c r="BG184" s="67"/>
      <c r="BH184" s="67"/>
      <c r="BI184" s="67"/>
      <c r="BJ184" s="67"/>
      <c r="BK184" s="67"/>
      <c r="BL184" s="67"/>
      <c r="BM184" s="67"/>
      <c r="BN184" s="67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</row>
    <row r="185" spans="2:172" x14ac:dyDescent="0.3">
      <c r="B185" s="7" t="s">
        <v>232</v>
      </c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4"/>
      <c r="AA185" s="74"/>
      <c r="AB185" s="74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79"/>
      <c r="AY185" s="79"/>
      <c r="BE185" s="69"/>
      <c r="BF185" s="67"/>
      <c r="BG185" s="67"/>
      <c r="BH185" s="67"/>
      <c r="BI185" s="67"/>
      <c r="BJ185" s="67"/>
      <c r="BK185" s="67"/>
      <c r="BL185" s="67"/>
      <c r="BM185" s="67"/>
      <c r="BN185" s="67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</row>
    <row r="186" spans="2:172" x14ac:dyDescent="0.3">
      <c r="B186" s="7" t="s">
        <v>233</v>
      </c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4"/>
      <c r="AA186" s="74"/>
      <c r="AB186" s="74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79"/>
      <c r="AY186" s="79"/>
      <c r="BE186" s="69"/>
      <c r="BF186" s="67"/>
      <c r="BG186" s="67"/>
      <c r="BH186" s="67"/>
      <c r="BI186" s="67"/>
      <c r="BJ186" s="67"/>
      <c r="BK186" s="67"/>
      <c r="BL186" s="67"/>
      <c r="BM186" s="67"/>
      <c r="BN186" s="67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</row>
    <row r="187" spans="2:172" x14ac:dyDescent="0.3">
      <c r="B187" s="7" t="s">
        <v>234</v>
      </c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4"/>
      <c r="AA187" s="74"/>
      <c r="AB187" s="74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79"/>
      <c r="AY187" s="79"/>
      <c r="BE187" s="69"/>
      <c r="BF187" s="67"/>
      <c r="BG187" s="67"/>
      <c r="BH187" s="67"/>
      <c r="BI187" s="67"/>
      <c r="BJ187" s="67"/>
      <c r="BK187" s="67"/>
      <c r="BL187" s="67"/>
      <c r="BM187" s="67"/>
      <c r="BN187" s="67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</row>
    <row r="188" spans="2:172" x14ac:dyDescent="0.3">
      <c r="B188" s="7" t="s">
        <v>235</v>
      </c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4"/>
      <c r="AA188" s="74"/>
      <c r="AB188" s="74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79"/>
      <c r="AY188" s="79"/>
      <c r="BE188" s="69"/>
      <c r="BF188" s="67"/>
      <c r="BG188" s="67"/>
      <c r="BH188" s="67"/>
      <c r="BI188" s="67"/>
      <c r="BJ188" s="67"/>
      <c r="BK188" s="67"/>
      <c r="BL188" s="67"/>
      <c r="BM188" s="67"/>
      <c r="BN188" s="67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</row>
    <row r="189" spans="2:172" x14ac:dyDescent="0.3">
      <c r="B189" s="7" t="s">
        <v>236</v>
      </c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4"/>
      <c r="AA189" s="74"/>
      <c r="AB189" s="74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79"/>
      <c r="AY189" s="79"/>
      <c r="BE189" s="69"/>
      <c r="BF189" s="67"/>
      <c r="BG189" s="67"/>
      <c r="BH189" s="67"/>
      <c r="BI189" s="67"/>
      <c r="BJ189" s="67"/>
      <c r="BK189" s="67"/>
      <c r="BL189" s="67"/>
      <c r="BM189" s="67"/>
      <c r="BN189" s="67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</row>
    <row r="190" spans="2:172" x14ac:dyDescent="0.3">
      <c r="B190" s="7" t="s">
        <v>237</v>
      </c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4"/>
      <c r="AA190" s="74"/>
      <c r="AB190" s="74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79"/>
      <c r="AY190" s="79"/>
      <c r="BE190" s="69"/>
      <c r="BF190" s="67"/>
      <c r="BG190" s="67"/>
      <c r="BH190" s="67"/>
      <c r="BI190" s="67"/>
      <c r="BJ190" s="67"/>
      <c r="BK190" s="67"/>
      <c r="BL190" s="67"/>
      <c r="BM190" s="67"/>
      <c r="BN190" s="67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</row>
    <row r="191" spans="2:172" x14ac:dyDescent="0.3">
      <c r="B191" s="7" t="s">
        <v>238</v>
      </c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4"/>
      <c r="AA191" s="74"/>
      <c r="AB191" s="74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79"/>
      <c r="AY191" s="79"/>
      <c r="BE191" s="69"/>
      <c r="BF191" s="67"/>
      <c r="BG191" s="67"/>
      <c r="BH191" s="67"/>
      <c r="BI191" s="67"/>
      <c r="BJ191" s="67"/>
      <c r="BK191" s="67"/>
      <c r="BL191" s="67"/>
      <c r="BM191" s="67"/>
      <c r="BN191" s="67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</row>
    <row r="192" spans="2:172" x14ac:dyDescent="0.3">
      <c r="B192" s="7" t="s">
        <v>239</v>
      </c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4"/>
      <c r="AA192" s="74"/>
      <c r="AB192" s="74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79"/>
      <c r="AY192" s="79"/>
      <c r="BE192" s="69"/>
      <c r="BF192" s="67"/>
      <c r="BG192" s="67"/>
      <c r="BH192" s="67"/>
      <c r="BI192" s="67"/>
      <c r="BJ192" s="67"/>
      <c r="BK192" s="67"/>
      <c r="BL192" s="67"/>
      <c r="BM192" s="67"/>
      <c r="BN192" s="67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</row>
    <row r="193" spans="2:172" x14ac:dyDescent="0.3">
      <c r="B193" s="7" t="s">
        <v>240</v>
      </c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4"/>
      <c r="AA193" s="74"/>
      <c r="AB193" s="74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79"/>
      <c r="AY193" s="79"/>
      <c r="BE193" s="69"/>
      <c r="BF193" s="67"/>
      <c r="BG193" s="67"/>
      <c r="BH193" s="67"/>
      <c r="BI193" s="67"/>
      <c r="BJ193" s="67"/>
      <c r="BK193" s="67"/>
      <c r="BL193" s="67"/>
      <c r="BM193" s="67"/>
      <c r="BN193" s="67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</row>
    <row r="194" spans="2:172" x14ac:dyDescent="0.3">
      <c r="B194" s="7" t="s">
        <v>241</v>
      </c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4"/>
      <c r="AA194" s="74"/>
      <c r="AB194" s="74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79"/>
      <c r="AY194" s="79"/>
      <c r="BE194" s="69"/>
      <c r="BF194" s="67"/>
      <c r="BG194" s="67"/>
      <c r="BH194" s="67"/>
      <c r="BI194" s="67"/>
      <c r="BJ194" s="67"/>
      <c r="BK194" s="67"/>
      <c r="BL194" s="67"/>
      <c r="BM194" s="67"/>
      <c r="BN194" s="67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</row>
    <row r="195" spans="2:172" x14ac:dyDescent="0.3">
      <c r="B195" s="7" t="s">
        <v>242</v>
      </c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4"/>
      <c r="AA195" s="74"/>
      <c r="AB195" s="74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79"/>
      <c r="AY195" s="79"/>
      <c r="BE195" s="69"/>
      <c r="BF195" s="67"/>
      <c r="BG195" s="67"/>
      <c r="BH195" s="67"/>
      <c r="BI195" s="67"/>
      <c r="BJ195" s="67"/>
      <c r="BK195" s="67"/>
      <c r="BL195" s="67"/>
      <c r="BM195" s="67"/>
      <c r="BN195" s="67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</row>
    <row r="196" spans="2:172" x14ac:dyDescent="0.3">
      <c r="B196" s="7" t="s">
        <v>243</v>
      </c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4"/>
      <c r="AA196" s="74"/>
      <c r="AB196" s="74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79"/>
      <c r="AY196" s="79"/>
      <c r="BE196" s="69"/>
      <c r="BF196" s="67"/>
      <c r="BG196" s="67"/>
      <c r="BH196" s="67"/>
      <c r="BI196" s="67"/>
      <c r="BJ196" s="67"/>
      <c r="BK196" s="67"/>
      <c r="BL196" s="67"/>
      <c r="BM196" s="67"/>
      <c r="BN196" s="67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</row>
    <row r="197" spans="2:172" x14ac:dyDescent="0.3">
      <c r="B197" s="7" t="s">
        <v>244</v>
      </c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4"/>
      <c r="AA197" s="74"/>
      <c r="AB197" s="74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79"/>
      <c r="AY197" s="79"/>
      <c r="BE197" s="69"/>
      <c r="BF197" s="67"/>
      <c r="BG197" s="67"/>
      <c r="BH197" s="67"/>
      <c r="BI197" s="67"/>
      <c r="BJ197" s="67"/>
      <c r="BK197" s="67"/>
      <c r="BL197" s="67"/>
      <c r="BM197" s="67"/>
      <c r="BN197" s="67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</row>
    <row r="198" spans="2:172" x14ac:dyDescent="0.3">
      <c r="B198" s="7" t="s">
        <v>245</v>
      </c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4"/>
      <c r="AA198" s="74"/>
      <c r="AB198" s="74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79"/>
      <c r="AY198" s="79"/>
      <c r="BE198" s="69"/>
      <c r="BF198" s="67"/>
      <c r="BG198" s="67"/>
      <c r="BH198" s="67"/>
      <c r="BI198" s="67"/>
      <c r="BJ198" s="67"/>
      <c r="BK198" s="67"/>
      <c r="BL198" s="67"/>
      <c r="BM198" s="67"/>
      <c r="BN198" s="67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</row>
    <row r="199" spans="2:172" x14ac:dyDescent="0.3">
      <c r="B199" s="7" t="s">
        <v>246</v>
      </c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4"/>
      <c r="AA199" s="74"/>
      <c r="AB199" s="74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79"/>
      <c r="AY199" s="79"/>
      <c r="BE199" s="69"/>
      <c r="BF199" s="67"/>
      <c r="BG199" s="67"/>
      <c r="BH199" s="67"/>
      <c r="BI199" s="67"/>
      <c r="BJ199" s="67"/>
      <c r="BK199" s="67"/>
      <c r="BL199" s="67"/>
      <c r="BM199" s="67"/>
      <c r="BN199" s="67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</row>
    <row r="200" spans="2:172" x14ac:dyDescent="0.3">
      <c r="B200" s="7" t="s">
        <v>247</v>
      </c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4"/>
      <c r="AA200" s="74"/>
      <c r="AB200" s="74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79"/>
      <c r="AY200" s="79"/>
      <c r="BE200" s="69"/>
      <c r="BF200" s="67"/>
      <c r="BG200" s="67"/>
      <c r="BH200" s="67"/>
      <c r="BI200" s="67"/>
      <c r="BJ200" s="67"/>
      <c r="BK200" s="67"/>
      <c r="BL200" s="67"/>
      <c r="BM200" s="67"/>
      <c r="BN200" s="67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</row>
    <row r="201" spans="2:172" x14ac:dyDescent="0.3">
      <c r="B201" s="7" t="s">
        <v>248</v>
      </c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4"/>
      <c r="AA201" s="74"/>
      <c r="AB201" s="74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79"/>
      <c r="AY201" s="79"/>
      <c r="BE201" s="69"/>
      <c r="BF201" s="67"/>
      <c r="BG201" s="67"/>
      <c r="BH201" s="67"/>
      <c r="BI201" s="67"/>
      <c r="BJ201" s="67"/>
      <c r="BK201" s="67"/>
      <c r="BL201" s="67"/>
      <c r="BM201" s="67"/>
      <c r="BN201" s="67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</row>
    <row r="202" spans="2:172" x14ac:dyDescent="0.3">
      <c r="B202" s="7" t="s">
        <v>249</v>
      </c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4"/>
      <c r="AA202" s="74"/>
      <c r="AB202" s="74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79"/>
      <c r="AY202" s="79"/>
      <c r="BE202" s="69"/>
      <c r="BF202" s="67"/>
      <c r="BG202" s="67"/>
      <c r="BH202" s="67"/>
      <c r="BI202" s="67"/>
      <c r="BJ202" s="67"/>
      <c r="BK202" s="67"/>
      <c r="BL202" s="67"/>
      <c r="BM202" s="67"/>
      <c r="BN202" s="67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</row>
    <row r="203" spans="2:172" x14ac:dyDescent="0.3">
      <c r="B203" s="7" t="s">
        <v>250</v>
      </c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4"/>
      <c r="AA203" s="74"/>
      <c r="AB203" s="74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79"/>
      <c r="AY203" s="79"/>
      <c r="BE203" s="69"/>
      <c r="BF203" s="67"/>
      <c r="BG203" s="67"/>
      <c r="BH203" s="67"/>
      <c r="BI203" s="67"/>
      <c r="BJ203" s="67"/>
      <c r="BK203" s="67"/>
      <c r="BL203" s="67"/>
      <c r="BM203" s="67"/>
      <c r="BN203" s="67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</row>
    <row r="204" spans="2:172" x14ac:dyDescent="0.3">
      <c r="B204" s="7" t="s">
        <v>251</v>
      </c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4"/>
      <c r="AA204" s="74"/>
      <c r="AB204" s="74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79"/>
      <c r="AY204" s="79"/>
      <c r="BE204" s="69"/>
      <c r="BF204" s="67"/>
      <c r="BG204" s="67"/>
      <c r="BH204" s="67"/>
      <c r="BI204" s="67"/>
      <c r="BJ204" s="67"/>
      <c r="BK204" s="67"/>
      <c r="BL204" s="67"/>
      <c r="BM204" s="67"/>
      <c r="BN204" s="67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</row>
    <row r="205" spans="2:172" x14ac:dyDescent="0.3">
      <c r="B205" s="7" t="s">
        <v>252</v>
      </c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4"/>
      <c r="AA205" s="74"/>
      <c r="AB205" s="74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79"/>
      <c r="AY205" s="79"/>
      <c r="BE205" s="69"/>
      <c r="BF205" s="67"/>
      <c r="BG205" s="67"/>
      <c r="BH205" s="67"/>
      <c r="BI205" s="67"/>
      <c r="BJ205" s="67"/>
      <c r="BK205" s="67"/>
      <c r="BL205" s="67"/>
      <c r="BM205" s="67"/>
      <c r="BN205" s="67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</row>
    <row r="206" spans="2:172" x14ac:dyDescent="0.3">
      <c r="B206" s="7" t="s">
        <v>253</v>
      </c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4"/>
      <c r="AA206" s="74"/>
      <c r="AB206" s="74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79"/>
      <c r="AY206" s="79"/>
      <c r="BE206" s="69"/>
      <c r="BF206" s="67"/>
      <c r="BG206" s="67"/>
      <c r="BH206" s="67"/>
      <c r="BI206" s="67"/>
      <c r="BJ206" s="67"/>
      <c r="BK206" s="67"/>
      <c r="BL206" s="67"/>
      <c r="BM206" s="67"/>
      <c r="BN206" s="67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</row>
    <row r="207" spans="2:172" x14ac:dyDescent="0.3">
      <c r="B207" s="7" t="s">
        <v>254</v>
      </c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4"/>
      <c r="AA207" s="74"/>
      <c r="AB207" s="74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79"/>
      <c r="AY207" s="79"/>
      <c r="BE207" s="69"/>
      <c r="BF207" s="67"/>
      <c r="BG207" s="67"/>
      <c r="BH207" s="67"/>
      <c r="BI207" s="67"/>
      <c r="BJ207" s="67"/>
      <c r="BK207" s="67"/>
      <c r="BL207" s="67"/>
      <c r="BM207" s="67"/>
      <c r="BN207" s="67"/>
      <c r="BO207" s="69"/>
      <c r="BP207" s="69"/>
      <c r="BQ207" s="69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</row>
    <row r="208" spans="2:172" x14ac:dyDescent="0.3">
      <c r="B208" s="7" t="s">
        <v>255</v>
      </c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4"/>
      <c r="AA208" s="74"/>
      <c r="AB208" s="74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79"/>
      <c r="AY208" s="79"/>
      <c r="BE208" s="69"/>
      <c r="BF208" s="67"/>
      <c r="BG208" s="67"/>
      <c r="BH208" s="67"/>
      <c r="BI208" s="67"/>
      <c r="BJ208" s="67"/>
      <c r="BK208" s="67"/>
      <c r="BL208" s="67"/>
      <c r="BM208" s="67"/>
      <c r="BN208" s="67"/>
      <c r="BO208" s="69"/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</row>
    <row r="209" spans="2:172" x14ac:dyDescent="0.3">
      <c r="B209" s="7" t="s">
        <v>256</v>
      </c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4"/>
      <c r="AA209" s="74"/>
      <c r="AB209" s="74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79"/>
      <c r="AY209" s="79"/>
      <c r="BE209" s="69"/>
      <c r="BF209" s="67"/>
      <c r="BG209" s="67"/>
      <c r="BH209" s="67"/>
      <c r="BI209" s="67"/>
      <c r="BJ209" s="67"/>
      <c r="BK209" s="67"/>
      <c r="BL209" s="67"/>
      <c r="BM209" s="67"/>
      <c r="BN209" s="67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</row>
    <row r="210" spans="2:172" x14ac:dyDescent="0.3">
      <c r="B210" s="7" t="s">
        <v>257</v>
      </c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4"/>
      <c r="AA210" s="74"/>
      <c r="AB210" s="74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79"/>
      <c r="AY210" s="79"/>
      <c r="BE210" s="69"/>
      <c r="BF210" s="67"/>
      <c r="BG210" s="67"/>
      <c r="BH210" s="67"/>
      <c r="BI210" s="67"/>
      <c r="BJ210" s="67"/>
      <c r="BK210" s="67"/>
      <c r="BL210" s="67"/>
      <c r="BM210" s="67"/>
      <c r="BN210" s="67"/>
      <c r="BO210" s="69"/>
      <c r="BP210" s="69"/>
      <c r="BQ210" s="69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</row>
    <row r="211" spans="2:172" x14ac:dyDescent="0.3">
      <c r="B211" s="7" t="s">
        <v>258</v>
      </c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4"/>
      <c r="AA211" s="74"/>
      <c r="AB211" s="74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79"/>
      <c r="AY211" s="79"/>
      <c r="BE211" s="69"/>
      <c r="BF211" s="67"/>
      <c r="BG211" s="67"/>
      <c r="BH211" s="67"/>
      <c r="BI211" s="67"/>
      <c r="BJ211" s="67"/>
      <c r="BK211" s="67"/>
      <c r="BL211" s="67"/>
      <c r="BM211" s="67"/>
      <c r="BN211" s="67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</row>
    <row r="212" spans="2:172" x14ac:dyDescent="0.3">
      <c r="B212" s="7" t="s">
        <v>259</v>
      </c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4"/>
      <c r="AA212" s="74"/>
      <c r="AB212" s="74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79"/>
      <c r="AY212" s="79"/>
      <c r="BE212" s="69"/>
      <c r="BF212" s="67"/>
      <c r="BG212" s="67"/>
      <c r="BH212" s="67"/>
      <c r="BI212" s="67"/>
      <c r="BJ212" s="67"/>
      <c r="BK212" s="67"/>
      <c r="BL212" s="67"/>
      <c r="BM212" s="67"/>
      <c r="BN212" s="67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</row>
    <row r="213" spans="2:172" x14ac:dyDescent="0.3">
      <c r="B213" s="7" t="s">
        <v>260</v>
      </c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4"/>
      <c r="AA213" s="74"/>
      <c r="AB213" s="74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79"/>
      <c r="AY213" s="79"/>
      <c r="BE213" s="69"/>
      <c r="BF213" s="67"/>
      <c r="BG213" s="67"/>
      <c r="BH213" s="67"/>
      <c r="BI213" s="67"/>
      <c r="BJ213" s="67"/>
      <c r="BK213" s="67"/>
      <c r="BL213" s="67"/>
      <c r="BM213" s="67"/>
      <c r="BN213" s="67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</row>
    <row r="214" spans="2:172" x14ac:dyDescent="0.3">
      <c r="B214" s="7" t="s">
        <v>261</v>
      </c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4"/>
      <c r="AA214" s="74"/>
      <c r="AB214" s="74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79"/>
      <c r="AY214" s="79"/>
      <c r="BE214" s="69"/>
      <c r="BF214" s="67"/>
      <c r="BG214" s="67"/>
      <c r="BH214" s="67"/>
      <c r="BI214" s="67"/>
      <c r="BJ214" s="67"/>
      <c r="BK214" s="67"/>
      <c r="BL214" s="67"/>
      <c r="BM214" s="67"/>
      <c r="BN214" s="67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</row>
    <row r="215" spans="2:172" x14ac:dyDescent="0.3">
      <c r="B215" s="7" t="s">
        <v>262</v>
      </c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4"/>
      <c r="AA215" s="74"/>
      <c r="AB215" s="74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79"/>
      <c r="AY215" s="79"/>
      <c r="BE215" s="69"/>
      <c r="BF215" s="67"/>
      <c r="BG215" s="67"/>
      <c r="BH215" s="67"/>
      <c r="BI215" s="67"/>
      <c r="BJ215" s="67"/>
      <c r="BK215" s="67"/>
      <c r="BL215" s="67"/>
      <c r="BM215" s="67"/>
      <c r="BN215" s="67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</row>
    <row r="216" spans="2:172" x14ac:dyDescent="0.3">
      <c r="B216" s="7" t="s">
        <v>263</v>
      </c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4"/>
      <c r="AA216" s="74"/>
      <c r="AB216" s="74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79"/>
      <c r="AY216" s="79"/>
      <c r="BE216" s="69"/>
      <c r="BF216" s="67"/>
      <c r="BG216" s="67"/>
      <c r="BH216" s="67"/>
      <c r="BI216" s="67"/>
      <c r="BJ216" s="67"/>
      <c r="BK216" s="67"/>
      <c r="BL216" s="67"/>
      <c r="BM216" s="67"/>
      <c r="BN216" s="67"/>
      <c r="BO216" s="69"/>
      <c r="BP216" s="69"/>
      <c r="BQ216" s="69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</row>
    <row r="217" spans="2:172" x14ac:dyDescent="0.3">
      <c r="B217" s="7" t="s">
        <v>264</v>
      </c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4"/>
      <c r="AA217" s="74"/>
      <c r="AB217" s="74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79"/>
      <c r="AY217" s="79"/>
      <c r="BE217" s="69"/>
      <c r="BF217" s="67"/>
      <c r="BG217" s="67"/>
      <c r="BH217" s="67"/>
      <c r="BI217" s="67"/>
      <c r="BJ217" s="67"/>
      <c r="BK217" s="67"/>
      <c r="BL217" s="67"/>
      <c r="BM217" s="67"/>
      <c r="BN217" s="67"/>
      <c r="BO217" s="69"/>
      <c r="BP217" s="69"/>
      <c r="BQ217" s="69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</row>
    <row r="218" spans="2:172" x14ac:dyDescent="0.3">
      <c r="B218" s="7" t="s">
        <v>265</v>
      </c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4"/>
      <c r="AA218" s="74"/>
      <c r="AB218" s="74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79"/>
      <c r="AY218" s="79"/>
      <c r="BE218" s="69"/>
      <c r="BF218" s="67"/>
      <c r="BG218" s="67"/>
      <c r="BH218" s="67"/>
      <c r="BI218" s="67"/>
      <c r="BJ218" s="67"/>
      <c r="BK218" s="67"/>
      <c r="BL218" s="67"/>
      <c r="BM218" s="67"/>
      <c r="BN218" s="67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</row>
    <row r="219" spans="2:172" x14ac:dyDescent="0.3">
      <c r="B219" s="7" t="s">
        <v>266</v>
      </c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4"/>
      <c r="AA219" s="74"/>
      <c r="AB219" s="74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79"/>
      <c r="AY219" s="79"/>
      <c r="BE219" s="69"/>
      <c r="BF219" s="67"/>
      <c r="BG219" s="67"/>
      <c r="BH219" s="67"/>
      <c r="BI219" s="67"/>
      <c r="BJ219" s="67"/>
      <c r="BK219" s="67"/>
      <c r="BL219" s="67"/>
      <c r="BM219" s="67"/>
      <c r="BN219" s="67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</row>
    <row r="220" spans="2:172" x14ac:dyDescent="0.3">
      <c r="B220" s="7" t="s">
        <v>267</v>
      </c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4"/>
      <c r="AA220" s="74"/>
      <c r="AB220" s="74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79"/>
      <c r="AY220" s="79"/>
      <c r="BE220" s="69"/>
      <c r="BF220" s="67"/>
      <c r="BG220" s="67"/>
      <c r="BH220" s="67"/>
      <c r="BI220" s="67"/>
      <c r="BJ220" s="67"/>
      <c r="BK220" s="67"/>
      <c r="BL220" s="67"/>
      <c r="BM220" s="67"/>
      <c r="BN220" s="67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</row>
    <row r="221" spans="2:172" x14ac:dyDescent="0.3">
      <c r="B221" s="7" t="s">
        <v>268</v>
      </c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4"/>
      <c r="AA221" s="74"/>
      <c r="AB221" s="74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79"/>
      <c r="AY221" s="79"/>
      <c r="BE221" s="69"/>
      <c r="BF221" s="67"/>
      <c r="BG221" s="67"/>
      <c r="BH221" s="67"/>
      <c r="BI221" s="67"/>
      <c r="BJ221" s="67"/>
      <c r="BK221" s="67"/>
      <c r="BL221" s="67"/>
      <c r="BM221" s="67"/>
      <c r="BN221" s="67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</row>
    <row r="222" spans="2:172" x14ac:dyDescent="0.3">
      <c r="B222" s="7" t="s">
        <v>269</v>
      </c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4"/>
      <c r="AA222" s="74"/>
      <c r="AB222" s="74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79"/>
      <c r="AY222" s="79"/>
      <c r="BE222" s="69"/>
      <c r="BF222" s="67"/>
      <c r="BG222" s="67"/>
      <c r="BH222" s="67"/>
      <c r="BI222" s="67"/>
      <c r="BJ222" s="67"/>
      <c r="BK222" s="67"/>
      <c r="BL222" s="67"/>
      <c r="BM222" s="67"/>
      <c r="BN222" s="67"/>
      <c r="BO222" s="69"/>
      <c r="BP222" s="69"/>
      <c r="BQ222" s="69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</row>
    <row r="223" spans="2:172" x14ac:dyDescent="0.3">
      <c r="B223" s="7" t="s">
        <v>270</v>
      </c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4"/>
      <c r="AA223" s="74"/>
      <c r="AB223" s="74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79"/>
      <c r="AY223" s="79"/>
      <c r="BE223" s="69"/>
      <c r="BF223" s="67"/>
      <c r="BG223" s="67"/>
      <c r="BH223" s="67"/>
      <c r="BI223" s="67"/>
      <c r="BJ223" s="67"/>
      <c r="BK223" s="67"/>
      <c r="BL223" s="67"/>
      <c r="BM223" s="67"/>
      <c r="BN223" s="67"/>
      <c r="BO223" s="69"/>
      <c r="BP223" s="69"/>
      <c r="BQ223" s="69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</row>
    <row r="224" spans="2:172" x14ac:dyDescent="0.3">
      <c r="B224" s="7" t="s">
        <v>271</v>
      </c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4"/>
      <c r="AA224" s="74"/>
      <c r="AB224" s="74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79"/>
      <c r="AY224" s="79"/>
      <c r="BE224" s="69"/>
      <c r="BF224" s="67"/>
      <c r="BG224" s="67"/>
      <c r="BH224" s="67"/>
      <c r="BI224" s="67"/>
      <c r="BJ224" s="67"/>
      <c r="BK224" s="67"/>
      <c r="BL224" s="67"/>
      <c r="BM224" s="67"/>
      <c r="BN224" s="67"/>
      <c r="BO224" s="69"/>
      <c r="BP224" s="69"/>
      <c r="BQ224" s="69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</row>
    <row r="225" spans="2:172" x14ac:dyDescent="0.3">
      <c r="B225" s="7" t="s">
        <v>272</v>
      </c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4"/>
      <c r="AA225" s="74"/>
      <c r="AB225" s="74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79"/>
      <c r="AY225" s="79"/>
      <c r="BE225" s="69"/>
      <c r="BF225" s="67"/>
      <c r="BG225" s="67"/>
      <c r="BH225" s="67"/>
      <c r="BI225" s="67"/>
      <c r="BJ225" s="67"/>
      <c r="BK225" s="67"/>
      <c r="BL225" s="67"/>
      <c r="BM225" s="67"/>
      <c r="BN225" s="67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</row>
    <row r="226" spans="2:172" x14ac:dyDescent="0.3">
      <c r="B226" s="7" t="s">
        <v>273</v>
      </c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4"/>
      <c r="AA226" s="74"/>
      <c r="AB226" s="74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79"/>
      <c r="AY226" s="79"/>
      <c r="BE226" s="69"/>
      <c r="BF226" s="67"/>
      <c r="BG226" s="67"/>
      <c r="BH226" s="67"/>
      <c r="BI226" s="67"/>
      <c r="BJ226" s="67"/>
      <c r="BK226" s="67"/>
      <c r="BL226" s="67"/>
      <c r="BM226" s="67"/>
      <c r="BN226" s="67"/>
      <c r="BO226" s="69"/>
      <c r="BP226" s="69"/>
      <c r="BQ226" s="69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</row>
    <row r="227" spans="2:172" x14ac:dyDescent="0.3">
      <c r="B227" s="7" t="s">
        <v>274</v>
      </c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4"/>
      <c r="AA227" s="74"/>
      <c r="AB227" s="74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79"/>
      <c r="AY227" s="79"/>
      <c r="BE227" s="69"/>
      <c r="BF227" s="67"/>
      <c r="BG227" s="67"/>
      <c r="BH227" s="67"/>
      <c r="BI227" s="67"/>
      <c r="BJ227" s="67"/>
      <c r="BK227" s="67"/>
      <c r="BL227" s="67"/>
      <c r="BM227" s="67"/>
      <c r="BN227" s="67"/>
      <c r="BO227" s="69"/>
      <c r="BP227" s="69"/>
      <c r="BQ227" s="69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</row>
    <row r="228" spans="2:172" x14ac:dyDescent="0.3">
      <c r="B228" s="7" t="s">
        <v>275</v>
      </c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4"/>
      <c r="AA228" s="74"/>
      <c r="AB228" s="74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79"/>
      <c r="AY228" s="79"/>
      <c r="BE228" s="69"/>
      <c r="BF228" s="67"/>
      <c r="BG228" s="67"/>
      <c r="BH228" s="67"/>
      <c r="BI228" s="67"/>
      <c r="BJ228" s="67"/>
      <c r="BK228" s="67"/>
      <c r="BL228" s="67"/>
      <c r="BM228" s="67"/>
      <c r="BN228" s="67"/>
      <c r="BO228" s="69"/>
      <c r="BP228" s="69"/>
      <c r="BQ228" s="69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</row>
    <row r="229" spans="2:172" x14ac:dyDescent="0.3">
      <c r="B229" s="7" t="s">
        <v>276</v>
      </c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4"/>
      <c r="AA229" s="74"/>
      <c r="AB229" s="74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79"/>
      <c r="AY229" s="79"/>
      <c r="BE229" s="69"/>
      <c r="BF229" s="67"/>
      <c r="BG229" s="67"/>
      <c r="BH229" s="67"/>
      <c r="BI229" s="67"/>
      <c r="BJ229" s="67"/>
      <c r="BK229" s="67"/>
      <c r="BL229" s="67"/>
      <c r="BM229" s="67"/>
      <c r="BN229" s="67"/>
      <c r="BO229" s="69"/>
      <c r="BP229" s="69"/>
      <c r="BQ229" s="69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</row>
    <row r="230" spans="2:172" x14ac:dyDescent="0.3">
      <c r="B230" s="7" t="s">
        <v>277</v>
      </c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4"/>
      <c r="AA230" s="74"/>
      <c r="AB230" s="74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79"/>
      <c r="AY230" s="79"/>
      <c r="BE230" s="69"/>
      <c r="BF230" s="67"/>
      <c r="BG230" s="67"/>
      <c r="BH230" s="67"/>
      <c r="BI230" s="67"/>
      <c r="BJ230" s="67"/>
      <c r="BK230" s="67"/>
      <c r="BL230" s="67"/>
      <c r="BM230" s="67"/>
      <c r="BN230" s="67"/>
      <c r="BO230" s="69"/>
      <c r="BP230" s="69"/>
      <c r="BQ230" s="69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</row>
    <row r="231" spans="2:172" x14ac:dyDescent="0.3">
      <c r="B231" s="7" t="s">
        <v>278</v>
      </c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4"/>
      <c r="AA231" s="74"/>
      <c r="AB231" s="74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79"/>
      <c r="AY231" s="79"/>
      <c r="BE231" s="69"/>
      <c r="BF231" s="67"/>
      <c r="BG231" s="67"/>
      <c r="BH231" s="67"/>
      <c r="BI231" s="67"/>
      <c r="BJ231" s="67"/>
      <c r="BK231" s="67"/>
      <c r="BL231" s="67"/>
      <c r="BM231" s="67"/>
      <c r="BN231" s="67"/>
      <c r="BO231" s="69"/>
      <c r="BP231" s="69"/>
      <c r="BQ231" s="69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</row>
    <row r="232" spans="2:172" x14ac:dyDescent="0.3">
      <c r="B232" s="7" t="s">
        <v>279</v>
      </c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4"/>
      <c r="AA232" s="74"/>
      <c r="AB232" s="74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79"/>
      <c r="AY232" s="79"/>
      <c r="BE232" s="69"/>
      <c r="BF232" s="67"/>
      <c r="BG232" s="67"/>
      <c r="BH232" s="67"/>
      <c r="BI232" s="67"/>
      <c r="BJ232" s="67"/>
      <c r="BK232" s="67"/>
      <c r="BL232" s="67"/>
      <c r="BM232" s="67"/>
      <c r="BN232" s="67"/>
      <c r="BO232" s="69"/>
      <c r="BP232" s="69"/>
      <c r="BQ232" s="69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</row>
    <row r="233" spans="2:172" x14ac:dyDescent="0.3">
      <c r="B233" s="7" t="s">
        <v>280</v>
      </c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4"/>
      <c r="AA233" s="74"/>
      <c r="AB233" s="74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79"/>
      <c r="AY233" s="79"/>
      <c r="BE233" s="69"/>
      <c r="BF233" s="67"/>
      <c r="BG233" s="67"/>
      <c r="BH233" s="67"/>
      <c r="BI233" s="67"/>
      <c r="BJ233" s="67"/>
      <c r="BK233" s="67"/>
      <c r="BL233" s="67"/>
      <c r="BM233" s="67"/>
      <c r="BN233" s="67"/>
      <c r="BO233" s="69"/>
      <c r="BP233" s="69"/>
      <c r="BQ233" s="69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</row>
    <row r="234" spans="2:172" x14ac:dyDescent="0.3">
      <c r="B234" s="7" t="s">
        <v>281</v>
      </c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4"/>
      <c r="AA234" s="74"/>
      <c r="AB234" s="74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79"/>
      <c r="AY234" s="79"/>
      <c r="BE234" s="69"/>
      <c r="BF234" s="67"/>
      <c r="BG234" s="67"/>
      <c r="BH234" s="67"/>
      <c r="BI234" s="67"/>
      <c r="BJ234" s="67"/>
      <c r="BK234" s="67"/>
      <c r="BL234" s="67"/>
      <c r="BM234" s="67"/>
      <c r="BN234" s="67"/>
      <c r="BO234" s="69"/>
      <c r="BP234" s="69"/>
      <c r="BQ234" s="69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</row>
    <row r="235" spans="2:172" x14ac:dyDescent="0.3">
      <c r="B235" s="7" t="s">
        <v>282</v>
      </c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4"/>
      <c r="AA235" s="74"/>
      <c r="AB235" s="74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79"/>
      <c r="AY235" s="79"/>
      <c r="BE235" s="69"/>
      <c r="BF235" s="67"/>
      <c r="BG235" s="67"/>
      <c r="BH235" s="67"/>
      <c r="BI235" s="67"/>
      <c r="BJ235" s="67"/>
      <c r="BK235" s="67"/>
      <c r="BL235" s="67"/>
      <c r="BM235" s="67"/>
      <c r="BN235" s="67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</row>
    <row r="236" spans="2:172" x14ac:dyDescent="0.3">
      <c r="B236" s="7" t="s">
        <v>283</v>
      </c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4"/>
      <c r="AA236" s="74"/>
      <c r="AB236" s="74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79"/>
      <c r="AY236" s="79"/>
      <c r="BE236" s="69"/>
      <c r="BF236" s="67"/>
      <c r="BG236" s="67"/>
      <c r="BH236" s="67"/>
      <c r="BI236" s="67"/>
      <c r="BJ236" s="67"/>
      <c r="BK236" s="67"/>
      <c r="BL236" s="67"/>
      <c r="BM236" s="67"/>
      <c r="BN236" s="67"/>
      <c r="BO236" s="69"/>
      <c r="BP236" s="69"/>
      <c r="BQ236" s="69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</row>
    <row r="237" spans="2:172" x14ac:dyDescent="0.3">
      <c r="B237" s="7" t="s">
        <v>284</v>
      </c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4"/>
      <c r="AA237" s="74"/>
      <c r="AB237" s="74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79"/>
      <c r="AY237" s="79"/>
      <c r="BE237" s="69"/>
      <c r="BF237" s="67"/>
      <c r="BG237" s="67"/>
      <c r="BH237" s="67"/>
      <c r="BI237" s="67"/>
      <c r="BJ237" s="67"/>
      <c r="BK237" s="67"/>
      <c r="BL237" s="67"/>
      <c r="BM237" s="67"/>
      <c r="BN237" s="67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</row>
    <row r="238" spans="2:172" x14ac:dyDescent="0.3">
      <c r="B238" s="7" t="s">
        <v>285</v>
      </c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4"/>
      <c r="AA238" s="74"/>
      <c r="AB238" s="74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79"/>
      <c r="AY238" s="79"/>
      <c r="BE238" s="69"/>
      <c r="BF238" s="67"/>
      <c r="BG238" s="67"/>
      <c r="BH238" s="67"/>
      <c r="BI238" s="67"/>
      <c r="BJ238" s="67"/>
      <c r="BK238" s="67"/>
      <c r="BL238" s="67"/>
      <c r="BM238" s="67"/>
      <c r="BN238" s="67"/>
      <c r="BO238" s="69"/>
      <c r="BP238" s="69"/>
      <c r="BQ238" s="69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</row>
    <row r="239" spans="2:172" x14ac:dyDescent="0.3">
      <c r="B239" s="7" t="s">
        <v>286</v>
      </c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4"/>
      <c r="AA239" s="74"/>
      <c r="AB239" s="74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79"/>
      <c r="AY239" s="79"/>
      <c r="BE239" s="69"/>
      <c r="BF239" s="67"/>
      <c r="BG239" s="67"/>
      <c r="BH239" s="67"/>
      <c r="BI239" s="67"/>
      <c r="BJ239" s="67"/>
      <c r="BK239" s="67"/>
      <c r="BL239" s="67"/>
      <c r="BM239" s="67"/>
      <c r="BN239" s="67"/>
      <c r="BO239" s="69"/>
      <c r="BP239" s="69"/>
      <c r="BQ239" s="69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</row>
    <row r="240" spans="2:172" x14ac:dyDescent="0.3">
      <c r="B240" s="7" t="s">
        <v>287</v>
      </c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4"/>
      <c r="AA240" s="74"/>
      <c r="AB240" s="74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79"/>
      <c r="AY240" s="79"/>
      <c r="BE240" s="69"/>
      <c r="BF240" s="67"/>
      <c r="BG240" s="67"/>
      <c r="BH240" s="67"/>
      <c r="BI240" s="67"/>
      <c r="BJ240" s="67"/>
      <c r="BK240" s="67"/>
      <c r="BL240" s="67"/>
      <c r="BM240" s="67"/>
      <c r="BN240" s="67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</row>
    <row r="241" spans="2:172" x14ac:dyDescent="0.3">
      <c r="B241" s="7" t="s">
        <v>288</v>
      </c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4"/>
      <c r="AA241" s="74"/>
      <c r="AB241" s="74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79"/>
      <c r="AY241" s="79"/>
      <c r="BE241" s="69"/>
      <c r="BF241" s="67"/>
      <c r="BG241" s="67"/>
      <c r="BH241" s="67"/>
      <c r="BI241" s="67"/>
      <c r="BJ241" s="67"/>
      <c r="BK241" s="67"/>
      <c r="BL241" s="67"/>
      <c r="BM241" s="67"/>
      <c r="BN241" s="67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</row>
    <row r="242" spans="2:172" x14ac:dyDescent="0.3">
      <c r="B242" s="7" t="s">
        <v>289</v>
      </c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4"/>
      <c r="AA242" s="74"/>
      <c r="AB242" s="74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79"/>
      <c r="AY242" s="79"/>
      <c r="BE242" s="69"/>
      <c r="BF242" s="67"/>
      <c r="BG242" s="67"/>
      <c r="BH242" s="67"/>
      <c r="BI242" s="67"/>
      <c r="BJ242" s="67"/>
      <c r="BK242" s="67"/>
      <c r="BL242" s="67"/>
      <c r="BM242" s="67"/>
      <c r="BN242" s="67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</row>
    <row r="243" spans="2:172" x14ac:dyDescent="0.3">
      <c r="B243" s="7" t="s">
        <v>290</v>
      </c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4"/>
      <c r="AA243" s="74"/>
      <c r="AB243" s="74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79"/>
      <c r="AY243" s="79"/>
      <c r="BE243" s="69"/>
      <c r="BF243" s="67"/>
      <c r="BG243" s="67"/>
      <c r="BH243" s="67"/>
      <c r="BI243" s="67"/>
      <c r="BJ243" s="67"/>
      <c r="BK243" s="67"/>
      <c r="BL243" s="67"/>
      <c r="BM243" s="67"/>
      <c r="BN243" s="67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</row>
    <row r="244" spans="2:172" x14ac:dyDescent="0.3">
      <c r="B244" s="7" t="s">
        <v>291</v>
      </c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4"/>
      <c r="AA244" s="74"/>
      <c r="AB244" s="74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79"/>
      <c r="AY244" s="79"/>
      <c r="BE244" s="69"/>
      <c r="BF244" s="67"/>
      <c r="BG244" s="67"/>
      <c r="BH244" s="67"/>
      <c r="BI244" s="67"/>
      <c r="BJ244" s="67"/>
      <c r="BK244" s="67"/>
      <c r="BL244" s="67"/>
      <c r="BM244" s="67"/>
      <c r="BN244" s="67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</row>
    <row r="245" spans="2:172" x14ac:dyDescent="0.3">
      <c r="B245" s="7" t="s">
        <v>292</v>
      </c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4"/>
      <c r="AA245" s="74"/>
      <c r="AB245" s="74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79"/>
      <c r="AY245" s="79"/>
      <c r="BE245" s="69"/>
      <c r="BF245" s="67"/>
      <c r="BG245" s="67"/>
      <c r="BH245" s="67"/>
      <c r="BI245" s="67"/>
      <c r="BJ245" s="67"/>
      <c r="BK245" s="67"/>
      <c r="BL245" s="67"/>
      <c r="BM245" s="67"/>
      <c r="BN245" s="67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</row>
    <row r="246" spans="2:172" x14ac:dyDescent="0.3">
      <c r="B246" s="7" t="s">
        <v>293</v>
      </c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4"/>
      <c r="AA246" s="74"/>
      <c r="AB246" s="74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79"/>
      <c r="AY246" s="79"/>
      <c r="BE246" s="69"/>
      <c r="BF246" s="67"/>
      <c r="BG246" s="67"/>
      <c r="BH246" s="67"/>
      <c r="BI246" s="67"/>
      <c r="BJ246" s="67"/>
      <c r="BK246" s="67"/>
      <c r="BL246" s="67"/>
      <c r="BM246" s="67"/>
      <c r="BN246" s="67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</row>
    <row r="247" spans="2:172" x14ac:dyDescent="0.3">
      <c r="B247" s="7" t="s">
        <v>294</v>
      </c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4"/>
      <c r="AA247" s="74"/>
      <c r="AB247" s="74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79"/>
      <c r="AY247" s="79"/>
      <c r="BE247" s="69"/>
      <c r="BF247" s="67"/>
      <c r="BG247" s="67"/>
      <c r="BH247" s="67"/>
      <c r="BI247" s="67"/>
      <c r="BJ247" s="67"/>
      <c r="BK247" s="67"/>
      <c r="BL247" s="67"/>
      <c r="BM247" s="67"/>
      <c r="BN247" s="67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</row>
    <row r="248" spans="2:172" x14ac:dyDescent="0.3">
      <c r="B248" s="7" t="s">
        <v>295</v>
      </c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4"/>
      <c r="AA248" s="74"/>
      <c r="AB248" s="74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79"/>
      <c r="AY248" s="79"/>
      <c r="BE248" s="69"/>
      <c r="BF248" s="67"/>
      <c r="BG248" s="67"/>
      <c r="BH248" s="67"/>
      <c r="BI248" s="67"/>
      <c r="BJ248" s="67"/>
      <c r="BK248" s="67"/>
      <c r="BL248" s="67"/>
      <c r="BM248" s="67"/>
      <c r="BN248" s="67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</row>
    <row r="249" spans="2:172" x14ac:dyDescent="0.3">
      <c r="B249" s="7" t="s">
        <v>296</v>
      </c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4"/>
      <c r="AA249" s="74"/>
      <c r="AB249" s="74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79"/>
      <c r="AY249" s="79"/>
      <c r="BE249" s="69"/>
      <c r="BF249" s="67"/>
      <c r="BG249" s="67"/>
      <c r="BH249" s="67"/>
      <c r="BI249" s="67"/>
      <c r="BJ249" s="67"/>
      <c r="BK249" s="67"/>
      <c r="BL249" s="67"/>
      <c r="BM249" s="67"/>
      <c r="BN249" s="67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</row>
    <row r="250" spans="2:172" x14ac:dyDescent="0.3">
      <c r="B250" s="7" t="s">
        <v>297</v>
      </c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4"/>
      <c r="AA250" s="74"/>
      <c r="AB250" s="74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79"/>
      <c r="AY250" s="79"/>
      <c r="BE250" s="69"/>
      <c r="BF250" s="67"/>
      <c r="BG250" s="67"/>
      <c r="BH250" s="67"/>
      <c r="BI250" s="67"/>
      <c r="BJ250" s="67"/>
      <c r="BK250" s="67"/>
      <c r="BL250" s="67"/>
      <c r="BM250" s="67"/>
      <c r="BN250" s="67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</row>
    <row r="251" spans="2:172" x14ac:dyDescent="0.3">
      <c r="B251" s="7" t="s">
        <v>298</v>
      </c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4"/>
      <c r="AA251" s="74"/>
      <c r="AB251" s="74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79"/>
      <c r="AY251" s="79"/>
      <c r="BE251" s="69"/>
      <c r="BF251" s="67"/>
      <c r="BG251" s="67"/>
      <c r="BH251" s="67"/>
      <c r="BI251" s="67"/>
      <c r="BJ251" s="67"/>
      <c r="BK251" s="67"/>
      <c r="BL251" s="67"/>
      <c r="BM251" s="67"/>
      <c r="BN251" s="67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</row>
    <row r="252" spans="2:172" x14ac:dyDescent="0.3">
      <c r="B252" s="7" t="s">
        <v>299</v>
      </c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4"/>
      <c r="AA252" s="74"/>
      <c r="AB252" s="74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79"/>
      <c r="AY252" s="79"/>
      <c r="BE252" s="69"/>
      <c r="BF252" s="67"/>
      <c r="BG252" s="67"/>
      <c r="BH252" s="67"/>
      <c r="BI252" s="67"/>
      <c r="BJ252" s="67"/>
      <c r="BK252" s="67"/>
      <c r="BL252" s="67"/>
      <c r="BM252" s="67"/>
      <c r="BN252" s="67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</row>
    <row r="253" spans="2:172" x14ac:dyDescent="0.3">
      <c r="B253" s="7" t="s">
        <v>300</v>
      </c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4"/>
      <c r="AA253" s="74"/>
      <c r="AB253" s="74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79"/>
      <c r="AY253" s="79"/>
      <c r="BE253" s="69"/>
      <c r="BF253" s="67"/>
      <c r="BG253" s="67"/>
      <c r="BH253" s="67"/>
      <c r="BI253" s="67"/>
      <c r="BJ253" s="67"/>
      <c r="BK253" s="67"/>
      <c r="BL253" s="67"/>
      <c r="BM253" s="67"/>
      <c r="BN253" s="67"/>
      <c r="BO253" s="69"/>
      <c r="BP253" s="69"/>
      <c r="BQ253" s="69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</row>
    <row r="254" spans="2:172" x14ac:dyDescent="0.3">
      <c r="B254" s="7" t="s">
        <v>301</v>
      </c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4"/>
      <c r="AA254" s="74"/>
      <c r="AB254" s="74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79"/>
      <c r="AY254" s="79"/>
      <c r="BE254" s="69"/>
      <c r="BF254" s="67"/>
      <c r="BG254" s="67"/>
      <c r="BH254" s="67"/>
      <c r="BI254" s="67"/>
      <c r="BJ254" s="67"/>
      <c r="BK254" s="67"/>
      <c r="BL254" s="67"/>
      <c r="BM254" s="67"/>
      <c r="BN254" s="67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</row>
    <row r="255" spans="2:172" x14ac:dyDescent="0.3">
      <c r="B255" s="7" t="s">
        <v>302</v>
      </c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4"/>
      <c r="AA255" s="74"/>
      <c r="AB255" s="74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79"/>
      <c r="AY255" s="79"/>
      <c r="BE255" s="69"/>
      <c r="BF255" s="67"/>
      <c r="BG255" s="67"/>
      <c r="BH255" s="67"/>
      <c r="BI255" s="67"/>
      <c r="BJ255" s="67"/>
      <c r="BK255" s="67"/>
      <c r="BL255" s="67"/>
      <c r="BM255" s="67"/>
      <c r="BN255" s="67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</row>
    <row r="256" spans="2:172" x14ac:dyDescent="0.3">
      <c r="B256" s="7" t="s">
        <v>303</v>
      </c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4"/>
      <c r="AA256" s="74"/>
      <c r="AB256" s="74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79"/>
      <c r="AY256" s="79"/>
      <c r="BE256" s="69"/>
      <c r="BF256" s="67"/>
      <c r="BG256" s="67"/>
      <c r="BH256" s="67"/>
      <c r="BI256" s="67"/>
      <c r="BJ256" s="67"/>
      <c r="BK256" s="67"/>
      <c r="BL256" s="67"/>
      <c r="BM256" s="67"/>
      <c r="BN256" s="67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</row>
    <row r="257" spans="2:172" x14ac:dyDescent="0.3">
      <c r="B257" s="7" t="s">
        <v>304</v>
      </c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4"/>
      <c r="AA257" s="74"/>
      <c r="AB257" s="74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79"/>
      <c r="AY257" s="79"/>
      <c r="BE257" s="69"/>
      <c r="BF257" s="67"/>
      <c r="BG257" s="67"/>
      <c r="BH257" s="67"/>
      <c r="BI257" s="67"/>
      <c r="BJ257" s="67"/>
      <c r="BK257" s="67"/>
      <c r="BL257" s="67"/>
      <c r="BM257" s="67"/>
      <c r="BN257" s="67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</row>
    <row r="258" spans="2:172" x14ac:dyDescent="0.3">
      <c r="B258" s="7" t="s">
        <v>304</v>
      </c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4"/>
      <c r="AA258" s="74"/>
      <c r="AB258" s="74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79"/>
      <c r="AY258" s="79"/>
      <c r="BE258" s="69"/>
      <c r="BF258" s="67"/>
      <c r="BG258" s="67"/>
      <c r="BH258" s="67"/>
      <c r="BI258" s="67"/>
      <c r="BJ258" s="67"/>
      <c r="BK258" s="67"/>
      <c r="BL258" s="67"/>
      <c r="BM258" s="67"/>
      <c r="BN258" s="67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</row>
    <row r="259" spans="2:172" x14ac:dyDescent="0.3">
      <c r="B259" s="7" t="s">
        <v>305</v>
      </c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4"/>
      <c r="AA259" s="74"/>
      <c r="AB259" s="74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79"/>
      <c r="AY259" s="79"/>
      <c r="BE259" s="69"/>
      <c r="BF259" s="67"/>
      <c r="BG259" s="67"/>
      <c r="BH259" s="67"/>
      <c r="BI259" s="67"/>
      <c r="BJ259" s="67"/>
      <c r="BK259" s="67"/>
      <c r="BL259" s="67"/>
      <c r="BM259" s="67"/>
      <c r="BN259" s="67"/>
      <c r="BO259" s="69"/>
      <c r="BP259" s="69"/>
      <c r="BQ259" s="69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</row>
    <row r="260" spans="2:172" x14ac:dyDescent="0.3">
      <c r="B260" s="7" t="s">
        <v>60</v>
      </c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4"/>
      <c r="AA260" s="74"/>
      <c r="AB260" s="74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79"/>
      <c r="AY260" s="79"/>
      <c r="BE260" s="69"/>
      <c r="BF260" s="67"/>
      <c r="BG260" s="67"/>
      <c r="BH260" s="67"/>
      <c r="BI260" s="67"/>
      <c r="BJ260" s="67"/>
      <c r="BK260" s="67"/>
      <c r="BL260" s="67"/>
      <c r="BM260" s="67"/>
      <c r="BN260" s="67"/>
      <c r="BO260" s="69"/>
      <c r="BP260" s="69"/>
      <c r="BQ260" s="69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</row>
    <row r="261" spans="2:172" x14ac:dyDescent="0.3">
      <c r="B261" s="7">
        <v>0</v>
      </c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4"/>
      <c r="AA261" s="74"/>
      <c r="AB261" s="74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79"/>
      <c r="AY261" s="79"/>
      <c r="BE261" s="69"/>
      <c r="BF261" s="67"/>
      <c r="BG261" s="67"/>
      <c r="BH261" s="67"/>
      <c r="BI261" s="67"/>
      <c r="BJ261" s="67"/>
      <c r="BK261" s="67"/>
      <c r="BL261" s="67"/>
      <c r="BM261" s="67"/>
      <c r="BN261" s="67"/>
      <c r="BO261" s="69"/>
      <c r="BP261" s="69"/>
      <c r="BQ261" s="69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</row>
    <row r="262" spans="2:172" x14ac:dyDescent="0.3">
      <c r="B262" s="7">
        <v>0</v>
      </c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4"/>
      <c r="AA262" s="74"/>
      <c r="AB262" s="74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79"/>
      <c r="AY262" s="79"/>
      <c r="BE262" s="69"/>
      <c r="BF262" s="67"/>
      <c r="BG262" s="67"/>
      <c r="BH262" s="67"/>
      <c r="BI262" s="67"/>
      <c r="BJ262" s="67"/>
      <c r="BK262" s="67"/>
      <c r="BL262" s="67"/>
      <c r="BM262" s="67"/>
      <c r="BN262" s="67"/>
      <c r="BO262" s="69"/>
      <c r="BP262" s="69"/>
      <c r="BQ262" s="69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</row>
    <row r="263" spans="2:172" x14ac:dyDescent="0.3">
      <c r="B263" s="7" t="s">
        <v>306</v>
      </c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4"/>
      <c r="AA263" s="74"/>
      <c r="AB263" s="74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79"/>
      <c r="AY263" s="79"/>
      <c r="BE263" s="69"/>
      <c r="BF263" s="67"/>
      <c r="BG263" s="67"/>
      <c r="BH263" s="67"/>
      <c r="BI263" s="67"/>
      <c r="BJ263" s="67"/>
      <c r="BK263" s="67"/>
      <c r="BL263" s="67"/>
      <c r="BM263" s="67"/>
      <c r="BN263" s="67"/>
      <c r="BO263" s="69"/>
      <c r="BP263" s="69"/>
      <c r="BQ263" s="69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</row>
    <row r="264" spans="2:172" x14ac:dyDescent="0.3">
      <c r="B264" s="7" t="s">
        <v>307</v>
      </c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4"/>
      <c r="AA264" s="74"/>
      <c r="AB264" s="74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79"/>
      <c r="AY264" s="79"/>
      <c r="BE264" s="69"/>
      <c r="BF264" s="67"/>
      <c r="BG264" s="67"/>
      <c r="BH264" s="67"/>
      <c r="BI264" s="67"/>
      <c r="BJ264" s="67"/>
      <c r="BK264" s="67"/>
      <c r="BL264" s="67"/>
      <c r="BM264" s="67"/>
      <c r="BN264" s="67"/>
      <c r="BO264" s="69"/>
      <c r="BP264" s="69"/>
      <c r="BQ264" s="69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</row>
    <row r="265" spans="2:172" x14ac:dyDescent="0.3">
      <c r="B265" s="7" t="s">
        <v>308</v>
      </c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4"/>
      <c r="AA265" s="74"/>
      <c r="AB265" s="74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79"/>
      <c r="AY265" s="79"/>
      <c r="BE265" s="69"/>
      <c r="BF265" s="67"/>
      <c r="BG265" s="67"/>
      <c r="BH265" s="67"/>
      <c r="BI265" s="67"/>
      <c r="BJ265" s="67"/>
      <c r="BK265" s="67"/>
      <c r="BL265" s="67"/>
      <c r="BM265" s="67"/>
      <c r="BN265" s="67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</row>
    <row r="266" spans="2:172" x14ac:dyDescent="0.3">
      <c r="B266" s="7" t="s">
        <v>305</v>
      </c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4"/>
      <c r="AA266" s="74"/>
      <c r="AB266" s="74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79"/>
      <c r="AY266" s="79"/>
      <c r="BE266" s="69"/>
      <c r="BF266" s="67"/>
      <c r="BG266" s="67"/>
      <c r="BH266" s="67"/>
      <c r="BI266" s="67"/>
      <c r="BJ266" s="67"/>
      <c r="BK266" s="67"/>
      <c r="BL266" s="67"/>
      <c r="BM266" s="67"/>
      <c r="BN266" s="67"/>
      <c r="BO266" s="69"/>
      <c r="BP266" s="69"/>
      <c r="BQ266" s="69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</row>
    <row r="267" spans="2:172" x14ac:dyDescent="0.3">
      <c r="B267" s="7">
        <v>0</v>
      </c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4"/>
      <c r="AA267" s="74"/>
      <c r="AB267" s="74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79"/>
      <c r="AY267" s="79"/>
      <c r="BE267" s="69"/>
      <c r="BF267" s="67"/>
      <c r="BG267" s="67"/>
      <c r="BH267" s="67"/>
      <c r="BI267" s="67"/>
      <c r="BJ267" s="67"/>
      <c r="BK267" s="67"/>
      <c r="BL267" s="67"/>
      <c r="BM267" s="67"/>
      <c r="BN267" s="67"/>
      <c r="BO267" s="69"/>
      <c r="BP267" s="69"/>
      <c r="BQ267" s="69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</row>
    <row r="268" spans="2:172" x14ac:dyDescent="0.3">
      <c r="B268" s="7">
        <v>0</v>
      </c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4"/>
      <c r="AA268" s="74"/>
      <c r="AB268" s="74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79"/>
      <c r="AY268" s="79"/>
      <c r="BE268" s="69"/>
      <c r="BF268" s="67"/>
      <c r="BG268" s="67"/>
      <c r="BH268" s="67"/>
      <c r="BI268" s="67"/>
      <c r="BJ268" s="67"/>
      <c r="BK268" s="67"/>
      <c r="BL268" s="67"/>
      <c r="BM268" s="67"/>
      <c r="BN268" s="67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</row>
    <row r="269" spans="2:172" x14ac:dyDescent="0.3">
      <c r="B269" s="7" t="s">
        <v>305</v>
      </c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4"/>
      <c r="AA269" s="74"/>
      <c r="AB269" s="74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79"/>
      <c r="AY269" s="79"/>
      <c r="BE269" s="69"/>
      <c r="BF269" s="67"/>
      <c r="BG269" s="67"/>
      <c r="BH269" s="67"/>
      <c r="BI269" s="67"/>
      <c r="BJ269" s="67"/>
      <c r="BK269" s="67"/>
      <c r="BL269" s="67"/>
      <c r="BM269" s="67"/>
      <c r="BN269" s="67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</row>
    <row r="270" spans="2:172" x14ac:dyDescent="0.3">
      <c r="B270" s="7" t="s">
        <v>305</v>
      </c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4"/>
      <c r="AA270" s="74"/>
      <c r="AB270" s="74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79"/>
      <c r="AY270" s="79"/>
      <c r="BE270" s="69"/>
      <c r="BF270" s="67"/>
      <c r="BG270" s="67"/>
      <c r="BH270" s="67"/>
      <c r="BI270" s="67"/>
      <c r="BJ270" s="67"/>
      <c r="BK270" s="67"/>
      <c r="BL270" s="67"/>
      <c r="BM270" s="67"/>
      <c r="BN270" s="67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</row>
    <row r="271" spans="2:172" x14ac:dyDescent="0.3">
      <c r="B271" s="7" t="s">
        <v>305</v>
      </c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4"/>
      <c r="AA271" s="74"/>
      <c r="AB271" s="74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79"/>
      <c r="AY271" s="79"/>
      <c r="BE271" s="69"/>
      <c r="BF271" s="67"/>
      <c r="BG271" s="67"/>
      <c r="BH271" s="67"/>
      <c r="BI271" s="67"/>
      <c r="BJ271" s="67"/>
      <c r="BK271" s="67"/>
      <c r="BL271" s="67"/>
      <c r="BM271" s="67"/>
      <c r="BN271" s="67"/>
      <c r="BO271" s="69"/>
      <c r="BP271" s="69"/>
      <c r="BQ271" s="69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</row>
    <row r="272" spans="2:172" x14ac:dyDescent="0.3">
      <c r="B272" s="7" t="s">
        <v>305</v>
      </c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4"/>
      <c r="AA272" s="74"/>
      <c r="AB272" s="74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79"/>
      <c r="AY272" s="79"/>
      <c r="BE272" s="69"/>
      <c r="BF272" s="67"/>
      <c r="BG272" s="67"/>
      <c r="BH272" s="67"/>
      <c r="BI272" s="67"/>
      <c r="BJ272" s="67"/>
      <c r="BK272" s="67"/>
      <c r="BL272" s="67"/>
      <c r="BM272" s="67"/>
      <c r="BN272" s="67"/>
      <c r="BO272" s="69"/>
      <c r="BP272" s="69"/>
      <c r="BQ272" s="69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</row>
    <row r="273" spans="2:172" x14ac:dyDescent="0.3">
      <c r="B273" s="7" t="s">
        <v>305</v>
      </c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4"/>
      <c r="AA273" s="74"/>
      <c r="AB273" s="74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79"/>
      <c r="AY273" s="79"/>
      <c r="BE273" s="69"/>
      <c r="BF273" s="67"/>
      <c r="BG273" s="67"/>
      <c r="BH273" s="67"/>
      <c r="BI273" s="67"/>
      <c r="BJ273" s="67"/>
      <c r="BK273" s="67"/>
      <c r="BL273" s="67"/>
      <c r="BM273" s="67"/>
      <c r="BN273" s="67"/>
      <c r="BO273" s="69"/>
      <c r="BP273" s="69"/>
      <c r="BQ273" s="69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</row>
    <row r="274" spans="2:172" x14ac:dyDescent="0.3">
      <c r="B274" s="7" t="s">
        <v>305</v>
      </c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4"/>
      <c r="AA274" s="74"/>
      <c r="AB274" s="74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79"/>
      <c r="AY274" s="79"/>
      <c r="BE274" s="69"/>
      <c r="BF274" s="67"/>
      <c r="BG274" s="67"/>
      <c r="BH274" s="67"/>
      <c r="BI274" s="67"/>
      <c r="BJ274" s="67"/>
      <c r="BK274" s="67"/>
      <c r="BL274" s="67"/>
      <c r="BM274" s="67"/>
      <c r="BN274" s="67"/>
      <c r="BO274" s="69"/>
      <c r="BP274" s="69"/>
      <c r="BQ274" s="69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</row>
    <row r="275" spans="2:172" x14ac:dyDescent="0.3">
      <c r="B275" s="7" t="s">
        <v>305</v>
      </c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79"/>
      <c r="AY275" s="79"/>
      <c r="BE275" s="69"/>
      <c r="BF275" s="67"/>
      <c r="BG275" s="67"/>
      <c r="BH275" s="67"/>
      <c r="BI275" s="67"/>
      <c r="BJ275" s="67"/>
      <c r="BK275" s="67"/>
      <c r="BL275" s="67"/>
      <c r="BM275" s="67"/>
      <c r="BN275" s="67"/>
      <c r="BO275" s="69"/>
      <c r="BP275" s="69"/>
      <c r="BQ275" s="69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</row>
    <row r="276" spans="2:172" x14ac:dyDescent="0.3">
      <c r="B276" s="7" t="s">
        <v>309</v>
      </c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79"/>
      <c r="AY276" s="79"/>
      <c r="BE276" s="69"/>
      <c r="BF276" s="67"/>
      <c r="BG276" s="67"/>
      <c r="BH276" s="67"/>
      <c r="BI276" s="67"/>
      <c r="BJ276" s="67"/>
      <c r="BK276" s="67"/>
      <c r="BL276" s="67"/>
      <c r="BM276" s="67"/>
      <c r="BN276" s="67"/>
      <c r="BO276" s="69"/>
      <c r="BP276" s="69"/>
      <c r="BQ276" s="69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</row>
    <row r="277" spans="2:172" x14ac:dyDescent="0.3">
      <c r="B277" s="7" t="s">
        <v>66</v>
      </c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79"/>
      <c r="AY277" s="79"/>
      <c r="BE277" s="69"/>
      <c r="BF277" s="67"/>
      <c r="BG277" s="67"/>
      <c r="BH277" s="67"/>
      <c r="BI277" s="67"/>
      <c r="BJ277" s="67"/>
      <c r="BK277" s="67"/>
      <c r="BL277" s="67"/>
      <c r="BM277" s="67"/>
      <c r="BN277" s="67"/>
      <c r="BO277" s="69"/>
      <c r="BP277" s="69"/>
      <c r="BQ277" s="69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</row>
    <row r="278" spans="2:172" x14ac:dyDescent="0.3">
      <c r="B278" s="7" t="s">
        <v>67</v>
      </c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79"/>
      <c r="AY278" s="79"/>
      <c r="BE278" s="69"/>
      <c r="BF278" s="67"/>
      <c r="BG278" s="67"/>
      <c r="BH278" s="67"/>
      <c r="BI278" s="67"/>
      <c r="BJ278" s="67"/>
      <c r="BK278" s="67"/>
      <c r="BL278" s="67"/>
      <c r="BM278" s="67"/>
      <c r="BN278" s="67"/>
      <c r="BO278" s="69"/>
      <c r="BP278" s="69"/>
      <c r="BQ278" s="69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</row>
    <row r="279" spans="2:172" x14ac:dyDescent="0.3">
      <c r="B279" s="7" t="s">
        <v>68</v>
      </c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79"/>
      <c r="AY279" s="79"/>
      <c r="BE279" s="69"/>
      <c r="BF279" s="67"/>
      <c r="BG279" s="67"/>
      <c r="BH279" s="67"/>
      <c r="BI279" s="67"/>
      <c r="BJ279" s="67"/>
      <c r="BK279" s="67"/>
      <c r="BL279" s="67"/>
      <c r="BM279" s="67"/>
      <c r="BN279" s="67"/>
      <c r="BO279" s="69"/>
      <c r="BP279" s="69"/>
      <c r="BQ279" s="69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</row>
    <row r="280" spans="2:172" x14ac:dyDescent="0.3">
      <c r="B280" s="7" t="s">
        <v>69</v>
      </c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79"/>
      <c r="AY280" s="79"/>
      <c r="BE280" s="69"/>
      <c r="BF280" s="67"/>
      <c r="BG280" s="67"/>
      <c r="BH280" s="67"/>
      <c r="BI280" s="67"/>
      <c r="BJ280" s="67"/>
      <c r="BK280" s="67"/>
      <c r="BL280" s="67"/>
      <c r="BM280" s="67"/>
      <c r="BN280" s="67"/>
      <c r="BO280" s="69"/>
      <c r="BP280" s="69"/>
      <c r="BQ280" s="69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</row>
    <row r="281" spans="2:172" x14ac:dyDescent="0.3">
      <c r="B281" s="7" t="s">
        <v>70</v>
      </c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79"/>
      <c r="AY281" s="79"/>
      <c r="BE281" s="69"/>
      <c r="BF281" s="67"/>
      <c r="BG281" s="67"/>
      <c r="BH281" s="67"/>
      <c r="BI281" s="67"/>
      <c r="BJ281" s="67"/>
      <c r="BK281" s="67"/>
      <c r="BL281" s="67"/>
      <c r="BM281" s="67"/>
      <c r="BN281" s="67"/>
      <c r="BO281" s="69"/>
      <c r="BP281" s="69"/>
      <c r="BQ281" s="69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</row>
    <row r="282" spans="2:172" x14ac:dyDescent="0.3">
      <c r="B282" s="7" t="s">
        <v>71</v>
      </c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79"/>
      <c r="AY282" s="79"/>
      <c r="BE282" s="69"/>
      <c r="BF282" s="67"/>
      <c r="BG282" s="67"/>
      <c r="BH282" s="67"/>
      <c r="BI282" s="67"/>
      <c r="BJ282" s="67"/>
      <c r="BK282" s="67"/>
      <c r="BL282" s="67"/>
      <c r="BM282" s="67"/>
      <c r="BN282" s="67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</row>
    <row r="283" spans="2:172" x14ac:dyDescent="0.3">
      <c r="B283" s="7" t="s">
        <v>72</v>
      </c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79"/>
      <c r="AY283" s="79"/>
      <c r="BE283" s="69"/>
      <c r="BF283" s="67"/>
      <c r="BG283" s="67"/>
      <c r="BH283" s="67"/>
      <c r="BI283" s="67"/>
      <c r="BJ283" s="67"/>
      <c r="BK283" s="67"/>
      <c r="BL283" s="67"/>
      <c r="BM283" s="67"/>
      <c r="BN283" s="67"/>
      <c r="BO283" s="69"/>
      <c r="BP283" s="69"/>
      <c r="BQ283" s="69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</row>
    <row r="284" spans="2:172" x14ac:dyDescent="0.3">
      <c r="B284" s="7" t="s">
        <v>73</v>
      </c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79"/>
      <c r="AY284" s="79"/>
      <c r="BE284" s="69"/>
      <c r="BF284" s="67"/>
      <c r="BG284" s="67"/>
      <c r="BH284" s="67"/>
      <c r="BI284" s="67"/>
      <c r="BJ284" s="67"/>
      <c r="BK284" s="67"/>
      <c r="BL284" s="67"/>
      <c r="BM284" s="67"/>
      <c r="BN284" s="67"/>
      <c r="BO284" s="69"/>
      <c r="BP284" s="69"/>
      <c r="BQ284" s="69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</row>
    <row r="285" spans="2:172" x14ac:dyDescent="0.3">
      <c r="B285" s="7" t="s">
        <v>74</v>
      </c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79"/>
      <c r="AY285" s="79"/>
      <c r="BE285" s="69"/>
      <c r="BF285" s="67"/>
      <c r="BG285" s="67"/>
      <c r="BH285" s="67"/>
      <c r="BI285" s="67"/>
      <c r="BJ285" s="67"/>
      <c r="BK285" s="67"/>
      <c r="BL285" s="67"/>
      <c r="BM285" s="67"/>
      <c r="BN285" s="67"/>
      <c r="BO285" s="69"/>
      <c r="BP285" s="69"/>
      <c r="BQ285" s="69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</row>
    <row r="286" spans="2:172" x14ac:dyDescent="0.3">
      <c r="B286" s="7" t="s">
        <v>75</v>
      </c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79"/>
      <c r="AY286" s="79"/>
      <c r="BE286" s="69"/>
      <c r="BF286" s="67"/>
      <c r="BG286" s="67"/>
      <c r="BH286" s="67"/>
      <c r="BI286" s="67"/>
      <c r="BJ286" s="67"/>
      <c r="BK286" s="67"/>
      <c r="BL286" s="67"/>
      <c r="BM286" s="67"/>
      <c r="BN286" s="67"/>
      <c r="BO286" s="69"/>
      <c r="BP286" s="69"/>
      <c r="BQ286" s="69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</row>
    <row r="287" spans="2:172" x14ac:dyDescent="0.3">
      <c r="B287" s="7" t="s">
        <v>76</v>
      </c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79"/>
      <c r="AY287" s="79"/>
      <c r="BE287" s="69"/>
      <c r="BF287" s="67"/>
      <c r="BG287" s="67"/>
      <c r="BH287" s="67"/>
      <c r="BI287" s="67"/>
      <c r="BJ287" s="67"/>
      <c r="BK287" s="67"/>
      <c r="BL287" s="67"/>
      <c r="BM287" s="67"/>
      <c r="BN287" s="67"/>
      <c r="BO287" s="69"/>
      <c r="BP287" s="69"/>
      <c r="BQ287" s="69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</row>
    <row r="288" spans="2:172" x14ac:dyDescent="0.3">
      <c r="B288" s="7" t="s">
        <v>77</v>
      </c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79"/>
      <c r="AY288" s="79"/>
      <c r="BE288" s="69"/>
      <c r="BF288" s="67"/>
      <c r="BG288" s="67"/>
      <c r="BH288" s="67"/>
      <c r="BI288" s="67"/>
      <c r="BJ288" s="67"/>
      <c r="BK288" s="67"/>
      <c r="BL288" s="67"/>
      <c r="BM288" s="67"/>
      <c r="BN288" s="67"/>
      <c r="BO288" s="69"/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</row>
    <row r="289" spans="2:172" x14ac:dyDescent="0.3">
      <c r="B289" s="7" t="s">
        <v>78</v>
      </c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79"/>
      <c r="AY289" s="79"/>
      <c r="BE289" s="69"/>
      <c r="BF289" s="67"/>
      <c r="BG289" s="67"/>
      <c r="BH289" s="67"/>
      <c r="BI289" s="67"/>
      <c r="BJ289" s="67"/>
      <c r="BK289" s="67"/>
      <c r="BL289" s="67"/>
      <c r="BM289" s="67"/>
      <c r="BN289" s="67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</row>
    <row r="290" spans="2:172" x14ac:dyDescent="0.3">
      <c r="B290" s="7" t="s">
        <v>79</v>
      </c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79"/>
      <c r="AY290" s="79"/>
      <c r="BE290" s="69"/>
      <c r="BF290" s="67"/>
      <c r="BG290" s="67"/>
      <c r="BH290" s="67"/>
      <c r="BI290" s="67"/>
      <c r="BJ290" s="67"/>
      <c r="BK290" s="67"/>
      <c r="BL290" s="67"/>
      <c r="BM290" s="67"/>
      <c r="BN290" s="67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</row>
    <row r="291" spans="2:172" x14ac:dyDescent="0.3">
      <c r="B291" s="7" t="s">
        <v>80</v>
      </c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79"/>
      <c r="AY291" s="79"/>
      <c r="BE291" s="69"/>
      <c r="BF291" s="67"/>
      <c r="BG291" s="67"/>
      <c r="BH291" s="67"/>
      <c r="BI291" s="67"/>
      <c r="BJ291" s="67"/>
      <c r="BK291" s="67"/>
      <c r="BL291" s="67"/>
      <c r="BM291" s="67"/>
      <c r="BN291" s="67"/>
      <c r="BO291" s="69"/>
      <c r="BP291" s="69"/>
      <c r="BQ291" s="69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</row>
    <row r="292" spans="2:172" x14ac:dyDescent="0.3">
      <c r="B292" s="7" t="s">
        <v>81</v>
      </c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79"/>
      <c r="AY292" s="79"/>
      <c r="BE292" s="69"/>
      <c r="BF292" s="67"/>
      <c r="BG292" s="67"/>
      <c r="BH292" s="67"/>
      <c r="BI292" s="67"/>
      <c r="BJ292" s="67"/>
      <c r="BK292" s="67"/>
      <c r="BL292" s="67"/>
      <c r="BM292" s="67"/>
      <c r="BN292" s="67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</row>
    <row r="293" spans="2:172" x14ac:dyDescent="0.3">
      <c r="B293" s="7" t="s">
        <v>82</v>
      </c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79"/>
      <c r="AY293" s="79"/>
      <c r="BE293" s="69"/>
      <c r="BF293" s="67"/>
      <c r="BG293" s="67"/>
      <c r="BH293" s="67"/>
      <c r="BI293" s="67"/>
      <c r="BJ293" s="67"/>
      <c r="BK293" s="67"/>
      <c r="BL293" s="67"/>
      <c r="BM293" s="67"/>
      <c r="BN293" s="67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</row>
    <row r="294" spans="2:172" x14ac:dyDescent="0.3">
      <c r="B294" s="7" t="s">
        <v>83</v>
      </c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79"/>
      <c r="AY294" s="79"/>
      <c r="BE294" s="69"/>
      <c r="BF294" s="67"/>
      <c r="BG294" s="67"/>
      <c r="BH294" s="67"/>
      <c r="BI294" s="67"/>
      <c r="BJ294" s="67"/>
      <c r="BK294" s="67"/>
      <c r="BL294" s="67"/>
      <c r="BM294" s="67"/>
      <c r="BN294" s="67"/>
      <c r="BO294" s="69"/>
      <c r="BP294" s="69"/>
      <c r="BQ294" s="69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</row>
    <row r="295" spans="2:172" x14ac:dyDescent="0.3">
      <c r="B295" s="7" t="s">
        <v>84</v>
      </c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79"/>
      <c r="AY295" s="79"/>
      <c r="BE295" s="69"/>
      <c r="BF295" s="67"/>
      <c r="BG295" s="67"/>
      <c r="BH295" s="67"/>
      <c r="BI295" s="67"/>
      <c r="BJ295" s="67"/>
      <c r="BK295" s="67"/>
      <c r="BL295" s="67"/>
      <c r="BM295" s="67"/>
      <c r="BN295" s="67"/>
      <c r="BO295" s="69"/>
      <c r="BP295" s="69"/>
      <c r="BQ295" s="69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</row>
    <row r="296" spans="2:172" x14ac:dyDescent="0.3">
      <c r="B296" s="7" t="s">
        <v>85</v>
      </c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79"/>
      <c r="AY296" s="79"/>
      <c r="BE296" s="69"/>
      <c r="BF296" s="67"/>
      <c r="BG296" s="67"/>
      <c r="BH296" s="67"/>
      <c r="BI296" s="67"/>
      <c r="BJ296" s="67"/>
      <c r="BK296" s="67"/>
      <c r="BL296" s="67"/>
      <c r="BM296" s="67"/>
      <c r="BN296" s="67"/>
      <c r="BO296" s="69"/>
      <c r="BP296" s="69"/>
      <c r="BQ296" s="69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</row>
    <row r="297" spans="2:172" x14ac:dyDescent="0.3">
      <c r="B297" s="7" t="s">
        <v>86</v>
      </c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79"/>
      <c r="AY297" s="79"/>
      <c r="BE297" s="69"/>
      <c r="BF297" s="67"/>
      <c r="BG297" s="67"/>
      <c r="BH297" s="67"/>
      <c r="BI297" s="67"/>
      <c r="BJ297" s="67"/>
      <c r="BK297" s="67"/>
      <c r="BL297" s="67"/>
      <c r="BM297" s="67"/>
      <c r="BN297" s="67"/>
      <c r="BO297" s="69"/>
      <c r="BP297" s="69"/>
      <c r="BQ297" s="69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</row>
    <row r="298" spans="2:172" x14ac:dyDescent="0.3">
      <c r="B298" s="7" t="s">
        <v>87</v>
      </c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79"/>
      <c r="AY298" s="79"/>
      <c r="BE298" s="69"/>
      <c r="BF298" s="67"/>
      <c r="BG298" s="67"/>
      <c r="BH298" s="67"/>
      <c r="BI298" s="67"/>
      <c r="BJ298" s="67"/>
      <c r="BK298" s="67"/>
      <c r="BL298" s="67"/>
      <c r="BM298" s="67"/>
      <c r="BN298" s="67"/>
      <c r="BO298" s="69"/>
      <c r="BP298" s="69"/>
      <c r="BQ298" s="69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</row>
    <row r="299" spans="2:172" x14ac:dyDescent="0.3">
      <c r="B299" s="7" t="s">
        <v>88</v>
      </c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79"/>
      <c r="AY299" s="79"/>
      <c r="BE299" s="69"/>
      <c r="BF299" s="67"/>
      <c r="BG299" s="67"/>
      <c r="BH299" s="67"/>
      <c r="BI299" s="67"/>
      <c r="BJ299" s="67"/>
      <c r="BK299" s="67"/>
      <c r="BL299" s="67"/>
      <c r="BM299" s="67"/>
      <c r="BN299" s="67"/>
      <c r="BO299" s="69"/>
      <c r="BP299" s="69"/>
      <c r="BQ299" s="69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</row>
    <row r="300" spans="2:172" x14ac:dyDescent="0.3">
      <c r="B300" s="7" t="s">
        <v>89</v>
      </c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79"/>
      <c r="AY300" s="79"/>
      <c r="BE300" s="69"/>
      <c r="BF300" s="67"/>
      <c r="BG300" s="67"/>
      <c r="BH300" s="67"/>
      <c r="BI300" s="67"/>
      <c r="BJ300" s="67"/>
      <c r="BK300" s="67"/>
      <c r="BL300" s="67"/>
      <c r="BM300" s="67"/>
      <c r="BN300" s="67"/>
      <c r="BO300" s="69"/>
      <c r="BP300" s="69"/>
      <c r="BQ300" s="69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</row>
    <row r="301" spans="2:172" x14ac:dyDescent="0.3">
      <c r="B301" s="7" t="s">
        <v>90</v>
      </c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79"/>
      <c r="AY301" s="79"/>
      <c r="BE301" s="69"/>
      <c r="BF301" s="67"/>
      <c r="BG301" s="67"/>
      <c r="BH301" s="67"/>
      <c r="BI301" s="67"/>
      <c r="BJ301" s="67"/>
      <c r="BK301" s="67"/>
      <c r="BL301" s="67"/>
      <c r="BM301" s="67"/>
      <c r="BN301" s="67"/>
      <c r="BO301" s="69"/>
      <c r="BP301" s="69"/>
      <c r="BQ301" s="69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</row>
    <row r="302" spans="2:172" x14ac:dyDescent="0.3">
      <c r="B302" s="7" t="s">
        <v>91</v>
      </c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79"/>
      <c r="AY302" s="79"/>
      <c r="BE302" s="69"/>
      <c r="BF302" s="67"/>
      <c r="BG302" s="67"/>
      <c r="BH302" s="67"/>
      <c r="BI302" s="67"/>
      <c r="BJ302" s="67"/>
      <c r="BK302" s="67"/>
      <c r="BL302" s="67"/>
      <c r="BM302" s="67"/>
      <c r="BN302" s="67"/>
      <c r="BO302" s="69"/>
      <c r="BP302" s="69"/>
      <c r="BQ302" s="69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</row>
    <row r="303" spans="2:172" x14ac:dyDescent="0.3">
      <c r="B303" s="7" t="s">
        <v>92</v>
      </c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79"/>
      <c r="AY303" s="79"/>
      <c r="BE303" s="69"/>
      <c r="BF303" s="67"/>
      <c r="BG303" s="67"/>
      <c r="BH303" s="67"/>
      <c r="BI303" s="67"/>
      <c r="BJ303" s="67"/>
      <c r="BK303" s="67"/>
      <c r="BL303" s="67"/>
      <c r="BM303" s="67"/>
      <c r="BN303" s="67"/>
      <c r="BO303" s="69"/>
      <c r="BP303" s="69"/>
      <c r="BQ303" s="69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</row>
    <row r="304" spans="2:172" x14ac:dyDescent="0.3">
      <c r="B304" s="7" t="s">
        <v>93</v>
      </c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79"/>
      <c r="AY304" s="79"/>
      <c r="BE304" s="69"/>
      <c r="BF304" s="67"/>
      <c r="BG304" s="67"/>
      <c r="BH304" s="67"/>
      <c r="BI304" s="67"/>
      <c r="BJ304" s="67"/>
      <c r="BK304" s="67"/>
      <c r="BL304" s="67"/>
      <c r="BM304" s="67"/>
      <c r="BN304" s="67"/>
      <c r="BO304" s="69"/>
      <c r="BP304" s="69"/>
      <c r="BQ304" s="69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</row>
    <row r="305" spans="2:172" x14ac:dyDescent="0.3">
      <c r="B305" s="7" t="s">
        <v>94</v>
      </c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79"/>
      <c r="AY305" s="79"/>
      <c r="BE305" s="69"/>
      <c r="BF305" s="67"/>
      <c r="BG305" s="67"/>
      <c r="BH305" s="67"/>
      <c r="BI305" s="67"/>
      <c r="BJ305" s="67"/>
      <c r="BK305" s="67"/>
      <c r="BL305" s="67"/>
      <c r="BM305" s="67"/>
      <c r="BN305" s="67"/>
      <c r="BO305" s="69"/>
      <c r="BP305" s="69"/>
      <c r="BQ305" s="69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</row>
    <row r="306" spans="2:172" x14ac:dyDescent="0.3">
      <c r="B306" s="7" t="s">
        <v>95</v>
      </c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79"/>
      <c r="AY306" s="79"/>
      <c r="BE306" s="69"/>
      <c r="BF306" s="67"/>
      <c r="BG306" s="67"/>
      <c r="BH306" s="67"/>
      <c r="BI306" s="67"/>
      <c r="BJ306" s="67"/>
      <c r="BK306" s="67"/>
      <c r="BL306" s="67"/>
      <c r="BM306" s="67"/>
      <c r="BN306" s="67"/>
      <c r="BO306" s="69"/>
      <c r="BP306" s="69"/>
      <c r="BQ306" s="69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</row>
    <row r="307" spans="2:172" x14ac:dyDescent="0.3">
      <c r="B307" s="7" t="s">
        <v>96</v>
      </c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79"/>
      <c r="AY307" s="79"/>
      <c r="BE307" s="69"/>
      <c r="BF307" s="67"/>
      <c r="BG307" s="67"/>
      <c r="BH307" s="67"/>
      <c r="BI307" s="67"/>
      <c r="BJ307" s="67"/>
      <c r="BK307" s="67"/>
      <c r="BL307" s="67"/>
      <c r="BM307" s="67"/>
      <c r="BN307" s="67"/>
      <c r="BO307" s="69"/>
      <c r="BP307" s="69"/>
      <c r="BQ307" s="69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</row>
    <row r="308" spans="2:172" x14ac:dyDescent="0.3">
      <c r="B308" s="7" t="s">
        <v>97</v>
      </c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79"/>
      <c r="AY308" s="79"/>
      <c r="BE308" s="69"/>
      <c r="BF308" s="67"/>
      <c r="BG308" s="67"/>
      <c r="BH308" s="67"/>
      <c r="BI308" s="67"/>
      <c r="BJ308" s="67"/>
      <c r="BK308" s="67"/>
      <c r="BL308" s="67"/>
      <c r="BM308" s="67"/>
      <c r="BN308" s="67"/>
      <c r="BO308" s="69"/>
      <c r="BP308" s="69"/>
      <c r="BQ308" s="69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</row>
    <row r="309" spans="2:172" x14ac:dyDescent="0.3">
      <c r="B309" s="7" t="s">
        <v>98</v>
      </c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79"/>
      <c r="AY309" s="79"/>
      <c r="BE309" s="69"/>
      <c r="BF309" s="67"/>
      <c r="BG309" s="67"/>
      <c r="BH309" s="67"/>
      <c r="BI309" s="67"/>
      <c r="BJ309" s="67"/>
      <c r="BK309" s="67"/>
      <c r="BL309" s="67"/>
      <c r="BM309" s="67"/>
      <c r="BN309" s="67"/>
      <c r="BO309" s="69"/>
      <c r="BP309" s="69"/>
      <c r="BQ309" s="69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</row>
    <row r="310" spans="2:172" x14ac:dyDescent="0.3">
      <c r="B310" s="7" t="s">
        <v>99</v>
      </c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79"/>
      <c r="AY310" s="79"/>
      <c r="BE310" s="69"/>
      <c r="BF310" s="67"/>
      <c r="BG310" s="67"/>
      <c r="BH310" s="67"/>
      <c r="BI310" s="67"/>
      <c r="BJ310" s="67"/>
      <c r="BK310" s="67"/>
      <c r="BL310" s="67"/>
      <c r="BM310" s="67"/>
      <c r="BN310" s="67"/>
      <c r="BO310" s="69"/>
      <c r="BP310" s="69"/>
      <c r="BQ310" s="69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</row>
    <row r="311" spans="2:172" x14ac:dyDescent="0.3">
      <c r="B311" s="7" t="s">
        <v>100</v>
      </c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79"/>
      <c r="AY311" s="79"/>
      <c r="BE311" s="69"/>
      <c r="BF311" s="67"/>
      <c r="BG311" s="67"/>
      <c r="BH311" s="67"/>
      <c r="BI311" s="67"/>
      <c r="BJ311" s="67"/>
      <c r="BK311" s="67"/>
      <c r="BL311" s="67"/>
      <c r="BM311" s="67"/>
      <c r="BN311" s="67"/>
      <c r="BO311" s="69"/>
      <c r="BP311" s="69"/>
      <c r="BQ311" s="69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</row>
    <row r="312" spans="2:172" x14ac:dyDescent="0.3">
      <c r="B312" s="7" t="s">
        <v>101</v>
      </c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79"/>
      <c r="AY312" s="79"/>
      <c r="BE312" s="69"/>
      <c r="BF312" s="67"/>
      <c r="BG312" s="67"/>
      <c r="BH312" s="67"/>
      <c r="BI312" s="67"/>
      <c r="BJ312" s="67"/>
      <c r="BK312" s="67"/>
      <c r="BL312" s="67"/>
      <c r="BM312" s="67"/>
      <c r="BN312" s="67"/>
      <c r="BO312" s="69"/>
      <c r="BP312" s="69"/>
      <c r="BQ312" s="69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</row>
    <row r="313" spans="2:172" x14ac:dyDescent="0.3">
      <c r="B313" s="7" t="s">
        <v>102</v>
      </c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79"/>
      <c r="AY313" s="79"/>
      <c r="BE313" s="69"/>
      <c r="BF313" s="67"/>
      <c r="BG313" s="67"/>
      <c r="BH313" s="67"/>
      <c r="BI313" s="67"/>
      <c r="BJ313" s="67"/>
      <c r="BK313" s="67"/>
      <c r="BL313" s="67"/>
      <c r="BM313" s="67"/>
      <c r="BN313" s="67"/>
      <c r="BO313" s="69"/>
      <c r="BP313" s="69"/>
      <c r="BQ313" s="69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</row>
    <row r="314" spans="2:172" x14ac:dyDescent="0.3">
      <c r="B314" s="7" t="s">
        <v>103</v>
      </c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79"/>
      <c r="AY314" s="79"/>
      <c r="BE314" s="69"/>
      <c r="BF314" s="67"/>
      <c r="BG314" s="67"/>
      <c r="BH314" s="67"/>
      <c r="BI314" s="67"/>
      <c r="BJ314" s="67"/>
      <c r="BK314" s="67"/>
      <c r="BL314" s="67"/>
      <c r="BM314" s="67"/>
      <c r="BN314" s="67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</row>
    <row r="315" spans="2:172" x14ac:dyDescent="0.3">
      <c r="B315" s="7" t="s">
        <v>104</v>
      </c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79"/>
      <c r="AY315" s="79"/>
      <c r="BE315" s="69"/>
      <c r="BF315" s="67"/>
      <c r="BG315" s="67"/>
      <c r="BH315" s="67"/>
      <c r="BI315" s="67"/>
      <c r="BJ315" s="67"/>
      <c r="BK315" s="67"/>
      <c r="BL315" s="67"/>
      <c r="BM315" s="67"/>
      <c r="BN315" s="67"/>
      <c r="BO315" s="69"/>
      <c r="BP315" s="69"/>
      <c r="BQ315" s="69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</row>
    <row r="316" spans="2:172" x14ac:dyDescent="0.3">
      <c r="B316" s="7" t="s">
        <v>105</v>
      </c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79"/>
      <c r="AY316" s="79"/>
      <c r="BE316" s="69"/>
      <c r="BF316" s="67"/>
      <c r="BG316" s="67"/>
      <c r="BH316" s="67"/>
      <c r="BI316" s="67"/>
      <c r="BJ316" s="67"/>
      <c r="BK316" s="67"/>
      <c r="BL316" s="67"/>
      <c r="BM316" s="67"/>
      <c r="BN316" s="67"/>
      <c r="BO316" s="69"/>
      <c r="BP316" s="69"/>
      <c r="BQ316" s="69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</row>
    <row r="317" spans="2:172" x14ac:dyDescent="0.3">
      <c r="B317" s="7" t="s">
        <v>106</v>
      </c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79"/>
      <c r="AY317" s="79"/>
      <c r="BE317" s="69"/>
      <c r="BF317" s="67"/>
      <c r="BG317" s="67"/>
      <c r="BH317" s="67"/>
      <c r="BI317" s="67"/>
      <c r="BJ317" s="67"/>
      <c r="BK317" s="67"/>
      <c r="BL317" s="67"/>
      <c r="BM317" s="67"/>
      <c r="BN317" s="67"/>
      <c r="BO317" s="69"/>
      <c r="BP317" s="69"/>
      <c r="BQ317" s="69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</row>
    <row r="318" spans="2:172" x14ac:dyDescent="0.3">
      <c r="B318" s="7" t="s">
        <v>107</v>
      </c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79"/>
      <c r="AY318" s="79"/>
      <c r="BE318" s="69"/>
      <c r="BF318" s="67"/>
      <c r="BG318" s="67"/>
      <c r="BH318" s="67"/>
      <c r="BI318" s="67"/>
      <c r="BJ318" s="67"/>
      <c r="BK318" s="67"/>
      <c r="BL318" s="67"/>
      <c r="BM318" s="67"/>
      <c r="BN318" s="67"/>
      <c r="BO318" s="69"/>
      <c r="BP318" s="69"/>
      <c r="BQ318" s="69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</row>
    <row r="319" spans="2:172" x14ac:dyDescent="0.3">
      <c r="B319" s="7" t="s">
        <v>108</v>
      </c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79"/>
      <c r="AY319" s="79"/>
      <c r="BE319" s="69"/>
      <c r="BF319" s="67"/>
      <c r="BG319" s="67"/>
      <c r="BH319" s="67"/>
      <c r="BI319" s="67"/>
      <c r="BJ319" s="67"/>
      <c r="BK319" s="67"/>
      <c r="BL319" s="67"/>
      <c r="BM319" s="67"/>
      <c r="BN319" s="67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</row>
    <row r="320" spans="2:172" x14ac:dyDescent="0.3">
      <c r="B320" s="7" t="s">
        <v>109</v>
      </c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79"/>
      <c r="AY320" s="79"/>
      <c r="BE320" s="69"/>
      <c r="BF320" s="67"/>
      <c r="BG320" s="67"/>
      <c r="BH320" s="67"/>
      <c r="BI320" s="67"/>
      <c r="BJ320" s="67"/>
      <c r="BK320" s="67"/>
      <c r="BL320" s="67"/>
      <c r="BM320" s="67"/>
      <c r="BN320" s="67"/>
      <c r="BO320" s="69"/>
      <c r="BP320" s="69"/>
      <c r="BQ320" s="69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</row>
    <row r="321" spans="2:172" x14ac:dyDescent="0.3">
      <c r="B321" s="7" t="s">
        <v>110</v>
      </c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79"/>
      <c r="AY321" s="79"/>
      <c r="BE321" s="69"/>
      <c r="BF321" s="67"/>
      <c r="BG321" s="67"/>
      <c r="BH321" s="67"/>
      <c r="BI321" s="67"/>
      <c r="BJ321" s="67"/>
      <c r="BK321" s="67"/>
      <c r="BL321" s="67"/>
      <c r="BM321" s="67"/>
      <c r="BN321" s="67"/>
      <c r="BO321" s="69"/>
      <c r="BP321" s="69"/>
      <c r="BQ321" s="69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</row>
    <row r="322" spans="2:172" x14ac:dyDescent="0.3">
      <c r="B322" s="7" t="s">
        <v>111</v>
      </c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79"/>
      <c r="AY322" s="79"/>
      <c r="BE322" s="69"/>
      <c r="BF322" s="67"/>
      <c r="BG322" s="67"/>
      <c r="BH322" s="67"/>
      <c r="BI322" s="67"/>
      <c r="BJ322" s="67"/>
      <c r="BK322" s="67"/>
      <c r="BL322" s="67"/>
      <c r="BM322" s="67"/>
      <c r="BN322" s="67"/>
      <c r="BO322" s="69"/>
      <c r="BP322" s="69"/>
      <c r="BQ322" s="69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</row>
    <row r="323" spans="2:172" x14ac:dyDescent="0.3">
      <c r="B323" s="7" t="s">
        <v>112</v>
      </c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79"/>
      <c r="AY323" s="79"/>
      <c r="BE323" s="69"/>
      <c r="BF323" s="67"/>
      <c r="BG323" s="67"/>
      <c r="BH323" s="67"/>
      <c r="BI323" s="67"/>
      <c r="BJ323" s="67"/>
      <c r="BK323" s="67"/>
      <c r="BL323" s="67"/>
      <c r="BM323" s="67"/>
      <c r="BN323" s="67"/>
      <c r="BO323" s="69"/>
      <c r="BP323" s="69"/>
      <c r="BQ323" s="69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</row>
    <row r="324" spans="2:172" x14ac:dyDescent="0.3">
      <c r="B324" s="7" t="s">
        <v>113</v>
      </c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79"/>
      <c r="AY324" s="79"/>
      <c r="BE324" s="69"/>
      <c r="BF324" s="67"/>
      <c r="BG324" s="67"/>
      <c r="BH324" s="67"/>
      <c r="BI324" s="67"/>
      <c r="BJ324" s="67"/>
      <c r="BK324" s="67"/>
      <c r="BL324" s="67"/>
      <c r="BM324" s="67"/>
      <c r="BN324" s="67"/>
      <c r="BO324" s="69"/>
      <c r="BP324" s="69"/>
      <c r="BQ324" s="69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</row>
    <row r="325" spans="2:172" x14ac:dyDescent="0.3">
      <c r="B325" s="7" t="s">
        <v>114</v>
      </c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79"/>
      <c r="AY325" s="79"/>
      <c r="BE325" s="69"/>
      <c r="BF325" s="67"/>
      <c r="BG325" s="67"/>
      <c r="BH325" s="67"/>
      <c r="BI325" s="67"/>
      <c r="BJ325" s="67"/>
      <c r="BK325" s="67"/>
      <c r="BL325" s="67"/>
      <c r="BM325" s="67"/>
      <c r="BN325" s="67"/>
      <c r="BO325" s="69"/>
      <c r="BP325" s="69"/>
      <c r="BQ325" s="69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</row>
    <row r="326" spans="2:172" x14ac:dyDescent="0.3">
      <c r="B326" s="7" t="s">
        <v>115</v>
      </c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79"/>
      <c r="AY326" s="79"/>
      <c r="BE326" s="69"/>
      <c r="BF326" s="67"/>
      <c r="BG326" s="67"/>
      <c r="BH326" s="67"/>
      <c r="BI326" s="67"/>
      <c r="BJ326" s="67"/>
      <c r="BK326" s="67"/>
      <c r="BL326" s="67"/>
      <c r="BM326" s="67"/>
      <c r="BN326" s="67"/>
      <c r="BO326" s="69"/>
      <c r="BP326" s="69"/>
      <c r="BQ326" s="69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</row>
    <row r="327" spans="2:172" x14ac:dyDescent="0.3">
      <c r="B327" s="7" t="s">
        <v>116</v>
      </c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79"/>
      <c r="AY327" s="79"/>
      <c r="BE327" s="69"/>
      <c r="BF327" s="67"/>
      <c r="BG327" s="67"/>
      <c r="BH327" s="67"/>
      <c r="BI327" s="67"/>
      <c r="BJ327" s="67"/>
      <c r="BK327" s="67"/>
      <c r="BL327" s="67"/>
      <c r="BM327" s="67"/>
      <c r="BN327" s="67"/>
      <c r="BO327" s="69"/>
      <c r="BP327" s="69"/>
      <c r="BQ327" s="69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</row>
    <row r="328" spans="2:172" x14ac:dyDescent="0.3">
      <c r="B328" s="7" t="s">
        <v>117</v>
      </c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79"/>
      <c r="AY328" s="79"/>
      <c r="BE328" s="69"/>
      <c r="BF328" s="67"/>
      <c r="BG328" s="67"/>
      <c r="BH328" s="67"/>
      <c r="BI328" s="67"/>
      <c r="BJ328" s="67"/>
      <c r="BK328" s="67"/>
      <c r="BL328" s="67"/>
      <c r="BM328" s="67"/>
      <c r="BN328" s="67"/>
      <c r="BO328" s="69"/>
      <c r="BP328" s="69"/>
      <c r="BQ328" s="69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</row>
    <row r="329" spans="2:172" x14ac:dyDescent="0.3">
      <c r="B329" s="7" t="s">
        <v>118</v>
      </c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79"/>
      <c r="AY329" s="79"/>
      <c r="BE329" s="69"/>
      <c r="BF329" s="67"/>
      <c r="BG329" s="67"/>
      <c r="BH329" s="67"/>
      <c r="BI329" s="67"/>
      <c r="BJ329" s="67"/>
      <c r="BK329" s="67"/>
      <c r="BL329" s="67"/>
      <c r="BM329" s="67"/>
      <c r="BN329" s="67"/>
      <c r="BO329" s="69"/>
      <c r="BP329" s="69"/>
      <c r="BQ329" s="69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</row>
    <row r="330" spans="2:172" x14ac:dyDescent="0.3">
      <c r="B330" s="7" t="s">
        <v>119</v>
      </c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79"/>
      <c r="AY330" s="79"/>
      <c r="BE330" s="69"/>
      <c r="BF330" s="67"/>
      <c r="BG330" s="67"/>
      <c r="BH330" s="67"/>
      <c r="BI330" s="67"/>
      <c r="BJ330" s="67"/>
      <c r="BK330" s="67"/>
      <c r="BL330" s="67"/>
      <c r="BM330" s="67"/>
      <c r="BN330" s="67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</row>
    <row r="331" spans="2:172" x14ac:dyDescent="0.3">
      <c r="B331" s="7" t="s">
        <v>120</v>
      </c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79"/>
      <c r="AY331" s="79"/>
      <c r="BE331" s="69"/>
      <c r="BF331" s="67"/>
      <c r="BG331" s="67"/>
      <c r="BH331" s="67"/>
      <c r="BI331" s="67"/>
      <c r="BJ331" s="67"/>
      <c r="BK331" s="67"/>
      <c r="BL331" s="67"/>
      <c r="BM331" s="67"/>
      <c r="BN331" s="67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</row>
    <row r="332" spans="2:172" x14ac:dyDescent="0.3">
      <c r="B332" s="7" t="s">
        <v>121</v>
      </c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79"/>
      <c r="AY332" s="79"/>
      <c r="BE332" s="69"/>
      <c r="BF332" s="67"/>
      <c r="BG332" s="67"/>
      <c r="BH332" s="67"/>
      <c r="BI332" s="67"/>
      <c r="BJ332" s="67"/>
      <c r="BK332" s="67"/>
      <c r="BL332" s="67"/>
      <c r="BM332" s="67"/>
      <c r="BN332" s="67"/>
      <c r="BO332" s="69"/>
      <c r="BP332" s="69"/>
      <c r="BQ332" s="69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</row>
    <row r="333" spans="2:172" x14ac:dyDescent="0.3">
      <c r="B333" s="7" t="s">
        <v>122</v>
      </c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79"/>
      <c r="AY333" s="79"/>
      <c r="BE333" s="69"/>
      <c r="BF333" s="67"/>
      <c r="BG333" s="67"/>
      <c r="BH333" s="67"/>
      <c r="BI333" s="67"/>
      <c r="BJ333" s="67"/>
      <c r="BK333" s="67"/>
      <c r="BL333" s="67"/>
      <c r="BM333" s="67"/>
      <c r="BN333" s="67"/>
      <c r="BO333" s="69"/>
      <c r="BP333" s="69"/>
      <c r="BQ333" s="69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</row>
    <row r="334" spans="2:172" x14ac:dyDescent="0.3">
      <c r="B334" s="7" t="s">
        <v>123</v>
      </c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79"/>
      <c r="AY334" s="79"/>
      <c r="BE334" s="69"/>
      <c r="BF334" s="67"/>
      <c r="BG334" s="67"/>
      <c r="BH334" s="67"/>
      <c r="BI334" s="67"/>
      <c r="BJ334" s="67"/>
      <c r="BK334" s="67"/>
      <c r="BL334" s="67"/>
      <c r="BM334" s="67"/>
      <c r="BN334" s="67"/>
      <c r="BO334" s="69"/>
      <c r="BP334" s="69"/>
      <c r="BQ334" s="69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</row>
    <row r="335" spans="2:172" x14ac:dyDescent="0.3">
      <c r="B335" s="7" t="s">
        <v>124</v>
      </c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79"/>
      <c r="AY335" s="79"/>
      <c r="BE335" s="69"/>
      <c r="BF335" s="67"/>
      <c r="BG335" s="67"/>
      <c r="BH335" s="67"/>
      <c r="BI335" s="67"/>
      <c r="BJ335" s="67"/>
      <c r="BK335" s="67"/>
      <c r="BL335" s="67"/>
      <c r="BM335" s="67"/>
      <c r="BN335" s="67"/>
      <c r="BO335" s="69"/>
      <c r="BP335" s="69"/>
      <c r="BQ335" s="69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</row>
    <row r="336" spans="2:172" x14ac:dyDescent="0.3">
      <c r="B336" s="7" t="s">
        <v>125</v>
      </c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79"/>
      <c r="AY336" s="79"/>
      <c r="BE336" s="69"/>
      <c r="BF336" s="67"/>
      <c r="BG336" s="67"/>
      <c r="BH336" s="67"/>
      <c r="BI336" s="67"/>
      <c r="BJ336" s="67"/>
      <c r="BK336" s="67"/>
      <c r="BL336" s="67"/>
      <c r="BM336" s="67"/>
      <c r="BN336" s="67"/>
      <c r="BO336" s="69"/>
      <c r="BP336" s="69"/>
      <c r="BQ336" s="69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</row>
    <row r="337" spans="2:172" x14ac:dyDescent="0.3">
      <c r="B337" s="7" t="s">
        <v>126</v>
      </c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79"/>
      <c r="AY337" s="79"/>
      <c r="BE337" s="69"/>
      <c r="BF337" s="67"/>
      <c r="BG337" s="67"/>
      <c r="BH337" s="67"/>
      <c r="BI337" s="67"/>
      <c r="BJ337" s="67"/>
      <c r="BK337" s="67"/>
      <c r="BL337" s="67"/>
      <c r="BM337" s="67"/>
      <c r="BN337" s="67"/>
      <c r="BO337" s="69"/>
      <c r="BP337" s="69"/>
      <c r="BQ337" s="69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</row>
    <row r="338" spans="2:172" x14ac:dyDescent="0.3">
      <c r="B338" s="7" t="s">
        <v>127</v>
      </c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79"/>
      <c r="AY338" s="79"/>
      <c r="BE338" s="69"/>
      <c r="BF338" s="67"/>
      <c r="BG338" s="67"/>
      <c r="BH338" s="67"/>
      <c r="BI338" s="67"/>
      <c r="BJ338" s="67"/>
      <c r="BK338" s="67"/>
      <c r="BL338" s="67"/>
      <c r="BM338" s="67"/>
      <c r="BN338" s="67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</row>
    <row r="339" spans="2:172" x14ac:dyDescent="0.3">
      <c r="B339" s="7" t="s">
        <v>128</v>
      </c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79"/>
      <c r="AY339" s="79"/>
      <c r="BE339" s="69"/>
      <c r="BF339" s="67"/>
      <c r="BG339" s="67"/>
      <c r="BH339" s="67"/>
      <c r="BI339" s="67"/>
      <c r="BJ339" s="67"/>
      <c r="BK339" s="67"/>
      <c r="BL339" s="67"/>
      <c r="BM339" s="67"/>
      <c r="BN339" s="67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</row>
    <row r="340" spans="2:172" x14ac:dyDescent="0.3">
      <c r="B340" s="7" t="s">
        <v>129</v>
      </c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79"/>
      <c r="AY340" s="79"/>
      <c r="BE340" s="69"/>
      <c r="BF340" s="67"/>
      <c r="BG340" s="67"/>
      <c r="BH340" s="67"/>
      <c r="BI340" s="67"/>
      <c r="BJ340" s="67"/>
      <c r="BK340" s="67"/>
      <c r="BL340" s="67"/>
      <c r="BM340" s="67"/>
      <c r="BN340" s="67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</row>
    <row r="341" spans="2:172" x14ac:dyDescent="0.3">
      <c r="B341" s="7" t="s">
        <v>130</v>
      </c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79"/>
      <c r="AY341" s="79"/>
      <c r="BE341" s="69"/>
      <c r="BF341" s="67"/>
      <c r="BG341" s="67"/>
      <c r="BH341" s="67"/>
      <c r="BI341" s="67"/>
      <c r="BJ341" s="67"/>
      <c r="BK341" s="67"/>
      <c r="BL341" s="67"/>
      <c r="BM341" s="67"/>
      <c r="BN341" s="67"/>
      <c r="BO341" s="69"/>
      <c r="BP341" s="69"/>
      <c r="BQ341" s="69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</row>
    <row r="342" spans="2:172" x14ac:dyDescent="0.3">
      <c r="B342" s="7" t="s">
        <v>131</v>
      </c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79"/>
      <c r="AY342" s="79"/>
      <c r="BE342" s="69"/>
      <c r="BF342" s="67"/>
      <c r="BG342" s="67"/>
      <c r="BH342" s="67"/>
      <c r="BI342" s="67"/>
      <c r="BJ342" s="67"/>
      <c r="BK342" s="67"/>
      <c r="BL342" s="67"/>
      <c r="BM342" s="67"/>
      <c r="BN342" s="67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</row>
    <row r="343" spans="2:172" x14ac:dyDescent="0.3">
      <c r="B343" s="7" t="s">
        <v>132</v>
      </c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79"/>
      <c r="AY343" s="79"/>
      <c r="BE343" s="69"/>
      <c r="BF343" s="67"/>
      <c r="BG343" s="67"/>
      <c r="BH343" s="67"/>
      <c r="BI343" s="67"/>
      <c r="BJ343" s="67"/>
      <c r="BK343" s="67"/>
      <c r="BL343" s="67"/>
      <c r="BM343" s="67"/>
      <c r="BN343" s="67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</row>
    <row r="344" spans="2:172" x14ac:dyDescent="0.3">
      <c r="B344" s="7" t="s">
        <v>133</v>
      </c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79"/>
      <c r="AY344" s="79"/>
      <c r="BE344" s="69"/>
      <c r="BF344" s="67"/>
      <c r="BG344" s="67"/>
      <c r="BH344" s="67"/>
      <c r="BI344" s="67"/>
      <c r="BJ344" s="67"/>
      <c r="BK344" s="67"/>
      <c r="BL344" s="67"/>
      <c r="BM344" s="67"/>
      <c r="BN344" s="67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</row>
    <row r="345" spans="2:172" x14ac:dyDescent="0.3">
      <c r="B345" s="7" t="s">
        <v>134</v>
      </c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79"/>
      <c r="AY345" s="79"/>
      <c r="BE345" s="69"/>
      <c r="BF345" s="67"/>
      <c r="BG345" s="67"/>
      <c r="BH345" s="67"/>
      <c r="BI345" s="67"/>
      <c r="BJ345" s="67"/>
      <c r="BK345" s="67"/>
      <c r="BL345" s="67"/>
      <c r="BM345" s="67"/>
      <c r="BN345" s="67"/>
      <c r="BO345" s="69"/>
      <c r="BP345" s="69"/>
      <c r="BQ345" s="69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</row>
    <row r="346" spans="2:172" x14ac:dyDescent="0.3">
      <c r="B346" s="7" t="s">
        <v>135</v>
      </c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79"/>
      <c r="AY346" s="79"/>
      <c r="BE346" s="69"/>
      <c r="BF346" s="67"/>
      <c r="BG346" s="67"/>
      <c r="BH346" s="67"/>
      <c r="BI346" s="67"/>
      <c r="BJ346" s="67"/>
      <c r="BK346" s="67"/>
      <c r="BL346" s="67"/>
      <c r="BM346" s="67"/>
      <c r="BN346" s="67"/>
      <c r="BO346" s="69"/>
      <c r="BP346" s="69"/>
      <c r="BQ346" s="69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</row>
    <row r="347" spans="2:172" x14ac:dyDescent="0.3">
      <c r="B347" s="7" t="s">
        <v>136</v>
      </c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79"/>
      <c r="AY347" s="79"/>
      <c r="BE347" s="69"/>
      <c r="BF347" s="67"/>
      <c r="BG347" s="67"/>
      <c r="BH347" s="67"/>
      <c r="BI347" s="67"/>
      <c r="BJ347" s="67"/>
      <c r="BK347" s="67"/>
      <c r="BL347" s="67"/>
      <c r="BM347" s="67"/>
      <c r="BN347" s="67"/>
      <c r="BO347" s="69"/>
      <c r="BP347" s="69"/>
      <c r="BQ347" s="69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</row>
    <row r="348" spans="2:172" x14ac:dyDescent="0.3">
      <c r="B348" s="7" t="s">
        <v>137</v>
      </c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79"/>
      <c r="AY348" s="79"/>
      <c r="BE348" s="69"/>
      <c r="BF348" s="67"/>
      <c r="BG348" s="67"/>
      <c r="BH348" s="67"/>
      <c r="BI348" s="67"/>
      <c r="BJ348" s="67"/>
      <c r="BK348" s="67"/>
      <c r="BL348" s="67"/>
      <c r="BM348" s="67"/>
      <c r="BN348" s="67"/>
      <c r="BO348" s="69"/>
      <c r="BP348" s="69"/>
      <c r="BQ348" s="69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</row>
    <row r="349" spans="2:172" x14ac:dyDescent="0.3">
      <c r="B349" s="7" t="s">
        <v>138</v>
      </c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79"/>
      <c r="AY349" s="79"/>
      <c r="BE349" s="69"/>
      <c r="BF349" s="67"/>
      <c r="BG349" s="67"/>
      <c r="BH349" s="67"/>
      <c r="BI349" s="67"/>
      <c r="BJ349" s="67"/>
      <c r="BK349" s="67"/>
      <c r="BL349" s="67"/>
      <c r="BM349" s="67"/>
      <c r="BN349" s="67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</row>
    <row r="350" spans="2:172" x14ac:dyDescent="0.3">
      <c r="B350" s="7" t="s">
        <v>139</v>
      </c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79"/>
      <c r="AY350" s="79"/>
      <c r="BE350" s="69"/>
      <c r="BF350" s="67"/>
      <c r="BG350" s="67"/>
      <c r="BH350" s="67"/>
      <c r="BI350" s="67"/>
      <c r="BJ350" s="67"/>
      <c r="BK350" s="67"/>
      <c r="BL350" s="67"/>
      <c r="BM350" s="67"/>
      <c r="BN350" s="67"/>
      <c r="BO350" s="69"/>
      <c r="BP350" s="69"/>
      <c r="BQ350" s="69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</row>
    <row r="351" spans="2:172" x14ac:dyDescent="0.3">
      <c r="B351" s="7" t="s">
        <v>140</v>
      </c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79"/>
      <c r="AY351" s="79"/>
      <c r="BE351" s="69"/>
      <c r="BF351" s="67"/>
      <c r="BG351" s="67"/>
      <c r="BH351" s="67"/>
      <c r="BI351" s="67"/>
      <c r="BJ351" s="67"/>
      <c r="BK351" s="67"/>
      <c r="BL351" s="67"/>
      <c r="BM351" s="67"/>
      <c r="BN351" s="67"/>
      <c r="BO351" s="69"/>
      <c r="BP351" s="69"/>
      <c r="BQ351" s="69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</row>
    <row r="352" spans="2:172" x14ac:dyDescent="0.3">
      <c r="B352" s="7" t="s">
        <v>141</v>
      </c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79"/>
      <c r="AY352" s="79"/>
      <c r="BE352" s="69"/>
      <c r="BF352" s="67"/>
      <c r="BG352" s="67"/>
      <c r="BH352" s="67"/>
      <c r="BI352" s="67"/>
      <c r="BJ352" s="67"/>
      <c r="BK352" s="67"/>
      <c r="BL352" s="67"/>
      <c r="BM352" s="67"/>
      <c r="BN352" s="67"/>
      <c r="BO352" s="69"/>
      <c r="BP352" s="69"/>
      <c r="BQ352" s="69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</row>
    <row r="353" spans="2:172" x14ac:dyDescent="0.3">
      <c r="B353" s="7" t="s">
        <v>142</v>
      </c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79"/>
      <c r="AY353" s="79"/>
      <c r="BE353" s="69"/>
      <c r="BF353" s="67"/>
      <c r="BG353" s="67"/>
      <c r="BH353" s="67"/>
      <c r="BI353" s="67"/>
      <c r="BJ353" s="67"/>
      <c r="BK353" s="67"/>
      <c r="BL353" s="67"/>
      <c r="BM353" s="67"/>
      <c r="BN353" s="67"/>
      <c r="BO353" s="69"/>
      <c r="BP353" s="69"/>
      <c r="BQ353" s="69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</row>
    <row r="354" spans="2:172" x14ac:dyDescent="0.3">
      <c r="B354" s="7" t="s">
        <v>143</v>
      </c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79"/>
      <c r="AY354" s="79"/>
      <c r="BE354" s="69"/>
      <c r="BF354" s="67"/>
      <c r="BG354" s="67"/>
      <c r="BH354" s="67"/>
      <c r="BI354" s="67"/>
      <c r="BJ354" s="67"/>
      <c r="BK354" s="67"/>
      <c r="BL354" s="67"/>
      <c r="BM354" s="67"/>
      <c r="BN354" s="67"/>
      <c r="BO354" s="69"/>
      <c r="BP354" s="69"/>
      <c r="BQ354" s="69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</row>
    <row r="355" spans="2:172" x14ac:dyDescent="0.3">
      <c r="B355" s="7" t="s">
        <v>144</v>
      </c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79"/>
      <c r="AY355" s="79"/>
      <c r="BE355" s="69"/>
      <c r="BF355" s="67"/>
      <c r="BG355" s="67"/>
      <c r="BH355" s="67"/>
      <c r="BI355" s="67"/>
      <c r="BJ355" s="67"/>
      <c r="BK355" s="67"/>
      <c r="BL355" s="67"/>
      <c r="BM355" s="67"/>
      <c r="BN355" s="67"/>
      <c r="BO355" s="69"/>
      <c r="BP355" s="69"/>
      <c r="BQ355" s="69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</row>
    <row r="356" spans="2:172" x14ac:dyDescent="0.3">
      <c r="B356" s="7" t="s">
        <v>145</v>
      </c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79"/>
      <c r="AY356" s="79"/>
      <c r="BE356" s="69"/>
      <c r="BF356" s="67"/>
      <c r="BG356" s="67"/>
      <c r="BH356" s="67"/>
      <c r="BI356" s="67"/>
      <c r="BJ356" s="67"/>
      <c r="BK356" s="67"/>
      <c r="BL356" s="67"/>
      <c r="BM356" s="67"/>
      <c r="BN356" s="67"/>
      <c r="BO356" s="69"/>
      <c r="BP356" s="69"/>
      <c r="BQ356" s="69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</row>
    <row r="357" spans="2:172" x14ac:dyDescent="0.3">
      <c r="B357" s="7" t="s">
        <v>146</v>
      </c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79"/>
      <c r="AY357" s="79"/>
      <c r="BE357" s="69"/>
      <c r="BF357" s="67"/>
      <c r="BG357" s="67"/>
      <c r="BH357" s="67"/>
      <c r="BI357" s="67"/>
      <c r="BJ357" s="67"/>
      <c r="BK357" s="67"/>
      <c r="BL357" s="67"/>
      <c r="BM357" s="67"/>
      <c r="BN357" s="67"/>
      <c r="BO357" s="69"/>
      <c r="BP357" s="69"/>
      <c r="BQ357" s="69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</row>
    <row r="358" spans="2:172" x14ac:dyDescent="0.3">
      <c r="B358" s="7" t="s">
        <v>147</v>
      </c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79"/>
      <c r="AY358" s="79"/>
      <c r="BE358" s="69"/>
      <c r="BF358" s="67"/>
      <c r="BG358" s="67"/>
      <c r="BH358" s="67"/>
      <c r="BI358" s="67"/>
      <c r="BJ358" s="67"/>
      <c r="BK358" s="67"/>
      <c r="BL358" s="67"/>
      <c r="BM358" s="67"/>
      <c r="BN358" s="67"/>
      <c r="BO358" s="69"/>
      <c r="BP358" s="69"/>
      <c r="BQ358" s="69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</row>
    <row r="359" spans="2:172" x14ac:dyDescent="0.3">
      <c r="B359" s="7" t="s">
        <v>148</v>
      </c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79"/>
      <c r="AY359" s="79"/>
      <c r="BE359" s="69"/>
      <c r="BF359" s="67"/>
      <c r="BG359" s="67"/>
      <c r="BH359" s="67"/>
      <c r="BI359" s="67"/>
      <c r="BJ359" s="67"/>
      <c r="BK359" s="67"/>
      <c r="BL359" s="67"/>
      <c r="BM359" s="67"/>
      <c r="BN359" s="67"/>
      <c r="BO359" s="69"/>
      <c r="BP359" s="69"/>
      <c r="BQ359" s="69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</row>
    <row r="360" spans="2:172" x14ac:dyDescent="0.3">
      <c r="B360" s="7" t="s">
        <v>149</v>
      </c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79"/>
      <c r="AY360" s="79"/>
      <c r="BE360" s="69"/>
      <c r="BF360" s="67"/>
      <c r="BG360" s="67"/>
      <c r="BH360" s="67"/>
      <c r="BI360" s="67"/>
      <c r="BJ360" s="67"/>
      <c r="BK360" s="67"/>
      <c r="BL360" s="67"/>
      <c r="BM360" s="67"/>
      <c r="BN360" s="67"/>
      <c r="BO360" s="69"/>
      <c r="BP360" s="69"/>
      <c r="BQ360" s="69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</row>
    <row r="361" spans="2:172" x14ac:dyDescent="0.3">
      <c r="B361" s="7" t="s">
        <v>150</v>
      </c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79"/>
      <c r="AY361" s="79"/>
      <c r="BE361" s="69"/>
      <c r="BF361" s="67"/>
      <c r="BG361" s="67"/>
      <c r="BH361" s="67"/>
      <c r="BI361" s="67"/>
      <c r="BJ361" s="67"/>
      <c r="BK361" s="67"/>
      <c r="BL361" s="67"/>
      <c r="BM361" s="67"/>
      <c r="BN361" s="67"/>
      <c r="BO361" s="69"/>
      <c r="BP361" s="69"/>
      <c r="BQ361" s="69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</row>
    <row r="362" spans="2:172" x14ac:dyDescent="0.3">
      <c r="B362" s="7" t="s">
        <v>151</v>
      </c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79"/>
      <c r="AY362" s="79"/>
      <c r="BE362" s="69"/>
      <c r="BF362" s="67"/>
      <c r="BG362" s="67"/>
      <c r="BH362" s="67"/>
      <c r="BI362" s="67"/>
      <c r="BJ362" s="67"/>
      <c r="BK362" s="67"/>
      <c r="BL362" s="67"/>
      <c r="BM362" s="67"/>
      <c r="BN362" s="67"/>
      <c r="BO362" s="69"/>
      <c r="BP362" s="69"/>
      <c r="BQ362" s="69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</row>
    <row r="363" spans="2:172" x14ac:dyDescent="0.3">
      <c r="B363" s="7" t="s">
        <v>152</v>
      </c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79"/>
      <c r="AY363" s="79"/>
      <c r="BE363" s="69"/>
      <c r="BF363" s="67"/>
      <c r="BG363" s="67"/>
      <c r="BH363" s="67"/>
      <c r="BI363" s="67"/>
      <c r="BJ363" s="67"/>
      <c r="BK363" s="67"/>
      <c r="BL363" s="67"/>
      <c r="BM363" s="67"/>
      <c r="BN363" s="67"/>
      <c r="BO363" s="69"/>
      <c r="BP363" s="69"/>
      <c r="BQ363" s="69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</row>
    <row r="364" spans="2:172" x14ac:dyDescent="0.3">
      <c r="B364" s="7" t="s">
        <v>153</v>
      </c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79"/>
      <c r="AY364" s="79"/>
      <c r="BE364" s="69"/>
      <c r="BF364" s="67"/>
      <c r="BG364" s="67"/>
      <c r="BH364" s="67"/>
      <c r="BI364" s="67"/>
      <c r="BJ364" s="67"/>
      <c r="BK364" s="67"/>
      <c r="BL364" s="67"/>
      <c r="BM364" s="67"/>
      <c r="BN364" s="67"/>
      <c r="BO364" s="69"/>
      <c r="BP364" s="69"/>
      <c r="BQ364" s="69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</row>
    <row r="365" spans="2:172" x14ac:dyDescent="0.3">
      <c r="B365" s="7" t="s">
        <v>154</v>
      </c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79"/>
      <c r="AY365" s="79"/>
      <c r="BE365" s="69"/>
      <c r="BF365" s="67"/>
      <c r="BG365" s="67"/>
      <c r="BH365" s="67"/>
      <c r="BI365" s="67"/>
      <c r="BJ365" s="67"/>
      <c r="BK365" s="67"/>
      <c r="BL365" s="67"/>
      <c r="BM365" s="67"/>
      <c r="BN365" s="67"/>
      <c r="BO365" s="69"/>
      <c r="BP365" s="69"/>
      <c r="BQ365" s="69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</row>
    <row r="366" spans="2:172" x14ac:dyDescent="0.3">
      <c r="B366" s="7" t="s">
        <v>155</v>
      </c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79"/>
      <c r="AY366" s="79"/>
      <c r="BE366" s="69"/>
      <c r="BF366" s="67"/>
      <c r="BG366" s="67"/>
      <c r="BH366" s="67"/>
      <c r="BI366" s="67"/>
      <c r="BJ366" s="67"/>
      <c r="BK366" s="67"/>
      <c r="BL366" s="67"/>
      <c r="BM366" s="67"/>
      <c r="BN366" s="67"/>
      <c r="BO366" s="69"/>
      <c r="BP366" s="69"/>
      <c r="BQ366" s="69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</row>
    <row r="367" spans="2:172" x14ac:dyDescent="0.3">
      <c r="B367" s="7" t="s">
        <v>156</v>
      </c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79"/>
      <c r="AY367" s="79"/>
      <c r="BE367" s="69"/>
      <c r="BF367" s="67"/>
      <c r="BG367" s="67"/>
      <c r="BH367" s="67"/>
      <c r="BI367" s="67"/>
      <c r="BJ367" s="67"/>
      <c r="BK367" s="67"/>
      <c r="BL367" s="67"/>
      <c r="BM367" s="67"/>
      <c r="BN367" s="67"/>
      <c r="BO367" s="69"/>
      <c r="BP367" s="69"/>
      <c r="BQ367" s="69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</row>
    <row r="368" spans="2:172" x14ac:dyDescent="0.3">
      <c r="B368" s="7" t="s">
        <v>157</v>
      </c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79"/>
      <c r="AY368" s="79"/>
      <c r="BE368" s="69"/>
      <c r="BF368" s="67"/>
      <c r="BG368" s="67"/>
      <c r="BH368" s="67"/>
      <c r="BI368" s="67"/>
      <c r="BJ368" s="67"/>
      <c r="BK368" s="67"/>
      <c r="BL368" s="67"/>
      <c r="BM368" s="67"/>
      <c r="BN368" s="67"/>
      <c r="BO368" s="69"/>
      <c r="BP368" s="69"/>
      <c r="BQ368" s="69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</row>
    <row r="369" spans="2:172" x14ac:dyDescent="0.3">
      <c r="B369" s="7" t="s">
        <v>158</v>
      </c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79"/>
      <c r="AY369" s="79"/>
      <c r="BE369" s="69"/>
      <c r="BF369" s="67"/>
      <c r="BG369" s="67"/>
      <c r="BH369" s="67"/>
      <c r="BI369" s="67"/>
      <c r="BJ369" s="67"/>
      <c r="BK369" s="67"/>
      <c r="BL369" s="67"/>
      <c r="BM369" s="67"/>
      <c r="BN369" s="67"/>
      <c r="BO369" s="69"/>
      <c r="BP369" s="69"/>
      <c r="BQ369" s="69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</row>
    <row r="370" spans="2:172" x14ac:dyDescent="0.3">
      <c r="B370" s="7" t="s">
        <v>159</v>
      </c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79"/>
      <c r="AY370" s="79"/>
      <c r="BE370" s="69"/>
      <c r="BF370" s="67"/>
      <c r="BG370" s="67"/>
      <c r="BH370" s="67"/>
      <c r="BI370" s="67"/>
      <c r="BJ370" s="67"/>
      <c r="BK370" s="67"/>
      <c r="BL370" s="67"/>
      <c r="BM370" s="67"/>
      <c r="BN370" s="67"/>
      <c r="BO370" s="69"/>
      <c r="BP370" s="69"/>
      <c r="BQ370" s="69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</row>
    <row r="371" spans="2:172" x14ac:dyDescent="0.3">
      <c r="B371" s="7" t="s">
        <v>160</v>
      </c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79"/>
      <c r="AY371" s="79"/>
      <c r="BE371" s="69"/>
      <c r="BF371" s="67"/>
      <c r="BG371" s="67"/>
      <c r="BH371" s="67"/>
      <c r="BI371" s="67"/>
      <c r="BJ371" s="67"/>
      <c r="BK371" s="67"/>
      <c r="BL371" s="67"/>
      <c r="BM371" s="67"/>
      <c r="BN371" s="67"/>
      <c r="BO371" s="69"/>
      <c r="BP371" s="69"/>
      <c r="BQ371" s="69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</row>
    <row r="372" spans="2:172" x14ac:dyDescent="0.3">
      <c r="B372" s="7" t="s">
        <v>161</v>
      </c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79"/>
      <c r="AY372" s="79"/>
      <c r="BE372" s="69"/>
      <c r="BF372" s="67"/>
      <c r="BG372" s="67"/>
      <c r="BH372" s="67"/>
      <c r="BI372" s="67"/>
      <c r="BJ372" s="67"/>
      <c r="BK372" s="67"/>
      <c r="BL372" s="67"/>
      <c r="BM372" s="67"/>
      <c r="BN372" s="67"/>
      <c r="BO372" s="69"/>
      <c r="BP372" s="69"/>
      <c r="BQ372" s="69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</row>
    <row r="373" spans="2:172" x14ac:dyDescent="0.3">
      <c r="B373" s="7" t="s">
        <v>162</v>
      </c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79"/>
      <c r="AY373" s="79"/>
      <c r="BE373" s="69"/>
      <c r="BF373" s="67"/>
      <c r="BG373" s="67"/>
      <c r="BH373" s="67"/>
      <c r="BI373" s="67"/>
      <c r="BJ373" s="67"/>
      <c r="BK373" s="67"/>
      <c r="BL373" s="67"/>
      <c r="BM373" s="67"/>
      <c r="BN373" s="67"/>
      <c r="BO373" s="69"/>
      <c r="BP373" s="69"/>
      <c r="BQ373" s="69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</row>
    <row r="374" spans="2:172" x14ac:dyDescent="0.3">
      <c r="B374" s="7" t="s">
        <v>163</v>
      </c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79"/>
      <c r="AY374" s="79"/>
      <c r="BE374" s="69"/>
      <c r="BF374" s="67"/>
      <c r="BG374" s="67"/>
      <c r="BH374" s="67"/>
      <c r="BI374" s="67"/>
      <c r="BJ374" s="67"/>
      <c r="BK374" s="67"/>
      <c r="BL374" s="67"/>
      <c r="BM374" s="67"/>
      <c r="BN374" s="67"/>
      <c r="BO374" s="69"/>
      <c r="BP374" s="69"/>
      <c r="BQ374" s="69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</row>
    <row r="375" spans="2:172" x14ac:dyDescent="0.3">
      <c r="B375" s="7" t="s">
        <v>164</v>
      </c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79"/>
      <c r="AY375" s="79"/>
      <c r="BE375" s="69"/>
      <c r="BF375" s="67"/>
      <c r="BG375" s="67"/>
      <c r="BH375" s="67"/>
      <c r="BI375" s="67"/>
      <c r="BJ375" s="67"/>
      <c r="BK375" s="67"/>
      <c r="BL375" s="67"/>
      <c r="BM375" s="67"/>
      <c r="BN375" s="67"/>
      <c r="BO375" s="69"/>
      <c r="BP375" s="69"/>
      <c r="BQ375" s="69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</row>
    <row r="376" spans="2:172" x14ac:dyDescent="0.3">
      <c r="B376" s="7" t="s">
        <v>165</v>
      </c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79"/>
      <c r="AY376" s="79"/>
      <c r="BE376" s="69"/>
      <c r="BF376" s="67"/>
      <c r="BG376" s="67"/>
      <c r="BH376" s="67"/>
      <c r="BI376" s="67"/>
      <c r="BJ376" s="67"/>
      <c r="BK376" s="67"/>
      <c r="BL376" s="67"/>
      <c r="BM376" s="67"/>
      <c r="BN376" s="67"/>
      <c r="BO376" s="69"/>
      <c r="BP376" s="69"/>
      <c r="BQ376" s="69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</row>
    <row r="377" spans="2:172" x14ac:dyDescent="0.3">
      <c r="B377" s="7" t="s">
        <v>166</v>
      </c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79"/>
      <c r="AY377" s="79"/>
      <c r="BE377" s="69"/>
      <c r="BF377" s="67"/>
      <c r="BG377" s="67"/>
      <c r="BH377" s="67"/>
      <c r="BI377" s="67"/>
      <c r="BJ377" s="67"/>
      <c r="BK377" s="67"/>
      <c r="BL377" s="67"/>
      <c r="BM377" s="67"/>
      <c r="BN377" s="67"/>
      <c r="BO377" s="69"/>
      <c r="BP377" s="69"/>
      <c r="BQ377" s="69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</row>
    <row r="378" spans="2:172" x14ac:dyDescent="0.3">
      <c r="B378" s="7" t="s">
        <v>167</v>
      </c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79"/>
      <c r="AY378" s="79"/>
      <c r="BE378" s="69"/>
      <c r="BF378" s="67"/>
      <c r="BG378" s="67"/>
      <c r="BH378" s="67"/>
      <c r="BI378" s="67"/>
      <c r="BJ378" s="67"/>
      <c r="BK378" s="67"/>
      <c r="BL378" s="67"/>
      <c r="BM378" s="67"/>
      <c r="BN378" s="67"/>
      <c r="BO378" s="69"/>
      <c r="BP378" s="69"/>
      <c r="BQ378" s="69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</row>
    <row r="379" spans="2:172" x14ac:dyDescent="0.3">
      <c r="B379" s="7" t="s">
        <v>168</v>
      </c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79"/>
      <c r="AY379" s="79"/>
      <c r="BE379" s="69"/>
      <c r="BF379" s="67"/>
      <c r="BG379" s="67"/>
      <c r="BH379" s="67"/>
      <c r="BI379" s="67"/>
      <c r="BJ379" s="67"/>
      <c r="BK379" s="67"/>
      <c r="BL379" s="67"/>
      <c r="BM379" s="67"/>
      <c r="BN379" s="67"/>
      <c r="BO379" s="69"/>
      <c r="BP379" s="69"/>
      <c r="BQ379" s="69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</row>
    <row r="380" spans="2:172" x14ac:dyDescent="0.3">
      <c r="B380" s="7" t="s">
        <v>169</v>
      </c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79"/>
      <c r="AY380" s="79"/>
      <c r="BE380" s="69"/>
      <c r="BF380" s="67"/>
      <c r="BG380" s="67"/>
      <c r="BH380" s="67"/>
      <c r="BI380" s="67"/>
      <c r="BJ380" s="67"/>
      <c r="BK380" s="67"/>
      <c r="BL380" s="67"/>
      <c r="BM380" s="67"/>
      <c r="BN380" s="67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</row>
    <row r="381" spans="2:172" x14ac:dyDescent="0.3">
      <c r="B381" s="7" t="s">
        <v>170</v>
      </c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79"/>
      <c r="AY381" s="79"/>
      <c r="BE381" s="69"/>
      <c r="BF381" s="67"/>
      <c r="BG381" s="67"/>
      <c r="BH381" s="67"/>
      <c r="BI381" s="67"/>
      <c r="BJ381" s="67"/>
      <c r="BK381" s="67"/>
      <c r="BL381" s="67"/>
      <c r="BM381" s="67"/>
      <c r="BN381" s="67"/>
      <c r="BO381" s="69"/>
      <c r="BP381" s="69"/>
      <c r="BQ381" s="69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</row>
    <row r="382" spans="2:172" x14ac:dyDescent="0.3">
      <c r="B382" s="7" t="s">
        <v>171</v>
      </c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79"/>
      <c r="AY382" s="79"/>
      <c r="BE382" s="69"/>
      <c r="BF382" s="67"/>
      <c r="BG382" s="67"/>
      <c r="BH382" s="67"/>
      <c r="BI382" s="67"/>
      <c r="BJ382" s="67"/>
      <c r="BK382" s="67"/>
      <c r="BL382" s="67"/>
      <c r="BM382" s="67"/>
      <c r="BN382" s="67"/>
      <c r="BO382" s="69"/>
      <c r="BP382" s="69"/>
      <c r="BQ382" s="69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</row>
    <row r="383" spans="2:172" x14ac:dyDescent="0.3">
      <c r="B383" s="7" t="s">
        <v>172</v>
      </c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79"/>
      <c r="AY383" s="79"/>
      <c r="BE383" s="69"/>
      <c r="BF383" s="67"/>
      <c r="BG383" s="67"/>
      <c r="BH383" s="67"/>
      <c r="BI383" s="67"/>
      <c r="BJ383" s="67"/>
      <c r="BK383" s="67"/>
      <c r="BL383" s="67"/>
      <c r="BM383" s="67"/>
      <c r="BN383" s="67"/>
      <c r="BO383" s="69"/>
      <c r="BP383" s="69"/>
      <c r="BQ383" s="69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</row>
    <row r="384" spans="2:172" x14ac:dyDescent="0.3">
      <c r="B384" s="7" t="s">
        <v>173</v>
      </c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79"/>
      <c r="AY384" s="79"/>
      <c r="BE384" s="69"/>
      <c r="BF384" s="67"/>
      <c r="BG384" s="67"/>
      <c r="BH384" s="67"/>
      <c r="BI384" s="67"/>
      <c r="BJ384" s="67"/>
      <c r="BK384" s="67"/>
      <c r="BL384" s="67"/>
      <c r="BM384" s="67"/>
      <c r="BN384" s="67"/>
      <c r="BO384" s="69"/>
      <c r="BP384" s="69"/>
      <c r="BQ384" s="69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</row>
    <row r="385" spans="2:172" x14ac:dyDescent="0.3">
      <c r="B385" s="7" t="s">
        <v>174</v>
      </c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79"/>
      <c r="AY385" s="79"/>
      <c r="BE385" s="69"/>
      <c r="BF385" s="67"/>
      <c r="BG385" s="67"/>
      <c r="BH385" s="67"/>
      <c r="BI385" s="67"/>
      <c r="BJ385" s="67"/>
      <c r="BK385" s="67"/>
      <c r="BL385" s="67"/>
      <c r="BM385" s="67"/>
      <c r="BN385" s="67"/>
      <c r="BO385" s="69"/>
      <c r="BP385" s="69"/>
      <c r="BQ385" s="69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</row>
    <row r="386" spans="2:172" x14ac:dyDescent="0.3">
      <c r="B386" s="7" t="s">
        <v>175</v>
      </c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79"/>
      <c r="AY386" s="79"/>
      <c r="BE386" s="69"/>
      <c r="BF386" s="67"/>
      <c r="BG386" s="67"/>
      <c r="BH386" s="67"/>
      <c r="BI386" s="67"/>
      <c r="BJ386" s="67"/>
      <c r="BK386" s="67"/>
      <c r="BL386" s="67"/>
      <c r="BM386" s="67"/>
      <c r="BN386" s="67"/>
      <c r="BO386" s="69"/>
      <c r="BP386" s="69"/>
      <c r="BQ386" s="69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</row>
    <row r="387" spans="2:172" x14ac:dyDescent="0.3">
      <c r="B387" s="7" t="s">
        <v>176</v>
      </c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79"/>
      <c r="AY387" s="79"/>
      <c r="BE387" s="69"/>
      <c r="BF387" s="67"/>
      <c r="BG387" s="67"/>
      <c r="BH387" s="67"/>
      <c r="BI387" s="67"/>
      <c r="BJ387" s="67"/>
      <c r="BK387" s="67"/>
      <c r="BL387" s="67"/>
      <c r="BM387" s="67"/>
      <c r="BN387" s="67"/>
      <c r="BO387" s="69"/>
      <c r="BP387" s="69"/>
      <c r="BQ387" s="69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</row>
    <row r="388" spans="2:172" x14ac:dyDescent="0.3">
      <c r="B388" s="7" t="s">
        <v>177</v>
      </c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79"/>
      <c r="AY388" s="79"/>
      <c r="BE388" s="69"/>
      <c r="BF388" s="67"/>
      <c r="BG388" s="67"/>
      <c r="BH388" s="67"/>
      <c r="BI388" s="67"/>
      <c r="BJ388" s="67"/>
      <c r="BK388" s="67"/>
      <c r="BL388" s="67"/>
      <c r="BM388" s="67"/>
      <c r="BN388" s="67"/>
      <c r="BO388" s="69"/>
      <c r="BP388" s="69"/>
      <c r="BQ388" s="69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</row>
    <row r="389" spans="2:172" x14ac:dyDescent="0.3">
      <c r="B389" s="7" t="s">
        <v>178</v>
      </c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79"/>
      <c r="AY389" s="79"/>
      <c r="BE389" s="69"/>
      <c r="BF389" s="67"/>
      <c r="BG389" s="67"/>
      <c r="BH389" s="67"/>
      <c r="BI389" s="67"/>
      <c r="BJ389" s="67"/>
      <c r="BK389" s="67"/>
      <c r="BL389" s="67"/>
      <c r="BM389" s="67"/>
      <c r="BN389" s="67"/>
      <c r="BO389" s="69"/>
      <c r="BP389" s="69"/>
      <c r="BQ389" s="69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</row>
    <row r="390" spans="2:172" x14ac:dyDescent="0.3">
      <c r="B390" s="7" t="s">
        <v>179</v>
      </c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79"/>
      <c r="AY390" s="79"/>
      <c r="BE390" s="69"/>
      <c r="BF390" s="67"/>
      <c r="BG390" s="67"/>
      <c r="BH390" s="67"/>
      <c r="BI390" s="67"/>
      <c r="BJ390" s="67"/>
      <c r="BK390" s="67"/>
      <c r="BL390" s="67"/>
      <c r="BM390" s="67"/>
      <c r="BN390" s="67"/>
      <c r="BO390" s="69"/>
      <c r="BP390" s="69"/>
      <c r="BQ390" s="69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</row>
    <row r="391" spans="2:172" x14ac:dyDescent="0.3">
      <c r="B391" s="7" t="s">
        <v>180</v>
      </c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79"/>
      <c r="AY391" s="79"/>
      <c r="BE391" s="69"/>
      <c r="BF391" s="67"/>
      <c r="BG391" s="67"/>
      <c r="BH391" s="67"/>
      <c r="BI391" s="67"/>
      <c r="BJ391" s="67"/>
      <c r="BK391" s="67"/>
      <c r="BL391" s="67"/>
      <c r="BM391" s="67"/>
      <c r="BN391" s="67"/>
      <c r="BO391" s="69"/>
      <c r="BP391" s="69"/>
      <c r="BQ391" s="69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</row>
    <row r="392" spans="2:172" x14ac:dyDescent="0.3">
      <c r="B392" s="7" t="s">
        <v>181</v>
      </c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79"/>
      <c r="AY392" s="79"/>
      <c r="BE392" s="69"/>
      <c r="BF392" s="67"/>
      <c r="BG392" s="67"/>
      <c r="BH392" s="67"/>
      <c r="BI392" s="67"/>
      <c r="BJ392" s="67"/>
      <c r="BK392" s="67"/>
      <c r="BL392" s="67"/>
      <c r="BM392" s="67"/>
      <c r="BN392" s="67"/>
      <c r="BO392" s="69"/>
      <c r="BP392" s="69"/>
      <c r="BQ392" s="69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</row>
    <row r="393" spans="2:172" x14ac:dyDescent="0.3">
      <c r="B393" s="7" t="s">
        <v>182</v>
      </c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79"/>
      <c r="AY393" s="79"/>
      <c r="BE393" s="69"/>
      <c r="BF393" s="67"/>
      <c r="BG393" s="67"/>
      <c r="BH393" s="67"/>
      <c r="BI393" s="67"/>
      <c r="BJ393" s="67"/>
      <c r="BK393" s="67"/>
      <c r="BL393" s="67"/>
      <c r="BM393" s="67"/>
      <c r="BN393" s="67"/>
      <c r="BO393" s="69"/>
      <c r="BP393" s="69"/>
      <c r="BQ393" s="69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</row>
    <row r="394" spans="2:172" x14ac:dyDescent="0.3">
      <c r="B394" s="7" t="s">
        <v>183</v>
      </c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79"/>
      <c r="AY394" s="79"/>
      <c r="BE394" s="69"/>
      <c r="BF394" s="67"/>
      <c r="BG394" s="67"/>
      <c r="BH394" s="67"/>
      <c r="BI394" s="67"/>
      <c r="BJ394" s="67"/>
      <c r="BK394" s="67"/>
      <c r="BL394" s="67"/>
      <c r="BM394" s="67"/>
      <c r="BN394" s="67"/>
      <c r="BO394" s="69"/>
      <c r="BP394" s="69"/>
      <c r="BQ394" s="69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</row>
    <row r="395" spans="2:172" x14ac:dyDescent="0.3">
      <c r="B395" s="7" t="s">
        <v>184</v>
      </c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79"/>
      <c r="AY395" s="79"/>
      <c r="BE395" s="69"/>
      <c r="BF395" s="67"/>
      <c r="BG395" s="67"/>
      <c r="BH395" s="67"/>
      <c r="BI395" s="67"/>
      <c r="BJ395" s="67"/>
      <c r="BK395" s="67"/>
      <c r="BL395" s="67"/>
      <c r="BM395" s="67"/>
      <c r="BN395" s="67"/>
      <c r="BO395" s="69"/>
      <c r="BP395" s="69"/>
      <c r="BQ395" s="69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</row>
    <row r="396" spans="2:172" x14ac:dyDescent="0.3">
      <c r="B396" s="7" t="s">
        <v>185</v>
      </c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79"/>
      <c r="AY396" s="79"/>
      <c r="BE396" s="69"/>
      <c r="BF396" s="67"/>
      <c r="BG396" s="67"/>
      <c r="BH396" s="67"/>
      <c r="BI396" s="67"/>
      <c r="BJ396" s="67"/>
      <c r="BK396" s="67"/>
      <c r="BL396" s="67"/>
      <c r="BM396" s="67"/>
      <c r="BN396" s="67"/>
      <c r="BO396" s="69"/>
      <c r="BP396" s="69"/>
      <c r="BQ396" s="69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</row>
    <row r="397" spans="2:172" x14ac:dyDescent="0.3">
      <c r="B397" s="7" t="s">
        <v>186</v>
      </c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79"/>
      <c r="AY397" s="79"/>
      <c r="BE397" s="69"/>
      <c r="BF397" s="67"/>
      <c r="BG397" s="67"/>
      <c r="BH397" s="67"/>
      <c r="BI397" s="67"/>
      <c r="BJ397" s="67"/>
      <c r="BK397" s="67"/>
      <c r="BL397" s="67"/>
      <c r="BM397" s="67"/>
      <c r="BN397" s="67"/>
      <c r="BO397" s="69"/>
      <c r="BP397" s="69"/>
      <c r="BQ397" s="69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</row>
    <row r="398" spans="2:172" x14ac:dyDescent="0.3">
      <c r="B398" s="7" t="s">
        <v>187</v>
      </c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79"/>
      <c r="AY398" s="79"/>
      <c r="BE398" s="69"/>
      <c r="BF398" s="67"/>
      <c r="BG398" s="67"/>
      <c r="BH398" s="67"/>
      <c r="BI398" s="67"/>
      <c r="BJ398" s="67"/>
      <c r="BK398" s="67"/>
      <c r="BL398" s="67"/>
      <c r="BM398" s="67"/>
      <c r="BN398" s="67"/>
      <c r="BO398" s="69"/>
      <c r="BP398" s="69"/>
      <c r="BQ398" s="69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</row>
    <row r="399" spans="2:172" x14ac:dyDescent="0.3">
      <c r="B399" s="7" t="s">
        <v>188</v>
      </c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79"/>
      <c r="AY399" s="79"/>
      <c r="BE399" s="69"/>
      <c r="BF399" s="67"/>
      <c r="BG399" s="67"/>
      <c r="BH399" s="67"/>
      <c r="BI399" s="67"/>
      <c r="BJ399" s="67"/>
      <c r="BK399" s="67"/>
      <c r="BL399" s="67"/>
      <c r="BM399" s="67"/>
      <c r="BN399" s="67"/>
      <c r="BO399" s="69"/>
      <c r="BP399" s="69"/>
      <c r="BQ399" s="69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</row>
    <row r="400" spans="2:172" x14ac:dyDescent="0.3">
      <c r="B400" s="7" t="s">
        <v>189</v>
      </c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79"/>
      <c r="AY400" s="79"/>
      <c r="BE400" s="69"/>
      <c r="BF400" s="67"/>
      <c r="BG400" s="67"/>
      <c r="BH400" s="67"/>
      <c r="BI400" s="67"/>
      <c r="BJ400" s="67"/>
      <c r="BK400" s="67"/>
      <c r="BL400" s="67"/>
      <c r="BM400" s="67"/>
      <c r="BN400" s="67"/>
      <c r="BO400" s="69"/>
      <c r="BP400" s="69"/>
      <c r="BQ400" s="69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</row>
    <row r="401" spans="2:172" x14ac:dyDescent="0.3">
      <c r="B401" s="7" t="s">
        <v>190</v>
      </c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79"/>
      <c r="AY401" s="79"/>
      <c r="BE401" s="69"/>
      <c r="BF401" s="67"/>
      <c r="BG401" s="67"/>
      <c r="BH401" s="67"/>
      <c r="BI401" s="67"/>
      <c r="BJ401" s="67"/>
      <c r="BK401" s="67"/>
      <c r="BL401" s="67"/>
      <c r="BM401" s="67"/>
      <c r="BN401" s="67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</row>
    <row r="402" spans="2:172" x14ac:dyDescent="0.3">
      <c r="B402" s="7" t="s">
        <v>191</v>
      </c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79"/>
      <c r="AY402" s="79"/>
      <c r="BE402" s="69"/>
      <c r="BF402" s="67"/>
      <c r="BG402" s="67"/>
      <c r="BH402" s="67"/>
      <c r="BI402" s="67"/>
      <c r="BJ402" s="67"/>
      <c r="BK402" s="67"/>
      <c r="BL402" s="67"/>
      <c r="BM402" s="67"/>
      <c r="BN402" s="67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</row>
    <row r="403" spans="2:172" x14ac:dyDescent="0.3">
      <c r="B403" s="7" t="s">
        <v>192</v>
      </c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79"/>
      <c r="AY403" s="79"/>
      <c r="BE403" s="69"/>
      <c r="BF403" s="67"/>
      <c r="BG403" s="67"/>
      <c r="BH403" s="67"/>
      <c r="BI403" s="67"/>
      <c r="BJ403" s="67"/>
      <c r="BK403" s="67"/>
      <c r="BL403" s="67"/>
      <c r="BM403" s="67"/>
      <c r="BN403" s="67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</row>
    <row r="404" spans="2:172" x14ac:dyDescent="0.3">
      <c r="B404" s="7" t="s">
        <v>193</v>
      </c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79"/>
      <c r="AY404" s="79"/>
      <c r="BE404" s="69"/>
      <c r="BF404" s="67"/>
      <c r="BG404" s="67"/>
      <c r="BH404" s="67"/>
      <c r="BI404" s="67"/>
      <c r="BJ404" s="67"/>
      <c r="BK404" s="67"/>
      <c r="BL404" s="67"/>
      <c r="BM404" s="67"/>
      <c r="BN404" s="67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</row>
    <row r="405" spans="2:172" x14ac:dyDescent="0.3">
      <c r="B405" s="7" t="s">
        <v>194</v>
      </c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79"/>
      <c r="AY405" s="79"/>
      <c r="BE405" s="69"/>
      <c r="BF405" s="67"/>
      <c r="BG405" s="67"/>
      <c r="BH405" s="67"/>
      <c r="BI405" s="67"/>
      <c r="BJ405" s="67"/>
      <c r="BK405" s="67"/>
      <c r="BL405" s="67"/>
      <c r="BM405" s="67"/>
      <c r="BN405" s="67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</row>
    <row r="406" spans="2:172" x14ac:dyDescent="0.3">
      <c r="B406" s="7" t="s">
        <v>195</v>
      </c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79"/>
      <c r="AY406" s="79"/>
      <c r="BE406" s="69"/>
      <c r="BF406" s="67"/>
      <c r="BG406" s="67"/>
      <c r="BH406" s="67"/>
      <c r="BI406" s="67"/>
      <c r="BJ406" s="67"/>
      <c r="BK406" s="67"/>
      <c r="BL406" s="67"/>
      <c r="BM406" s="67"/>
      <c r="BN406" s="67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</row>
    <row r="407" spans="2:172" x14ac:dyDescent="0.3">
      <c r="B407" s="7" t="s">
        <v>196</v>
      </c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79"/>
      <c r="AY407" s="79"/>
      <c r="BE407" s="69"/>
      <c r="BF407" s="67"/>
      <c r="BG407" s="67"/>
      <c r="BH407" s="67"/>
      <c r="BI407" s="67"/>
      <c r="BJ407" s="67"/>
      <c r="BK407" s="67"/>
      <c r="BL407" s="67"/>
      <c r="BM407" s="67"/>
      <c r="BN407" s="67"/>
      <c r="BO407" s="69"/>
      <c r="BP407" s="69"/>
      <c r="BQ407" s="69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</row>
    <row r="408" spans="2:172" x14ac:dyDescent="0.3">
      <c r="B408" s="7" t="s">
        <v>197</v>
      </c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79"/>
      <c r="AY408" s="79"/>
      <c r="BE408" s="69"/>
      <c r="BF408" s="67"/>
      <c r="BG408" s="67"/>
      <c r="BH408" s="67"/>
      <c r="BI408" s="67"/>
      <c r="BJ408" s="67"/>
      <c r="BK408" s="67"/>
      <c r="BL408" s="67"/>
      <c r="BM408" s="67"/>
      <c r="BN408" s="67"/>
      <c r="BO408" s="69"/>
      <c r="BP408" s="69"/>
      <c r="BQ408" s="69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</row>
    <row r="409" spans="2:172" x14ac:dyDescent="0.3">
      <c r="B409" s="7" t="s">
        <v>198</v>
      </c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79"/>
      <c r="AY409" s="79"/>
      <c r="BE409" s="69"/>
      <c r="BF409" s="67"/>
      <c r="BG409" s="67"/>
      <c r="BH409" s="67"/>
      <c r="BI409" s="67"/>
      <c r="BJ409" s="67"/>
      <c r="BK409" s="67"/>
      <c r="BL409" s="67"/>
      <c r="BM409" s="67"/>
      <c r="BN409" s="67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</row>
    <row r="410" spans="2:172" x14ac:dyDescent="0.3">
      <c r="B410" s="7" t="s">
        <v>199</v>
      </c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79"/>
      <c r="AY410" s="79"/>
      <c r="BE410" s="69"/>
      <c r="BF410" s="67"/>
      <c r="BG410" s="67"/>
      <c r="BH410" s="67"/>
      <c r="BI410" s="67"/>
      <c r="BJ410" s="67"/>
      <c r="BK410" s="67"/>
      <c r="BL410" s="67"/>
      <c r="BM410" s="67"/>
      <c r="BN410" s="67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</row>
    <row r="411" spans="2:172" x14ac:dyDescent="0.3">
      <c r="B411" s="7" t="s">
        <v>200</v>
      </c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79"/>
      <c r="AY411" s="79"/>
      <c r="BE411" s="69"/>
      <c r="BF411" s="67"/>
      <c r="BG411" s="67"/>
      <c r="BH411" s="67"/>
      <c r="BI411" s="67"/>
      <c r="BJ411" s="67"/>
      <c r="BK411" s="67"/>
      <c r="BL411" s="67"/>
      <c r="BM411" s="67"/>
      <c r="BN411" s="67"/>
      <c r="BO411" s="69"/>
      <c r="BP411" s="69"/>
      <c r="BQ411" s="69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</row>
    <row r="412" spans="2:172" x14ac:dyDescent="0.3">
      <c r="B412" s="7" t="s">
        <v>201</v>
      </c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79"/>
      <c r="AY412" s="79"/>
      <c r="BE412" s="69"/>
      <c r="BF412" s="67"/>
      <c r="BG412" s="67"/>
      <c r="BH412" s="67"/>
      <c r="BI412" s="67"/>
      <c r="BJ412" s="67"/>
      <c r="BK412" s="67"/>
      <c r="BL412" s="67"/>
      <c r="BM412" s="67"/>
      <c r="BN412" s="67"/>
      <c r="BO412" s="69"/>
      <c r="BP412" s="69"/>
      <c r="BQ412" s="69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</row>
    <row r="413" spans="2:172" x14ac:dyDescent="0.3">
      <c r="B413" s="7" t="s">
        <v>202</v>
      </c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79"/>
      <c r="AY413" s="79"/>
      <c r="BE413" s="69"/>
      <c r="BF413" s="67"/>
      <c r="BG413" s="67"/>
      <c r="BH413" s="67"/>
      <c r="BI413" s="67"/>
      <c r="BJ413" s="67"/>
      <c r="BK413" s="67"/>
      <c r="BL413" s="67"/>
      <c r="BM413" s="67"/>
      <c r="BN413" s="67"/>
      <c r="BO413" s="69"/>
      <c r="BP413" s="69"/>
      <c r="BQ413" s="69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</row>
    <row r="414" spans="2:172" x14ac:dyDescent="0.3">
      <c r="B414" s="7" t="s">
        <v>203</v>
      </c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79"/>
      <c r="AY414" s="79"/>
      <c r="BE414" s="69"/>
      <c r="BF414" s="67"/>
      <c r="BG414" s="67"/>
      <c r="BH414" s="67"/>
      <c r="BI414" s="67"/>
      <c r="BJ414" s="67"/>
      <c r="BK414" s="67"/>
      <c r="BL414" s="67"/>
      <c r="BM414" s="67"/>
      <c r="BN414" s="67"/>
      <c r="BO414" s="69"/>
      <c r="BP414" s="69"/>
      <c r="BQ414" s="69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</row>
    <row r="415" spans="2:172" x14ac:dyDescent="0.3">
      <c r="B415" s="7" t="s">
        <v>204</v>
      </c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79"/>
      <c r="AY415" s="79"/>
      <c r="BE415" s="69"/>
      <c r="BF415" s="67"/>
      <c r="BG415" s="67"/>
      <c r="BH415" s="67"/>
      <c r="BI415" s="67"/>
      <c r="BJ415" s="67"/>
      <c r="BK415" s="67"/>
      <c r="BL415" s="67"/>
      <c r="BM415" s="67"/>
      <c r="BN415" s="67"/>
      <c r="BO415" s="69"/>
      <c r="BP415" s="69"/>
      <c r="BQ415" s="69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</row>
    <row r="416" spans="2:172" x14ac:dyDescent="0.3">
      <c r="B416" s="7" t="s">
        <v>205</v>
      </c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79"/>
      <c r="AY416" s="79"/>
      <c r="BE416" s="69"/>
      <c r="BF416" s="67"/>
      <c r="BG416" s="67"/>
      <c r="BH416" s="67"/>
      <c r="BI416" s="67"/>
      <c r="BJ416" s="67"/>
      <c r="BK416" s="67"/>
      <c r="BL416" s="67"/>
      <c r="BM416" s="67"/>
      <c r="BN416" s="67"/>
      <c r="BO416" s="69"/>
      <c r="BP416" s="69"/>
      <c r="BQ416" s="69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</row>
    <row r="417" spans="2:172" x14ac:dyDescent="0.3">
      <c r="B417" s="7" t="s">
        <v>206</v>
      </c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79"/>
      <c r="AY417" s="79"/>
      <c r="BE417" s="69"/>
      <c r="BF417" s="67"/>
      <c r="BG417" s="67"/>
      <c r="BH417" s="67"/>
      <c r="BI417" s="67"/>
      <c r="BJ417" s="67"/>
      <c r="BK417" s="67"/>
      <c r="BL417" s="67"/>
      <c r="BM417" s="67"/>
      <c r="BN417" s="67"/>
      <c r="BO417" s="69"/>
      <c r="BP417" s="69"/>
      <c r="BQ417" s="69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</row>
    <row r="418" spans="2:172" x14ac:dyDescent="0.3">
      <c r="B418" s="7" t="s">
        <v>207</v>
      </c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79"/>
      <c r="AY418" s="79"/>
      <c r="BE418" s="69"/>
      <c r="BF418" s="67"/>
      <c r="BG418" s="67"/>
      <c r="BH418" s="67"/>
      <c r="BI418" s="67"/>
      <c r="BJ418" s="67"/>
      <c r="BK418" s="67"/>
      <c r="BL418" s="67"/>
      <c r="BM418" s="67"/>
      <c r="BN418" s="67"/>
      <c r="BO418" s="69"/>
      <c r="BP418" s="69"/>
      <c r="BQ418" s="69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</row>
    <row r="419" spans="2:172" x14ac:dyDescent="0.3">
      <c r="B419" s="7" t="s">
        <v>208</v>
      </c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79"/>
      <c r="AY419" s="79"/>
      <c r="BE419" s="69"/>
      <c r="BF419" s="67"/>
      <c r="BG419" s="67"/>
      <c r="BH419" s="67"/>
      <c r="BI419" s="67"/>
      <c r="BJ419" s="67"/>
      <c r="BK419" s="67"/>
      <c r="BL419" s="67"/>
      <c r="BM419" s="67"/>
      <c r="BN419" s="67"/>
      <c r="BO419" s="69"/>
      <c r="BP419" s="69"/>
      <c r="BQ419" s="69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</row>
    <row r="420" spans="2:172" x14ac:dyDescent="0.3">
      <c r="B420" s="7" t="s">
        <v>209</v>
      </c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79"/>
      <c r="AY420" s="79"/>
      <c r="BE420" s="69"/>
      <c r="BF420" s="67"/>
      <c r="BG420" s="67"/>
      <c r="BH420" s="67"/>
      <c r="BI420" s="67"/>
      <c r="BJ420" s="67"/>
      <c r="BK420" s="67"/>
      <c r="BL420" s="67"/>
      <c r="BM420" s="67"/>
      <c r="BN420" s="67"/>
      <c r="BO420" s="69"/>
      <c r="BP420" s="69"/>
      <c r="BQ420" s="69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</row>
    <row r="421" spans="2:172" x14ac:dyDescent="0.3">
      <c r="B421" s="7" t="s">
        <v>210</v>
      </c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79"/>
      <c r="AY421" s="79"/>
      <c r="BE421" s="69"/>
      <c r="BF421" s="67"/>
      <c r="BG421" s="67"/>
      <c r="BH421" s="67"/>
      <c r="BI421" s="67"/>
      <c r="BJ421" s="67"/>
      <c r="BK421" s="67"/>
      <c r="BL421" s="67"/>
      <c r="BM421" s="67"/>
      <c r="BN421" s="67"/>
      <c r="BO421" s="69"/>
      <c r="BP421" s="69"/>
      <c r="BQ421" s="69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</row>
    <row r="422" spans="2:172" x14ac:dyDescent="0.3">
      <c r="B422" s="7" t="s">
        <v>211</v>
      </c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79"/>
      <c r="AY422" s="79"/>
      <c r="BE422" s="69"/>
      <c r="BF422" s="67"/>
      <c r="BG422" s="67"/>
      <c r="BH422" s="67"/>
      <c r="BI422" s="67"/>
      <c r="BJ422" s="67"/>
      <c r="BK422" s="67"/>
      <c r="BL422" s="67"/>
      <c r="BM422" s="67"/>
      <c r="BN422" s="67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</row>
    <row r="423" spans="2:172" x14ac:dyDescent="0.3">
      <c r="B423" s="7" t="s">
        <v>212</v>
      </c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79"/>
      <c r="AY423" s="79"/>
      <c r="BE423" s="69"/>
      <c r="BF423" s="67"/>
      <c r="BG423" s="67"/>
      <c r="BH423" s="67"/>
      <c r="BI423" s="67"/>
      <c r="BJ423" s="67"/>
      <c r="BK423" s="67"/>
      <c r="BL423" s="67"/>
      <c r="BM423" s="67"/>
      <c r="BN423" s="67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</row>
    <row r="424" spans="2:172" x14ac:dyDescent="0.3">
      <c r="B424" s="7" t="s">
        <v>213</v>
      </c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79"/>
      <c r="AY424" s="79"/>
      <c r="BE424" s="69"/>
      <c r="BF424" s="67"/>
      <c r="BG424" s="67"/>
      <c r="BH424" s="67"/>
      <c r="BI424" s="67"/>
      <c r="BJ424" s="67"/>
      <c r="BK424" s="67"/>
      <c r="BL424" s="67"/>
      <c r="BM424" s="67"/>
      <c r="BN424" s="67"/>
      <c r="BO424" s="69"/>
      <c r="BP424" s="69"/>
      <c r="BQ424" s="69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</row>
    <row r="425" spans="2:172" x14ac:dyDescent="0.3">
      <c r="B425" s="7" t="s">
        <v>310</v>
      </c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79"/>
      <c r="AY425" s="79"/>
      <c r="BE425" s="69"/>
      <c r="BF425" s="67"/>
      <c r="BG425" s="67"/>
      <c r="BH425" s="67"/>
      <c r="BI425" s="67"/>
      <c r="BJ425" s="67"/>
      <c r="BK425" s="67"/>
      <c r="BL425" s="67"/>
      <c r="BM425" s="67"/>
      <c r="BN425" s="67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</row>
    <row r="426" spans="2:172" x14ac:dyDescent="0.3">
      <c r="B426" s="7" t="s">
        <v>214</v>
      </c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79"/>
      <c r="AY426" s="79"/>
      <c r="BE426" s="69"/>
      <c r="BF426" s="67"/>
      <c r="BG426" s="67"/>
      <c r="BH426" s="67"/>
      <c r="BI426" s="67"/>
      <c r="BJ426" s="67"/>
      <c r="BK426" s="67"/>
      <c r="BL426" s="67"/>
      <c r="BM426" s="67"/>
      <c r="BN426" s="67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</row>
    <row r="427" spans="2:172" x14ac:dyDescent="0.3">
      <c r="B427" s="7" t="s">
        <v>215</v>
      </c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79"/>
      <c r="AY427" s="79"/>
      <c r="BE427" s="69"/>
      <c r="BF427" s="67"/>
      <c r="BG427" s="67"/>
      <c r="BH427" s="67"/>
      <c r="BI427" s="67"/>
      <c r="BJ427" s="67"/>
      <c r="BK427" s="67"/>
      <c r="BL427" s="67"/>
      <c r="BM427" s="67"/>
      <c r="BN427" s="67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</row>
    <row r="428" spans="2:172" x14ac:dyDescent="0.3">
      <c r="B428" s="7" t="s">
        <v>216</v>
      </c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79"/>
      <c r="AY428" s="79"/>
      <c r="BE428" s="69"/>
      <c r="BF428" s="67"/>
      <c r="BG428" s="67"/>
      <c r="BH428" s="67"/>
      <c r="BI428" s="67"/>
      <c r="BJ428" s="67"/>
      <c r="BK428" s="67"/>
      <c r="BL428" s="67"/>
      <c r="BM428" s="67"/>
      <c r="BN428" s="67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</row>
    <row r="429" spans="2:172" x14ac:dyDescent="0.3">
      <c r="B429" s="7" t="s">
        <v>217</v>
      </c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79"/>
      <c r="AY429" s="79"/>
      <c r="BE429" s="69"/>
      <c r="BF429" s="67"/>
      <c r="BG429" s="67"/>
      <c r="BH429" s="67"/>
      <c r="BI429" s="67"/>
      <c r="BJ429" s="67"/>
      <c r="BK429" s="67"/>
      <c r="BL429" s="67"/>
      <c r="BM429" s="67"/>
      <c r="BN429" s="67"/>
      <c r="BO429" s="69"/>
      <c r="BP429" s="69"/>
      <c r="BQ429" s="69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</row>
    <row r="430" spans="2:172" x14ac:dyDescent="0.3">
      <c r="B430" s="7" t="s">
        <v>218</v>
      </c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79"/>
      <c r="AY430" s="79"/>
      <c r="BE430" s="69"/>
      <c r="BF430" s="67"/>
      <c r="BG430" s="67"/>
      <c r="BH430" s="67"/>
      <c r="BI430" s="67"/>
      <c r="BJ430" s="67"/>
      <c r="BK430" s="67"/>
      <c r="BL430" s="67"/>
      <c r="BM430" s="67"/>
      <c r="BN430" s="67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</row>
    <row r="431" spans="2:172" x14ac:dyDescent="0.3">
      <c r="B431" s="7" t="s">
        <v>219</v>
      </c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79"/>
      <c r="AY431" s="79"/>
      <c r="BE431" s="69"/>
      <c r="BF431" s="67"/>
      <c r="BG431" s="67"/>
      <c r="BH431" s="67"/>
      <c r="BI431" s="67"/>
      <c r="BJ431" s="67"/>
      <c r="BK431" s="67"/>
      <c r="BL431" s="67"/>
      <c r="BM431" s="67"/>
      <c r="BN431" s="67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</row>
    <row r="432" spans="2:172" x14ac:dyDescent="0.3">
      <c r="B432" s="7" t="s">
        <v>220</v>
      </c>
      <c r="C432" s="79"/>
      <c r="D432" s="69"/>
      <c r="E432" s="69"/>
      <c r="F432" s="69"/>
      <c r="G432" s="69"/>
      <c r="H432" s="79"/>
      <c r="I432" s="69"/>
      <c r="J432" s="69"/>
      <c r="K432" s="69"/>
      <c r="L432" s="69"/>
      <c r="M432" s="79"/>
      <c r="N432" s="69"/>
      <c r="O432" s="69"/>
      <c r="P432" s="69"/>
      <c r="Q432" s="6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79"/>
      <c r="AY432" s="79"/>
      <c r="BE432" s="69"/>
      <c r="BF432" s="67"/>
      <c r="BG432" s="67"/>
      <c r="BH432" s="67"/>
      <c r="BI432" s="67"/>
      <c r="BJ432" s="67"/>
      <c r="BK432" s="67"/>
      <c r="BL432" s="67"/>
      <c r="BM432" s="67"/>
      <c r="BN432" s="67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  <c r="CC432" s="69"/>
      <c r="CD432" s="69"/>
      <c r="CE432" s="69"/>
      <c r="CF432" s="69"/>
      <c r="CG432" s="69"/>
      <c r="CH432" s="69"/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  <c r="CS432" s="69"/>
      <c r="CT432" s="69"/>
      <c r="CU432" s="69"/>
      <c r="CV432" s="69"/>
      <c r="CW432" s="69"/>
      <c r="CX432" s="69"/>
      <c r="CY432" s="69"/>
      <c r="CZ432" s="69"/>
      <c r="DA432" s="69"/>
      <c r="DB432" s="69"/>
      <c r="DC432" s="69"/>
      <c r="DD432" s="69"/>
      <c r="DE432" s="69"/>
      <c r="DF432" s="69"/>
      <c r="DG432" s="69"/>
      <c r="DH432" s="69"/>
      <c r="DI432" s="69"/>
      <c r="DJ432" s="69"/>
      <c r="DK432" s="69"/>
      <c r="DL432" s="69"/>
      <c r="DM432" s="69"/>
      <c r="DN432" s="69"/>
      <c r="DO432" s="69"/>
      <c r="DP432" s="69"/>
      <c r="DQ432" s="69"/>
      <c r="DR432" s="69"/>
      <c r="DS432" s="69"/>
      <c r="DT432" s="69"/>
      <c r="DU432" s="69"/>
      <c r="DV432" s="69"/>
      <c r="DW432" s="69"/>
      <c r="DX432" s="69"/>
      <c r="DY432" s="69"/>
      <c r="DZ432" s="69"/>
      <c r="EA432" s="69"/>
      <c r="EB432" s="69"/>
      <c r="EC432" s="69"/>
      <c r="ED432" s="69"/>
      <c r="EE432" s="69"/>
      <c r="EF432" s="69"/>
      <c r="EG432" s="69"/>
      <c r="EH432" s="69"/>
      <c r="EI432" s="69"/>
      <c r="EJ432" s="69"/>
      <c r="EK432" s="69"/>
      <c r="EL432" s="69"/>
      <c r="EM432" s="69"/>
      <c r="EN432" s="69"/>
      <c r="EO432" s="69"/>
      <c r="EP432" s="69"/>
      <c r="EQ432" s="69"/>
      <c r="ER432" s="69"/>
      <c r="ES432" s="69"/>
      <c r="ET432" s="69"/>
      <c r="EU432" s="69"/>
      <c r="EV432" s="69"/>
      <c r="EW432" s="69"/>
      <c r="EX432" s="69"/>
      <c r="EY432" s="69"/>
      <c r="EZ432" s="69"/>
      <c r="FA432" s="69"/>
      <c r="FB432" s="69"/>
      <c r="FC432" s="69"/>
      <c r="FD432" s="69"/>
      <c r="FE432" s="69"/>
      <c r="FF432" s="69"/>
      <c r="FG432" s="69"/>
      <c r="FH432" s="69"/>
      <c r="FI432" s="69"/>
      <c r="FJ432" s="69"/>
      <c r="FK432" s="69"/>
      <c r="FL432" s="69"/>
      <c r="FM432" s="69"/>
      <c r="FN432" s="69"/>
      <c r="FO432" s="69"/>
      <c r="FP432" s="69"/>
    </row>
    <row r="433" spans="2:71" x14ac:dyDescent="0.3">
      <c r="B433" s="7" t="s">
        <v>221</v>
      </c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12"/>
      <c r="AY433" s="12"/>
      <c r="BE433" s="3"/>
      <c r="BF433" s="53"/>
      <c r="BG433" s="53"/>
      <c r="BH433" s="53"/>
      <c r="BI433" s="53"/>
      <c r="BJ433" s="53"/>
      <c r="BK433" s="53"/>
      <c r="BL433" s="53"/>
      <c r="BM433" s="53"/>
      <c r="BN433" s="53"/>
      <c r="BO433" s="3"/>
      <c r="BP433" s="3"/>
      <c r="BQ433" s="3"/>
      <c r="BR433" s="3"/>
      <c r="BS433" s="3"/>
    </row>
    <row r="434" spans="2:71" x14ac:dyDescent="0.3">
      <c r="B434" s="7" t="s">
        <v>222</v>
      </c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12"/>
      <c r="AY434" s="12"/>
      <c r="BE434" s="3"/>
      <c r="BF434" s="53"/>
      <c r="BG434" s="53"/>
      <c r="BH434" s="53"/>
      <c r="BI434" s="53"/>
      <c r="BJ434" s="53"/>
      <c r="BK434" s="53"/>
      <c r="BL434" s="53"/>
      <c r="BM434" s="53"/>
      <c r="BN434" s="53"/>
      <c r="BO434" s="3"/>
      <c r="BP434" s="3"/>
      <c r="BQ434" s="3"/>
      <c r="BR434" s="3"/>
      <c r="BS434" s="3"/>
    </row>
    <row r="435" spans="2:71" x14ac:dyDescent="0.3">
      <c r="B435" s="7" t="s">
        <v>223</v>
      </c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12"/>
      <c r="AY435" s="12"/>
      <c r="BE435" s="3"/>
      <c r="BF435" s="53"/>
      <c r="BG435" s="53"/>
      <c r="BH435" s="53"/>
      <c r="BI435" s="53"/>
      <c r="BJ435" s="53"/>
      <c r="BK435" s="53"/>
      <c r="BL435" s="53"/>
      <c r="BM435" s="53"/>
      <c r="BN435" s="53"/>
      <c r="BO435" s="3"/>
      <c r="BP435" s="3"/>
      <c r="BQ435" s="3"/>
      <c r="BR435" s="3"/>
      <c r="BS435" s="3"/>
    </row>
    <row r="436" spans="2:71" x14ac:dyDescent="0.3">
      <c r="B436" s="7" t="s">
        <v>224</v>
      </c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12"/>
      <c r="AY436" s="12"/>
      <c r="BE436" s="3"/>
      <c r="BF436" s="53"/>
      <c r="BG436" s="53"/>
      <c r="BH436" s="53"/>
      <c r="BI436" s="53"/>
      <c r="BJ436" s="53"/>
      <c r="BK436" s="53"/>
      <c r="BL436" s="53"/>
      <c r="BM436" s="53"/>
      <c r="BN436" s="53"/>
      <c r="BO436" s="3"/>
      <c r="BP436" s="3"/>
      <c r="BQ436" s="3"/>
      <c r="BR436" s="3"/>
      <c r="BS436" s="3"/>
    </row>
    <row r="437" spans="2:71" x14ac:dyDescent="0.3">
      <c r="B437" s="7" t="s">
        <v>225</v>
      </c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12"/>
      <c r="AY437" s="12"/>
      <c r="BE437" s="3"/>
      <c r="BF437" s="53"/>
      <c r="BG437" s="53"/>
      <c r="BH437" s="53"/>
      <c r="BI437" s="53"/>
      <c r="BJ437" s="53"/>
      <c r="BK437" s="53"/>
      <c r="BL437" s="53"/>
      <c r="BM437" s="53"/>
      <c r="BN437" s="53"/>
      <c r="BO437" s="3"/>
      <c r="BP437" s="3"/>
      <c r="BQ437" s="3"/>
      <c r="BR437" s="3"/>
      <c r="BS437" s="3"/>
    </row>
    <row r="438" spans="2:71" x14ac:dyDescent="0.3">
      <c r="B438" s="7" t="s">
        <v>226</v>
      </c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12"/>
      <c r="AY438" s="12"/>
      <c r="BE438" s="3"/>
      <c r="BF438" s="53"/>
      <c r="BG438" s="53"/>
      <c r="BH438" s="53"/>
      <c r="BI438" s="53"/>
      <c r="BJ438" s="53"/>
      <c r="BK438" s="53"/>
      <c r="BL438" s="53"/>
      <c r="BM438" s="53"/>
      <c r="BN438" s="53"/>
      <c r="BO438" s="3"/>
      <c r="BP438" s="3"/>
      <c r="BQ438" s="3"/>
      <c r="BR438" s="3"/>
      <c r="BS438" s="3"/>
    </row>
    <row r="439" spans="2:71" x14ac:dyDescent="0.3">
      <c r="B439" s="7" t="s">
        <v>227</v>
      </c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12"/>
      <c r="AY439" s="12"/>
      <c r="BE439" s="3"/>
      <c r="BF439" s="53"/>
      <c r="BG439" s="53"/>
      <c r="BH439" s="53"/>
      <c r="BI439" s="53"/>
      <c r="BJ439" s="53"/>
      <c r="BK439" s="53"/>
      <c r="BL439" s="53"/>
      <c r="BM439" s="53"/>
      <c r="BN439" s="53"/>
      <c r="BO439" s="3"/>
      <c r="BP439" s="3"/>
      <c r="BQ439" s="3"/>
      <c r="BR439" s="3"/>
      <c r="BS439" s="3"/>
    </row>
    <row r="440" spans="2:71" x14ac:dyDescent="0.3">
      <c r="B440" s="7" t="s">
        <v>228</v>
      </c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12"/>
      <c r="AY440" s="12"/>
      <c r="BE440" s="3"/>
      <c r="BF440" s="53"/>
      <c r="BG440" s="53"/>
      <c r="BH440" s="53"/>
      <c r="BI440" s="53"/>
      <c r="BJ440" s="53"/>
      <c r="BK440" s="53"/>
      <c r="BL440" s="53"/>
      <c r="BM440" s="53"/>
      <c r="BN440" s="53"/>
      <c r="BO440" s="3"/>
      <c r="BP440" s="3"/>
      <c r="BQ440" s="3"/>
      <c r="BR440" s="3"/>
      <c r="BS440" s="3"/>
    </row>
    <row r="441" spans="2:71" x14ac:dyDescent="0.3">
      <c r="B441" s="7" t="s">
        <v>229</v>
      </c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12"/>
      <c r="AY441" s="12"/>
      <c r="BE441" s="3"/>
      <c r="BF441" s="53"/>
      <c r="BG441" s="53"/>
      <c r="BH441" s="53"/>
      <c r="BI441" s="53"/>
      <c r="BJ441" s="53"/>
      <c r="BK441" s="53"/>
      <c r="BL441" s="53"/>
      <c r="BM441" s="53"/>
      <c r="BN441" s="53"/>
      <c r="BO441" s="3"/>
      <c r="BP441" s="3"/>
      <c r="BQ441" s="3"/>
      <c r="BR441" s="3"/>
      <c r="BS441" s="3"/>
    </row>
    <row r="442" spans="2:71" x14ac:dyDescent="0.3">
      <c r="B442" s="7" t="s">
        <v>230</v>
      </c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12"/>
      <c r="AY442" s="12"/>
      <c r="BE442" s="3"/>
      <c r="BF442" s="53"/>
      <c r="BG442" s="53"/>
      <c r="BH442" s="53"/>
      <c r="BI442" s="53"/>
      <c r="BJ442" s="53"/>
      <c r="BK442" s="53"/>
      <c r="BL442" s="53"/>
      <c r="BM442" s="53"/>
      <c r="BN442" s="53"/>
      <c r="BO442" s="3"/>
      <c r="BP442" s="3"/>
      <c r="BQ442" s="3"/>
      <c r="BR442" s="3"/>
      <c r="BS442" s="3"/>
    </row>
    <row r="443" spans="2:71" x14ac:dyDescent="0.3">
      <c r="B443" s="7" t="s">
        <v>231</v>
      </c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12"/>
      <c r="AY443" s="12"/>
      <c r="BE443" s="3"/>
      <c r="BF443" s="53"/>
      <c r="BG443" s="53"/>
      <c r="BH443" s="53"/>
      <c r="BI443" s="53"/>
      <c r="BJ443" s="53"/>
      <c r="BK443" s="53"/>
      <c r="BL443" s="53"/>
      <c r="BM443" s="53"/>
      <c r="BN443" s="53"/>
      <c r="BO443" s="3"/>
      <c r="BP443" s="3"/>
      <c r="BQ443" s="3"/>
      <c r="BR443" s="3"/>
      <c r="BS443" s="3"/>
    </row>
    <row r="444" spans="2:71" x14ac:dyDescent="0.3">
      <c r="B444" s="7" t="s">
        <v>232</v>
      </c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12"/>
      <c r="AY444" s="12"/>
      <c r="BE444" s="3"/>
      <c r="BF444" s="53"/>
      <c r="BG444" s="53"/>
      <c r="BH444" s="53"/>
      <c r="BI444" s="53"/>
      <c r="BJ444" s="53"/>
      <c r="BK444" s="53"/>
      <c r="BL444" s="53"/>
      <c r="BM444" s="53"/>
      <c r="BN444" s="53"/>
      <c r="BO444" s="3"/>
      <c r="BP444" s="3"/>
      <c r="BQ444" s="3"/>
      <c r="BR444" s="3"/>
      <c r="BS444" s="3"/>
    </row>
    <row r="445" spans="2:71" x14ac:dyDescent="0.3">
      <c r="B445" s="7" t="s">
        <v>233</v>
      </c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12"/>
      <c r="AY445" s="12"/>
      <c r="BE445" s="3"/>
      <c r="BF445" s="53"/>
      <c r="BG445" s="53"/>
      <c r="BH445" s="53"/>
      <c r="BI445" s="53"/>
      <c r="BJ445" s="53"/>
      <c r="BK445" s="53"/>
      <c r="BL445" s="53"/>
      <c r="BM445" s="53"/>
      <c r="BN445" s="53"/>
      <c r="BO445" s="3"/>
      <c r="BP445" s="3"/>
      <c r="BQ445" s="3"/>
      <c r="BR445" s="3"/>
      <c r="BS445" s="3"/>
    </row>
    <row r="446" spans="2:71" x14ac:dyDescent="0.3">
      <c r="B446" s="7" t="s">
        <v>234</v>
      </c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12"/>
      <c r="AY446" s="12"/>
      <c r="BE446" s="3"/>
      <c r="BF446" s="53"/>
      <c r="BG446" s="53"/>
      <c r="BH446" s="53"/>
      <c r="BI446" s="53"/>
      <c r="BJ446" s="53"/>
      <c r="BK446" s="53"/>
      <c r="BL446" s="53"/>
      <c r="BM446" s="53"/>
      <c r="BN446" s="53"/>
      <c r="BO446" s="3"/>
      <c r="BP446" s="3"/>
      <c r="BQ446" s="3"/>
      <c r="BR446" s="3"/>
      <c r="BS446" s="3"/>
    </row>
    <row r="447" spans="2:71" x14ac:dyDescent="0.3">
      <c r="B447" s="7" t="s">
        <v>235</v>
      </c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12"/>
      <c r="AY447" s="12"/>
      <c r="BE447" s="3"/>
      <c r="BF447" s="53"/>
      <c r="BG447" s="53"/>
      <c r="BH447" s="53"/>
      <c r="BI447" s="53"/>
      <c r="BJ447" s="53"/>
      <c r="BK447" s="53"/>
      <c r="BL447" s="53"/>
      <c r="BM447" s="53"/>
      <c r="BN447" s="53"/>
      <c r="BO447" s="3"/>
      <c r="BP447" s="3"/>
      <c r="BQ447" s="3"/>
      <c r="BR447" s="3"/>
      <c r="BS447" s="3"/>
    </row>
    <row r="448" spans="2:71" x14ac:dyDescent="0.3">
      <c r="B448" s="7" t="s">
        <v>236</v>
      </c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12"/>
      <c r="AY448" s="12"/>
      <c r="BE448" s="3"/>
      <c r="BF448" s="53"/>
      <c r="BG448" s="53"/>
      <c r="BH448" s="53"/>
      <c r="BI448" s="53"/>
      <c r="BJ448" s="53"/>
      <c r="BK448" s="53"/>
      <c r="BL448" s="53"/>
      <c r="BM448" s="53"/>
      <c r="BN448" s="53"/>
      <c r="BO448" s="3"/>
      <c r="BP448" s="3"/>
      <c r="BQ448" s="3"/>
      <c r="BR448" s="3"/>
      <c r="BS448" s="3"/>
    </row>
    <row r="449" spans="2:71" x14ac:dyDescent="0.3">
      <c r="B449" s="7" t="s">
        <v>237</v>
      </c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12"/>
      <c r="AY449" s="12"/>
      <c r="BE449" s="3"/>
      <c r="BF449" s="53"/>
      <c r="BG449" s="53"/>
      <c r="BH449" s="53"/>
      <c r="BI449" s="53"/>
      <c r="BJ449" s="53"/>
      <c r="BK449" s="53"/>
      <c r="BL449" s="53"/>
      <c r="BM449" s="53"/>
      <c r="BN449" s="53"/>
      <c r="BO449" s="3"/>
      <c r="BP449" s="3"/>
      <c r="BQ449" s="3"/>
      <c r="BR449" s="3"/>
      <c r="BS449" s="3"/>
    </row>
    <row r="450" spans="2:71" x14ac:dyDescent="0.3">
      <c r="B450" s="7" t="s">
        <v>238</v>
      </c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12"/>
      <c r="AY450" s="12"/>
      <c r="BE450" s="3"/>
      <c r="BF450" s="53"/>
      <c r="BG450" s="53"/>
      <c r="BH450" s="53"/>
      <c r="BI450" s="53"/>
      <c r="BJ450" s="53"/>
      <c r="BK450" s="53"/>
      <c r="BL450" s="53"/>
      <c r="BM450" s="53"/>
      <c r="BN450" s="53"/>
      <c r="BO450" s="3"/>
      <c r="BP450" s="3"/>
      <c r="BQ450" s="3"/>
      <c r="BR450" s="3"/>
      <c r="BS450" s="3"/>
    </row>
    <row r="451" spans="2:71" x14ac:dyDescent="0.3">
      <c r="B451" s="7" t="s">
        <v>239</v>
      </c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12"/>
      <c r="AY451" s="12"/>
      <c r="BE451" s="3"/>
      <c r="BF451" s="53"/>
      <c r="BG451" s="53"/>
      <c r="BH451" s="53"/>
      <c r="BI451" s="53"/>
      <c r="BJ451" s="53"/>
      <c r="BK451" s="53"/>
      <c r="BL451" s="53"/>
      <c r="BM451" s="53"/>
      <c r="BN451" s="53"/>
      <c r="BO451" s="3"/>
      <c r="BP451" s="3"/>
      <c r="BQ451" s="3"/>
      <c r="BR451" s="3"/>
      <c r="BS451" s="3"/>
    </row>
    <row r="452" spans="2:71" x14ac:dyDescent="0.3">
      <c r="B452" s="7" t="s">
        <v>240</v>
      </c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12"/>
      <c r="AY452" s="12"/>
      <c r="BE452" s="3"/>
      <c r="BF452" s="53"/>
      <c r="BG452" s="53"/>
      <c r="BH452" s="53"/>
      <c r="BI452" s="53"/>
      <c r="BJ452" s="53"/>
      <c r="BK452" s="53"/>
      <c r="BL452" s="53"/>
      <c r="BM452" s="53"/>
      <c r="BN452" s="53"/>
      <c r="BO452" s="3"/>
      <c r="BP452" s="3"/>
      <c r="BQ452" s="3"/>
      <c r="BR452" s="3"/>
      <c r="BS452" s="3"/>
    </row>
    <row r="453" spans="2:71" x14ac:dyDescent="0.3">
      <c r="B453" s="7" t="s">
        <v>241</v>
      </c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12"/>
      <c r="AY453" s="12"/>
      <c r="BE453" s="3"/>
      <c r="BF453" s="53"/>
      <c r="BG453" s="53"/>
      <c r="BH453" s="53"/>
      <c r="BI453" s="53"/>
      <c r="BJ453" s="53"/>
      <c r="BK453" s="53"/>
      <c r="BL453" s="53"/>
      <c r="BM453" s="53"/>
      <c r="BN453" s="53"/>
      <c r="BO453" s="3"/>
      <c r="BP453" s="3"/>
      <c r="BQ453" s="3"/>
      <c r="BR453" s="3"/>
      <c r="BS453" s="3"/>
    </row>
    <row r="454" spans="2:71" x14ac:dyDescent="0.3">
      <c r="B454" s="7" t="s">
        <v>242</v>
      </c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12"/>
      <c r="AY454" s="12"/>
      <c r="BE454" s="3"/>
      <c r="BF454" s="53"/>
      <c r="BG454" s="53"/>
      <c r="BH454" s="53"/>
      <c r="BI454" s="53"/>
      <c r="BJ454" s="53"/>
      <c r="BK454" s="53"/>
      <c r="BL454" s="53"/>
      <c r="BM454" s="53"/>
      <c r="BN454" s="53"/>
      <c r="BO454" s="3"/>
      <c r="BP454" s="3"/>
      <c r="BQ454" s="3"/>
      <c r="BR454" s="3"/>
      <c r="BS454" s="3"/>
    </row>
    <row r="455" spans="2:71" x14ac:dyDescent="0.3">
      <c r="B455" s="7" t="s">
        <v>243</v>
      </c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12"/>
      <c r="AY455" s="12"/>
      <c r="BE455" s="3"/>
      <c r="BF455" s="53"/>
      <c r="BG455" s="53"/>
      <c r="BH455" s="53"/>
      <c r="BI455" s="53"/>
      <c r="BJ455" s="53"/>
      <c r="BK455" s="53"/>
      <c r="BL455" s="53"/>
      <c r="BM455" s="53"/>
      <c r="BN455" s="53"/>
      <c r="BO455" s="3"/>
      <c r="BP455" s="3"/>
      <c r="BQ455" s="3"/>
      <c r="BR455" s="3"/>
      <c r="BS455" s="3"/>
    </row>
    <row r="456" spans="2:71" x14ac:dyDescent="0.3">
      <c r="B456" s="7" t="s">
        <v>244</v>
      </c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12"/>
      <c r="AY456" s="12"/>
      <c r="BE456" s="3"/>
      <c r="BF456" s="53"/>
      <c r="BG456" s="53"/>
      <c r="BH456" s="53"/>
      <c r="BI456" s="53"/>
      <c r="BJ456" s="53"/>
      <c r="BK456" s="53"/>
      <c r="BL456" s="53"/>
      <c r="BM456" s="53"/>
      <c r="BN456" s="53"/>
      <c r="BO456" s="3"/>
      <c r="BP456" s="3"/>
      <c r="BQ456" s="3"/>
      <c r="BR456" s="3"/>
      <c r="BS456" s="3"/>
    </row>
    <row r="457" spans="2:71" x14ac:dyDescent="0.3">
      <c r="B457" s="7" t="s">
        <v>245</v>
      </c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12"/>
      <c r="AY457" s="12"/>
      <c r="BE457" s="3"/>
      <c r="BF457" s="53"/>
      <c r="BG457" s="53"/>
      <c r="BH457" s="53"/>
      <c r="BI457" s="53"/>
      <c r="BJ457" s="53"/>
      <c r="BK457" s="53"/>
      <c r="BL457" s="53"/>
      <c r="BM457" s="53"/>
      <c r="BN457" s="53"/>
      <c r="BO457" s="3"/>
      <c r="BP457" s="3"/>
      <c r="BQ457" s="3"/>
      <c r="BR457" s="3"/>
      <c r="BS457" s="3"/>
    </row>
    <row r="458" spans="2:71" x14ac:dyDescent="0.3">
      <c r="B458" s="7" t="s">
        <v>246</v>
      </c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12"/>
      <c r="AY458" s="12"/>
      <c r="BE458" s="3"/>
      <c r="BF458" s="53"/>
      <c r="BG458" s="53"/>
      <c r="BH458" s="53"/>
      <c r="BI458" s="53"/>
      <c r="BJ458" s="53"/>
      <c r="BK458" s="53"/>
      <c r="BL458" s="53"/>
      <c r="BM458" s="53"/>
      <c r="BN458" s="53"/>
      <c r="BO458" s="3"/>
      <c r="BP458" s="3"/>
      <c r="BQ458" s="3"/>
      <c r="BR458" s="3"/>
      <c r="BS458" s="3"/>
    </row>
    <row r="459" spans="2:71" x14ac:dyDescent="0.3">
      <c r="B459" s="7" t="s">
        <v>247</v>
      </c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12"/>
      <c r="AY459" s="12"/>
      <c r="BE459" s="3"/>
      <c r="BF459" s="53"/>
      <c r="BG459" s="53"/>
      <c r="BH459" s="53"/>
      <c r="BI459" s="53"/>
      <c r="BJ459" s="53"/>
      <c r="BK459" s="53"/>
      <c r="BL459" s="53"/>
      <c r="BM459" s="53"/>
      <c r="BN459" s="53"/>
      <c r="BO459" s="3"/>
      <c r="BP459" s="3"/>
      <c r="BQ459" s="3"/>
      <c r="BR459" s="3"/>
      <c r="BS459" s="3"/>
    </row>
    <row r="460" spans="2:71" x14ac:dyDescent="0.3">
      <c r="B460" s="7" t="s">
        <v>248</v>
      </c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12"/>
      <c r="AY460" s="12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spans="2:71" x14ac:dyDescent="0.3">
      <c r="B461" s="7" t="s">
        <v>249</v>
      </c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12"/>
      <c r="AY461" s="12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spans="2:71" x14ac:dyDescent="0.3">
      <c r="B462" s="7" t="s">
        <v>250</v>
      </c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12"/>
      <c r="AY462" s="12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spans="2:71" x14ac:dyDescent="0.3">
      <c r="B463" s="7" t="s">
        <v>251</v>
      </c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12"/>
      <c r="AY463" s="12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spans="2:71" x14ac:dyDescent="0.3">
      <c r="B464" s="7" t="s">
        <v>252</v>
      </c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12"/>
      <c r="AY464" s="12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spans="2:71" x14ac:dyDescent="0.3">
      <c r="B465" s="7" t="s">
        <v>253</v>
      </c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12"/>
      <c r="AY465" s="12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spans="2:71" x14ac:dyDescent="0.3">
      <c r="B466" s="7" t="s">
        <v>254</v>
      </c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12"/>
      <c r="AY466" s="12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spans="2:71" x14ac:dyDescent="0.3">
      <c r="B467" s="7" t="s">
        <v>255</v>
      </c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12"/>
      <c r="AY467" s="12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spans="2:71" x14ac:dyDescent="0.3">
      <c r="B468" s="7" t="s">
        <v>256</v>
      </c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12"/>
      <c r="AY468" s="12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spans="2:71" x14ac:dyDescent="0.3">
      <c r="B469" s="7" t="s">
        <v>257</v>
      </c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12"/>
      <c r="AY469" s="12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spans="2:71" x14ac:dyDescent="0.3">
      <c r="B470" s="7" t="s">
        <v>258</v>
      </c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12"/>
      <c r="AY470" s="12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spans="2:71" x14ac:dyDescent="0.3">
      <c r="B471" s="7" t="s">
        <v>259</v>
      </c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12"/>
      <c r="AY471" s="12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spans="2:71" x14ac:dyDescent="0.3">
      <c r="B472" s="7" t="s">
        <v>260</v>
      </c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12"/>
      <c r="AY472" s="12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spans="2:71" x14ac:dyDescent="0.3">
      <c r="B473" s="7" t="s">
        <v>261</v>
      </c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12"/>
      <c r="AY473" s="12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spans="2:71" x14ac:dyDescent="0.3">
      <c r="B474" s="7" t="s">
        <v>262</v>
      </c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12"/>
      <c r="AY474" s="12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spans="2:71" x14ac:dyDescent="0.3">
      <c r="B475" s="7" t="s">
        <v>263</v>
      </c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12"/>
      <c r="AY475" s="12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spans="2:71" x14ac:dyDescent="0.3">
      <c r="B476" s="7" t="s">
        <v>264</v>
      </c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12"/>
      <c r="AY476" s="12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spans="2:71" x14ac:dyDescent="0.3">
      <c r="B477" s="7" t="s">
        <v>265</v>
      </c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12"/>
      <c r="AY477" s="12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spans="2:71" x14ac:dyDescent="0.3">
      <c r="B478" s="7" t="s">
        <v>266</v>
      </c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12"/>
      <c r="AY478" s="12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spans="2:71" x14ac:dyDescent="0.3">
      <c r="B479" s="7" t="s">
        <v>267</v>
      </c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12"/>
      <c r="AY479" s="12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spans="2:71" x14ac:dyDescent="0.3">
      <c r="B480" s="7" t="s">
        <v>268</v>
      </c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12"/>
      <c r="AY480" s="12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spans="2:71" x14ac:dyDescent="0.3">
      <c r="B481" s="7" t="s">
        <v>269</v>
      </c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12"/>
      <c r="AY481" s="12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spans="2:71" x14ac:dyDescent="0.3">
      <c r="B482" s="7" t="s">
        <v>270</v>
      </c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12"/>
      <c r="AY482" s="12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spans="2:71" x14ac:dyDescent="0.3">
      <c r="B483" s="7" t="s">
        <v>271</v>
      </c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12"/>
      <c r="AY483" s="12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spans="2:71" x14ac:dyDescent="0.3">
      <c r="B484" s="7" t="s">
        <v>272</v>
      </c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12"/>
      <c r="AY484" s="12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spans="2:71" x14ac:dyDescent="0.3">
      <c r="B485" s="7" t="s">
        <v>273</v>
      </c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12"/>
      <c r="AY485" s="12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spans="2:71" x14ac:dyDescent="0.3">
      <c r="B486" s="7" t="s">
        <v>274</v>
      </c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12"/>
      <c r="AY486" s="12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spans="2:71" x14ac:dyDescent="0.3">
      <c r="B487" s="7" t="s">
        <v>275</v>
      </c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12"/>
      <c r="AY487" s="12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spans="2:71" x14ac:dyDescent="0.3">
      <c r="B488" s="7" t="s">
        <v>276</v>
      </c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12"/>
      <c r="AY488" s="12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spans="2:71" x14ac:dyDescent="0.3">
      <c r="B489" s="7" t="s">
        <v>277</v>
      </c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12"/>
      <c r="AY489" s="12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spans="2:71" x14ac:dyDescent="0.3">
      <c r="B490" s="7" t="s">
        <v>278</v>
      </c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12"/>
      <c r="AY490" s="12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spans="2:71" x14ac:dyDescent="0.3">
      <c r="B491" s="7" t="s">
        <v>279</v>
      </c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12"/>
      <c r="AY491" s="12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spans="2:71" x14ac:dyDescent="0.3">
      <c r="B492" s="7" t="s">
        <v>280</v>
      </c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12"/>
      <c r="AY492" s="12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spans="2:71" x14ac:dyDescent="0.3">
      <c r="B493" s="7" t="s">
        <v>281</v>
      </c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12"/>
      <c r="AY493" s="12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spans="2:71" x14ac:dyDescent="0.3">
      <c r="B494" s="7" t="s">
        <v>282</v>
      </c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12"/>
      <c r="AY494" s="12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spans="2:71" x14ac:dyDescent="0.3">
      <c r="B495" s="7" t="s">
        <v>283</v>
      </c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12"/>
      <c r="AY495" s="12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spans="2:71" x14ac:dyDescent="0.3">
      <c r="B496" s="7" t="s">
        <v>284</v>
      </c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12"/>
      <c r="AY496" s="12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spans="2:71" x14ac:dyDescent="0.3">
      <c r="B497" s="7" t="s">
        <v>285</v>
      </c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12"/>
      <c r="AY497" s="12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spans="2:71" x14ac:dyDescent="0.3">
      <c r="B498" s="7" t="s">
        <v>286</v>
      </c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12"/>
      <c r="AY498" s="12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spans="2:71" x14ac:dyDescent="0.3">
      <c r="B499" s="7" t="s">
        <v>287</v>
      </c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12"/>
      <c r="AY499" s="12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spans="2:71" x14ac:dyDescent="0.3">
      <c r="B500" s="7" t="s">
        <v>288</v>
      </c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12"/>
      <c r="AY500" s="12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spans="2:71" x14ac:dyDescent="0.3">
      <c r="B501" s="7" t="s">
        <v>289</v>
      </c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12"/>
      <c r="AY501" s="12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spans="2:71" x14ac:dyDescent="0.3">
      <c r="B502" s="7" t="s">
        <v>290</v>
      </c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12"/>
      <c r="AY502" s="12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spans="2:71" x14ac:dyDescent="0.3">
      <c r="B503" s="7" t="s">
        <v>291</v>
      </c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12"/>
      <c r="AY503" s="12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spans="2:71" x14ac:dyDescent="0.3">
      <c r="B504" s="7" t="s">
        <v>292</v>
      </c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12"/>
      <c r="AY504" s="12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spans="2:71" x14ac:dyDescent="0.3">
      <c r="B505" s="7" t="s">
        <v>293</v>
      </c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12"/>
      <c r="AY505" s="12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spans="2:71" x14ac:dyDescent="0.3">
      <c r="B506" s="7" t="s">
        <v>294</v>
      </c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12"/>
      <c r="AY506" s="12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spans="2:71" x14ac:dyDescent="0.3">
      <c r="B507" s="7" t="s">
        <v>295</v>
      </c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12"/>
      <c r="AY507" s="12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  <row r="508" spans="2:71" x14ac:dyDescent="0.3">
      <c r="B508" s="7" t="s">
        <v>296</v>
      </c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12"/>
      <c r="AY508" s="12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</row>
    <row r="509" spans="2:71" x14ac:dyDescent="0.3">
      <c r="B509" s="7" t="s">
        <v>297</v>
      </c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12"/>
      <c r="AY509" s="12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</row>
    <row r="510" spans="2:71" x14ac:dyDescent="0.3">
      <c r="B510" s="7" t="s">
        <v>298</v>
      </c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12"/>
      <c r="AY510" s="12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</row>
    <row r="511" spans="2:71" x14ac:dyDescent="0.3">
      <c r="B511" s="7" t="s">
        <v>299</v>
      </c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12"/>
      <c r="AY511" s="12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</row>
    <row r="512" spans="2:71" x14ac:dyDescent="0.3">
      <c r="B512" s="7" t="s">
        <v>300</v>
      </c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12"/>
      <c r="AY512" s="12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</row>
    <row r="513" spans="2:71" x14ac:dyDescent="0.3">
      <c r="B513" s="7" t="s">
        <v>301</v>
      </c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12"/>
      <c r="AY513" s="12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</row>
    <row r="514" spans="2:71" x14ac:dyDescent="0.3">
      <c r="B514" s="7" t="s">
        <v>302</v>
      </c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12"/>
      <c r="AY514" s="12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</row>
    <row r="515" spans="2:71" x14ac:dyDescent="0.3">
      <c r="B515" s="7" t="s">
        <v>303</v>
      </c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12"/>
      <c r="AY515" s="12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</row>
    <row r="516" spans="2:71" x14ac:dyDescent="0.3">
      <c r="B516" s="7" t="s">
        <v>304</v>
      </c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12"/>
      <c r="AY516" s="12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</row>
    <row r="517" spans="2:71" x14ac:dyDescent="0.3">
      <c r="B517" s="7" t="s">
        <v>305</v>
      </c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12"/>
      <c r="AY517" s="12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</row>
    <row r="518" spans="2:71" x14ac:dyDescent="0.3">
      <c r="B518" s="7" t="s">
        <v>60</v>
      </c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12"/>
      <c r="AY518" s="12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</row>
    <row r="519" spans="2:71" x14ac:dyDescent="0.3">
      <c r="B519" s="7">
        <v>0</v>
      </c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12"/>
      <c r="AY519" s="12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</row>
    <row r="520" spans="2:71" x14ac:dyDescent="0.3">
      <c r="B520" s="7">
        <v>0</v>
      </c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12"/>
      <c r="AY520" s="12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</row>
    <row r="521" spans="2:71" x14ac:dyDescent="0.3">
      <c r="B521" s="7">
        <v>0</v>
      </c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12"/>
      <c r="AY521" s="12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</row>
    <row r="522" spans="2:71" x14ac:dyDescent="0.3">
      <c r="B522" s="7">
        <v>0</v>
      </c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12"/>
      <c r="AY522" s="12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</row>
    <row r="523" spans="2:71" x14ac:dyDescent="0.3">
      <c r="B523" s="7">
        <v>0</v>
      </c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12"/>
      <c r="AY523" s="12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</row>
    <row r="524" spans="2:71" x14ac:dyDescent="0.3">
      <c r="B524" s="7">
        <v>0</v>
      </c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12"/>
      <c r="AY524" s="12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</row>
    <row r="525" spans="2:71" x14ac:dyDescent="0.3">
      <c r="B525" s="7">
        <v>0</v>
      </c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12"/>
      <c r="AY525" s="12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</row>
    <row r="526" spans="2:71" x14ac:dyDescent="0.3">
      <c r="B526" s="7">
        <v>0</v>
      </c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12"/>
      <c r="AY526" s="12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</row>
    <row r="527" spans="2:71" x14ac:dyDescent="0.3">
      <c r="B527" s="7">
        <v>0</v>
      </c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12"/>
      <c r="AY527" s="12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</row>
    <row r="528" spans="2:71" x14ac:dyDescent="0.3">
      <c r="B528" s="7">
        <v>0</v>
      </c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12"/>
      <c r="AY528" s="12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</row>
    <row r="529" spans="2:71" x14ac:dyDescent="0.3">
      <c r="B529" s="7">
        <v>0</v>
      </c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12"/>
      <c r="AY529" s="12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</row>
    <row r="530" spans="2:71" x14ac:dyDescent="0.3">
      <c r="B530" s="7">
        <v>0</v>
      </c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12"/>
      <c r="AY530" s="12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</row>
    <row r="531" spans="2:71" x14ac:dyDescent="0.3">
      <c r="B531" s="7">
        <v>0</v>
      </c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12"/>
      <c r="AY531" s="12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</row>
    <row r="532" spans="2:71" x14ac:dyDescent="0.3">
      <c r="B532" s="7">
        <v>0</v>
      </c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12"/>
      <c r="AY532" s="12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</row>
    <row r="533" spans="2:71" x14ac:dyDescent="0.3">
      <c r="B533" s="7">
        <v>0</v>
      </c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12"/>
      <c r="AY533" s="12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</row>
    <row r="534" spans="2:71" x14ac:dyDescent="0.3">
      <c r="B534" s="7">
        <v>0</v>
      </c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12"/>
      <c r="AY534" s="12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</row>
    <row r="535" spans="2:71" x14ac:dyDescent="0.3">
      <c r="B535" s="7">
        <v>0</v>
      </c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12"/>
      <c r="AY535" s="12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</row>
    <row r="536" spans="2:71" x14ac:dyDescent="0.3">
      <c r="B536" s="7">
        <v>0</v>
      </c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12"/>
      <c r="AY536" s="12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</row>
    <row r="537" spans="2:71" x14ac:dyDescent="0.3">
      <c r="B537" s="7">
        <v>0</v>
      </c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12"/>
      <c r="AY537" s="12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</row>
    <row r="538" spans="2:71" x14ac:dyDescent="0.3">
      <c r="B538" s="7">
        <v>0</v>
      </c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12"/>
      <c r="AY538" s="12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</row>
    <row r="539" spans="2:71" x14ac:dyDescent="0.3">
      <c r="B539" s="7">
        <v>0</v>
      </c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12"/>
      <c r="AY539" s="12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</row>
    <row r="540" spans="2:71" x14ac:dyDescent="0.3">
      <c r="B540" s="7">
        <v>0</v>
      </c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12"/>
      <c r="AY540" s="12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</row>
    <row r="541" spans="2:71" x14ac:dyDescent="0.3">
      <c r="B541" s="7">
        <v>0</v>
      </c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12"/>
      <c r="AY541" s="12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</row>
    <row r="542" spans="2:71" x14ac:dyDescent="0.3">
      <c r="B542" s="7">
        <v>0</v>
      </c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12"/>
      <c r="AY542" s="12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</row>
    <row r="543" spans="2:71" x14ac:dyDescent="0.3">
      <c r="B543" s="7">
        <v>0</v>
      </c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12"/>
      <c r="AY543" s="12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</row>
    <row r="544" spans="2:71" x14ac:dyDescent="0.3">
      <c r="B544" s="7">
        <v>0</v>
      </c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12"/>
      <c r="AY544" s="12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</row>
    <row r="545" spans="2:71" x14ac:dyDescent="0.3">
      <c r="B545" s="7">
        <v>0</v>
      </c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12"/>
      <c r="AY545" s="12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</row>
    <row r="546" spans="2:71" x14ac:dyDescent="0.3">
      <c r="B546" s="7">
        <v>0</v>
      </c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12"/>
      <c r="AY546" s="12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</row>
    <row r="547" spans="2:71" x14ac:dyDescent="0.3">
      <c r="B547" s="7">
        <v>0</v>
      </c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12"/>
      <c r="AY547" s="12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</row>
    <row r="548" spans="2:71" x14ac:dyDescent="0.3">
      <c r="B548" s="7">
        <v>0</v>
      </c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12"/>
      <c r="AY548" s="12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</row>
    <row r="549" spans="2:71" x14ac:dyDescent="0.3">
      <c r="B549" s="7">
        <v>0</v>
      </c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12"/>
      <c r="AY549" s="12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</row>
    <row r="550" spans="2:71" x14ac:dyDescent="0.3">
      <c r="B550" s="7">
        <v>0</v>
      </c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12"/>
      <c r="AY550" s="12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</row>
    <row r="551" spans="2:71" x14ac:dyDescent="0.3">
      <c r="B551" s="7">
        <v>0</v>
      </c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12"/>
      <c r="AY551" s="12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</row>
    <row r="552" spans="2:71" x14ac:dyDescent="0.3">
      <c r="B552" s="7">
        <v>0</v>
      </c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12"/>
      <c r="AY552" s="12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</row>
    <row r="553" spans="2:71" x14ac:dyDescent="0.3">
      <c r="B553" s="7">
        <v>0</v>
      </c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12"/>
      <c r="AY553" s="12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</row>
    <row r="554" spans="2:71" x14ac:dyDescent="0.3">
      <c r="B554" s="7">
        <v>0</v>
      </c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12"/>
      <c r="AY554" s="12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</row>
    <row r="555" spans="2:71" x14ac:dyDescent="0.3">
      <c r="B555" s="7">
        <v>0</v>
      </c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12"/>
      <c r="AY555" s="12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</row>
    <row r="556" spans="2:71" x14ac:dyDescent="0.3">
      <c r="B556" s="7">
        <v>0</v>
      </c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12"/>
      <c r="AY556" s="12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</row>
    <row r="557" spans="2:71" x14ac:dyDescent="0.3">
      <c r="B557" s="7">
        <v>0</v>
      </c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12"/>
      <c r="AY557" s="12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</row>
    <row r="558" spans="2:71" x14ac:dyDescent="0.3">
      <c r="B558" s="7">
        <v>0</v>
      </c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12"/>
      <c r="AY558" s="12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</row>
    <row r="559" spans="2:71" x14ac:dyDescent="0.3">
      <c r="B559" s="7">
        <v>0</v>
      </c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12"/>
      <c r="AY559" s="12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</row>
    <row r="560" spans="2:71" x14ac:dyDescent="0.3">
      <c r="B560" s="7">
        <v>0</v>
      </c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12"/>
      <c r="AY560" s="12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</row>
    <row r="561" spans="2:71" x14ac:dyDescent="0.3">
      <c r="B561" s="7">
        <v>0</v>
      </c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12"/>
      <c r="AY561" s="12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</row>
    <row r="562" spans="2:71" x14ac:dyDescent="0.3">
      <c r="B562" s="7">
        <v>0</v>
      </c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12"/>
      <c r="AY562" s="12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</row>
    <row r="563" spans="2:71" x14ac:dyDescent="0.3">
      <c r="B563" s="7">
        <v>0</v>
      </c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12"/>
      <c r="AY563" s="12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</row>
    <row r="564" spans="2:71" x14ac:dyDescent="0.3">
      <c r="B564" s="7">
        <v>0</v>
      </c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12"/>
      <c r="AY564" s="12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</row>
    <row r="565" spans="2:71" x14ac:dyDescent="0.3">
      <c r="B565" s="7">
        <v>0</v>
      </c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12"/>
      <c r="AY565" s="12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</row>
    <row r="566" spans="2:71" x14ac:dyDescent="0.3">
      <c r="B566" s="7">
        <v>0</v>
      </c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12"/>
      <c r="AY566" s="12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</row>
    <row r="567" spans="2:71" x14ac:dyDescent="0.3">
      <c r="B567" s="7">
        <v>0</v>
      </c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12"/>
      <c r="AY567" s="12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</row>
    <row r="568" spans="2:71" x14ac:dyDescent="0.3">
      <c r="B568" s="7">
        <v>0</v>
      </c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12"/>
      <c r="AY568" s="12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</row>
    <row r="569" spans="2:71" x14ac:dyDescent="0.3">
      <c r="B569" s="7">
        <v>0</v>
      </c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12"/>
      <c r="AY569" s="12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</row>
    <row r="570" spans="2:71" x14ac:dyDescent="0.3">
      <c r="B570" s="7">
        <v>0</v>
      </c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12"/>
      <c r="AY570" s="12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</row>
    <row r="571" spans="2:71" x14ac:dyDescent="0.3">
      <c r="B571" s="7">
        <v>0</v>
      </c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12"/>
      <c r="AY571" s="12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</row>
    <row r="572" spans="2:71" x14ac:dyDescent="0.3">
      <c r="B572" s="7">
        <v>0</v>
      </c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12"/>
      <c r="AY572" s="12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</row>
    <row r="573" spans="2:71" x14ac:dyDescent="0.3">
      <c r="B573" s="7">
        <v>0</v>
      </c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12"/>
      <c r="AY573" s="12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</row>
    <row r="574" spans="2:71" x14ac:dyDescent="0.3">
      <c r="B574" s="7">
        <v>0</v>
      </c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12"/>
      <c r="AY574" s="12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</row>
    <row r="575" spans="2:71" x14ac:dyDescent="0.3">
      <c r="B575" s="7">
        <v>0</v>
      </c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12"/>
      <c r="AY575" s="12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</row>
    <row r="576" spans="2:71" x14ac:dyDescent="0.3">
      <c r="B576" s="7">
        <v>0</v>
      </c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12"/>
      <c r="AY576" s="12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</row>
    <row r="577" spans="2:71" x14ac:dyDescent="0.3">
      <c r="B577" s="7">
        <v>0</v>
      </c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12"/>
      <c r="AY577" s="12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</row>
    <row r="578" spans="2:71" x14ac:dyDescent="0.3">
      <c r="B578" s="7">
        <v>0</v>
      </c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12"/>
      <c r="AY578" s="12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</row>
    <row r="579" spans="2:71" x14ac:dyDescent="0.3">
      <c r="B579" s="7">
        <v>0</v>
      </c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12"/>
      <c r="AY579" s="12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</row>
    <row r="580" spans="2:71" x14ac:dyDescent="0.3">
      <c r="B580" s="7">
        <v>0</v>
      </c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12"/>
      <c r="AY580" s="12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</row>
    <row r="581" spans="2:71" x14ac:dyDescent="0.3">
      <c r="B581" s="7">
        <v>0</v>
      </c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12"/>
      <c r="AY581" s="12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</row>
    <row r="582" spans="2:71" x14ac:dyDescent="0.3">
      <c r="B582" s="7">
        <v>0</v>
      </c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12"/>
      <c r="AY582" s="12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</row>
    <row r="583" spans="2:71" x14ac:dyDescent="0.3">
      <c r="B583" s="7">
        <v>0</v>
      </c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12"/>
      <c r="AY583" s="12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</row>
    <row r="584" spans="2:71" x14ac:dyDescent="0.3">
      <c r="B584" s="7">
        <v>0</v>
      </c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12"/>
      <c r="AY584" s="12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</row>
    <row r="585" spans="2:71" x14ac:dyDescent="0.3">
      <c r="B585" s="7">
        <v>0</v>
      </c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12"/>
      <c r="AY585" s="12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</row>
    <row r="586" spans="2:71" x14ac:dyDescent="0.3">
      <c r="B586" s="7">
        <v>0</v>
      </c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12"/>
      <c r="AY586" s="12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</row>
    <row r="587" spans="2:71" x14ac:dyDescent="0.3">
      <c r="B587" s="7">
        <v>0</v>
      </c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12"/>
      <c r="AY587" s="12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</row>
    <row r="588" spans="2:71" x14ac:dyDescent="0.3">
      <c r="B588" s="7">
        <v>0</v>
      </c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12"/>
      <c r="AY588" s="12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</row>
    <row r="589" spans="2:71" x14ac:dyDescent="0.3">
      <c r="B589" s="7">
        <v>0</v>
      </c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12"/>
      <c r="AY589" s="12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</row>
    <row r="590" spans="2:71" x14ac:dyDescent="0.3">
      <c r="B590" s="7">
        <v>0</v>
      </c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12"/>
      <c r="AY590" s="12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</row>
    <row r="591" spans="2:71" x14ac:dyDescent="0.3">
      <c r="B591" s="7">
        <v>0</v>
      </c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12"/>
      <c r="AY591" s="12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</row>
    <row r="592" spans="2:71" x14ac:dyDescent="0.3">
      <c r="B592" s="7">
        <v>0</v>
      </c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12"/>
      <c r="AY592" s="12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</row>
    <row r="593" spans="2:71" x14ac:dyDescent="0.3">
      <c r="B593" s="7">
        <v>0</v>
      </c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12"/>
      <c r="AY593" s="12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</row>
    <row r="594" spans="2:71" x14ac:dyDescent="0.3">
      <c r="B594" s="7">
        <v>0</v>
      </c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12"/>
      <c r="AY594" s="12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</row>
    <row r="595" spans="2:71" x14ac:dyDescent="0.3">
      <c r="B595" s="7">
        <v>0</v>
      </c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12"/>
      <c r="AY595" s="12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</row>
    <row r="596" spans="2:71" x14ac:dyDescent="0.3">
      <c r="B596" s="7">
        <v>0</v>
      </c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12"/>
      <c r="AY596" s="12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</row>
    <row r="597" spans="2:71" x14ac:dyDescent="0.3">
      <c r="B597" s="7">
        <v>0</v>
      </c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12"/>
      <c r="AY597" s="12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</row>
    <row r="598" spans="2:71" x14ac:dyDescent="0.3">
      <c r="B598" s="7">
        <v>0</v>
      </c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12"/>
      <c r="AY598" s="12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</row>
    <row r="599" spans="2:71" x14ac:dyDescent="0.3">
      <c r="B599" s="7">
        <v>0</v>
      </c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12"/>
      <c r="AY599" s="12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</row>
    <row r="600" spans="2:71" x14ac:dyDescent="0.3">
      <c r="B600" s="7">
        <v>0</v>
      </c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12"/>
      <c r="AY600" s="12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</row>
    <row r="601" spans="2:71" x14ac:dyDescent="0.3">
      <c r="B601" s="7">
        <v>0</v>
      </c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12"/>
      <c r="AY601" s="12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</row>
    <row r="602" spans="2:71" x14ac:dyDescent="0.3">
      <c r="B602" s="7">
        <v>0</v>
      </c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12"/>
      <c r="AY602" s="12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</row>
    <row r="603" spans="2:71" x14ac:dyDescent="0.3">
      <c r="B603" s="7">
        <v>0</v>
      </c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12"/>
      <c r="AY603" s="12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</row>
    <row r="604" spans="2:71" x14ac:dyDescent="0.3">
      <c r="B604" s="7">
        <v>0</v>
      </c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12"/>
      <c r="AY604" s="12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</row>
    <row r="605" spans="2:71" x14ac:dyDescent="0.3">
      <c r="B605" s="7">
        <v>0</v>
      </c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12"/>
      <c r="AY605" s="12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</row>
    <row r="606" spans="2:71" x14ac:dyDescent="0.3">
      <c r="B606" s="7">
        <v>0</v>
      </c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12"/>
      <c r="AY606" s="12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</row>
    <row r="607" spans="2:71" x14ac:dyDescent="0.3">
      <c r="B607" s="7">
        <v>0</v>
      </c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12"/>
      <c r="AY607" s="12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</row>
    <row r="608" spans="2:71" x14ac:dyDescent="0.3">
      <c r="B608" s="7">
        <v>0</v>
      </c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12"/>
      <c r="AY608" s="12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</row>
    <row r="609" spans="2:71" x14ac:dyDescent="0.3">
      <c r="B609" s="7">
        <v>0</v>
      </c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12"/>
      <c r="AY609" s="12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</row>
    <row r="610" spans="2:71" x14ac:dyDescent="0.3">
      <c r="B610" s="7">
        <v>0</v>
      </c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12"/>
      <c r="AY610" s="12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</row>
    <row r="611" spans="2:71" x14ac:dyDescent="0.3">
      <c r="B611" s="7">
        <v>0</v>
      </c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12"/>
      <c r="AY611" s="12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</row>
    <row r="612" spans="2:71" x14ac:dyDescent="0.3">
      <c r="B612" s="7">
        <v>0</v>
      </c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12"/>
      <c r="AY612" s="12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</row>
    <row r="613" spans="2:71" x14ac:dyDescent="0.3">
      <c r="B613" s="7">
        <v>0</v>
      </c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12"/>
      <c r="AY613" s="12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</row>
    <row r="614" spans="2:71" x14ac:dyDescent="0.3">
      <c r="B614" s="7">
        <v>0</v>
      </c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12"/>
      <c r="AY614" s="12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</row>
    <row r="615" spans="2:71" x14ac:dyDescent="0.3">
      <c r="B615" s="7">
        <v>0</v>
      </c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12"/>
      <c r="AY615" s="12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</row>
    <row r="616" spans="2:71" x14ac:dyDescent="0.3">
      <c r="B616" s="7">
        <v>0</v>
      </c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12"/>
      <c r="AY616" s="12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</row>
    <row r="617" spans="2:71" x14ac:dyDescent="0.3">
      <c r="B617" s="7">
        <v>0</v>
      </c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12"/>
      <c r="AY617" s="12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</row>
    <row r="618" spans="2:71" x14ac:dyDescent="0.3">
      <c r="B618" s="7">
        <v>0</v>
      </c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12"/>
      <c r="AY618" s="12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</row>
    <row r="619" spans="2:71" x14ac:dyDescent="0.3">
      <c r="B619" s="7">
        <v>0</v>
      </c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12"/>
      <c r="AY619" s="12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</row>
    <row r="620" spans="2:71" x14ac:dyDescent="0.3">
      <c r="B620" s="7">
        <v>0</v>
      </c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12"/>
      <c r="AY620" s="12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</row>
    <row r="621" spans="2:71" x14ac:dyDescent="0.3">
      <c r="B621" s="7">
        <v>0</v>
      </c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12"/>
      <c r="AY621" s="12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</row>
    <row r="622" spans="2:71" x14ac:dyDescent="0.3">
      <c r="B622" s="7">
        <v>0</v>
      </c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12"/>
      <c r="AY622" s="12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</row>
    <row r="623" spans="2:71" x14ac:dyDescent="0.3">
      <c r="B623" s="7">
        <v>0</v>
      </c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12"/>
      <c r="AY623" s="12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</row>
    <row r="624" spans="2:71" x14ac:dyDescent="0.3">
      <c r="B624" s="7">
        <v>0</v>
      </c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12"/>
      <c r="AY624" s="12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</row>
    <row r="625" spans="2:71" x14ac:dyDescent="0.3">
      <c r="B625" s="7">
        <v>0</v>
      </c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12"/>
      <c r="AY625" s="12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</row>
    <row r="626" spans="2:71" x14ac:dyDescent="0.3">
      <c r="B626" s="7">
        <v>0</v>
      </c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12"/>
      <c r="AY626" s="12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</row>
    <row r="627" spans="2:71" x14ac:dyDescent="0.3">
      <c r="B627" s="7">
        <v>0</v>
      </c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12"/>
      <c r="AY627" s="12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</row>
    <row r="628" spans="2:71" x14ac:dyDescent="0.3">
      <c r="B628" s="7">
        <v>0</v>
      </c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12"/>
      <c r="AY628" s="12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</row>
    <row r="629" spans="2:71" x14ac:dyDescent="0.3">
      <c r="B629" s="7">
        <v>0</v>
      </c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12"/>
      <c r="AY629" s="12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</row>
    <row r="630" spans="2:71" x14ac:dyDescent="0.3">
      <c r="B630" s="7">
        <v>0</v>
      </c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12"/>
      <c r="AY630" s="12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</row>
    <row r="631" spans="2:71" x14ac:dyDescent="0.3">
      <c r="B631" s="7">
        <v>0</v>
      </c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12"/>
      <c r="AY631" s="12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  <row r="632" spans="2:71" x14ac:dyDescent="0.3">
      <c r="B632" s="7">
        <v>0</v>
      </c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12"/>
      <c r="AY632" s="12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</row>
    <row r="633" spans="2:71" x14ac:dyDescent="0.3">
      <c r="B633" s="7">
        <v>0</v>
      </c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12"/>
      <c r="AY633" s="12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</row>
    <row r="634" spans="2:71" x14ac:dyDescent="0.3">
      <c r="B634" s="7">
        <v>0</v>
      </c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12"/>
      <c r="AY634" s="12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</row>
    <row r="635" spans="2:71" x14ac:dyDescent="0.3">
      <c r="B635" s="7">
        <v>0</v>
      </c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12"/>
      <c r="AY635" s="12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</row>
    <row r="636" spans="2:71" x14ac:dyDescent="0.3">
      <c r="B636" s="7">
        <v>0</v>
      </c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12"/>
      <c r="AY636" s="12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</row>
    <row r="637" spans="2:71" x14ac:dyDescent="0.3">
      <c r="B637" s="7">
        <v>0</v>
      </c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12"/>
      <c r="AY637" s="12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</row>
    <row r="638" spans="2:71" x14ac:dyDescent="0.3">
      <c r="B638" s="7">
        <v>0</v>
      </c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12"/>
      <c r="AY638" s="12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</row>
    <row r="639" spans="2:71" x14ac:dyDescent="0.3">
      <c r="B639" s="7">
        <v>0</v>
      </c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12"/>
      <c r="AY639" s="12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</row>
    <row r="640" spans="2:71" x14ac:dyDescent="0.3">
      <c r="B640" s="7">
        <v>0</v>
      </c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12"/>
      <c r="AY640" s="12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</row>
    <row r="641" spans="2:71" x14ac:dyDescent="0.3">
      <c r="B641" s="7">
        <v>0</v>
      </c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12"/>
      <c r="AY641" s="12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</row>
    <row r="642" spans="2:71" x14ac:dyDescent="0.3">
      <c r="B642" s="7">
        <v>0</v>
      </c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12"/>
      <c r="AY642" s="12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</row>
    <row r="643" spans="2:71" x14ac:dyDescent="0.3">
      <c r="B643" s="7">
        <v>0</v>
      </c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12"/>
      <c r="AY643" s="12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</row>
    <row r="644" spans="2:71" x14ac:dyDescent="0.3">
      <c r="B644" s="7">
        <v>0</v>
      </c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12"/>
      <c r="AY644" s="12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</row>
    <row r="645" spans="2:71" x14ac:dyDescent="0.3">
      <c r="B645" s="7">
        <v>0</v>
      </c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12"/>
      <c r="AY645" s="12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</row>
    <row r="646" spans="2:71" x14ac:dyDescent="0.3">
      <c r="B646" s="7">
        <v>0</v>
      </c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12"/>
      <c r="AY646" s="12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</row>
    <row r="647" spans="2:71" x14ac:dyDescent="0.3">
      <c r="B647" s="7">
        <v>0</v>
      </c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12"/>
      <c r="AY647" s="12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</row>
    <row r="648" spans="2:71" x14ac:dyDescent="0.3">
      <c r="B648" s="7">
        <v>0</v>
      </c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12"/>
      <c r="AY648" s="12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</row>
    <row r="649" spans="2:71" x14ac:dyDescent="0.3">
      <c r="B649" s="7">
        <v>0</v>
      </c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12"/>
      <c r="AY649" s="12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</row>
    <row r="650" spans="2:71" x14ac:dyDescent="0.3">
      <c r="B650" s="7">
        <v>0</v>
      </c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12"/>
      <c r="AY650" s="12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</row>
    <row r="651" spans="2:71" x14ac:dyDescent="0.3">
      <c r="B651" s="7">
        <v>0</v>
      </c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12"/>
      <c r="AY651" s="12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</row>
    <row r="652" spans="2:71" x14ac:dyDescent="0.3">
      <c r="B652" s="7">
        <v>0</v>
      </c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12"/>
      <c r="AY652" s="12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</row>
    <row r="653" spans="2:71" x14ac:dyDescent="0.3">
      <c r="B653" s="7">
        <v>0</v>
      </c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12"/>
      <c r="AY653" s="12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</row>
    <row r="654" spans="2:71" x14ac:dyDescent="0.3">
      <c r="B654" s="7">
        <v>0</v>
      </c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12"/>
      <c r="AY654" s="12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</row>
    <row r="655" spans="2:71" x14ac:dyDescent="0.3">
      <c r="B655" s="7">
        <v>0</v>
      </c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12"/>
      <c r="AY655" s="12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</row>
    <row r="656" spans="2:71" x14ac:dyDescent="0.3">
      <c r="B656" s="7">
        <v>0</v>
      </c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12"/>
      <c r="AY656" s="12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</row>
    <row r="657" spans="2:71" x14ac:dyDescent="0.3">
      <c r="B657" s="7">
        <v>0</v>
      </c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12"/>
      <c r="AY657" s="12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</row>
    <row r="658" spans="2:71" x14ac:dyDescent="0.3">
      <c r="B658" s="7">
        <v>0</v>
      </c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12"/>
      <c r="AY658" s="12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</row>
    <row r="659" spans="2:71" x14ac:dyDescent="0.3">
      <c r="B659" s="7">
        <v>0</v>
      </c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12"/>
      <c r="AY659" s="12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</row>
    <row r="660" spans="2:71" x14ac:dyDescent="0.3">
      <c r="B660" s="7">
        <v>0</v>
      </c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12"/>
      <c r="AY660" s="12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</row>
    <row r="661" spans="2:71" x14ac:dyDescent="0.3">
      <c r="B661" s="7">
        <v>0</v>
      </c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12"/>
      <c r="AY661" s="12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</row>
    <row r="662" spans="2:71" x14ac:dyDescent="0.3">
      <c r="B662" s="7">
        <v>0</v>
      </c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12"/>
      <c r="AY662" s="12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</row>
    <row r="663" spans="2:71" x14ac:dyDescent="0.3">
      <c r="B663" s="7">
        <v>0</v>
      </c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12"/>
      <c r="AY663" s="12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</row>
    <row r="664" spans="2:71" x14ac:dyDescent="0.3">
      <c r="B664" s="7">
        <v>0</v>
      </c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12"/>
      <c r="AY664" s="12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</row>
    <row r="665" spans="2:71" x14ac:dyDescent="0.3">
      <c r="B665" s="7">
        <v>0</v>
      </c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12"/>
      <c r="AY665" s="12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</row>
    <row r="666" spans="2:71" x14ac:dyDescent="0.3">
      <c r="B666" s="7">
        <v>0</v>
      </c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12"/>
      <c r="AY666" s="12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</row>
    <row r="667" spans="2:71" x14ac:dyDescent="0.3">
      <c r="B667" s="7">
        <v>0</v>
      </c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12"/>
      <c r="AY667" s="12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</row>
    <row r="668" spans="2:71" x14ac:dyDescent="0.3">
      <c r="B668" s="7">
        <v>0</v>
      </c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12"/>
      <c r="AY668" s="12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</row>
    <row r="669" spans="2:71" x14ac:dyDescent="0.3">
      <c r="B669" s="7">
        <v>0</v>
      </c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12"/>
      <c r="AY669" s="12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</row>
    <row r="670" spans="2:71" x14ac:dyDescent="0.3">
      <c r="B670" s="7">
        <v>0</v>
      </c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12"/>
      <c r="AY670" s="12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</row>
    <row r="671" spans="2:71" x14ac:dyDescent="0.3">
      <c r="B671" s="7">
        <v>0</v>
      </c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12"/>
      <c r="AY671" s="12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</row>
    <row r="672" spans="2:71" x14ac:dyDescent="0.3">
      <c r="B672" s="7">
        <v>0</v>
      </c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12"/>
      <c r="AY672" s="12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</row>
    <row r="673" spans="2:71" x14ac:dyDescent="0.3">
      <c r="B673" s="7">
        <v>0</v>
      </c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12"/>
      <c r="AY673" s="12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</row>
    <row r="674" spans="2:71" x14ac:dyDescent="0.3">
      <c r="B674" s="7">
        <v>0</v>
      </c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12"/>
      <c r="AY674" s="12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</row>
    <row r="675" spans="2:71" x14ac:dyDescent="0.3">
      <c r="B675" s="7">
        <v>0</v>
      </c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12"/>
      <c r="AY675" s="12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</row>
    <row r="676" spans="2:71" x14ac:dyDescent="0.3">
      <c r="B676" s="7">
        <v>0</v>
      </c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12"/>
      <c r="AY676" s="12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</row>
    <row r="677" spans="2:71" x14ac:dyDescent="0.3">
      <c r="B677" s="7">
        <v>0</v>
      </c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12"/>
      <c r="AY677" s="12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</row>
    <row r="678" spans="2:71" x14ac:dyDescent="0.3">
      <c r="B678" s="7">
        <v>0</v>
      </c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12"/>
      <c r="AY678" s="12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</row>
    <row r="679" spans="2:71" x14ac:dyDescent="0.3">
      <c r="B679" s="7">
        <v>0</v>
      </c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12"/>
      <c r="AY679" s="12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</row>
    <row r="680" spans="2:71" x14ac:dyDescent="0.3">
      <c r="B680" s="7">
        <v>0</v>
      </c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12"/>
      <c r="AY680" s="12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</row>
    <row r="681" spans="2:71" x14ac:dyDescent="0.3">
      <c r="B681" s="7">
        <v>0</v>
      </c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12"/>
      <c r="AY681" s="12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</row>
    <row r="682" spans="2:71" x14ac:dyDescent="0.3">
      <c r="B682" s="7">
        <v>0</v>
      </c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12"/>
      <c r="AY682" s="12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</row>
    <row r="683" spans="2:71" x14ac:dyDescent="0.3">
      <c r="B683" s="7">
        <v>0</v>
      </c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12"/>
      <c r="AY683" s="12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</row>
    <row r="684" spans="2:71" x14ac:dyDescent="0.3">
      <c r="B684" s="7">
        <v>0</v>
      </c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12"/>
      <c r="AY684" s="12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</row>
    <row r="685" spans="2:71" x14ac:dyDescent="0.3">
      <c r="B685" s="7">
        <v>0</v>
      </c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12"/>
      <c r="AY685" s="12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</row>
    <row r="686" spans="2:71" x14ac:dyDescent="0.3">
      <c r="B686" s="7">
        <v>0</v>
      </c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12"/>
      <c r="AY686" s="12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</row>
    <row r="687" spans="2:71" x14ac:dyDescent="0.3">
      <c r="B687" s="7">
        <v>0</v>
      </c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12"/>
      <c r="AY687" s="12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</row>
    <row r="688" spans="2:71" x14ac:dyDescent="0.3">
      <c r="B688" s="7">
        <v>0</v>
      </c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12"/>
      <c r="AY688" s="12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</row>
    <row r="689" spans="2:71" x14ac:dyDescent="0.3">
      <c r="B689" s="7">
        <v>0</v>
      </c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12"/>
      <c r="AY689" s="12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</row>
    <row r="690" spans="2:71" x14ac:dyDescent="0.3">
      <c r="B690" s="7">
        <v>0</v>
      </c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12"/>
      <c r="AY690" s="12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</row>
    <row r="691" spans="2:71" x14ac:dyDescent="0.3">
      <c r="B691" s="7">
        <v>0</v>
      </c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12"/>
      <c r="AY691" s="12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</row>
    <row r="692" spans="2:71" x14ac:dyDescent="0.3">
      <c r="B692" s="7">
        <v>0</v>
      </c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12"/>
      <c r="AY692" s="12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</row>
    <row r="693" spans="2:71" x14ac:dyDescent="0.3">
      <c r="B693" s="7">
        <v>0</v>
      </c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12"/>
      <c r="AY693" s="12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</row>
    <row r="694" spans="2:71" x14ac:dyDescent="0.3">
      <c r="B694" s="7">
        <v>0</v>
      </c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12"/>
      <c r="AY694" s="12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</row>
    <row r="695" spans="2:71" x14ac:dyDescent="0.3">
      <c r="B695" s="7">
        <v>0</v>
      </c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12"/>
      <c r="AY695" s="12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</row>
    <row r="696" spans="2:71" x14ac:dyDescent="0.3">
      <c r="B696" s="7">
        <v>0</v>
      </c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12"/>
      <c r="AY696" s="12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</row>
    <row r="697" spans="2:71" x14ac:dyDescent="0.3">
      <c r="B697" s="7">
        <v>0</v>
      </c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12"/>
      <c r="AY697" s="12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</row>
    <row r="698" spans="2:71" x14ac:dyDescent="0.3">
      <c r="B698" s="7">
        <v>0</v>
      </c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12"/>
      <c r="AY698" s="12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</row>
    <row r="699" spans="2:71" x14ac:dyDescent="0.3">
      <c r="B699" s="7">
        <v>0</v>
      </c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12"/>
      <c r="AY699" s="12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</row>
    <row r="700" spans="2:71" x14ac:dyDescent="0.3">
      <c r="B700" s="7">
        <v>0</v>
      </c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12"/>
      <c r="AY700" s="12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</row>
    <row r="701" spans="2:71" x14ac:dyDescent="0.3">
      <c r="B701" s="7">
        <v>0</v>
      </c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12"/>
      <c r="AY701" s="12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</row>
    <row r="702" spans="2:71" x14ac:dyDescent="0.3">
      <c r="B702" s="7">
        <v>0</v>
      </c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12"/>
      <c r="AY702" s="12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</row>
    <row r="703" spans="2:71" x14ac:dyDescent="0.3">
      <c r="B703" s="7">
        <v>0</v>
      </c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12"/>
      <c r="AY703" s="12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</row>
    <row r="704" spans="2:71" x14ac:dyDescent="0.3">
      <c r="B704" s="7">
        <v>0</v>
      </c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12"/>
      <c r="AY704" s="12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</row>
    <row r="705" spans="2:71" x14ac:dyDescent="0.3">
      <c r="B705" s="7">
        <v>0</v>
      </c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12"/>
      <c r="AY705" s="12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</row>
    <row r="706" spans="2:71" x14ac:dyDescent="0.3">
      <c r="B706" s="7">
        <v>0</v>
      </c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12"/>
      <c r="AY706" s="12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</row>
    <row r="707" spans="2:71" x14ac:dyDescent="0.3">
      <c r="B707" s="7">
        <v>0</v>
      </c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12"/>
      <c r="AY707" s="12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</row>
    <row r="708" spans="2:71" x14ac:dyDescent="0.3">
      <c r="B708" s="7">
        <v>0</v>
      </c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12"/>
      <c r="AY708" s="12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</row>
    <row r="709" spans="2:71" x14ac:dyDescent="0.3">
      <c r="B709" s="7">
        <v>0</v>
      </c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12"/>
      <c r="AY709" s="12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</row>
    <row r="710" spans="2:71" x14ac:dyDescent="0.3">
      <c r="B710" s="7">
        <v>0</v>
      </c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12"/>
      <c r="AY710" s="12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</row>
    <row r="711" spans="2:71" x14ac:dyDescent="0.3">
      <c r="B711" s="7">
        <v>0</v>
      </c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12"/>
      <c r="AY711" s="12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</row>
    <row r="712" spans="2:71" x14ac:dyDescent="0.3">
      <c r="B712" s="7">
        <v>0</v>
      </c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12"/>
      <c r="AY712" s="12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</row>
    <row r="713" spans="2:71" x14ac:dyDescent="0.3">
      <c r="B713" s="7">
        <v>0</v>
      </c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12"/>
      <c r="AY713" s="12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</row>
    <row r="714" spans="2:71" x14ac:dyDescent="0.3">
      <c r="B714" s="7">
        <v>0</v>
      </c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12"/>
      <c r="AY714" s="12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</row>
    <row r="715" spans="2:71" x14ac:dyDescent="0.3">
      <c r="B715" s="7">
        <v>0</v>
      </c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12"/>
      <c r="AY715" s="12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</row>
    <row r="716" spans="2:71" x14ac:dyDescent="0.3">
      <c r="B716" s="7">
        <v>0</v>
      </c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12"/>
      <c r="AY716" s="12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</row>
    <row r="717" spans="2:71" x14ac:dyDescent="0.3">
      <c r="B717" s="7">
        <v>0</v>
      </c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12"/>
      <c r="AY717" s="12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</row>
    <row r="718" spans="2:71" x14ac:dyDescent="0.3">
      <c r="B718" s="7">
        <v>0</v>
      </c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12"/>
      <c r="AY718" s="12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</row>
    <row r="719" spans="2:71" x14ac:dyDescent="0.3">
      <c r="B719" s="7">
        <v>0</v>
      </c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12"/>
      <c r="AY719" s="12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</row>
    <row r="720" spans="2:71" x14ac:dyDescent="0.3">
      <c r="B720" s="7">
        <v>0</v>
      </c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12"/>
      <c r="AY720" s="12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</row>
    <row r="721" spans="2:71" x14ac:dyDescent="0.3">
      <c r="B721" s="7">
        <v>0</v>
      </c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12"/>
      <c r="AY721" s="12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</row>
    <row r="722" spans="2:71" x14ac:dyDescent="0.3">
      <c r="B722" s="7">
        <v>0</v>
      </c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12"/>
      <c r="AY722" s="12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</row>
    <row r="723" spans="2:71" x14ac:dyDescent="0.3">
      <c r="B723" s="7">
        <v>0</v>
      </c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12"/>
      <c r="AY723" s="12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</row>
    <row r="724" spans="2:71" x14ac:dyDescent="0.3">
      <c r="B724" s="7">
        <v>0</v>
      </c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12"/>
      <c r="AY724" s="12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</row>
    <row r="725" spans="2:71" x14ac:dyDescent="0.3">
      <c r="B725" s="7">
        <v>0</v>
      </c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12"/>
      <c r="AY725" s="12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</row>
    <row r="726" spans="2:71" x14ac:dyDescent="0.3">
      <c r="B726" s="7">
        <v>0</v>
      </c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12"/>
      <c r="AY726" s="12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</row>
    <row r="727" spans="2:71" x14ac:dyDescent="0.3">
      <c r="B727" s="7">
        <v>0</v>
      </c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12"/>
      <c r="AY727" s="12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</row>
    <row r="728" spans="2:71" x14ac:dyDescent="0.3">
      <c r="B728" s="7">
        <v>0</v>
      </c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12"/>
      <c r="AY728" s="12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</row>
    <row r="729" spans="2:71" x14ac:dyDescent="0.3">
      <c r="B729" s="7">
        <v>0</v>
      </c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12"/>
      <c r="AY729" s="12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</row>
    <row r="730" spans="2:71" x14ac:dyDescent="0.3">
      <c r="B730" s="7">
        <v>0</v>
      </c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12"/>
      <c r="AY730" s="12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</row>
    <row r="731" spans="2:71" x14ac:dyDescent="0.3">
      <c r="B731" s="7">
        <v>0</v>
      </c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12"/>
      <c r="AY731" s="12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</row>
    <row r="732" spans="2:71" x14ac:dyDescent="0.3">
      <c r="B732" s="7">
        <v>0</v>
      </c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12"/>
      <c r="AY732" s="12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</row>
    <row r="733" spans="2:71" x14ac:dyDescent="0.3">
      <c r="B733" s="7">
        <v>0</v>
      </c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12"/>
      <c r="AY733" s="12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</row>
    <row r="734" spans="2:71" x14ac:dyDescent="0.3">
      <c r="B734" s="7">
        <v>0</v>
      </c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12"/>
      <c r="AY734" s="12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</row>
    <row r="735" spans="2:71" x14ac:dyDescent="0.3">
      <c r="B735" s="7">
        <v>0</v>
      </c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12"/>
      <c r="AY735" s="12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</row>
    <row r="736" spans="2:71" x14ac:dyDescent="0.3">
      <c r="B736" s="7">
        <v>0</v>
      </c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12"/>
      <c r="AY736" s="12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</row>
    <row r="737" spans="2:71" x14ac:dyDescent="0.3">
      <c r="B737" s="7">
        <v>0</v>
      </c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12"/>
      <c r="AY737" s="12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</row>
    <row r="738" spans="2:71" x14ac:dyDescent="0.3">
      <c r="B738" s="7">
        <v>0</v>
      </c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12"/>
      <c r="AY738" s="12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</row>
    <row r="739" spans="2:71" x14ac:dyDescent="0.3">
      <c r="B739" s="7">
        <v>0</v>
      </c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12"/>
      <c r="AY739" s="12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</row>
    <row r="740" spans="2:71" x14ac:dyDescent="0.3">
      <c r="B740" s="7">
        <v>0</v>
      </c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12"/>
      <c r="AY740" s="12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</row>
    <row r="741" spans="2:71" x14ac:dyDescent="0.3">
      <c r="B741" s="7">
        <v>0</v>
      </c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12"/>
      <c r="AY741" s="12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</row>
    <row r="742" spans="2:71" x14ac:dyDescent="0.3">
      <c r="B742" s="7">
        <v>0</v>
      </c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12"/>
      <c r="AY742" s="12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</row>
    <row r="743" spans="2:71" x14ac:dyDescent="0.3">
      <c r="B743" s="7">
        <v>0</v>
      </c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12"/>
      <c r="AY743" s="12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</row>
    <row r="744" spans="2:71" x14ac:dyDescent="0.3">
      <c r="B744" s="7">
        <v>0</v>
      </c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12"/>
      <c r="AY744" s="12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</row>
    <row r="745" spans="2:71" x14ac:dyDescent="0.3">
      <c r="B745" s="7">
        <v>0</v>
      </c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12"/>
      <c r="AY745" s="12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</row>
    <row r="746" spans="2:71" x14ac:dyDescent="0.3">
      <c r="B746" s="7">
        <v>0</v>
      </c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12"/>
      <c r="AY746" s="12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</row>
    <row r="747" spans="2:71" x14ac:dyDescent="0.3">
      <c r="B747" s="7">
        <v>0</v>
      </c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12"/>
      <c r="AY747" s="12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</row>
    <row r="748" spans="2:71" x14ac:dyDescent="0.3">
      <c r="B748" s="7">
        <v>0</v>
      </c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12"/>
      <c r="AY748" s="12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</row>
    <row r="749" spans="2:71" x14ac:dyDescent="0.3">
      <c r="B749" s="7">
        <v>0</v>
      </c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12"/>
      <c r="AY749" s="12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</row>
    <row r="750" spans="2:71" x14ac:dyDescent="0.3">
      <c r="B750" s="7">
        <v>0</v>
      </c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12"/>
      <c r="AY750" s="12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</row>
    <row r="751" spans="2:71" x14ac:dyDescent="0.3">
      <c r="B751" s="7">
        <v>0</v>
      </c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12"/>
      <c r="AY751" s="12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</row>
    <row r="752" spans="2:71" x14ac:dyDescent="0.3">
      <c r="B752" s="7">
        <v>0</v>
      </c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12"/>
      <c r="AY752" s="12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</row>
    <row r="753" spans="2:71" x14ac:dyDescent="0.3">
      <c r="B753" s="7">
        <v>0</v>
      </c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12"/>
      <c r="AY753" s="12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</row>
    <row r="754" spans="2:71" x14ac:dyDescent="0.3">
      <c r="B754" s="7">
        <v>0</v>
      </c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12"/>
      <c r="AY754" s="12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</row>
    <row r="755" spans="2:71" x14ac:dyDescent="0.3">
      <c r="B755" s="7">
        <v>0</v>
      </c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12"/>
      <c r="AY755" s="12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</row>
    <row r="756" spans="2:71" x14ac:dyDescent="0.3">
      <c r="B756" s="7">
        <v>0</v>
      </c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12"/>
      <c r="AY756" s="12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</row>
    <row r="757" spans="2:71" x14ac:dyDescent="0.3">
      <c r="B757" s="7">
        <v>0</v>
      </c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12"/>
      <c r="AY757" s="12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</row>
    <row r="758" spans="2:71" x14ac:dyDescent="0.3">
      <c r="B758" s="7">
        <v>0</v>
      </c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12"/>
      <c r="AY758" s="12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</row>
    <row r="759" spans="2:71" x14ac:dyDescent="0.3">
      <c r="B759" s="7">
        <v>0</v>
      </c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12"/>
      <c r="AY759" s="12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</row>
    <row r="760" spans="2:71" x14ac:dyDescent="0.3">
      <c r="B760" s="7">
        <v>0</v>
      </c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12"/>
      <c r="AY760" s="12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</row>
    <row r="761" spans="2:71" x14ac:dyDescent="0.3">
      <c r="B761" s="7">
        <v>0</v>
      </c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12"/>
      <c r="AY761" s="12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</row>
    <row r="762" spans="2:71" x14ac:dyDescent="0.3">
      <c r="B762" s="7">
        <v>0</v>
      </c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12"/>
      <c r="AY762" s="12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</row>
    <row r="763" spans="2:71" x14ac:dyDescent="0.3">
      <c r="B763" s="7">
        <v>0</v>
      </c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12"/>
      <c r="AY763" s="12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</row>
    <row r="764" spans="2:71" x14ac:dyDescent="0.3">
      <c r="B764" s="7">
        <v>0</v>
      </c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12"/>
      <c r="AY764" s="12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</row>
    <row r="765" spans="2:71" x14ac:dyDescent="0.3">
      <c r="B765" s="7">
        <v>0</v>
      </c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12"/>
      <c r="AY765" s="12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</row>
    <row r="766" spans="2:71" x14ac:dyDescent="0.3">
      <c r="B766" s="7">
        <v>0</v>
      </c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12"/>
      <c r="AY766" s="12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</row>
    <row r="767" spans="2:71" x14ac:dyDescent="0.3">
      <c r="B767" s="7">
        <v>0</v>
      </c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12"/>
      <c r="AY767" s="12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</row>
    <row r="768" spans="2:71" x14ac:dyDescent="0.3">
      <c r="B768" s="7">
        <v>0</v>
      </c>
      <c r="D768" s="3"/>
      <c r="E768" s="3"/>
      <c r="F768" s="3"/>
      <c r="G768" s="3"/>
      <c r="H768" s="12"/>
      <c r="I768" s="3"/>
      <c r="J768" s="3"/>
      <c r="K768" s="3"/>
      <c r="L768" s="3"/>
      <c r="M768" s="12"/>
      <c r="N768" s="3"/>
      <c r="O768" s="3"/>
      <c r="P768" s="3"/>
      <c r="Q768" s="3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12"/>
      <c r="AY768" s="12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</row>
    <row r="769" spans="2:2" x14ac:dyDescent="0.3">
      <c r="B769" s="7">
        <v>0</v>
      </c>
    </row>
    <row r="770" spans="2:2" x14ac:dyDescent="0.3">
      <c r="B770" s="7">
        <v>0</v>
      </c>
    </row>
    <row r="771" spans="2:2" x14ac:dyDescent="0.3">
      <c r="B771" s="7">
        <v>0</v>
      </c>
    </row>
    <row r="772" spans="2:2" x14ac:dyDescent="0.3">
      <c r="B772" s="7">
        <v>0</v>
      </c>
    </row>
    <row r="773" spans="2:2" x14ac:dyDescent="0.3">
      <c r="B773" s="7">
        <v>0</v>
      </c>
    </row>
    <row r="774" spans="2:2" x14ac:dyDescent="0.3">
      <c r="B774" s="7">
        <v>0</v>
      </c>
    </row>
    <row r="775" spans="2:2" x14ac:dyDescent="0.3">
      <c r="B775" s="7">
        <v>0</v>
      </c>
    </row>
    <row r="776" spans="2:2" x14ac:dyDescent="0.3">
      <c r="B776" s="7">
        <v>0</v>
      </c>
    </row>
    <row r="777" spans="2:2" x14ac:dyDescent="0.3">
      <c r="B777" s="7">
        <v>0</v>
      </c>
    </row>
    <row r="778" spans="2:2" x14ac:dyDescent="0.3">
      <c r="B778" s="7">
        <v>0</v>
      </c>
    </row>
    <row r="779" spans="2:2" x14ac:dyDescent="0.3">
      <c r="B779" s="7">
        <v>0</v>
      </c>
    </row>
    <row r="780" spans="2:2" x14ac:dyDescent="0.3">
      <c r="B780" s="7">
        <v>0</v>
      </c>
    </row>
    <row r="781" spans="2:2" x14ac:dyDescent="0.3">
      <c r="B781" s="7">
        <v>0</v>
      </c>
    </row>
    <row r="782" spans="2:2" x14ac:dyDescent="0.3">
      <c r="B782" s="7">
        <v>0</v>
      </c>
    </row>
    <row r="783" spans="2:2" x14ac:dyDescent="0.3">
      <c r="B783" s="7">
        <v>0</v>
      </c>
    </row>
    <row r="784" spans="2:2" x14ac:dyDescent="0.3">
      <c r="B784" s="7">
        <v>0</v>
      </c>
    </row>
    <row r="785" spans="2:2" x14ac:dyDescent="0.3">
      <c r="B785" s="7">
        <v>0</v>
      </c>
    </row>
    <row r="786" spans="2:2" x14ac:dyDescent="0.3">
      <c r="B786" s="7">
        <v>0</v>
      </c>
    </row>
    <row r="787" spans="2:2" x14ac:dyDescent="0.3">
      <c r="B787" s="7">
        <v>0</v>
      </c>
    </row>
    <row r="788" spans="2:2" x14ac:dyDescent="0.3">
      <c r="B788" s="7">
        <v>0</v>
      </c>
    </row>
    <row r="789" spans="2:2" x14ac:dyDescent="0.3">
      <c r="B789" s="7">
        <v>0</v>
      </c>
    </row>
    <row r="790" spans="2:2" x14ac:dyDescent="0.3">
      <c r="B790" s="7">
        <v>0</v>
      </c>
    </row>
    <row r="791" spans="2:2" x14ac:dyDescent="0.3">
      <c r="B791" s="7">
        <v>0</v>
      </c>
    </row>
    <row r="792" spans="2:2" x14ac:dyDescent="0.3">
      <c r="B792" s="7">
        <v>0</v>
      </c>
    </row>
    <row r="793" spans="2:2" x14ac:dyDescent="0.3">
      <c r="B793" s="7">
        <v>0</v>
      </c>
    </row>
    <row r="794" spans="2:2" x14ac:dyDescent="0.3">
      <c r="B794" s="7">
        <v>0</v>
      </c>
    </row>
    <row r="795" spans="2:2" x14ac:dyDescent="0.3">
      <c r="B795" s="7">
        <v>0</v>
      </c>
    </row>
    <row r="796" spans="2:2" x14ac:dyDescent="0.3">
      <c r="B796" s="7">
        <v>0</v>
      </c>
    </row>
    <row r="797" spans="2:2" x14ac:dyDescent="0.3">
      <c r="B797" s="7">
        <v>0</v>
      </c>
    </row>
    <row r="798" spans="2:2" x14ac:dyDescent="0.3">
      <c r="B798" s="7">
        <v>0</v>
      </c>
    </row>
    <row r="799" spans="2:2" x14ac:dyDescent="0.3">
      <c r="B799" s="7">
        <v>0</v>
      </c>
    </row>
    <row r="800" spans="2:2" x14ac:dyDescent="0.3">
      <c r="B800" s="7">
        <v>0</v>
      </c>
    </row>
    <row r="801" spans="2:2" x14ac:dyDescent="0.3">
      <c r="B801" s="7">
        <v>0</v>
      </c>
    </row>
    <row r="802" spans="2:2" x14ac:dyDescent="0.3">
      <c r="B802" s="7">
        <v>0</v>
      </c>
    </row>
    <row r="803" spans="2:2" x14ac:dyDescent="0.3">
      <c r="B803" s="7">
        <v>0</v>
      </c>
    </row>
    <row r="804" spans="2:2" x14ac:dyDescent="0.3">
      <c r="B804" s="7">
        <v>0</v>
      </c>
    </row>
    <row r="805" spans="2:2" x14ac:dyDescent="0.3">
      <c r="B805" s="7">
        <v>0</v>
      </c>
    </row>
    <row r="806" spans="2:2" x14ac:dyDescent="0.3">
      <c r="B806" s="7">
        <v>0</v>
      </c>
    </row>
    <row r="807" spans="2:2" x14ac:dyDescent="0.3">
      <c r="B807" s="7">
        <v>0</v>
      </c>
    </row>
    <row r="808" spans="2:2" x14ac:dyDescent="0.3">
      <c r="B808" s="7">
        <v>0</v>
      </c>
    </row>
    <row r="809" spans="2:2" x14ac:dyDescent="0.3">
      <c r="B809" s="7">
        <v>0</v>
      </c>
    </row>
    <row r="810" spans="2:2" x14ac:dyDescent="0.3">
      <c r="B810" s="7">
        <v>0</v>
      </c>
    </row>
    <row r="811" spans="2:2" x14ac:dyDescent="0.3">
      <c r="B811" s="7">
        <v>0</v>
      </c>
    </row>
    <row r="812" spans="2:2" x14ac:dyDescent="0.3">
      <c r="B812" s="7">
        <v>0</v>
      </c>
    </row>
    <row r="813" spans="2:2" x14ac:dyDescent="0.3">
      <c r="B813" s="7">
        <v>0</v>
      </c>
    </row>
    <row r="814" spans="2:2" x14ac:dyDescent="0.3">
      <c r="B814" s="7">
        <v>0</v>
      </c>
    </row>
    <row r="815" spans="2:2" x14ac:dyDescent="0.3">
      <c r="B815" s="7">
        <v>0</v>
      </c>
    </row>
    <row r="816" spans="2:2" x14ac:dyDescent="0.3">
      <c r="B816" s="7">
        <v>0</v>
      </c>
    </row>
    <row r="817" spans="2:2" x14ac:dyDescent="0.3">
      <c r="B817" s="7">
        <v>0</v>
      </c>
    </row>
    <row r="818" spans="2:2" x14ac:dyDescent="0.3">
      <c r="B818" s="7">
        <v>0</v>
      </c>
    </row>
    <row r="819" spans="2:2" x14ac:dyDescent="0.3">
      <c r="B819" s="7">
        <v>0</v>
      </c>
    </row>
    <row r="820" spans="2:2" x14ac:dyDescent="0.3">
      <c r="B820" s="7">
        <v>0</v>
      </c>
    </row>
    <row r="821" spans="2:2" x14ac:dyDescent="0.3">
      <c r="B821" s="7">
        <v>0</v>
      </c>
    </row>
    <row r="822" spans="2:2" x14ac:dyDescent="0.3">
      <c r="B822" s="7">
        <v>0</v>
      </c>
    </row>
    <row r="823" spans="2:2" x14ac:dyDescent="0.3">
      <c r="B823" s="7">
        <v>0</v>
      </c>
    </row>
    <row r="824" spans="2:2" x14ac:dyDescent="0.3">
      <c r="B824" s="7">
        <v>0</v>
      </c>
    </row>
    <row r="825" spans="2:2" x14ac:dyDescent="0.3">
      <c r="B825" s="7">
        <v>0</v>
      </c>
    </row>
    <row r="826" spans="2:2" x14ac:dyDescent="0.3">
      <c r="B826" s="7">
        <v>0</v>
      </c>
    </row>
    <row r="827" spans="2:2" x14ac:dyDescent="0.3">
      <c r="B827" s="7">
        <v>0</v>
      </c>
    </row>
    <row r="828" spans="2:2" x14ac:dyDescent="0.3">
      <c r="B828" s="7">
        <v>0</v>
      </c>
    </row>
    <row r="829" spans="2:2" x14ac:dyDescent="0.3">
      <c r="B829" s="7">
        <v>0</v>
      </c>
    </row>
    <row r="830" spans="2:2" x14ac:dyDescent="0.3">
      <c r="B830" s="7">
        <v>0</v>
      </c>
    </row>
    <row r="831" spans="2:2" x14ac:dyDescent="0.3">
      <c r="B831" s="7">
        <v>0</v>
      </c>
    </row>
    <row r="832" spans="2:2" x14ac:dyDescent="0.3">
      <c r="B832" s="7">
        <v>0</v>
      </c>
    </row>
    <row r="833" spans="2:2" x14ac:dyDescent="0.3">
      <c r="B833" s="7">
        <v>0</v>
      </c>
    </row>
    <row r="834" spans="2:2" x14ac:dyDescent="0.3">
      <c r="B834" s="7">
        <v>0</v>
      </c>
    </row>
    <row r="835" spans="2:2" x14ac:dyDescent="0.3">
      <c r="B835" s="7">
        <v>0</v>
      </c>
    </row>
    <row r="836" spans="2:2" x14ac:dyDescent="0.3">
      <c r="B836" s="7">
        <v>0</v>
      </c>
    </row>
    <row r="837" spans="2:2" x14ac:dyDescent="0.3">
      <c r="B837" s="7">
        <v>0</v>
      </c>
    </row>
    <row r="838" spans="2:2" x14ac:dyDescent="0.3">
      <c r="B838" s="7">
        <v>0</v>
      </c>
    </row>
    <row r="839" spans="2:2" x14ac:dyDescent="0.3">
      <c r="B839" s="7">
        <v>0</v>
      </c>
    </row>
    <row r="840" spans="2:2" x14ac:dyDescent="0.3">
      <c r="B840" s="7">
        <v>0</v>
      </c>
    </row>
    <row r="841" spans="2:2" x14ac:dyDescent="0.3">
      <c r="B841" s="7">
        <v>0</v>
      </c>
    </row>
    <row r="842" spans="2:2" x14ac:dyDescent="0.3">
      <c r="B842" s="7">
        <v>0</v>
      </c>
    </row>
    <row r="843" spans="2:2" x14ac:dyDescent="0.3">
      <c r="B843" s="7">
        <v>0</v>
      </c>
    </row>
    <row r="844" spans="2:2" x14ac:dyDescent="0.3">
      <c r="B844" s="7">
        <v>0</v>
      </c>
    </row>
    <row r="845" spans="2:2" x14ac:dyDescent="0.3">
      <c r="B845" s="7">
        <v>0</v>
      </c>
    </row>
    <row r="846" spans="2:2" x14ac:dyDescent="0.3">
      <c r="B846" s="7">
        <v>0</v>
      </c>
    </row>
    <row r="847" spans="2:2" x14ac:dyDescent="0.3">
      <c r="B847" s="7">
        <v>0</v>
      </c>
    </row>
    <row r="848" spans="2:2" x14ac:dyDescent="0.3">
      <c r="B848" s="7">
        <v>0</v>
      </c>
    </row>
    <row r="849" spans="2:2" x14ac:dyDescent="0.3">
      <c r="B849" s="7">
        <v>0</v>
      </c>
    </row>
    <row r="850" spans="2:2" x14ac:dyDescent="0.3">
      <c r="B850" s="7">
        <v>0</v>
      </c>
    </row>
    <row r="851" spans="2:2" x14ac:dyDescent="0.3">
      <c r="B851" s="7">
        <v>0</v>
      </c>
    </row>
    <row r="852" spans="2:2" x14ac:dyDescent="0.3">
      <c r="B852" s="7">
        <v>0</v>
      </c>
    </row>
    <row r="853" spans="2:2" x14ac:dyDescent="0.3">
      <c r="B853" s="7">
        <v>0</v>
      </c>
    </row>
    <row r="854" spans="2:2" x14ac:dyDescent="0.3">
      <c r="B854" s="7">
        <v>0</v>
      </c>
    </row>
    <row r="855" spans="2:2" x14ac:dyDescent="0.3">
      <c r="B855" s="7">
        <v>0</v>
      </c>
    </row>
    <row r="856" spans="2:2" x14ac:dyDescent="0.3">
      <c r="B856" s="7">
        <v>0</v>
      </c>
    </row>
    <row r="857" spans="2:2" x14ac:dyDescent="0.3">
      <c r="B857" s="7">
        <v>0</v>
      </c>
    </row>
    <row r="858" spans="2:2" x14ac:dyDescent="0.3">
      <c r="B858" s="7">
        <v>0</v>
      </c>
    </row>
    <row r="859" spans="2:2" x14ac:dyDescent="0.3">
      <c r="B859" s="7">
        <v>0</v>
      </c>
    </row>
    <row r="860" spans="2:2" x14ac:dyDescent="0.3">
      <c r="B860" s="7">
        <v>0</v>
      </c>
    </row>
    <row r="861" spans="2:2" x14ac:dyDescent="0.3">
      <c r="B861" s="7">
        <v>0</v>
      </c>
    </row>
    <row r="862" spans="2:2" x14ac:dyDescent="0.3">
      <c r="B862" s="7">
        <v>0</v>
      </c>
    </row>
    <row r="863" spans="2:2" x14ac:dyDescent="0.3">
      <c r="B863" s="7">
        <v>0</v>
      </c>
    </row>
    <row r="864" spans="2:2" x14ac:dyDescent="0.3">
      <c r="B864" s="7">
        <v>0</v>
      </c>
    </row>
    <row r="865" spans="2:2" x14ac:dyDescent="0.3">
      <c r="B865" s="7">
        <v>0</v>
      </c>
    </row>
    <row r="866" spans="2:2" x14ac:dyDescent="0.3">
      <c r="B866" s="7">
        <v>0</v>
      </c>
    </row>
    <row r="867" spans="2:2" x14ac:dyDescent="0.3">
      <c r="B867" s="7">
        <v>0</v>
      </c>
    </row>
    <row r="868" spans="2:2" x14ac:dyDescent="0.3">
      <c r="B868" s="7">
        <v>0</v>
      </c>
    </row>
    <row r="869" spans="2:2" x14ac:dyDescent="0.3">
      <c r="B869" s="7">
        <v>0</v>
      </c>
    </row>
    <row r="870" spans="2:2" x14ac:dyDescent="0.3">
      <c r="B870" s="7">
        <v>0</v>
      </c>
    </row>
    <row r="871" spans="2:2" x14ac:dyDescent="0.3">
      <c r="B871" s="7">
        <v>0</v>
      </c>
    </row>
    <row r="872" spans="2:2" x14ac:dyDescent="0.3">
      <c r="B872" s="7">
        <v>0</v>
      </c>
    </row>
    <row r="873" spans="2:2" x14ac:dyDescent="0.3">
      <c r="B873" s="7">
        <v>0</v>
      </c>
    </row>
    <row r="874" spans="2:2" x14ac:dyDescent="0.3">
      <c r="B874" s="7">
        <v>0</v>
      </c>
    </row>
    <row r="875" spans="2:2" x14ac:dyDescent="0.3">
      <c r="B875" s="7">
        <v>0</v>
      </c>
    </row>
    <row r="876" spans="2:2" x14ac:dyDescent="0.3">
      <c r="B876" s="7">
        <v>0</v>
      </c>
    </row>
    <row r="877" spans="2:2" x14ac:dyDescent="0.3">
      <c r="B877" s="7">
        <v>0</v>
      </c>
    </row>
    <row r="878" spans="2:2" x14ac:dyDescent="0.3">
      <c r="B878" s="7">
        <v>0</v>
      </c>
    </row>
    <row r="879" spans="2:2" x14ac:dyDescent="0.3">
      <c r="B879" s="7">
        <v>0</v>
      </c>
    </row>
    <row r="880" spans="2:2" x14ac:dyDescent="0.3">
      <c r="B880" s="7">
        <v>0</v>
      </c>
    </row>
    <row r="881" spans="2:2" x14ac:dyDescent="0.3">
      <c r="B881" s="7">
        <v>0</v>
      </c>
    </row>
    <row r="882" spans="2:2" x14ac:dyDescent="0.3">
      <c r="B882" s="7">
        <v>0</v>
      </c>
    </row>
    <row r="883" spans="2:2" x14ac:dyDescent="0.3">
      <c r="B883" s="7">
        <v>0</v>
      </c>
    </row>
    <row r="884" spans="2:2" x14ac:dyDescent="0.3">
      <c r="B884" s="7">
        <v>0</v>
      </c>
    </row>
    <row r="885" spans="2:2" x14ac:dyDescent="0.3">
      <c r="B885" s="7">
        <v>0</v>
      </c>
    </row>
    <row r="886" spans="2:2" x14ac:dyDescent="0.3">
      <c r="B886" s="7">
        <v>0</v>
      </c>
    </row>
    <row r="887" spans="2:2" x14ac:dyDescent="0.3">
      <c r="B887" s="7">
        <v>0</v>
      </c>
    </row>
    <row r="888" spans="2:2" x14ac:dyDescent="0.3">
      <c r="B888" s="7">
        <v>0</v>
      </c>
    </row>
    <row r="889" spans="2:2" x14ac:dyDescent="0.3">
      <c r="B889" s="7">
        <v>0</v>
      </c>
    </row>
    <row r="890" spans="2:2" x14ac:dyDescent="0.3">
      <c r="B890" s="7">
        <v>0</v>
      </c>
    </row>
    <row r="891" spans="2:2" x14ac:dyDescent="0.3">
      <c r="B891" s="7">
        <v>0</v>
      </c>
    </row>
    <row r="892" spans="2:2" x14ac:dyDescent="0.3">
      <c r="B892" s="7">
        <v>0</v>
      </c>
    </row>
    <row r="893" spans="2:2" x14ac:dyDescent="0.3">
      <c r="B893" s="7">
        <v>0</v>
      </c>
    </row>
    <row r="894" spans="2:2" x14ac:dyDescent="0.3">
      <c r="B894" s="7">
        <v>0</v>
      </c>
    </row>
    <row r="895" spans="2:2" x14ac:dyDescent="0.3">
      <c r="B895" s="7">
        <v>0</v>
      </c>
    </row>
    <row r="896" spans="2:2" x14ac:dyDescent="0.3">
      <c r="B896" s="7">
        <v>0</v>
      </c>
    </row>
    <row r="897" spans="2:2" x14ac:dyDescent="0.3">
      <c r="B897" s="7">
        <v>0</v>
      </c>
    </row>
    <row r="898" spans="2:2" x14ac:dyDescent="0.3">
      <c r="B898" s="7">
        <v>0</v>
      </c>
    </row>
    <row r="899" spans="2:2" x14ac:dyDescent="0.3">
      <c r="B899" s="7">
        <v>0</v>
      </c>
    </row>
    <row r="900" spans="2:2" x14ac:dyDescent="0.3">
      <c r="B900" s="7">
        <v>0</v>
      </c>
    </row>
    <row r="901" spans="2:2" x14ac:dyDescent="0.3">
      <c r="B901" s="7">
        <v>0</v>
      </c>
    </row>
    <row r="902" spans="2:2" x14ac:dyDescent="0.3">
      <c r="B902" s="7">
        <v>0</v>
      </c>
    </row>
    <row r="903" spans="2:2" x14ac:dyDescent="0.3">
      <c r="B903" s="7">
        <v>0</v>
      </c>
    </row>
    <row r="904" spans="2:2" x14ac:dyDescent="0.3">
      <c r="B904" s="7">
        <v>0</v>
      </c>
    </row>
    <row r="905" spans="2:2" x14ac:dyDescent="0.3">
      <c r="B905" s="7">
        <v>0</v>
      </c>
    </row>
    <row r="906" spans="2:2" x14ac:dyDescent="0.3">
      <c r="B906" s="7">
        <v>0</v>
      </c>
    </row>
    <row r="907" spans="2:2" x14ac:dyDescent="0.3">
      <c r="B907" s="7">
        <v>0</v>
      </c>
    </row>
    <row r="908" spans="2:2" x14ac:dyDescent="0.3">
      <c r="B908" s="7">
        <v>0</v>
      </c>
    </row>
    <row r="909" spans="2:2" x14ac:dyDescent="0.3">
      <c r="B909" s="7">
        <v>0</v>
      </c>
    </row>
    <row r="910" spans="2:2" x14ac:dyDescent="0.3">
      <c r="B910" s="7">
        <v>0</v>
      </c>
    </row>
    <row r="911" spans="2:2" x14ac:dyDescent="0.3">
      <c r="B911" s="7">
        <v>0</v>
      </c>
    </row>
    <row r="912" spans="2:2" x14ac:dyDescent="0.3">
      <c r="B912" s="7">
        <v>0</v>
      </c>
    </row>
    <row r="913" spans="2:2" x14ac:dyDescent="0.3">
      <c r="B913" s="7">
        <v>0</v>
      </c>
    </row>
    <row r="914" spans="2:2" x14ac:dyDescent="0.3">
      <c r="B914" s="7">
        <v>0</v>
      </c>
    </row>
    <row r="915" spans="2:2" x14ac:dyDescent="0.3">
      <c r="B915" s="7">
        <v>0</v>
      </c>
    </row>
    <row r="916" spans="2:2" x14ac:dyDescent="0.3">
      <c r="B916" s="7">
        <v>0</v>
      </c>
    </row>
    <row r="917" spans="2:2" x14ac:dyDescent="0.3">
      <c r="B917" s="7">
        <v>0</v>
      </c>
    </row>
    <row r="918" spans="2:2" x14ac:dyDescent="0.3">
      <c r="B918" s="7">
        <v>0</v>
      </c>
    </row>
    <row r="919" spans="2:2" x14ac:dyDescent="0.3">
      <c r="B919" s="7">
        <v>0</v>
      </c>
    </row>
    <row r="920" spans="2:2" x14ac:dyDescent="0.3">
      <c r="B920" s="7">
        <v>0</v>
      </c>
    </row>
    <row r="921" spans="2:2" x14ac:dyDescent="0.3">
      <c r="B921" s="7">
        <v>0</v>
      </c>
    </row>
    <row r="922" spans="2:2" x14ac:dyDescent="0.3">
      <c r="B922" s="7">
        <v>0</v>
      </c>
    </row>
    <row r="923" spans="2:2" x14ac:dyDescent="0.3">
      <c r="B923" s="7">
        <v>0</v>
      </c>
    </row>
    <row r="924" spans="2:2" x14ac:dyDescent="0.3">
      <c r="B924" s="7">
        <v>0</v>
      </c>
    </row>
    <row r="925" spans="2:2" x14ac:dyDescent="0.3">
      <c r="B925" s="7">
        <v>0</v>
      </c>
    </row>
    <row r="926" spans="2:2" x14ac:dyDescent="0.3">
      <c r="B926" s="7">
        <v>0</v>
      </c>
    </row>
    <row r="927" spans="2:2" x14ac:dyDescent="0.3">
      <c r="B927" s="7">
        <v>0</v>
      </c>
    </row>
    <row r="928" spans="2:2" x14ac:dyDescent="0.3">
      <c r="B928" s="7">
        <v>0</v>
      </c>
    </row>
    <row r="929" spans="2:2" x14ac:dyDescent="0.3">
      <c r="B929" s="7">
        <v>0</v>
      </c>
    </row>
    <row r="930" spans="2:2" x14ac:dyDescent="0.3">
      <c r="B930" s="7">
        <v>0</v>
      </c>
    </row>
    <row r="931" spans="2:2" x14ac:dyDescent="0.3">
      <c r="B931" s="7">
        <v>0</v>
      </c>
    </row>
    <row r="932" spans="2:2" x14ac:dyDescent="0.3">
      <c r="B932" s="7">
        <v>0</v>
      </c>
    </row>
    <row r="933" spans="2:2" x14ac:dyDescent="0.3">
      <c r="B933" s="7">
        <v>0</v>
      </c>
    </row>
    <row r="934" spans="2:2" x14ac:dyDescent="0.3">
      <c r="B934" s="7">
        <v>0</v>
      </c>
    </row>
    <row r="935" spans="2:2" x14ac:dyDescent="0.3">
      <c r="B935" s="7">
        <v>0</v>
      </c>
    </row>
    <row r="936" spans="2:2" x14ac:dyDescent="0.3">
      <c r="B936" s="7">
        <v>0</v>
      </c>
    </row>
    <row r="937" spans="2:2" x14ac:dyDescent="0.3">
      <c r="B937" s="7">
        <v>0</v>
      </c>
    </row>
    <row r="938" spans="2:2" x14ac:dyDescent="0.3">
      <c r="B938" s="7">
        <v>0</v>
      </c>
    </row>
    <row r="939" spans="2:2" x14ac:dyDescent="0.3">
      <c r="B939" s="7">
        <v>0</v>
      </c>
    </row>
    <row r="940" spans="2:2" x14ac:dyDescent="0.3">
      <c r="B940" s="7">
        <v>0</v>
      </c>
    </row>
    <row r="941" spans="2:2" x14ac:dyDescent="0.3">
      <c r="B941" s="7">
        <v>0</v>
      </c>
    </row>
    <row r="942" spans="2:2" x14ac:dyDescent="0.3">
      <c r="B942" s="7">
        <v>0</v>
      </c>
    </row>
    <row r="943" spans="2:2" x14ac:dyDescent="0.3">
      <c r="B943" s="7">
        <v>0</v>
      </c>
    </row>
    <row r="944" spans="2:2" x14ac:dyDescent="0.3">
      <c r="B944" s="7">
        <v>0</v>
      </c>
    </row>
    <row r="945" spans="2:2" x14ac:dyDescent="0.3">
      <c r="B945" s="7">
        <v>0</v>
      </c>
    </row>
    <row r="946" spans="2:2" x14ac:dyDescent="0.3">
      <c r="B946" s="7">
        <v>0</v>
      </c>
    </row>
    <row r="947" spans="2:2" x14ac:dyDescent="0.3">
      <c r="B947" s="7">
        <v>0</v>
      </c>
    </row>
    <row r="948" spans="2:2" x14ac:dyDescent="0.3">
      <c r="B948" s="7">
        <v>0</v>
      </c>
    </row>
    <row r="949" spans="2:2" x14ac:dyDescent="0.3">
      <c r="B949" s="7">
        <v>0</v>
      </c>
    </row>
    <row r="950" spans="2:2" x14ac:dyDescent="0.3">
      <c r="B950" s="7">
        <v>0</v>
      </c>
    </row>
    <row r="951" spans="2:2" x14ac:dyDescent="0.3">
      <c r="B951" s="7">
        <v>0</v>
      </c>
    </row>
    <row r="952" spans="2:2" x14ac:dyDescent="0.3">
      <c r="B952" s="7">
        <v>0</v>
      </c>
    </row>
    <row r="953" spans="2:2" x14ac:dyDescent="0.3">
      <c r="B953" s="7">
        <v>0</v>
      </c>
    </row>
    <row r="954" spans="2:2" x14ac:dyDescent="0.3">
      <c r="B954" s="7">
        <v>0</v>
      </c>
    </row>
    <row r="955" spans="2:2" x14ac:dyDescent="0.3">
      <c r="B955" s="7">
        <v>0</v>
      </c>
    </row>
    <row r="956" spans="2:2" x14ac:dyDescent="0.3">
      <c r="B956" s="7">
        <v>0</v>
      </c>
    </row>
    <row r="957" spans="2:2" x14ac:dyDescent="0.3">
      <c r="B957" s="7">
        <v>0</v>
      </c>
    </row>
    <row r="958" spans="2:2" x14ac:dyDescent="0.3">
      <c r="B958" s="7">
        <v>0</v>
      </c>
    </row>
    <row r="959" spans="2:2" x14ac:dyDescent="0.3">
      <c r="B959" s="7">
        <v>0</v>
      </c>
    </row>
    <row r="960" spans="2:2" x14ac:dyDescent="0.3">
      <c r="B960" s="7">
        <v>0</v>
      </c>
    </row>
    <row r="961" spans="2:2" x14ac:dyDescent="0.3">
      <c r="B961" s="7">
        <v>0</v>
      </c>
    </row>
    <row r="962" spans="2:2" x14ac:dyDescent="0.3">
      <c r="B962" s="7">
        <v>0</v>
      </c>
    </row>
    <row r="963" spans="2:2" x14ac:dyDescent="0.3">
      <c r="B963" s="7">
        <v>0</v>
      </c>
    </row>
    <row r="964" spans="2:2" x14ac:dyDescent="0.3">
      <c r="B964" s="7">
        <v>0</v>
      </c>
    </row>
    <row r="965" spans="2:2" x14ac:dyDescent="0.3">
      <c r="B965" s="7">
        <v>0</v>
      </c>
    </row>
    <row r="966" spans="2:2" x14ac:dyDescent="0.3">
      <c r="B966" s="7">
        <v>0</v>
      </c>
    </row>
    <row r="967" spans="2:2" x14ac:dyDescent="0.3">
      <c r="B967" s="7">
        <v>0</v>
      </c>
    </row>
    <row r="968" spans="2:2" x14ac:dyDescent="0.3">
      <c r="B968" s="7">
        <v>0</v>
      </c>
    </row>
    <row r="969" spans="2:2" x14ac:dyDescent="0.3">
      <c r="B969" s="7">
        <v>0</v>
      </c>
    </row>
    <row r="970" spans="2:2" x14ac:dyDescent="0.3">
      <c r="B970" s="7">
        <v>0</v>
      </c>
    </row>
    <row r="971" spans="2:2" x14ac:dyDescent="0.3">
      <c r="B971" s="7">
        <v>0</v>
      </c>
    </row>
    <row r="972" spans="2:2" x14ac:dyDescent="0.3">
      <c r="B972" s="7">
        <v>0</v>
      </c>
    </row>
    <row r="973" spans="2:2" x14ac:dyDescent="0.3">
      <c r="B973" s="7">
        <v>0</v>
      </c>
    </row>
    <row r="974" spans="2:2" x14ac:dyDescent="0.3">
      <c r="B974" s="7">
        <v>0</v>
      </c>
    </row>
    <row r="975" spans="2:2" x14ac:dyDescent="0.3">
      <c r="B975" s="7">
        <v>0</v>
      </c>
    </row>
    <row r="976" spans="2:2" x14ac:dyDescent="0.3">
      <c r="B976" s="7">
        <v>0</v>
      </c>
    </row>
    <row r="977" spans="2:2" x14ac:dyDescent="0.3">
      <c r="B977" s="7">
        <v>0</v>
      </c>
    </row>
    <row r="978" spans="2:2" x14ac:dyDescent="0.3">
      <c r="B978" s="7">
        <v>0</v>
      </c>
    </row>
    <row r="979" spans="2:2" x14ac:dyDescent="0.3">
      <c r="B979" s="7">
        <v>0</v>
      </c>
    </row>
    <row r="980" spans="2:2" x14ac:dyDescent="0.3">
      <c r="B980" s="7">
        <v>0</v>
      </c>
    </row>
    <row r="981" spans="2:2" x14ac:dyDescent="0.3">
      <c r="B981" s="7">
        <v>0</v>
      </c>
    </row>
    <row r="982" spans="2:2" x14ac:dyDescent="0.3">
      <c r="B982" s="7">
        <v>0</v>
      </c>
    </row>
    <row r="983" spans="2:2" x14ac:dyDescent="0.3">
      <c r="B983" s="7">
        <v>0</v>
      </c>
    </row>
    <row r="984" spans="2:2" x14ac:dyDescent="0.3">
      <c r="B984" s="7">
        <v>0</v>
      </c>
    </row>
    <row r="985" spans="2:2" x14ac:dyDescent="0.3">
      <c r="B985" s="7">
        <v>0</v>
      </c>
    </row>
    <row r="986" spans="2:2" x14ac:dyDescent="0.3">
      <c r="B986" s="7">
        <v>0</v>
      </c>
    </row>
    <row r="987" spans="2:2" x14ac:dyDescent="0.3">
      <c r="B987" s="7">
        <v>0</v>
      </c>
    </row>
    <row r="988" spans="2:2" x14ac:dyDescent="0.3">
      <c r="B988" s="7">
        <v>0</v>
      </c>
    </row>
    <row r="989" spans="2:2" x14ac:dyDescent="0.3">
      <c r="B989" s="7">
        <v>0</v>
      </c>
    </row>
    <row r="990" spans="2:2" x14ac:dyDescent="0.3">
      <c r="B990" s="7">
        <v>0</v>
      </c>
    </row>
    <row r="991" spans="2:2" x14ac:dyDescent="0.3">
      <c r="B991" s="7">
        <v>0</v>
      </c>
    </row>
    <row r="992" spans="2:2" x14ac:dyDescent="0.3">
      <c r="B992" s="7">
        <v>0</v>
      </c>
    </row>
    <row r="993" spans="2:2" x14ac:dyDescent="0.3">
      <c r="B993" s="7">
        <v>0</v>
      </c>
    </row>
    <row r="994" spans="2:2" x14ac:dyDescent="0.3">
      <c r="B994" s="7">
        <v>0</v>
      </c>
    </row>
    <row r="995" spans="2:2" x14ac:dyDescent="0.3">
      <c r="B995" s="7">
        <v>0</v>
      </c>
    </row>
    <row r="996" spans="2:2" x14ac:dyDescent="0.3">
      <c r="B996" s="7">
        <v>0</v>
      </c>
    </row>
    <row r="997" spans="2:2" x14ac:dyDescent="0.3">
      <c r="B997" s="7">
        <v>0</v>
      </c>
    </row>
    <row r="998" spans="2:2" x14ac:dyDescent="0.3">
      <c r="B998" s="7">
        <v>0</v>
      </c>
    </row>
    <row r="999" spans="2:2" x14ac:dyDescent="0.3">
      <c r="B999" s="7">
        <v>0</v>
      </c>
    </row>
    <row r="1000" spans="2:2" x14ac:dyDescent="0.3">
      <c r="B1000" s="7">
        <v>0</v>
      </c>
    </row>
    <row r="1001" spans="2:2" x14ac:dyDescent="0.3">
      <c r="B1001" s="7">
        <v>0</v>
      </c>
    </row>
    <row r="1002" spans="2:2" x14ac:dyDescent="0.3">
      <c r="B1002" s="7">
        <v>0</v>
      </c>
    </row>
    <row r="1003" spans="2:2" x14ac:dyDescent="0.3">
      <c r="B1003" s="7">
        <v>0</v>
      </c>
    </row>
    <row r="1004" spans="2:2" x14ac:dyDescent="0.3">
      <c r="B1004" s="7">
        <v>0</v>
      </c>
    </row>
    <row r="1005" spans="2:2" x14ac:dyDescent="0.3">
      <c r="B1005" s="7">
        <v>0</v>
      </c>
    </row>
    <row r="1006" spans="2:2" x14ac:dyDescent="0.3">
      <c r="B1006" s="7">
        <v>0</v>
      </c>
    </row>
    <row r="1007" spans="2:2" x14ac:dyDescent="0.3">
      <c r="B1007" s="7">
        <v>0</v>
      </c>
    </row>
    <row r="1008" spans="2:2" x14ac:dyDescent="0.3">
      <c r="B1008" s="7">
        <v>0</v>
      </c>
    </row>
    <row r="1009" spans="2:2" x14ac:dyDescent="0.3">
      <c r="B1009" s="7">
        <v>0</v>
      </c>
    </row>
    <row r="1010" spans="2:2" x14ac:dyDescent="0.3">
      <c r="B1010" s="7">
        <v>0</v>
      </c>
    </row>
    <row r="1011" spans="2:2" x14ac:dyDescent="0.3">
      <c r="B1011" s="7">
        <v>0</v>
      </c>
    </row>
    <row r="1012" spans="2:2" x14ac:dyDescent="0.3">
      <c r="B1012" s="7">
        <v>0</v>
      </c>
    </row>
    <row r="1013" spans="2:2" x14ac:dyDescent="0.3">
      <c r="B1013" s="7">
        <v>0</v>
      </c>
    </row>
    <row r="1014" spans="2:2" x14ac:dyDescent="0.3">
      <c r="B1014" s="7">
        <v>0</v>
      </c>
    </row>
    <row r="1015" spans="2:2" x14ac:dyDescent="0.3">
      <c r="B1015" s="7">
        <v>0</v>
      </c>
    </row>
    <row r="1016" spans="2:2" x14ac:dyDescent="0.3">
      <c r="B1016" s="7">
        <v>0</v>
      </c>
    </row>
    <row r="1017" spans="2:2" x14ac:dyDescent="0.3">
      <c r="B1017" s="7">
        <v>0</v>
      </c>
    </row>
    <row r="1018" spans="2:2" x14ac:dyDescent="0.3">
      <c r="B1018" s="7">
        <v>0</v>
      </c>
    </row>
    <row r="1019" spans="2:2" x14ac:dyDescent="0.3">
      <c r="B1019" s="7">
        <v>0</v>
      </c>
    </row>
    <row r="1020" spans="2:2" x14ac:dyDescent="0.3">
      <c r="B1020" s="7">
        <v>0</v>
      </c>
    </row>
    <row r="1021" spans="2:2" x14ac:dyDescent="0.3">
      <c r="B1021" s="7">
        <v>0</v>
      </c>
    </row>
    <row r="1022" spans="2:2" x14ac:dyDescent="0.3">
      <c r="B1022" s="7">
        <v>0</v>
      </c>
    </row>
    <row r="1023" spans="2:2" x14ac:dyDescent="0.3">
      <c r="B1023" s="7">
        <v>0</v>
      </c>
    </row>
    <row r="1024" spans="2:2" x14ac:dyDescent="0.3">
      <c r="B1024" s="7">
        <v>0</v>
      </c>
    </row>
    <row r="1025" spans="2:2" x14ac:dyDescent="0.3">
      <c r="B1025" s="7">
        <v>0</v>
      </c>
    </row>
    <row r="1026" spans="2:2" x14ac:dyDescent="0.3">
      <c r="B1026" s="7">
        <v>0</v>
      </c>
    </row>
    <row r="1027" spans="2:2" x14ac:dyDescent="0.3">
      <c r="B1027" s="7">
        <v>0</v>
      </c>
    </row>
    <row r="1028" spans="2:2" x14ac:dyDescent="0.3">
      <c r="B1028" s="7">
        <v>0</v>
      </c>
    </row>
    <row r="1029" spans="2:2" x14ac:dyDescent="0.3">
      <c r="B1029" s="7">
        <v>0</v>
      </c>
    </row>
    <row r="1030" spans="2:2" x14ac:dyDescent="0.3">
      <c r="B1030" s="7">
        <v>0</v>
      </c>
    </row>
    <row r="1031" spans="2:2" x14ac:dyDescent="0.3">
      <c r="B1031" s="7">
        <v>0</v>
      </c>
    </row>
    <row r="1032" spans="2:2" x14ac:dyDescent="0.3">
      <c r="B1032" s="7">
        <v>0</v>
      </c>
    </row>
    <row r="1033" spans="2:2" x14ac:dyDescent="0.3">
      <c r="B1033" s="7">
        <v>0</v>
      </c>
    </row>
    <row r="1034" spans="2:2" x14ac:dyDescent="0.3">
      <c r="B1034" s="7">
        <v>0</v>
      </c>
    </row>
    <row r="1035" spans="2:2" x14ac:dyDescent="0.3">
      <c r="B1035" s="7">
        <v>0</v>
      </c>
    </row>
    <row r="1036" spans="2:2" x14ac:dyDescent="0.3">
      <c r="B1036" s="7">
        <v>0</v>
      </c>
    </row>
    <row r="1037" spans="2:2" x14ac:dyDescent="0.3">
      <c r="B1037" s="7">
        <v>0</v>
      </c>
    </row>
    <row r="1038" spans="2:2" x14ac:dyDescent="0.3">
      <c r="B1038" s="7">
        <v>0</v>
      </c>
    </row>
    <row r="1039" spans="2:2" x14ac:dyDescent="0.3">
      <c r="B1039" s="7">
        <v>0</v>
      </c>
    </row>
    <row r="1040" spans="2:2" x14ac:dyDescent="0.3">
      <c r="B1040" s="7">
        <v>0</v>
      </c>
    </row>
    <row r="1041" spans="2:2" x14ac:dyDescent="0.3">
      <c r="B1041" s="7">
        <v>0</v>
      </c>
    </row>
    <row r="1042" spans="2:2" x14ac:dyDescent="0.3">
      <c r="B1042" s="7">
        <v>0</v>
      </c>
    </row>
    <row r="1043" spans="2:2" x14ac:dyDescent="0.3">
      <c r="B1043" s="7">
        <v>0</v>
      </c>
    </row>
    <row r="1044" spans="2:2" x14ac:dyDescent="0.3">
      <c r="B1044" s="7">
        <v>0</v>
      </c>
    </row>
    <row r="1045" spans="2:2" x14ac:dyDescent="0.3">
      <c r="B1045" s="7">
        <v>0</v>
      </c>
    </row>
    <row r="1046" spans="2:2" x14ac:dyDescent="0.3">
      <c r="B1046" s="7">
        <v>0</v>
      </c>
    </row>
    <row r="1047" spans="2:2" x14ac:dyDescent="0.3">
      <c r="B1047" s="7">
        <v>0</v>
      </c>
    </row>
    <row r="1048" spans="2:2" x14ac:dyDescent="0.3">
      <c r="B1048" s="7">
        <v>0</v>
      </c>
    </row>
    <row r="1049" spans="2:2" x14ac:dyDescent="0.3">
      <c r="B1049" s="7">
        <v>0</v>
      </c>
    </row>
    <row r="1050" spans="2:2" x14ac:dyDescent="0.3">
      <c r="B1050" s="7">
        <v>0</v>
      </c>
    </row>
    <row r="1051" spans="2:2" x14ac:dyDescent="0.3">
      <c r="B1051" s="7">
        <v>0</v>
      </c>
    </row>
    <row r="1052" spans="2:2" x14ac:dyDescent="0.3">
      <c r="B1052" s="7">
        <v>0</v>
      </c>
    </row>
    <row r="1053" spans="2:2" x14ac:dyDescent="0.3">
      <c r="B1053" s="7">
        <v>0</v>
      </c>
    </row>
    <row r="1054" spans="2:2" x14ac:dyDescent="0.3">
      <c r="B1054" s="7">
        <v>0</v>
      </c>
    </row>
    <row r="1055" spans="2:2" x14ac:dyDescent="0.3">
      <c r="B1055" s="7">
        <v>0</v>
      </c>
    </row>
    <row r="1056" spans="2:2" x14ac:dyDescent="0.3">
      <c r="B1056" s="7">
        <v>0</v>
      </c>
    </row>
    <row r="1057" spans="2:2" x14ac:dyDescent="0.3">
      <c r="B1057" s="7">
        <v>0</v>
      </c>
    </row>
    <row r="1058" spans="2:2" x14ac:dyDescent="0.3">
      <c r="B1058" s="7">
        <v>0</v>
      </c>
    </row>
    <row r="1059" spans="2:2" x14ac:dyDescent="0.3">
      <c r="B1059" s="7">
        <v>0</v>
      </c>
    </row>
    <row r="1060" spans="2:2" x14ac:dyDescent="0.3">
      <c r="B1060" s="7">
        <v>0</v>
      </c>
    </row>
    <row r="1061" spans="2:2" x14ac:dyDescent="0.3">
      <c r="B1061" s="7">
        <v>0</v>
      </c>
    </row>
    <row r="1062" spans="2:2" x14ac:dyDescent="0.3">
      <c r="B1062" s="7">
        <v>0</v>
      </c>
    </row>
    <row r="1063" spans="2:2" x14ac:dyDescent="0.3">
      <c r="B1063" s="7">
        <v>0</v>
      </c>
    </row>
    <row r="1064" spans="2:2" x14ac:dyDescent="0.3">
      <c r="B1064" s="7">
        <v>0</v>
      </c>
    </row>
    <row r="1065" spans="2:2" x14ac:dyDescent="0.3">
      <c r="B1065" s="7">
        <v>0</v>
      </c>
    </row>
    <row r="1066" spans="2:2" x14ac:dyDescent="0.3">
      <c r="B1066" s="7">
        <v>0</v>
      </c>
    </row>
    <row r="1067" spans="2:2" x14ac:dyDescent="0.3">
      <c r="B1067" s="7">
        <v>0</v>
      </c>
    </row>
    <row r="1068" spans="2:2" x14ac:dyDescent="0.3">
      <c r="B1068" s="7">
        <v>0</v>
      </c>
    </row>
    <row r="1069" spans="2:2" x14ac:dyDescent="0.3">
      <c r="B1069" s="7">
        <v>0</v>
      </c>
    </row>
    <row r="1070" spans="2:2" x14ac:dyDescent="0.3">
      <c r="B1070" s="7">
        <v>0</v>
      </c>
    </row>
    <row r="1071" spans="2:2" x14ac:dyDescent="0.3">
      <c r="B1071" s="7">
        <v>0</v>
      </c>
    </row>
    <row r="1072" spans="2:2" x14ac:dyDescent="0.3">
      <c r="B1072" s="7">
        <v>0</v>
      </c>
    </row>
    <row r="1073" spans="2:2" x14ac:dyDescent="0.3">
      <c r="B1073" s="7">
        <v>0</v>
      </c>
    </row>
    <row r="1074" spans="2:2" x14ac:dyDescent="0.3">
      <c r="B1074" s="7">
        <v>0</v>
      </c>
    </row>
    <row r="1075" spans="2:2" x14ac:dyDescent="0.3">
      <c r="B1075" s="7">
        <v>0</v>
      </c>
    </row>
    <row r="1076" spans="2:2" x14ac:dyDescent="0.3">
      <c r="B1076" s="7">
        <v>0</v>
      </c>
    </row>
    <row r="1077" spans="2:2" x14ac:dyDescent="0.3">
      <c r="B1077" s="7">
        <v>0</v>
      </c>
    </row>
    <row r="1078" spans="2:2" x14ac:dyDescent="0.3">
      <c r="B1078" s="7">
        <v>0</v>
      </c>
    </row>
    <row r="1079" spans="2:2" x14ac:dyDescent="0.3">
      <c r="B1079" s="7">
        <v>0</v>
      </c>
    </row>
    <row r="1080" spans="2:2" x14ac:dyDescent="0.3">
      <c r="B1080" s="7">
        <v>0</v>
      </c>
    </row>
    <row r="1081" spans="2:2" x14ac:dyDescent="0.3">
      <c r="B1081" s="7">
        <v>0</v>
      </c>
    </row>
    <row r="1082" spans="2:2" x14ac:dyDescent="0.3">
      <c r="B1082" s="7">
        <v>0</v>
      </c>
    </row>
    <row r="1083" spans="2:2" x14ac:dyDescent="0.3">
      <c r="B1083" s="7">
        <v>0</v>
      </c>
    </row>
    <row r="1084" spans="2:2" x14ac:dyDescent="0.3">
      <c r="B1084" s="7">
        <v>0</v>
      </c>
    </row>
    <row r="1085" spans="2:2" x14ac:dyDescent="0.3">
      <c r="B1085" s="7">
        <v>0</v>
      </c>
    </row>
    <row r="1086" spans="2:2" x14ac:dyDescent="0.3">
      <c r="B1086" s="7">
        <v>0</v>
      </c>
    </row>
    <row r="1087" spans="2:2" x14ac:dyDescent="0.3">
      <c r="B1087" s="7">
        <v>0</v>
      </c>
    </row>
    <row r="1088" spans="2:2" x14ac:dyDescent="0.3">
      <c r="B1088" s="7">
        <v>0</v>
      </c>
    </row>
    <row r="1089" spans="2:2" x14ac:dyDescent="0.3">
      <c r="B1089" s="7">
        <v>0</v>
      </c>
    </row>
    <row r="1090" spans="2:2" x14ac:dyDescent="0.3">
      <c r="B1090" s="7">
        <v>0</v>
      </c>
    </row>
    <row r="1091" spans="2:2" x14ac:dyDescent="0.3">
      <c r="B1091" s="7">
        <v>0</v>
      </c>
    </row>
    <row r="1092" spans="2:2" x14ac:dyDescent="0.3">
      <c r="B1092" s="7">
        <v>0</v>
      </c>
    </row>
    <row r="1093" spans="2:2" x14ac:dyDescent="0.3">
      <c r="B1093" s="7">
        <v>0</v>
      </c>
    </row>
    <row r="1094" spans="2:2" x14ac:dyDescent="0.3">
      <c r="B1094" s="7">
        <v>0</v>
      </c>
    </row>
    <row r="1095" spans="2:2" x14ac:dyDescent="0.3">
      <c r="B1095" s="7">
        <v>0</v>
      </c>
    </row>
    <row r="1096" spans="2:2" x14ac:dyDescent="0.3">
      <c r="B1096" s="7">
        <v>0</v>
      </c>
    </row>
    <row r="1097" spans="2:2" x14ac:dyDescent="0.3">
      <c r="B1097" s="7">
        <v>0</v>
      </c>
    </row>
    <row r="1098" spans="2:2" x14ac:dyDescent="0.3">
      <c r="B1098" s="7">
        <v>0</v>
      </c>
    </row>
    <row r="1099" spans="2:2" x14ac:dyDescent="0.3">
      <c r="B1099" s="7">
        <v>0</v>
      </c>
    </row>
    <row r="1100" spans="2:2" x14ac:dyDescent="0.3">
      <c r="B1100" s="7">
        <v>0</v>
      </c>
    </row>
    <row r="1101" spans="2:2" x14ac:dyDescent="0.3">
      <c r="B1101" s="7">
        <v>0</v>
      </c>
    </row>
    <row r="1102" spans="2:2" x14ac:dyDescent="0.3">
      <c r="B1102" s="7">
        <v>0</v>
      </c>
    </row>
    <row r="1103" spans="2:2" x14ac:dyDescent="0.3">
      <c r="B1103" s="7">
        <v>0</v>
      </c>
    </row>
    <row r="1104" spans="2:2" x14ac:dyDescent="0.3">
      <c r="B1104" s="7">
        <v>0</v>
      </c>
    </row>
    <row r="1105" spans="2:2" x14ac:dyDescent="0.3">
      <c r="B1105" s="7">
        <v>0</v>
      </c>
    </row>
    <row r="1106" spans="2:2" x14ac:dyDescent="0.3">
      <c r="B1106" s="7">
        <v>0</v>
      </c>
    </row>
    <row r="1107" spans="2:2" x14ac:dyDescent="0.3">
      <c r="B1107" s="7">
        <v>0</v>
      </c>
    </row>
    <row r="1108" spans="2:2" x14ac:dyDescent="0.3">
      <c r="B1108" s="7">
        <v>0</v>
      </c>
    </row>
    <row r="1109" spans="2:2" x14ac:dyDescent="0.3">
      <c r="B1109" s="7">
        <v>0</v>
      </c>
    </row>
    <row r="1110" spans="2:2" x14ac:dyDescent="0.3">
      <c r="B1110" s="7">
        <v>0</v>
      </c>
    </row>
    <row r="1111" spans="2:2" x14ac:dyDescent="0.3">
      <c r="B1111" s="7">
        <v>0</v>
      </c>
    </row>
    <row r="1112" spans="2:2" x14ac:dyDescent="0.3">
      <c r="B1112" s="7">
        <v>0</v>
      </c>
    </row>
    <row r="1113" spans="2:2" x14ac:dyDescent="0.3">
      <c r="B1113" s="7">
        <v>0</v>
      </c>
    </row>
    <row r="1114" spans="2:2" x14ac:dyDescent="0.3">
      <c r="B1114" s="7">
        <v>0</v>
      </c>
    </row>
    <row r="1115" spans="2:2" x14ac:dyDescent="0.3">
      <c r="B1115" s="7">
        <v>0</v>
      </c>
    </row>
    <row r="1116" spans="2:2" x14ac:dyDescent="0.3">
      <c r="B1116" s="7">
        <v>0</v>
      </c>
    </row>
    <row r="1117" spans="2:2" x14ac:dyDescent="0.3">
      <c r="B1117" s="7">
        <v>0</v>
      </c>
    </row>
    <row r="1118" spans="2:2" x14ac:dyDescent="0.3">
      <c r="B1118" s="7">
        <v>0</v>
      </c>
    </row>
    <row r="1119" spans="2:2" x14ac:dyDescent="0.3">
      <c r="B1119" s="7">
        <v>0</v>
      </c>
    </row>
    <row r="1120" spans="2:2" x14ac:dyDescent="0.3">
      <c r="B1120" s="7">
        <v>0</v>
      </c>
    </row>
    <row r="1121" spans="2:2" x14ac:dyDescent="0.3">
      <c r="B1121" s="7">
        <v>0</v>
      </c>
    </row>
    <row r="1122" spans="2:2" x14ac:dyDescent="0.3">
      <c r="B1122" s="7">
        <v>0</v>
      </c>
    </row>
    <row r="1123" spans="2:2" x14ac:dyDescent="0.3">
      <c r="B1123" s="7">
        <v>0</v>
      </c>
    </row>
    <row r="1124" spans="2:2" x14ac:dyDescent="0.3">
      <c r="B1124" s="7">
        <v>0</v>
      </c>
    </row>
    <row r="1125" spans="2:2" x14ac:dyDescent="0.3">
      <c r="B1125" s="7">
        <v>0</v>
      </c>
    </row>
    <row r="1126" spans="2:2" x14ac:dyDescent="0.3">
      <c r="B1126" s="7">
        <v>0</v>
      </c>
    </row>
    <row r="1127" spans="2:2" x14ac:dyDescent="0.3">
      <c r="B1127" s="7">
        <v>0</v>
      </c>
    </row>
    <row r="1128" spans="2:2" x14ac:dyDescent="0.3">
      <c r="B1128" s="7">
        <v>0</v>
      </c>
    </row>
    <row r="1129" spans="2:2" x14ac:dyDescent="0.3">
      <c r="B1129" s="7">
        <v>0</v>
      </c>
    </row>
    <row r="1130" spans="2:2" x14ac:dyDescent="0.3">
      <c r="B1130" s="7">
        <v>0</v>
      </c>
    </row>
    <row r="1131" spans="2:2" x14ac:dyDescent="0.3">
      <c r="B1131" s="7">
        <v>0</v>
      </c>
    </row>
    <row r="1132" spans="2:2" x14ac:dyDescent="0.3">
      <c r="B1132" s="7">
        <v>0</v>
      </c>
    </row>
    <row r="1133" spans="2:2" x14ac:dyDescent="0.3">
      <c r="B1133" s="7">
        <v>0</v>
      </c>
    </row>
    <row r="1134" spans="2:2" x14ac:dyDescent="0.3">
      <c r="B1134" s="7">
        <v>0</v>
      </c>
    </row>
    <row r="1135" spans="2:2" x14ac:dyDescent="0.3">
      <c r="B1135" s="7">
        <v>0</v>
      </c>
    </row>
    <row r="1136" spans="2:2" x14ac:dyDescent="0.3">
      <c r="B1136" s="7">
        <v>0</v>
      </c>
    </row>
    <row r="1137" spans="2:2" x14ac:dyDescent="0.3">
      <c r="B1137" s="7">
        <v>0</v>
      </c>
    </row>
    <row r="1138" spans="2:2" x14ac:dyDescent="0.3">
      <c r="B1138" s="7">
        <v>0</v>
      </c>
    </row>
    <row r="1139" spans="2:2" x14ac:dyDescent="0.3">
      <c r="B1139" s="7">
        <v>0</v>
      </c>
    </row>
    <row r="1140" spans="2:2" x14ac:dyDescent="0.3">
      <c r="B1140" s="7">
        <v>0</v>
      </c>
    </row>
    <row r="1141" spans="2:2" x14ac:dyDescent="0.3">
      <c r="B1141" s="7">
        <v>0</v>
      </c>
    </row>
    <row r="1142" spans="2:2" x14ac:dyDescent="0.3">
      <c r="B1142" s="7">
        <v>0</v>
      </c>
    </row>
    <row r="1143" spans="2:2" x14ac:dyDescent="0.3">
      <c r="B1143" s="7">
        <v>0</v>
      </c>
    </row>
    <row r="1144" spans="2:2" x14ac:dyDescent="0.3">
      <c r="B1144" s="7">
        <v>0</v>
      </c>
    </row>
    <row r="1145" spans="2:2" x14ac:dyDescent="0.3">
      <c r="B1145" s="7">
        <v>0</v>
      </c>
    </row>
    <row r="1146" spans="2:2" x14ac:dyDescent="0.3">
      <c r="B1146" s="7">
        <v>0</v>
      </c>
    </row>
    <row r="1147" spans="2:2" x14ac:dyDescent="0.3">
      <c r="B1147" s="7">
        <v>0</v>
      </c>
    </row>
    <row r="1148" spans="2:2" x14ac:dyDescent="0.3">
      <c r="B1148" s="7">
        <v>0</v>
      </c>
    </row>
    <row r="1149" spans="2:2" x14ac:dyDescent="0.3">
      <c r="B1149" s="7">
        <v>0</v>
      </c>
    </row>
    <row r="1150" spans="2:2" x14ac:dyDescent="0.3">
      <c r="B1150" s="7">
        <v>0</v>
      </c>
    </row>
    <row r="1151" spans="2:2" x14ac:dyDescent="0.3">
      <c r="B1151" s="7">
        <v>0</v>
      </c>
    </row>
    <row r="1152" spans="2:2" x14ac:dyDescent="0.3">
      <c r="B1152" s="7">
        <v>0</v>
      </c>
    </row>
    <row r="1153" spans="2:2" x14ac:dyDescent="0.3">
      <c r="B1153" s="7">
        <v>0</v>
      </c>
    </row>
    <row r="1154" spans="2:2" x14ac:dyDescent="0.3">
      <c r="B1154" s="7">
        <v>0</v>
      </c>
    </row>
    <row r="1155" spans="2:2" x14ac:dyDescent="0.3">
      <c r="B1155" s="7">
        <v>0</v>
      </c>
    </row>
    <row r="1156" spans="2:2" x14ac:dyDescent="0.3">
      <c r="B1156" s="7">
        <v>0</v>
      </c>
    </row>
    <row r="1157" spans="2:2" x14ac:dyDescent="0.3">
      <c r="B1157" s="7">
        <v>0</v>
      </c>
    </row>
    <row r="1158" spans="2:2" x14ac:dyDescent="0.3">
      <c r="B1158" s="7">
        <v>0</v>
      </c>
    </row>
    <row r="1159" spans="2:2" x14ac:dyDescent="0.3">
      <c r="B1159" s="7">
        <v>0</v>
      </c>
    </row>
    <row r="1160" spans="2:2" x14ac:dyDescent="0.3">
      <c r="B1160" s="7">
        <v>0</v>
      </c>
    </row>
    <row r="1161" spans="2:2" x14ac:dyDescent="0.3">
      <c r="B1161" s="7">
        <v>0</v>
      </c>
    </row>
    <row r="1162" spans="2:2" x14ac:dyDescent="0.3">
      <c r="B1162" s="7">
        <v>0</v>
      </c>
    </row>
    <row r="1163" spans="2:2" x14ac:dyDescent="0.3">
      <c r="B1163" s="7">
        <v>0</v>
      </c>
    </row>
    <row r="1164" spans="2:2" x14ac:dyDescent="0.3">
      <c r="B1164" s="7">
        <v>0</v>
      </c>
    </row>
    <row r="1165" spans="2:2" x14ac:dyDescent="0.3">
      <c r="B1165" s="7">
        <v>0</v>
      </c>
    </row>
    <row r="1166" spans="2:2" x14ac:dyDescent="0.3">
      <c r="B1166" s="7">
        <v>0</v>
      </c>
    </row>
    <row r="1167" spans="2:2" x14ac:dyDescent="0.3">
      <c r="B1167" s="7">
        <v>0</v>
      </c>
    </row>
    <row r="1168" spans="2:2" x14ac:dyDescent="0.3">
      <c r="B1168" s="7">
        <v>0</v>
      </c>
    </row>
    <row r="1169" spans="2:2" x14ac:dyDescent="0.3">
      <c r="B1169" s="7">
        <v>0</v>
      </c>
    </row>
    <row r="1170" spans="2:2" x14ac:dyDescent="0.3">
      <c r="B1170" s="7">
        <v>0</v>
      </c>
    </row>
    <row r="1171" spans="2:2" x14ac:dyDescent="0.3">
      <c r="B1171" s="7">
        <v>0</v>
      </c>
    </row>
    <row r="1172" spans="2:2" x14ac:dyDescent="0.3">
      <c r="B1172" s="7">
        <v>0</v>
      </c>
    </row>
    <row r="1173" spans="2:2" x14ac:dyDescent="0.3">
      <c r="B1173" s="7">
        <v>0</v>
      </c>
    </row>
    <row r="1174" spans="2:2" x14ac:dyDescent="0.3">
      <c r="B1174" s="7">
        <v>0</v>
      </c>
    </row>
    <row r="1175" spans="2:2" x14ac:dyDescent="0.3">
      <c r="B1175" s="7">
        <v>0</v>
      </c>
    </row>
    <row r="1176" spans="2:2" x14ac:dyDescent="0.3">
      <c r="B1176" s="7">
        <v>0</v>
      </c>
    </row>
    <row r="1177" spans="2:2" x14ac:dyDescent="0.3">
      <c r="B1177" s="7">
        <v>0</v>
      </c>
    </row>
    <row r="1178" spans="2:2" x14ac:dyDescent="0.3">
      <c r="B1178" s="7">
        <v>0</v>
      </c>
    </row>
    <row r="1179" spans="2:2" x14ac:dyDescent="0.3">
      <c r="B1179" s="7">
        <v>0</v>
      </c>
    </row>
    <row r="1180" spans="2:2" x14ac:dyDescent="0.3">
      <c r="B1180" s="7">
        <v>0</v>
      </c>
    </row>
    <row r="1181" spans="2:2" x14ac:dyDescent="0.3">
      <c r="B1181" s="7">
        <v>0</v>
      </c>
    </row>
    <row r="1182" spans="2:2" x14ac:dyDescent="0.3">
      <c r="B1182" s="7">
        <v>0</v>
      </c>
    </row>
    <row r="1183" spans="2:2" x14ac:dyDescent="0.3">
      <c r="B1183" s="7">
        <v>0</v>
      </c>
    </row>
    <row r="1184" spans="2:2" x14ac:dyDescent="0.3">
      <c r="B1184" s="7">
        <v>0</v>
      </c>
    </row>
    <row r="1185" spans="2:2" x14ac:dyDescent="0.3">
      <c r="B1185" s="7">
        <v>0</v>
      </c>
    </row>
    <row r="1186" spans="2:2" x14ac:dyDescent="0.3">
      <c r="B1186" s="7">
        <v>0</v>
      </c>
    </row>
    <row r="1187" spans="2:2" x14ac:dyDescent="0.3">
      <c r="B1187" s="7">
        <v>0</v>
      </c>
    </row>
    <row r="1188" spans="2:2" x14ac:dyDescent="0.3">
      <c r="B1188" s="7">
        <v>0</v>
      </c>
    </row>
    <row r="1189" spans="2:2" x14ac:dyDescent="0.3">
      <c r="B1189" s="7">
        <v>0</v>
      </c>
    </row>
    <row r="1190" spans="2:2" x14ac:dyDescent="0.3">
      <c r="B1190" s="7">
        <v>0</v>
      </c>
    </row>
    <row r="1191" spans="2:2" x14ac:dyDescent="0.3">
      <c r="B1191" s="7">
        <v>0</v>
      </c>
    </row>
    <row r="1192" spans="2:2" x14ac:dyDescent="0.3">
      <c r="B1192" s="7">
        <v>0</v>
      </c>
    </row>
    <row r="1193" spans="2:2" x14ac:dyDescent="0.3">
      <c r="B1193" s="7">
        <v>0</v>
      </c>
    </row>
    <row r="1194" spans="2:2" x14ac:dyDescent="0.3">
      <c r="B1194" s="7">
        <v>0</v>
      </c>
    </row>
    <row r="1195" spans="2:2" x14ac:dyDescent="0.3">
      <c r="B1195" s="7">
        <v>0</v>
      </c>
    </row>
    <row r="1196" spans="2:2" x14ac:dyDescent="0.3">
      <c r="B1196" s="7">
        <v>0</v>
      </c>
    </row>
    <row r="1197" spans="2:2" x14ac:dyDescent="0.3">
      <c r="B1197" s="7">
        <v>0</v>
      </c>
    </row>
    <row r="1198" spans="2:2" x14ac:dyDescent="0.3">
      <c r="B1198" s="7">
        <v>0</v>
      </c>
    </row>
    <row r="1199" spans="2:2" x14ac:dyDescent="0.3">
      <c r="B1199" s="7">
        <v>0</v>
      </c>
    </row>
    <row r="1200" spans="2:2" x14ac:dyDescent="0.3">
      <c r="B1200" s="7">
        <v>0</v>
      </c>
    </row>
    <row r="1201" spans="2:2" x14ac:dyDescent="0.3">
      <c r="B1201" s="7">
        <v>0</v>
      </c>
    </row>
    <row r="1202" spans="2:2" x14ac:dyDescent="0.3">
      <c r="B1202" s="7">
        <v>0</v>
      </c>
    </row>
    <row r="1203" spans="2:2" x14ac:dyDescent="0.3">
      <c r="B1203" s="7">
        <v>0</v>
      </c>
    </row>
    <row r="1204" spans="2:2" x14ac:dyDescent="0.3">
      <c r="B1204" s="7">
        <v>0</v>
      </c>
    </row>
    <row r="1205" spans="2:2" x14ac:dyDescent="0.3">
      <c r="B1205" s="7">
        <v>0</v>
      </c>
    </row>
    <row r="1206" spans="2:2" x14ac:dyDescent="0.3">
      <c r="B1206" s="7">
        <v>0</v>
      </c>
    </row>
    <row r="1207" spans="2:2" x14ac:dyDescent="0.3">
      <c r="B1207" s="7">
        <v>0</v>
      </c>
    </row>
    <row r="1208" spans="2:2" x14ac:dyDescent="0.3">
      <c r="B1208" s="7">
        <v>0</v>
      </c>
    </row>
    <row r="1209" spans="2:2" x14ac:dyDescent="0.3">
      <c r="B1209" s="7">
        <v>0</v>
      </c>
    </row>
    <row r="1210" spans="2:2" x14ac:dyDescent="0.3">
      <c r="B1210" s="7">
        <v>0</v>
      </c>
    </row>
    <row r="1211" spans="2:2" x14ac:dyDescent="0.3">
      <c r="B1211" s="7">
        <v>0</v>
      </c>
    </row>
    <row r="1212" spans="2:2" x14ac:dyDescent="0.3">
      <c r="B1212" s="7">
        <v>0</v>
      </c>
    </row>
    <row r="1213" spans="2:2" x14ac:dyDescent="0.3">
      <c r="B1213" s="7">
        <v>0</v>
      </c>
    </row>
    <row r="1214" spans="2:2" x14ac:dyDescent="0.3">
      <c r="B1214" s="7">
        <v>0</v>
      </c>
    </row>
    <row r="1215" spans="2:2" x14ac:dyDescent="0.3">
      <c r="B1215" s="7">
        <v>0</v>
      </c>
    </row>
    <row r="1216" spans="2:2" x14ac:dyDescent="0.3">
      <c r="B1216" s="7">
        <v>0</v>
      </c>
    </row>
    <row r="1217" spans="2:2" x14ac:dyDescent="0.3">
      <c r="B1217" s="7">
        <v>0</v>
      </c>
    </row>
    <row r="1218" spans="2:2" x14ac:dyDescent="0.3">
      <c r="B1218" s="7">
        <v>0</v>
      </c>
    </row>
    <row r="1219" spans="2:2" x14ac:dyDescent="0.3">
      <c r="B1219" s="7">
        <v>0</v>
      </c>
    </row>
    <row r="1220" spans="2:2" x14ac:dyDescent="0.3">
      <c r="B1220" s="7">
        <v>0</v>
      </c>
    </row>
    <row r="1221" spans="2:2" x14ac:dyDescent="0.3">
      <c r="B1221" s="7">
        <v>0</v>
      </c>
    </row>
    <row r="1222" spans="2:2" x14ac:dyDescent="0.3">
      <c r="B1222" s="7">
        <v>0</v>
      </c>
    </row>
    <row r="1223" spans="2:2" x14ac:dyDescent="0.3">
      <c r="B1223" s="7">
        <v>0</v>
      </c>
    </row>
    <row r="1224" spans="2:2" x14ac:dyDescent="0.3">
      <c r="B1224" s="7">
        <v>0</v>
      </c>
    </row>
    <row r="1225" spans="2:2" x14ac:dyDescent="0.3">
      <c r="B1225" s="7">
        <v>0</v>
      </c>
    </row>
    <row r="1226" spans="2:2" x14ac:dyDescent="0.3">
      <c r="B1226" s="7">
        <v>0</v>
      </c>
    </row>
    <row r="1227" spans="2:2" x14ac:dyDescent="0.3">
      <c r="B1227" s="7">
        <v>0</v>
      </c>
    </row>
    <row r="1228" spans="2:2" x14ac:dyDescent="0.3">
      <c r="B1228" s="7">
        <v>0</v>
      </c>
    </row>
    <row r="1229" spans="2:2" x14ac:dyDescent="0.3">
      <c r="B1229" s="7">
        <v>0</v>
      </c>
    </row>
    <row r="1230" spans="2:2" x14ac:dyDescent="0.3">
      <c r="B1230" s="7">
        <v>0</v>
      </c>
    </row>
    <row r="1231" spans="2:2" x14ac:dyDescent="0.3">
      <c r="B1231" s="7">
        <v>0</v>
      </c>
    </row>
    <row r="1232" spans="2:2" x14ac:dyDescent="0.3">
      <c r="B1232" s="7">
        <v>0</v>
      </c>
    </row>
    <row r="1233" spans="2:2" x14ac:dyDescent="0.3">
      <c r="B1233" s="7">
        <v>0</v>
      </c>
    </row>
    <row r="1234" spans="2:2" x14ac:dyDescent="0.3">
      <c r="B1234" s="7">
        <v>0</v>
      </c>
    </row>
    <row r="1235" spans="2:2" x14ac:dyDescent="0.3">
      <c r="B1235" s="7">
        <v>0</v>
      </c>
    </row>
    <row r="1236" spans="2:2" x14ac:dyDescent="0.3">
      <c r="B1236" s="7">
        <v>0</v>
      </c>
    </row>
    <row r="1237" spans="2:2" x14ac:dyDescent="0.3">
      <c r="B1237" s="7">
        <v>0</v>
      </c>
    </row>
    <row r="1238" spans="2:2" x14ac:dyDescent="0.3">
      <c r="B1238" s="7">
        <v>0</v>
      </c>
    </row>
    <row r="1239" spans="2:2" x14ac:dyDescent="0.3">
      <c r="B1239" s="7">
        <v>0</v>
      </c>
    </row>
    <row r="1240" spans="2:2" x14ac:dyDescent="0.3">
      <c r="B1240" s="7">
        <v>0</v>
      </c>
    </row>
    <row r="1241" spans="2:2" x14ac:dyDescent="0.3">
      <c r="B1241" s="7">
        <v>0</v>
      </c>
    </row>
    <row r="1242" spans="2:2" x14ac:dyDescent="0.3">
      <c r="B1242" s="7">
        <v>0</v>
      </c>
    </row>
    <row r="1243" spans="2:2" x14ac:dyDescent="0.3">
      <c r="B1243" s="7">
        <v>0</v>
      </c>
    </row>
    <row r="1244" spans="2:2" x14ac:dyDescent="0.3">
      <c r="B1244" s="7">
        <v>0</v>
      </c>
    </row>
    <row r="1245" spans="2:2" x14ac:dyDescent="0.3">
      <c r="B1245" s="7">
        <v>0</v>
      </c>
    </row>
    <row r="1246" spans="2:2" x14ac:dyDescent="0.3">
      <c r="B1246" s="7">
        <v>0</v>
      </c>
    </row>
    <row r="1247" spans="2:2" x14ac:dyDescent="0.3">
      <c r="B1247" s="7">
        <v>0</v>
      </c>
    </row>
    <row r="1248" spans="2:2" x14ac:dyDescent="0.3">
      <c r="B1248" s="7">
        <v>0</v>
      </c>
    </row>
    <row r="1249" spans="2:2" x14ac:dyDescent="0.3">
      <c r="B1249" s="7">
        <v>0</v>
      </c>
    </row>
    <row r="1250" spans="2:2" x14ac:dyDescent="0.3">
      <c r="B1250" s="7">
        <v>0</v>
      </c>
    </row>
    <row r="1251" spans="2:2" x14ac:dyDescent="0.3">
      <c r="B1251" s="7">
        <v>0</v>
      </c>
    </row>
    <row r="1252" spans="2:2" x14ac:dyDescent="0.3">
      <c r="B1252" s="7">
        <v>0</v>
      </c>
    </row>
    <row r="1253" spans="2:2" x14ac:dyDescent="0.3">
      <c r="B1253" s="7">
        <v>0</v>
      </c>
    </row>
    <row r="1254" spans="2:2" x14ac:dyDescent="0.3">
      <c r="B1254" s="7">
        <v>0</v>
      </c>
    </row>
    <row r="1255" spans="2:2" x14ac:dyDescent="0.3">
      <c r="B1255" s="7">
        <v>0</v>
      </c>
    </row>
    <row r="1256" spans="2:2" x14ac:dyDescent="0.3">
      <c r="B1256" s="7">
        <v>0</v>
      </c>
    </row>
    <row r="1257" spans="2:2" x14ac:dyDescent="0.3">
      <c r="B1257" s="7">
        <v>0</v>
      </c>
    </row>
    <row r="1258" spans="2:2" x14ac:dyDescent="0.3">
      <c r="B1258" s="7">
        <v>0</v>
      </c>
    </row>
    <row r="1259" spans="2:2" x14ac:dyDescent="0.3">
      <c r="B1259" s="7">
        <v>0</v>
      </c>
    </row>
    <row r="1260" spans="2:2" x14ac:dyDescent="0.3">
      <c r="B1260" s="7">
        <v>0</v>
      </c>
    </row>
    <row r="1261" spans="2:2" x14ac:dyDescent="0.3">
      <c r="B1261" s="7">
        <v>0</v>
      </c>
    </row>
    <row r="1262" spans="2:2" x14ac:dyDescent="0.3">
      <c r="B1262" s="7">
        <v>0</v>
      </c>
    </row>
  </sheetData>
  <pageMargins left="0.75" right="0.75" top="1" bottom="1" header="0.5" footer="0.5"/>
  <pageSetup paperSize="9" scale="10" fitToWidth="2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CW742"/>
  <sheetViews>
    <sheetView zoomScale="80" workbookViewId="0">
      <pane xSplit="1" ySplit="11" topLeftCell="T12" activePane="bottomRight" state="frozen"/>
      <selection activeCell="X20" sqref="X20"/>
      <selection pane="topRight" activeCell="X20" sqref="X20"/>
      <selection pane="bottomLeft" activeCell="X20" sqref="X20"/>
      <selection pane="bottomRight" activeCell="AD18" sqref="AD18"/>
    </sheetView>
  </sheetViews>
  <sheetFormatPr defaultColWidth="11" defaultRowHeight="12.75" x14ac:dyDescent="0.2"/>
  <cols>
    <col min="2" max="2" width="15.5703125" customWidth="1"/>
    <col min="8" max="8" width="18.28515625" customWidth="1"/>
    <col min="16" max="16" width="15.5703125" customWidth="1"/>
    <col min="22" max="22" width="17.85546875" customWidth="1"/>
    <col min="32" max="32" width="12.5703125" customWidth="1"/>
    <col min="33" max="33" width="11" customWidth="1"/>
    <col min="34" max="34" width="11.7109375" customWidth="1"/>
    <col min="35" max="37" width="11" customWidth="1"/>
    <col min="38" max="38" width="13" customWidth="1"/>
    <col min="39" max="39" width="11" customWidth="1"/>
    <col min="40" max="40" width="11.85546875" customWidth="1"/>
    <col min="41" max="46" width="11" customWidth="1"/>
    <col min="90" max="90" width="14.42578125" customWidth="1"/>
    <col min="102" max="102" width="15.5703125" customWidth="1"/>
  </cols>
  <sheetData>
    <row r="4" spans="1:101" x14ac:dyDescent="0.2">
      <c r="A4" t="s">
        <v>306</v>
      </c>
      <c r="B4" t="s">
        <v>311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312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  <c r="N4" t="s">
        <v>313</v>
      </c>
      <c r="O4">
        <v>1</v>
      </c>
      <c r="CN4" s="150"/>
      <c r="CO4" s="151"/>
      <c r="CP4" s="151"/>
      <c r="CQ4" s="151"/>
    </row>
    <row r="5" spans="1:101" x14ac:dyDescent="0.2">
      <c r="A5" t="s">
        <v>307</v>
      </c>
      <c r="B5" t="s">
        <v>405</v>
      </c>
      <c r="C5" t="s">
        <v>305</v>
      </c>
      <c r="D5" t="s">
        <v>305</v>
      </c>
      <c r="E5" t="s">
        <v>305</v>
      </c>
      <c r="F5" t="s">
        <v>305</v>
      </c>
      <c r="G5" t="s">
        <v>373</v>
      </c>
      <c r="CN5" s="150"/>
      <c r="CO5" s="151"/>
      <c r="CP5" s="151"/>
      <c r="CQ5" s="151"/>
    </row>
    <row r="6" spans="1:101" x14ac:dyDescent="0.2">
      <c r="A6" t="s">
        <v>308</v>
      </c>
      <c r="B6" t="s">
        <v>406</v>
      </c>
      <c r="C6" t="s">
        <v>305</v>
      </c>
      <c r="D6" t="s">
        <v>305</v>
      </c>
      <c r="E6" t="s">
        <v>305</v>
      </c>
      <c r="F6" t="s">
        <v>305</v>
      </c>
      <c r="G6" t="s">
        <v>374</v>
      </c>
      <c r="CN6" s="150"/>
      <c r="CO6" s="151"/>
      <c r="CP6" s="151"/>
      <c r="CQ6" s="151"/>
    </row>
    <row r="7" spans="1:101" x14ac:dyDescent="0.2">
      <c r="A7" t="s">
        <v>305</v>
      </c>
      <c r="B7" t="s">
        <v>305</v>
      </c>
      <c r="C7" t="s">
        <v>305</v>
      </c>
      <c r="D7" t="s">
        <v>305</v>
      </c>
      <c r="E7" t="s">
        <v>305</v>
      </c>
      <c r="F7" t="s">
        <v>305</v>
      </c>
      <c r="G7" t="s">
        <v>375</v>
      </c>
      <c r="CN7" s="150"/>
      <c r="CO7" s="151"/>
      <c r="CP7" s="151"/>
      <c r="CQ7" s="151"/>
    </row>
    <row r="9" spans="1:101" x14ac:dyDescent="0.2">
      <c r="A9" t="s">
        <v>305</v>
      </c>
      <c r="B9" t="s">
        <v>314</v>
      </c>
      <c r="C9" t="s">
        <v>305</v>
      </c>
      <c r="D9" t="s">
        <v>314</v>
      </c>
      <c r="E9" t="s">
        <v>305</v>
      </c>
      <c r="F9" t="s">
        <v>314</v>
      </c>
      <c r="G9" t="s">
        <v>305</v>
      </c>
      <c r="H9" t="s">
        <v>314</v>
      </c>
      <c r="I9" t="s">
        <v>305</v>
      </c>
      <c r="J9" t="s">
        <v>314</v>
      </c>
      <c r="K9" t="s">
        <v>305</v>
      </c>
      <c r="L9" t="s">
        <v>314</v>
      </c>
      <c r="M9" t="s">
        <v>305</v>
      </c>
      <c r="N9" t="s">
        <v>314</v>
      </c>
      <c r="O9" t="s">
        <v>305</v>
      </c>
      <c r="P9" t="s">
        <v>314</v>
      </c>
      <c r="Q9" t="s">
        <v>305</v>
      </c>
      <c r="R9" t="s">
        <v>314</v>
      </c>
      <c r="S9" t="s">
        <v>305</v>
      </c>
      <c r="T9" t="s">
        <v>314</v>
      </c>
      <c r="U9" t="s">
        <v>305</v>
      </c>
      <c r="V9" t="s">
        <v>314</v>
      </c>
      <c r="W9" t="s">
        <v>305</v>
      </c>
      <c r="X9" t="s">
        <v>314</v>
      </c>
      <c r="Y9" t="s">
        <v>305</v>
      </c>
      <c r="Z9" t="s">
        <v>314</v>
      </c>
      <c r="AA9" t="s">
        <v>305</v>
      </c>
      <c r="AB9" t="s">
        <v>314</v>
      </c>
      <c r="AC9" t="s">
        <v>305</v>
      </c>
      <c r="AD9" t="s">
        <v>314</v>
      </c>
      <c r="AE9" t="s">
        <v>305</v>
      </c>
      <c r="AF9" t="s">
        <v>314</v>
      </c>
      <c r="AG9" t="s">
        <v>305</v>
      </c>
      <c r="AH9" t="s">
        <v>314</v>
      </c>
      <c r="AI9" t="s">
        <v>305</v>
      </c>
      <c r="AJ9" t="s">
        <v>314</v>
      </c>
      <c r="AK9" t="s">
        <v>305</v>
      </c>
      <c r="AL9" t="s">
        <v>314</v>
      </c>
      <c r="AM9" t="s">
        <v>305</v>
      </c>
      <c r="AN9" t="s">
        <v>314</v>
      </c>
      <c r="AO9" t="s">
        <v>305</v>
      </c>
      <c r="AP9" t="s">
        <v>314</v>
      </c>
      <c r="AQ9" t="s">
        <v>305</v>
      </c>
      <c r="AR9" t="s">
        <v>314</v>
      </c>
      <c r="AS9" t="s">
        <v>305</v>
      </c>
      <c r="AT9" t="s">
        <v>314</v>
      </c>
      <c r="AU9" t="s">
        <v>305</v>
      </c>
      <c r="AV9" t="s">
        <v>314</v>
      </c>
      <c r="AW9" t="s">
        <v>305</v>
      </c>
      <c r="AX9" t="s">
        <v>314</v>
      </c>
      <c r="AY9" t="s">
        <v>305</v>
      </c>
      <c r="AZ9" t="s">
        <v>314</v>
      </c>
      <c r="BA9" t="s">
        <v>305</v>
      </c>
      <c r="BB9" t="s">
        <v>314</v>
      </c>
      <c r="BC9" t="s">
        <v>305</v>
      </c>
      <c r="BD9" t="s">
        <v>314</v>
      </c>
      <c r="BE9" t="s">
        <v>305</v>
      </c>
      <c r="BF9" t="s">
        <v>314</v>
      </c>
      <c r="BG9" t="s">
        <v>305</v>
      </c>
      <c r="BH9" t="s">
        <v>314</v>
      </c>
      <c r="BI9" t="s">
        <v>305</v>
      </c>
      <c r="BJ9" t="s">
        <v>314</v>
      </c>
      <c r="BK9" t="s">
        <v>305</v>
      </c>
      <c r="BL9" t="s">
        <v>314</v>
      </c>
      <c r="BM9" t="s">
        <v>305</v>
      </c>
      <c r="BN9" t="s">
        <v>314</v>
      </c>
      <c r="BO9" t="s">
        <v>305</v>
      </c>
      <c r="BP9" t="s">
        <v>314</v>
      </c>
      <c r="BQ9" t="s">
        <v>305</v>
      </c>
      <c r="BR9" t="s">
        <v>314</v>
      </c>
      <c r="BS9" t="s">
        <v>305</v>
      </c>
      <c r="BT9" t="s">
        <v>314</v>
      </c>
      <c r="BU9" t="s">
        <v>305</v>
      </c>
      <c r="BV9" t="s">
        <v>314</v>
      </c>
      <c r="BW9" t="s">
        <v>305</v>
      </c>
      <c r="BX9" t="s">
        <v>314</v>
      </c>
      <c r="BY9" t="s">
        <v>305</v>
      </c>
      <c r="BZ9" t="s">
        <v>314</v>
      </c>
      <c r="CA9" t="s">
        <v>305</v>
      </c>
      <c r="CB9" t="s">
        <v>314</v>
      </c>
      <c r="CC9" t="s">
        <v>305</v>
      </c>
      <c r="CD9" t="s">
        <v>314</v>
      </c>
      <c r="CE9" t="s">
        <v>305</v>
      </c>
      <c r="CF9" t="s">
        <v>314</v>
      </c>
      <c r="CG9" t="s">
        <v>305</v>
      </c>
      <c r="CH9" t="s">
        <v>314</v>
      </c>
      <c r="CI9" t="s">
        <v>305</v>
      </c>
      <c r="CJ9" t="s">
        <v>314</v>
      </c>
      <c r="CK9" t="s">
        <v>305</v>
      </c>
      <c r="CL9" t="s">
        <v>314</v>
      </c>
      <c r="CM9" t="s">
        <v>305</v>
      </c>
      <c r="CN9" t="s">
        <v>314</v>
      </c>
      <c r="CO9" t="s">
        <v>305</v>
      </c>
      <c r="CP9" t="s">
        <v>314</v>
      </c>
      <c r="CQ9" t="s">
        <v>305</v>
      </c>
      <c r="CR9" t="s">
        <v>314</v>
      </c>
      <c r="CS9" t="s">
        <v>305</v>
      </c>
      <c r="CT9" t="s">
        <v>314</v>
      </c>
      <c r="CU9" t="s">
        <v>305</v>
      </c>
    </row>
    <row r="10" spans="1:101" x14ac:dyDescent="0.2">
      <c r="A10" t="s">
        <v>305</v>
      </c>
      <c r="B10" t="s">
        <v>407</v>
      </c>
      <c r="C10" t="s">
        <v>305</v>
      </c>
      <c r="D10" t="s">
        <v>407</v>
      </c>
      <c r="E10" t="s">
        <v>305</v>
      </c>
      <c r="F10" t="s">
        <v>407</v>
      </c>
      <c r="G10" t="s">
        <v>305</v>
      </c>
      <c r="H10" t="s">
        <v>408</v>
      </c>
      <c r="I10" t="s">
        <v>305</v>
      </c>
      <c r="J10" t="s">
        <v>408</v>
      </c>
      <c r="K10" t="s">
        <v>305</v>
      </c>
      <c r="L10" t="s">
        <v>408</v>
      </c>
      <c r="M10" t="s">
        <v>305</v>
      </c>
      <c r="N10" t="s">
        <v>408</v>
      </c>
      <c r="O10" t="s">
        <v>305</v>
      </c>
      <c r="P10" t="s">
        <v>409</v>
      </c>
      <c r="Q10" t="s">
        <v>305</v>
      </c>
      <c r="R10" t="s">
        <v>409</v>
      </c>
      <c r="S10" t="s">
        <v>305</v>
      </c>
      <c r="T10" t="s">
        <v>409</v>
      </c>
      <c r="U10" t="s">
        <v>305</v>
      </c>
      <c r="V10" t="s">
        <v>410</v>
      </c>
      <c r="W10" t="s">
        <v>305</v>
      </c>
      <c r="X10" t="s">
        <v>410</v>
      </c>
      <c r="Y10" t="s">
        <v>305</v>
      </c>
      <c r="Z10" t="s">
        <v>410</v>
      </c>
      <c r="AA10" t="s">
        <v>305</v>
      </c>
      <c r="AB10" t="s">
        <v>410</v>
      </c>
      <c r="AC10" t="s">
        <v>305</v>
      </c>
      <c r="AD10" t="s">
        <v>410</v>
      </c>
      <c r="AE10" t="s">
        <v>305</v>
      </c>
      <c r="AF10" t="s">
        <v>411</v>
      </c>
      <c r="AG10" t="s">
        <v>305</v>
      </c>
      <c r="AH10" t="s">
        <v>411</v>
      </c>
      <c r="AI10" t="s">
        <v>305</v>
      </c>
      <c r="AJ10" t="s">
        <v>411</v>
      </c>
      <c r="AK10" t="s">
        <v>305</v>
      </c>
      <c r="AL10" t="s">
        <v>411</v>
      </c>
      <c r="AM10" t="s">
        <v>305</v>
      </c>
      <c r="AN10" t="s">
        <v>411</v>
      </c>
      <c r="AO10" t="s">
        <v>305</v>
      </c>
      <c r="AP10" t="s">
        <v>411</v>
      </c>
      <c r="AQ10" t="s">
        <v>305</v>
      </c>
      <c r="AR10" t="s">
        <v>411</v>
      </c>
      <c r="AS10" t="s">
        <v>305</v>
      </c>
      <c r="AT10" t="s">
        <v>412</v>
      </c>
      <c r="AU10" t="s">
        <v>305</v>
      </c>
      <c r="AV10" t="s">
        <v>412</v>
      </c>
      <c r="AW10" t="s">
        <v>305</v>
      </c>
      <c r="AX10" t="s">
        <v>413</v>
      </c>
      <c r="AY10" t="s">
        <v>305</v>
      </c>
      <c r="AZ10" t="s">
        <v>413</v>
      </c>
      <c r="BA10" t="s">
        <v>305</v>
      </c>
      <c r="BB10" t="s">
        <v>413</v>
      </c>
      <c r="BC10" t="s">
        <v>305</v>
      </c>
      <c r="BD10" t="s">
        <v>413</v>
      </c>
      <c r="BE10" t="s">
        <v>305</v>
      </c>
      <c r="BF10" t="s">
        <v>414</v>
      </c>
      <c r="BG10" t="s">
        <v>305</v>
      </c>
      <c r="BH10" t="s">
        <v>415</v>
      </c>
      <c r="BI10" t="s">
        <v>305</v>
      </c>
      <c r="BJ10" t="s">
        <v>415</v>
      </c>
      <c r="BK10" t="s">
        <v>305</v>
      </c>
      <c r="BL10" t="s">
        <v>415</v>
      </c>
      <c r="BM10" t="s">
        <v>305</v>
      </c>
      <c r="BN10" t="s">
        <v>416</v>
      </c>
      <c r="BO10" t="s">
        <v>305</v>
      </c>
      <c r="BP10" t="s">
        <v>416</v>
      </c>
      <c r="BQ10" t="s">
        <v>305</v>
      </c>
      <c r="BR10" t="s">
        <v>416</v>
      </c>
      <c r="BS10" t="s">
        <v>305</v>
      </c>
      <c r="BT10" t="s">
        <v>416</v>
      </c>
      <c r="BU10" t="s">
        <v>305</v>
      </c>
      <c r="BV10" t="s">
        <v>416</v>
      </c>
      <c r="BW10" t="s">
        <v>305</v>
      </c>
      <c r="BX10" t="s">
        <v>416</v>
      </c>
      <c r="BY10" t="s">
        <v>305</v>
      </c>
      <c r="BZ10" t="s">
        <v>417</v>
      </c>
      <c r="CA10" t="s">
        <v>305</v>
      </c>
      <c r="CB10" t="s">
        <v>418</v>
      </c>
      <c r="CC10" t="s">
        <v>305</v>
      </c>
      <c r="CD10" t="s">
        <v>419</v>
      </c>
      <c r="CE10" t="s">
        <v>305</v>
      </c>
      <c r="CF10" t="s">
        <v>420</v>
      </c>
      <c r="CG10" t="s">
        <v>305</v>
      </c>
      <c r="CH10" t="s">
        <v>421</v>
      </c>
      <c r="CI10" t="s">
        <v>305</v>
      </c>
      <c r="CJ10" t="s">
        <v>421</v>
      </c>
      <c r="CK10" t="s">
        <v>305</v>
      </c>
      <c r="CL10" t="s">
        <v>422</v>
      </c>
      <c r="CM10" t="s">
        <v>305</v>
      </c>
      <c r="CN10" t="s">
        <v>423</v>
      </c>
      <c r="CO10" t="s">
        <v>305</v>
      </c>
      <c r="CP10" t="s">
        <v>424</v>
      </c>
      <c r="CQ10" t="s">
        <v>305</v>
      </c>
      <c r="CR10" t="s">
        <v>425</v>
      </c>
      <c r="CS10" t="s">
        <v>305</v>
      </c>
      <c r="CT10" t="s">
        <v>426</v>
      </c>
      <c r="CU10" t="s">
        <v>305</v>
      </c>
    </row>
    <row r="11" spans="1:101" x14ac:dyDescent="0.2">
      <c r="A11" t="s">
        <v>305</v>
      </c>
      <c r="B11" t="s">
        <v>315</v>
      </c>
      <c r="C11" t="s">
        <v>305</v>
      </c>
      <c r="D11" t="s">
        <v>315</v>
      </c>
      <c r="E11" t="s">
        <v>305</v>
      </c>
      <c r="F11" t="s">
        <v>315</v>
      </c>
      <c r="G11" t="s">
        <v>305</v>
      </c>
      <c r="H11" t="s">
        <v>316</v>
      </c>
      <c r="I11" t="s">
        <v>305</v>
      </c>
      <c r="J11" t="s">
        <v>316</v>
      </c>
      <c r="K11" t="s">
        <v>305</v>
      </c>
      <c r="L11" t="s">
        <v>316</v>
      </c>
      <c r="M11" t="s">
        <v>305</v>
      </c>
      <c r="N11" t="s">
        <v>316</v>
      </c>
      <c r="O11" t="s">
        <v>305</v>
      </c>
      <c r="P11" t="s">
        <v>317</v>
      </c>
      <c r="Q11" t="s">
        <v>305</v>
      </c>
      <c r="R11" t="s">
        <v>317</v>
      </c>
      <c r="S11" t="s">
        <v>305</v>
      </c>
      <c r="T11" t="s">
        <v>317</v>
      </c>
      <c r="U11" t="s">
        <v>305</v>
      </c>
      <c r="V11" t="s">
        <v>318</v>
      </c>
      <c r="W11" t="s">
        <v>305</v>
      </c>
      <c r="X11" t="s">
        <v>318</v>
      </c>
      <c r="Y11" t="s">
        <v>305</v>
      </c>
      <c r="Z11" t="s">
        <v>318</v>
      </c>
      <c r="AA11" t="s">
        <v>305</v>
      </c>
      <c r="AB11" t="s">
        <v>318</v>
      </c>
      <c r="AC11" t="s">
        <v>305</v>
      </c>
      <c r="AD11" t="s">
        <v>318</v>
      </c>
      <c r="AE11" t="s">
        <v>305</v>
      </c>
      <c r="AF11" t="s">
        <v>319</v>
      </c>
      <c r="AG11" t="s">
        <v>305</v>
      </c>
      <c r="AH11" t="s">
        <v>319</v>
      </c>
      <c r="AI11" t="s">
        <v>305</v>
      </c>
      <c r="AJ11" t="s">
        <v>319</v>
      </c>
      <c r="AK11" t="s">
        <v>305</v>
      </c>
      <c r="AL11" t="s">
        <v>319</v>
      </c>
      <c r="AM11" t="s">
        <v>305</v>
      </c>
      <c r="AN11" t="s">
        <v>319</v>
      </c>
      <c r="AO11" t="s">
        <v>305</v>
      </c>
      <c r="AP11" t="s">
        <v>319</v>
      </c>
      <c r="AQ11" t="s">
        <v>305</v>
      </c>
      <c r="AR11" t="s">
        <v>319</v>
      </c>
      <c r="AS11" t="s">
        <v>305</v>
      </c>
      <c r="AT11" t="s">
        <v>320</v>
      </c>
      <c r="AU11" t="s">
        <v>305</v>
      </c>
      <c r="AV11" t="s">
        <v>320</v>
      </c>
      <c r="AW11" t="s">
        <v>305</v>
      </c>
      <c r="AX11" t="s">
        <v>321</v>
      </c>
      <c r="AY11" t="s">
        <v>305</v>
      </c>
      <c r="AZ11" t="s">
        <v>321</v>
      </c>
      <c r="BA11" t="s">
        <v>305</v>
      </c>
      <c r="BB11" t="s">
        <v>321</v>
      </c>
      <c r="BC11" t="s">
        <v>305</v>
      </c>
      <c r="BD11" t="s">
        <v>321</v>
      </c>
      <c r="BE11" t="s">
        <v>305</v>
      </c>
      <c r="BF11" t="s">
        <v>322</v>
      </c>
      <c r="BG11" t="s">
        <v>305</v>
      </c>
      <c r="BH11" t="s">
        <v>323</v>
      </c>
      <c r="BI11" t="s">
        <v>305</v>
      </c>
      <c r="BJ11" t="s">
        <v>323</v>
      </c>
      <c r="BK11" t="s">
        <v>305</v>
      </c>
      <c r="BL11" t="s">
        <v>323</v>
      </c>
      <c r="BM11" t="s">
        <v>305</v>
      </c>
      <c r="BN11" t="s">
        <v>324</v>
      </c>
      <c r="BO11" t="s">
        <v>305</v>
      </c>
      <c r="BP11" t="s">
        <v>324</v>
      </c>
      <c r="BQ11" t="s">
        <v>305</v>
      </c>
      <c r="BR11" t="s">
        <v>324</v>
      </c>
      <c r="BS11" t="s">
        <v>305</v>
      </c>
      <c r="BT11" t="s">
        <v>324</v>
      </c>
      <c r="BU11" t="s">
        <v>305</v>
      </c>
      <c r="BV11" t="s">
        <v>324</v>
      </c>
      <c r="BW11" t="s">
        <v>305</v>
      </c>
      <c r="BX11" t="s">
        <v>324</v>
      </c>
      <c r="BY11" t="s">
        <v>305</v>
      </c>
      <c r="BZ11" t="s">
        <v>325</v>
      </c>
      <c r="CA11" t="s">
        <v>305</v>
      </c>
      <c r="CB11" t="s">
        <v>326</v>
      </c>
      <c r="CC11" t="s">
        <v>305</v>
      </c>
      <c r="CD11" t="s">
        <v>327</v>
      </c>
      <c r="CE11" t="s">
        <v>305</v>
      </c>
      <c r="CF11" t="s">
        <v>328</v>
      </c>
      <c r="CG11" t="s">
        <v>305</v>
      </c>
      <c r="CH11" t="s">
        <v>382</v>
      </c>
      <c r="CI11" t="s">
        <v>305</v>
      </c>
      <c r="CJ11" t="s">
        <v>382</v>
      </c>
      <c r="CK11" t="s">
        <v>305</v>
      </c>
      <c r="CL11" t="s">
        <v>386</v>
      </c>
      <c r="CM11" t="s">
        <v>305</v>
      </c>
      <c r="CN11" t="s">
        <v>391</v>
      </c>
      <c r="CO11" t="s">
        <v>305</v>
      </c>
      <c r="CP11" t="s">
        <v>392</v>
      </c>
      <c r="CQ11" t="s">
        <v>305</v>
      </c>
      <c r="CR11" t="s">
        <v>393</v>
      </c>
      <c r="CS11" t="s">
        <v>305</v>
      </c>
      <c r="CT11" t="s">
        <v>427</v>
      </c>
      <c r="CU11" t="s">
        <v>305</v>
      </c>
    </row>
    <row r="12" spans="1:101" x14ac:dyDescent="0.2">
      <c r="A12" t="s">
        <v>305</v>
      </c>
      <c r="B12" t="s">
        <v>329</v>
      </c>
      <c r="C12" t="s">
        <v>305</v>
      </c>
      <c r="D12" t="s">
        <v>330</v>
      </c>
      <c r="E12" t="s">
        <v>305</v>
      </c>
      <c r="F12" t="s">
        <v>376</v>
      </c>
      <c r="G12" t="s">
        <v>305</v>
      </c>
      <c r="H12" t="s">
        <v>331</v>
      </c>
      <c r="I12" t="s">
        <v>305</v>
      </c>
      <c r="J12" t="s">
        <v>377</v>
      </c>
      <c r="K12" t="s">
        <v>305</v>
      </c>
      <c r="L12" t="s">
        <v>385</v>
      </c>
      <c r="M12" t="s">
        <v>305</v>
      </c>
      <c r="N12" t="s">
        <v>402</v>
      </c>
      <c r="O12" t="s">
        <v>305</v>
      </c>
      <c r="P12" t="s">
        <v>332</v>
      </c>
      <c r="Q12" t="s">
        <v>305</v>
      </c>
      <c r="R12" t="s">
        <v>333</v>
      </c>
      <c r="S12" t="s">
        <v>305</v>
      </c>
      <c r="T12" t="s">
        <v>377</v>
      </c>
      <c r="U12" t="s">
        <v>305</v>
      </c>
      <c r="V12" t="s">
        <v>334</v>
      </c>
      <c r="W12" t="s">
        <v>305</v>
      </c>
      <c r="X12" t="s">
        <v>335</v>
      </c>
      <c r="Y12" t="s">
        <v>305</v>
      </c>
      <c r="Z12" t="s">
        <v>336</v>
      </c>
      <c r="AA12" t="s">
        <v>305</v>
      </c>
      <c r="AB12" t="s">
        <v>337</v>
      </c>
      <c r="AC12" t="s">
        <v>305</v>
      </c>
      <c r="AD12" t="s">
        <v>338</v>
      </c>
      <c r="AE12" t="s">
        <v>305</v>
      </c>
      <c r="AF12" t="s">
        <v>339</v>
      </c>
      <c r="AG12" t="s">
        <v>305</v>
      </c>
      <c r="AH12" t="s">
        <v>340</v>
      </c>
      <c r="AI12" t="s">
        <v>305</v>
      </c>
      <c r="AJ12" t="s">
        <v>341</v>
      </c>
      <c r="AK12" t="s">
        <v>305</v>
      </c>
      <c r="AL12" t="s">
        <v>339</v>
      </c>
      <c r="AM12" t="s">
        <v>305</v>
      </c>
      <c r="AN12" t="s">
        <v>378</v>
      </c>
      <c r="AO12" t="s">
        <v>305</v>
      </c>
      <c r="AP12" t="s">
        <v>394</v>
      </c>
      <c r="AQ12" t="s">
        <v>305</v>
      </c>
      <c r="AR12" t="s">
        <v>403</v>
      </c>
      <c r="AS12" t="s">
        <v>305</v>
      </c>
      <c r="AT12" t="s">
        <v>342</v>
      </c>
      <c r="AU12" t="s">
        <v>305</v>
      </c>
      <c r="AV12" t="s">
        <v>342</v>
      </c>
      <c r="AW12" t="s">
        <v>305</v>
      </c>
      <c r="AX12" t="s">
        <v>343</v>
      </c>
      <c r="AY12" t="s">
        <v>305</v>
      </c>
      <c r="AZ12" t="s">
        <v>344</v>
      </c>
      <c r="BA12" t="s">
        <v>305</v>
      </c>
      <c r="BB12" t="s">
        <v>345</v>
      </c>
      <c r="BC12" t="s">
        <v>305</v>
      </c>
      <c r="BD12" t="s">
        <v>388</v>
      </c>
      <c r="BE12" t="s">
        <v>305</v>
      </c>
      <c r="BF12" t="s">
        <v>346</v>
      </c>
      <c r="BG12" t="s">
        <v>305</v>
      </c>
      <c r="BH12" t="s">
        <v>347</v>
      </c>
      <c r="BI12" t="s">
        <v>305</v>
      </c>
      <c r="BJ12" t="s">
        <v>348</v>
      </c>
      <c r="BK12" t="s">
        <v>305</v>
      </c>
      <c r="BL12" t="s">
        <v>349</v>
      </c>
      <c r="BM12" t="s">
        <v>305</v>
      </c>
      <c r="BN12" t="s">
        <v>350</v>
      </c>
      <c r="BO12" t="s">
        <v>305</v>
      </c>
      <c r="BP12" t="s">
        <v>351</v>
      </c>
      <c r="BQ12" t="s">
        <v>305</v>
      </c>
      <c r="BR12" t="s">
        <v>352</v>
      </c>
      <c r="BS12" t="s">
        <v>305</v>
      </c>
      <c r="BT12" t="s">
        <v>353</v>
      </c>
      <c r="BU12" t="s">
        <v>305</v>
      </c>
      <c r="BV12" t="s">
        <v>379</v>
      </c>
      <c r="BW12" t="s">
        <v>305</v>
      </c>
      <c r="BX12" t="s">
        <v>395</v>
      </c>
      <c r="BY12" t="s">
        <v>305</v>
      </c>
      <c r="BZ12" t="s">
        <v>354</v>
      </c>
      <c r="CA12" t="s">
        <v>305</v>
      </c>
      <c r="CB12" t="s">
        <v>338</v>
      </c>
      <c r="CC12" t="s">
        <v>305</v>
      </c>
      <c r="CD12" t="s">
        <v>347</v>
      </c>
      <c r="CE12" t="s">
        <v>305</v>
      </c>
      <c r="CF12" t="s">
        <v>355</v>
      </c>
      <c r="CG12" t="s">
        <v>305</v>
      </c>
      <c r="CH12" t="s">
        <v>383</v>
      </c>
      <c r="CI12" t="s">
        <v>305</v>
      </c>
      <c r="CJ12" t="s">
        <v>384</v>
      </c>
      <c r="CK12" t="s">
        <v>305</v>
      </c>
      <c r="CL12" t="s">
        <v>333</v>
      </c>
      <c r="CM12" t="s">
        <v>305</v>
      </c>
      <c r="CN12" t="s">
        <v>335</v>
      </c>
      <c r="CO12" t="s">
        <v>305</v>
      </c>
      <c r="CP12" t="s">
        <v>335</v>
      </c>
      <c r="CQ12" t="s">
        <v>305</v>
      </c>
      <c r="CR12" t="s">
        <v>335</v>
      </c>
      <c r="CS12" t="s">
        <v>305</v>
      </c>
      <c r="CT12" t="s">
        <v>428</v>
      </c>
      <c r="CU12" t="s">
        <v>305</v>
      </c>
      <c r="CV12" t="s">
        <v>60</v>
      </c>
      <c r="CW12" t="s">
        <v>60</v>
      </c>
    </row>
    <row r="13" spans="1:101" x14ac:dyDescent="0.2">
      <c r="A13" t="s">
        <v>305</v>
      </c>
      <c r="B13" t="s">
        <v>356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 t="s">
        <v>356</v>
      </c>
      <c r="AG13" t="s">
        <v>356</v>
      </c>
      <c r="AH13" t="s">
        <v>356</v>
      </c>
      <c r="AI13" t="s">
        <v>356</v>
      </c>
      <c r="AJ13" t="s">
        <v>356</v>
      </c>
      <c r="AK13" t="s">
        <v>356</v>
      </c>
      <c r="AL13" t="s">
        <v>356</v>
      </c>
      <c r="AM13" t="s">
        <v>356</v>
      </c>
      <c r="AN13" t="s">
        <v>356</v>
      </c>
      <c r="AO13" t="s">
        <v>356</v>
      </c>
      <c r="AP13" t="s">
        <v>356</v>
      </c>
      <c r="AQ13" t="s">
        <v>356</v>
      </c>
      <c r="AR13" t="s">
        <v>356</v>
      </c>
      <c r="AS13" t="s">
        <v>356</v>
      </c>
      <c r="AT13" t="s">
        <v>356</v>
      </c>
      <c r="AU13" t="s">
        <v>356</v>
      </c>
      <c r="AV13" t="s">
        <v>356</v>
      </c>
      <c r="AW13" t="s">
        <v>356</v>
      </c>
      <c r="AX13" t="s">
        <v>356</v>
      </c>
      <c r="AY13" t="s">
        <v>356</v>
      </c>
      <c r="AZ13" t="s">
        <v>356</v>
      </c>
      <c r="BA13" t="s">
        <v>356</v>
      </c>
      <c r="BB13" t="s">
        <v>356</v>
      </c>
      <c r="BC13" t="s">
        <v>356</v>
      </c>
      <c r="BD13" t="s">
        <v>356</v>
      </c>
      <c r="BE13" t="s">
        <v>356</v>
      </c>
      <c r="BF13" t="s">
        <v>356</v>
      </c>
      <c r="BG13" t="s">
        <v>356</v>
      </c>
      <c r="BH13" t="s">
        <v>356</v>
      </c>
      <c r="BI13" t="s">
        <v>356</v>
      </c>
      <c r="BJ13" t="s">
        <v>356</v>
      </c>
      <c r="BK13" t="s">
        <v>356</v>
      </c>
      <c r="BL13" t="s">
        <v>356</v>
      </c>
      <c r="BM13" t="s">
        <v>356</v>
      </c>
      <c r="BN13" t="s">
        <v>356</v>
      </c>
      <c r="BO13" t="s">
        <v>356</v>
      </c>
      <c r="BP13" t="s">
        <v>356</v>
      </c>
      <c r="BQ13" t="s">
        <v>356</v>
      </c>
      <c r="BR13" t="s">
        <v>356</v>
      </c>
      <c r="BS13" t="s">
        <v>356</v>
      </c>
      <c r="BT13" t="s">
        <v>356</v>
      </c>
      <c r="BU13" t="s">
        <v>356</v>
      </c>
      <c r="BV13" t="s">
        <v>356</v>
      </c>
      <c r="BW13" t="s">
        <v>356</v>
      </c>
      <c r="BX13" t="s">
        <v>356</v>
      </c>
      <c r="BY13" t="s">
        <v>356</v>
      </c>
      <c r="BZ13" t="s">
        <v>356</v>
      </c>
      <c r="CA13" t="s">
        <v>356</v>
      </c>
      <c r="CB13" t="s">
        <v>356</v>
      </c>
      <c r="CC13" t="s">
        <v>356</v>
      </c>
      <c r="CD13" t="s">
        <v>356</v>
      </c>
      <c r="CE13" t="s">
        <v>356</v>
      </c>
      <c r="CF13" t="s">
        <v>356</v>
      </c>
      <c r="CG13" t="s">
        <v>356</v>
      </c>
      <c r="CH13" t="s">
        <v>356</v>
      </c>
      <c r="CI13" t="s">
        <v>356</v>
      </c>
      <c r="CJ13" t="s">
        <v>356</v>
      </c>
      <c r="CK13" t="s">
        <v>356</v>
      </c>
      <c r="CL13" t="s">
        <v>356</v>
      </c>
      <c r="CM13" t="s">
        <v>356</v>
      </c>
      <c r="CN13" t="s">
        <v>356</v>
      </c>
      <c r="CO13" t="s">
        <v>356</v>
      </c>
      <c r="CP13" t="s">
        <v>356</v>
      </c>
      <c r="CQ13" t="s">
        <v>356</v>
      </c>
      <c r="CR13" t="s">
        <v>356</v>
      </c>
      <c r="CS13" t="s">
        <v>356</v>
      </c>
      <c r="CT13" t="s">
        <v>356</v>
      </c>
      <c r="CU13" t="s">
        <v>356</v>
      </c>
      <c r="CV13" t="s">
        <v>357</v>
      </c>
      <c r="CW13" t="s">
        <v>357</v>
      </c>
    </row>
    <row r="14" spans="1:101" x14ac:dyDescent="0.2">
      <c r="A14" t="s">
        <v>305</v>
      </c>
      <c r="B14" t="s">
        <v>30</v>
      </c>
      <c r="C14" t="s">
        <v>358</v>
      </c>
      <c r="D14" t="s">
        <v>30</v>
      </c>
      <c r="E14" t="s">
        <v>358</v>
      </c>
      <c r="F14" t="s">
        <v>30</v>
      </c>
      <c r="G14" t="s">
        <v>358</v>
      </c>
      <c r="H14" t="s">
        <v>30</v>
      </c>
      <c r="I14" t="s">
        <v>358</v>
      </c>
      <c r="J14" t="s">
        <v>30</v>
      </c>
      <c r="K14" t="s">
        <v>358</v>
      </c>
      <c r="L14" t="s">
        <v>30</v>
      </c>
      <c r="M14" t="s">
        <v>358</v>
      </c>
      <c r="N14" t="s">
        <v>30</v>
      </c>
      <c r="O14" t="s">
        <v>358</v>
      </c>
      <c r="P14" t="s">
        <v>30</v>
      </c>
      <c r="Q14" t="s">
        <v>358</v>
      </c>
      <c r="R14" t="s">
        <v>30</v>
      </c>
      <c r="S14" t="s">
        <v>358</v>
      </c>
      <c r="T14" t="s">
        <v>30</v>
      </c>
      <c r="U14" t="s">
        <v>358</v>
      </c>
      <c r="V14" t="s">
        <v>30</v>
      </c>
      <c r="W14" t="s">
        <v>358</v>
      </c>
      <c r="X14" t="s">
        <v>30</v>
      </c>
      <c r="Y14" t="s">
        <v>358</v>
      </c>
      <c r="Z14" t="s">
        <v>30</v>
      </c>
      <c r="AA14" t="s">
        <v>358</v>
      </c>
      <c r="AB14" t="s">
        <v>30</v>
      </c>
      <c r="AC14" t="s">
        <v>358</v>
      </c>
      <c r="AD14" t="s">
        <v>30</v>
      </c>
      <c r="AE14" t="s">
        <v>358</v>
      </c>
      <c r="AF14" t="s">
        <v>30</v>
      </c>
      <c r="AG14" t="s">
        <v>358</v>
      </c>
      <c r="AH14" t="s">
        <v>30</v>
      </c>
      <c r="AI14" t="s">
        <v>358</v>
      </c>
      <c r="AJ14" t="s">
        <v>30</v>
      </c>
      <c r="AK14" t="s">
        <v>358</v>
      </c>
      <c r="AL14" t="s">
        <v>30</v>
      </c>
      <c r="AM14" t="s">
        <v>358</v>
      </c>
      <c r="AN14" t="s">
        <v>30</v>
      </c>
      <c r="AO14" t="s">
        <v>358</v>
      </c>
      <c r="AP14" t="s">
        <v>30</v>
      </c>
      <c r="AQ14" t="s">
        <v>358</v>
      </c>
      <c r="AR14" t="s">
        <v>30</v>
      </c>
      <c r="AS14" t="s">
        <v>358</v>
      </c>
      <c r="AT14" t="s">
        <v>30</v>
      </c>
      <c r="AU14" t="s">
        <v>358</v>
      </c>
      <c r="AV14" t="s">
        <v>30</v>
      </c>
      <c r="AW14" t="s">
        <v>358</v>
      </c>
      <c r="AX14" t="s">
        <v>30</v>
      </c>
      <c r="AY14" t="s">
        <v>358</v>
      </c>
      <c r="AZ14" t="s">
        <v>30</v>
      </c>
      <c r="BA14" t="s">
        <v>358</v>
      </c>
      <c r="BB14" t="s">
        <v>30</v>
      </c>
      <c r="BC14" t="s">
        <v>358</v>
      </c>
      <c r="BD14" t="s">
        <v>30</v>
      </c>
      <c r="BE14" t="s">
        <v>358</v>
      </c>
      <c r="BF14" t="s">
        <v>30</v>
      </c>
      <c r="BG14" t="s">
        <v>358</v>
      </c>
      <c r="BH14" t="s">
        <v>30</v>
      </c>
      <c r="BI14" t="s">
        <v>358</v>
      </c>
      <c r="BJ14" t="s">
        <v>30</v>
      </c>
      <c r="BK14" t="s">
        <v>358</v>
      </c>
      <c r="BL14" t="s">
        <v>30</v>
      </c>
      <c r="BM14" t="s">
        <v>358</v>
      </c>
      <c r="BN14" t="s">
        <v>30</v>
      </c>
      <c r="BO14" t="s">
        <v>358</v>
      </c>
      <c r="BP14" t="s">
        <v>30</v>
      </c>
      <c r="BQ14" t="s">
        <v>358</v>
      </c>
      <c r="BR14" t="s">
        <v>30</v>
      </c>
      <c r="BS14" t="s">
        <v>358</v>
      </c>
      <c r="BT14" t="s">
        <v>30</v>
      </c>
      <c r="BU14" t="s">
        <v>358</v>
      </c>
      <c r="BV14" t="s">
        <v>30</v>
      </c>
      <c r="BW14" t="s">
        <v>358</v>
      </c>
      <c r="BX14" t="s">
        <v>30</v>
      </c>
      <c r="BY14" t="s">
        <v>358</v>
      </c>
      <c r="BZ14" t="s">
        <v>30</v>
      </c>
      <c r="CA14" t="s">
        <v>358</v>
      </c>
      <c r="CB14" t="s">
        <v>30</v>
      </c>
      <c r="CC14" t="s">
        <v>358</v>
      </c>
      <c r="CD14" t="s">
        <v>30</v>
      </c>
      <c r="CE14" t="s">
        <v>358</v>
      </c>
      <c r="CF14" t="s">
        <v>30</v>
      </c>
      <c r="CG14" t="s">
        <v>358</v>
      </c>
      <c r="CH14" t="s">
        <v>30</v>
      </c>
      <c r="CI14" t="s">
        <v>358</v>
      </c>
      <c r="CJ14" t="s">
        <v>30</v>
      </c>
      <c r="CK14" t="s">
        <v>358</v>
      </c>
      <c r="CL14" t="s">
        <v>30</v>
      </c>
      <c r="CM14" t="s">
        <v>358</v>
      </c>
      <c r="CN14" t="s">
        <v>30</v>
      </c>
      <c r="CO14" t="s">
        <v>358</v>
      </c>
      <c r="CP14" t="s">
        <v>30</v>
      </c>
      <c r="CQ14" t="s">
        <v>358</v>
      </c>
      <c r="CR14" t="s">
        <v>30</v>
      </c>
      <c r="CS14" t="s">
        <v>358</v>
      </c>
      <c r="CT14" t="s">
        <v>30</v>
      </c>
      <c r="CU14" t="s">
        <v>358</v>
      </c>
      <c r="CV14" t="s">
        <v>359</v>
      </c>
      <c r="CW14" t="s">
        <v>360</v>
      </c>
    </row>
    <row r="15" spans="1:101" x14ac:dyDescent="0.2">
      <c r="A15" t="s">
        <v>305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  <c r="P15" t="s">
        <v>361</v>
      </c>
      <c r="Q15" t="s">
        <v>361</v>
      </c>
      <c r="R15" t="s">
        <v>361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  <c r="Z15" t="s">
        <v>361</v>
      </c>
      <c r="AA15" t="s">
        <v>361</v>
      </c>
      <c r="AB15" t="s">
        <v>361</v>
      </c>
      <c r="AC15" t="s">
        <v>361</v>
      </c>
      <c r="AD15" t="s">
        <v>361</v>
      </c>
      <c r="AE15" t="s">
        <v>361</v>
      </c>
      <c r="AF15" t="s">
        <v>361</v>
      </c>
      <c r="AG15" t="s">
        <v>361</v>
      </c>
      <c r="AH15" t="s">
        <v>361</v>
      </c>
      <c r="AI15" t="s">
        <v>361</v>
      </c>
      <c r="AJ15" t="s">
        <v>361</v>
      </c>
      <c r="AK15" t="s">
        <v>361</v>
      </c>
      <c r="AL15" t="s">
        <v>361</v>
      </c>
      <c r="AM15" t="s">
        <v>361</v>
      </c>
      <c r="AN15" t="s">
        <v>361</v>
      </c>
      <c r="AO15" t="s">
        <v>361</v>
      </c>
      <c r="AP15" t="s">
        <v>361</v>
      </c>
      <c r="AQ15" t="s">
        <v>361</v>
      </c>
      <c r="AR15" t="s">
        <v>361</v>
      </c>
      <c r="AS15" t="s">
        <v>361</v>
      </c>
      <c r="AT15" t="s">
        <v>361</v>
      </c>
      <c r="AU15" t="s">
        <v>361</v>
      </c>
      <c r="AV15" t="s">
        <v>361</v>
      </c>
      <c r="AW15" t="s">
        <v>361</v>
      </c>
      <c r="AX15" t="s">
        <v>361</v>
      </c>
      <c r="AY15" t="s">
        <v>361</v>
      </c>
      <c r="AZ15" t="s">
        <v>361</v>
      </c>
      <c r="BA15" t="s">
        <v>361</v>
      </c>
      <c r="BB15" t="s">
        <v>361</v>
      </c>
      <c r="BC15" t="s">
        <v>361</v>
      </c>
      <c r="BD15" t="s">
        <v>361</v>
      </c>
      <c r="BE15" t="s">
        <v>361</v>
      </c>
      <c r="BF15" t="s">
        <v>361</v>
      </c>
      <c r="BG15" t="s">
        <v>361</v>
      </c>
      <c r="BH15" t="s">
        <v>361</v>
      </c>
      <c r="BI15" t="s">
        <v>361</v>
      </c>
      <c r="BJ15" t="s">
        <v>361</v>
      </c>
      <c r="BK15" t="s">
        <v>361</v>
      </c>
      <c r="BL15" t="s">
        <v>361</v>
      </c>
      <c r="BM15" t="s">
        <v>361</v>
      </c>
      <c r="BN15" t="s">
        <v>361</v>
      </c>
      <c r="BO15" t="s">
        <v>361</v>
      </c>
      <c r="BP15" t="s">
        <v>361</v>
      </c>
      <c r="BQ15" t="s">
        <v>361</v>
      </c>
      <c r="BR15" t="s">
        <v>361</v>
      </c>
      <c r="BS15" t="s">
        <v>361</v>
      </c>
      <c r="BT15" t="s">
        <v>361</v>
      </c>
      <c r="BU15" t="s">
        <v>361</v>
      </c>
      <c r="BV15" t="s">
        <v>361</v>
      </c>
      <c r="BW15" t="s">
        <v>361</v>
      </c>
      <c r="BX15" t="s">
        <v>361</v>
      </c>
      <c r="BY15" t="s">
        <v>361</v>
      </c>
      <c r="BZ15" t="s">
        <v>361</v>
      </c>
      <c r="CA15" t="s">
        <v>361</v>
      </c>
      <c r="CB15" t="s">
        <v>361</v>
      </c>
      <c r="CC15" t="s">
        <v>361</v>
      </c>
      <c r="CD15" t="s">
        <v>361</v>
      </c>
      <c r="CE15" t="s">
        <v>361</v>
      </c>
      <c r="CF15" t="s">
        <v>361</v>
      </c>
      <c r="CG15" t="s">
        <v>361</v>
      </c>
      <c r="CH15" t="s">
        <v>361</v>
      </c>
      <c r="CI15" t="s">
        <v>361</v>
      </c>
      <c r="CJ15" t="s">
        <v>361</v>
      </c>
      <c r="CK15" t="s">
        <v>361</v>
      </c>
      <c r="CL15" t="s">
        <v>361</v>
      </c>
      <c r="CM15" t="s">
        <v>361</v>
      </c>
      <c r="CN15" t="s">
        <v>361</v>
      </c>
      <c r="CO15" t="s">
        <v>361</v>
      </c>
      <c r="CP15" t="s">
        <v>361</v>
      </c>
      <c r="CQ15" t="s">
        <v>361</v>
      </c>
      <c r="CR15" t="s">
        <v>361</v>
      </c>
      <c r="CS15" t="s">
        <v>361</v>
      </c>
      <c r="CT15" t="s">
        <v>361</v>
      </c>
      <c r="CU15" t="s">
        <v>361</v>
      </c>
      <c r="CV15" t="s">
        <v>362</v>
      </c>
      <c r="CW15" t="s">
        <v>362</v>
      </c>
    </row>
    <row r="16" spans="1:101" x14ac:dyDescent="0.2">
      <c r="A16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289.97199999999998</v>
      </c>
      <c r="I16">
        <v>0</v>
      </c>
      <c r="J16">
        <v>26.219000000000001</v>
      </c>
      <c r="K16">
        <v>0</v>
      </c>
      <c r="L16">
        <v>91.304000000000002</v>
      </c>
      <c r="M16">
        <v>0</v>
      </c>
      <c r="N16">
        <v>0</v>
      </c>
      <c r="O16">
        <v>0</v>
      </c>
      <c r="P16">
        <f>130.71+108</f>
        <v>238.71</v>
      </c>
      <c r="Q16">
        <v>0</v>
      </c>
      <c r="R16">
        <v>-0.01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65.216999999999999</v>
      </c>
      <c r="AG16">
        <v>0</v>
      </c>
      <c r="AH16">
        <v>0</v>
      </c>
      <c r="AI16">
        <v>0</v>
      </c>
      <c r="AJ16">
        <v>-26.087</v>
      </c>
      <c r="AK16">
        <v>0</v>
      </c>
      <c r="AL16">
        <v>65.216999999999999</v>
      </c>
      <c r="AM16">
        <v>0</v>
      </c>
      <c r="AN16">
        <v>-9.9510000000000005</v>
      </c>
      <c r="AO16">
        <v>0</v>
      </c>
      <c r="AP16">
        <v>26.087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13.635999999999999</v>
      </c>
      <c r="BG16">
        <v>0</v>
      </c>
      <c r="BH16">
        <v>84.061000000000007</v>
      </c>
      <c r="BI16">
        <v>0</v>
      </c>
      <c r="BJ16">
        <v>719.41499999999996</v>
      </c>
      <c r="BK16">
        <v>0</v>
      </c>
      <c r="BL16">
        <v>-7.5</v>
      </c>
      <c r="BM16">
        <v>0</v>
      </c>
      <c r="BN16">
        <v>104.348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-13.032999999999999</v>
      </c>
      <c r="BU16">
        <v>0</v>
      </c>
      <c r="BV16">
        <v>5.9829999999999997</v>
      </c>
      <c r="BW16">
        <v>0</v>
      </c>
      <c r="BX16">
        <v>32.087000000000003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289.38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135.99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39</v>
      </c>
      <c r="CU16">
        <v>0</v>
      </c>
      <c r="CV16">
        <v>2062</v>
      </c>
      <c r="CW16">
        <v>0</v>
      </c>
    </row>
    <row r="17" spans="1:101" x14ac:dyDescent="0.2">
      <c r="A17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159.767</v>
      </c>
      <c r="I17">
        <v>0</v>
      </c>
      <c r="J17">
        <v>-0.40300000000000002</v>
      </c>
      <c r="K17">
        <v>0</v>
      </c>
      <c r="L17">
        <v>49.927</v>
      </c>
      <c r="M17">
        <v>0</v>
      </c>
      <c r="N17">
        <v>0</v>
      </c>
      <c r="O17">
        <v>0</v>
      </c>
      <c r="P17">
        <v>199.708</v>
      </c>
      <c r="Q17">
        <v>0</v>
      </c>
      <c r="R17">
        <v>0</v>
      </c>
      <c r="S17">
        <v>0</v>
      </c>
      <c r="T17">
        <v>0</v>
      </c>
      <c r="U17">
        <v>0</v>
      </c>
      <c r="V17">
        <v>-4</v>
      </c>
      <c r="W17">
        <v>22.02</v>
      </c>
      <c r="X17">
        <v>-137.00800000000001</v>
      </c>
      <c r="Y17">
        <v>0</v>
      </c>
      <c r="Z17">
        <v>548.19899999999996</v>
      </c>
      <c r="AA17">
        <v>0</v>
      </c>
      <c r="AB17">
        <v>0</v>
      </c>
      <c r="AC17">
        <v>0</v>
      </c>
      <c r="AD17">
        <f>1267.148+49.5</f>
        <v>1316.6479999999999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-379.44600000000003</v>
      </c>
      <c r="AK17">
        <v>0</v>
      </c>
      <c r="AN17">
        <v>-6.3470000000000004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0.999</v>
      </c>
      <c r="AU17">
        <v>0</v>
      </c>
      <c r="AV17">
        <v>0.999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149.78100000000001</v>
      </c>
      <c r="BG17">
        <v>0</v>
      </c>
      <c r="BH17">
        <v>0</v>
      </c>
      <c r="BI17">
        <v>0</v>
      </c>
      <c r="BJ17">
        <v>19.971</v>
      </c>
      <c r="BK17">
        <v>0</v>
      </c>
      <c r="BL17">
        <v>0</v>
      </c>
      <c r="BM17">
        <v>0</v>
      </c>
      <c r="BN17">
        <v>199.708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-3.036</v>
      </c>
      <c r="BW17">
        <v>0</v>
      </c>
      <c r="BZ17">
        <v>-99.853999999999999</v>
      </c>
      <c r="CA17">
        <v>0</v>
      </c>
      <c r="CB17">
        <v>-427.375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29.956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-462.82400000000001</v>
      </c>
      <c r="CO17">
        <v>0</v>
      </c>
      <c r="CP17">
        <v>-182.012</v>
      </c>
      <c r="CQ17">
        <v>0</v>
      </c>
      <c r="CR17">
        <v>108.432</v>
      </c>
      <c r="CS17">
        <v>0</v>
      </c>
      <c r="CT17">
        <v>0</v>
      </c>
      <c r="CU17">
        <v>0</v>
      </c>
      <c r="CV17">
        <v>1032.3</v>
      </c>
      <c r="CW17">
        <v>22</v>
      </c>
    </row>
    <row r="18" spans="1:101" x14ac:dyDescent="0.2">
      <c r="A18" t="s">
        <v>82</v>
      </c>
      <c r="B18">
        <v>209</v>
      </c>
      <c r="C18">
        <v>-154.06299999999999</v>
      </c>
      <c r="D18">
        <v>156.58199999999999</v>
      </c>
      <c r="E18">
        <v>43.55</v>
      </c>
      <c r="F18">
        <v>0</v>
      </c>
      <c r="G18">
        <v>0</v>
      </c>
      <c r="H18">
        <v>59.613999999999997</v>
      </c>
      <c r="I18">
        <v>0</v>
      </c>
      <c r="J18">
        <v>-0.46600000000000003</v>
      </c>
      <c r="K18">
        <v>0</v>
      </c>
      <c r="L18">
        <v>149.035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241</v>
      </c>
      <c r="W18">
        <v>0</v>
      </c>
      <c r="X18">
        <v>-395.392</v>
      </c>
      <c r="Y18">
        <v>0</v>
      </c>
      <c r="Z18">
        <v>-218.58500000000001</v>
      </c>
      <c r="AA18">
        <v>0</v>
      </c>
      <c r="AB18">
        <v>0</v>
      </c>
      <c r="AC18">
        <v>0</v>
      </c>
      <c r="AD18">
        <v>-98.86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-278.19900000000001</v>
      </c>
      <c r="AK18">
        <v>0</v>
      </c>
      <c r="AN18">
        <v>5.55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49.677999999999997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-298.07100000000003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-12.247</v>
      </c>
      <c r="BW18">
        <v>0</v>
      </c>
      <c r="BZ18">
        <v>-99.356999999999999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9.9359999999999999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-197.696</v>
      </c>
      <c r="CO18">
        <v>0</v>
      </c>
      <c r="CP18">
        <v>-22.687000000000001</v>
      </c>
      <c r="CQ18">
        <v>0</v>
      </c>
      <c r="CR18">
        <v>324.61599999999999</v>
      </c>
      <c r="CS18">
        <v>0</v>
      </c>
      <c r="CT18">
        <v>0</v>
      </c>
      <c r="CU18">
        <v>0</v>
      </c>
      <c r="CV18">
        <v>-416.5</v>
      </c>
      <c r="CW18">
        <v>-110.5</v>
      </c>
    </row>
    <row r="19" spans="1:101" x14ac:dyDescent="0.2">
      <c r="A19" t="s">
        <v>83</v>
      </c>
      <c r="B19">
        <v>-325</v>
      </c>
      <c r="C19">
        <v>0</v>
      </c>
      <c r="D19">
        <v>374.99</v>
      </c>
      <c r="E19">
        <v>0</v>
      </c>
      <c r="F19">
        <v>0</v>
      </c>
      <c r="G19">
        <v>0</v>
      </c>
      <c r="H19">
        <v>59.302999999999997</v>
      </c>
      <c r="I19">
        <v>0</v>
      </c>
      <c r="J19">
        <v>-0.44500000000000001</v>
      </c>
      <c r="K19">
        <v>0</v>
      </c>
      <c r="L19">
        <v>148.25800000000001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-2233</v>
      </c>
      <c r="W19">
        <v>0</v>
      </c>
      <c r="X19">
        <v>-410.28399999999999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-375.58699999999999</v>
      </c>
      <c r="AK19">
        <v>0</v>
      </c>
      <c r="AN19">
        <v>-6.6520000000000001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98.838999999999999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-296.51600000000002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-0.156</v>
      </c>
      <c r="BW19">
        <v>0</v>
      </c>
      <c r="BX19">
        <v>-121.571</v>
      </c>
      <c r="BY19">
        <v>0</v>
      </c>
      <c r="BZ19">
        <v>-98.838999999999999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-205.142</v>
      </c>
      <c r="CO19">
        <v>0</v>
      </c>
      <c r="CP19">
        <v>293.06</v>
      </c>
      <c r="CQ19">
        <v>0</v>
      </c>
      <c r="CR19">
        <v>304.971</v>
      </c>
      <c r="CS19">
        <v>0</v>
      </c>
      <c r="CT19">
        <v>0</v>
      </c>
      <c r="CU19">
        <v>0</v>
      </c>
      <c r="CV19">
        <v>-2793.8</v>
      </c>
      <c r="CW19">
        <v>0</v>
      </c>
    </row>
    <row r="20" spans="1:101" x14ac:dyDescent="0.2">
      <c r="A20" t="s">
        <v>84</v>
      </c>
      <c r="B20">
        <v>-392</v>
      </c>
      <c r="C20">
        <v>0</v>
      </c>
      <c r="D20">
        <v>400.392</v>
      </c>
      <c r="E20">
        <v>0.192</v>
      </c>
      <c r="F20">
        <v>0</v>
      </c>
      <c r="G20">
        <v>0</v>
      </c>
      <c r="H20">
        <v>0</v>
      </c>
      <c r="I20">
        <v>0</v>
      </c>
      <c r="J20">
        <v>-0.46500000000000002</v>
      </c>
      <c r="K20">
        <v>0</v>
      </c>
      <c r="L20">
        <v>147.477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425</v>
      </c>
      <c r="W20">
        <v>0</v>
      </c>
      <c r="X20">
        <v>-437.88900000000001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49.158999999999999</v>
      </c>
      <c r="AK20">
        <v>0</v>
      </c>
      <c r="AN20">
        <v>2.7170000000000001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-196.637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2.77</v>
      </c>
      <c r="BW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-185.762</v>
      </c>
      <c r="CO20">
        <v>0</v>
      </c>
      <c r="CP20">
        <v>261.161</v>
      </c>
      <c r="CQ20">
        <v>0</v>
      </c>
      <c r="CR20">
        <v>241.334</v>
      </c>
      <c r="CS20">
        <v>0</v>
      </c>
      <c r="CT20">
        <v>0</v>
      </c>
      <c r="CU20">
        <v>0</v>
      </c>
      <c r="CV20">
        <v>317.3</v>
      </c>
      <c r="CW20">
        <v>0.2</v>
      </c>
    </row>
    <row r="21" spans="1:101" x14ac:dyDescent="0.2">
      <c r="A21" t="s">
        <v>85</v>
      </c>
      <c r="B21">
        <v>-324</v>
      </c>
      <c r="C21">
        <v>0</v>
      </c>
      <c r="D21">
        <v>337.09399999999999</v>
      </c>
      <c r="E21">
        <v>0.60299999999999998</v>
      </c>
      <c r="F21">
        <v>0</v>
      </c>
      <c r="G21">
        <v>0</v>
      </c>
      <c r="H21">
        <v>0</v>
      </c>
      <c r="I21">
        <v>0</v>
      </c>
      <c r="J21">
        <v>-83.674999999999997</v>
      </c>
      <c r="K21">
        <v>0</v>
      </c>
      <c r="L21">
        <v>146.66200000000001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768</v>
      </c>
      <c r="W21">
        <v>0</v>
      </c>
      <c r="X21">
        <v>-524.64800000000002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48.887</v>
      </c>
      <c r="AK21">
        <v>0</v>
      </c>
      <c r="AN21">
        <v>-73.662999999999997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-195.54900000000001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-32.265999999999998</v>
      </c>
      <c r="BW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-149.899</v>
      </c>
      <c r="CO21">
        <v>0</v>
      </c>
      <c r="CP21">
        <v>199.86600000000001</v>
      </c>
      <c r="CQ21">
        <v>0</v>
      </c>
      <c r="CR21">
        <v>-49.966000000000001</v>
      </c>
      <c r="CS21">
        <v>0</v>
      </c>
      <c r="CT21">
        <v>0</v>
      </c>
      <c r="CU21">
        <v>0</v>
      </c>
      <c r="CV21">
        <v>66.8</v>
      </c>
      <c r="CW21">
        <v>0.6</v>
      </c>
    </row>
    <row r="22" spans="1:101" x14ac:dyDescent="0.2">
      <c r="A22" t="s">
        <v>86</v>
      </c>
      <c r="B22">
        <v>-315</v>
      </c>
      <c r="C22">
        <v>0</v>
      </c>
      <c r="D22">
        <v>314.06099999999998</v>
      </c>
      <c r="E22">
        <v>1.2749999999999999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145.83099999999999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283</v>
      </c>
      <c r="W22">
        <v>0</v>
      </c>
      <c r="X22">
        <v>-520.12400000000002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48.61</v>
      </c>
      <c r="AK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-194.441</v>
      </c>
      <c r="BO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-148.607</v>
      </c>
      <c r="CO22">
        <v>0</v>
      </c>
      <c r="CP22">
        <v>198.142</v>
      </c>
      <c r="CQ22">
        <v>0</v>
      </c>
      <c r="CR22">
        <v>-49.536000000000001</v>
      </c>
      <c r="CS22">
        <v>0</v>
      </c>
      <c r="CT22">
        <v>0</v>
      </c>
      <c r="CU22">
        <v>0</v>
      </c>
      <c r="CV22">
        <v>-238.1</v>
      </c>
      <c r="CW22">
        <v>1.3</v>
      </c>
    </row>
    <row r="23" spans="1:101" x14ac:dyDescent="0.2">
      <c r="A23" t="s">
        <v>87</v>
      </c>
      <c r="B23">
        <v>-271</v>
      </c>
      <c r="C23">
        <v>0</v>
      </c>
      <c r="D23">
        <v>263.62299999999999</v>
      </c>
      <c r="E23">
        <v>2.1930000000000001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145.018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167</v>
      </c>
      <c r="W23">
        <v>0</v>
      </c>
      <c r="X23">
        <v>-331.483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48.338999999999999</v>
      </c>
      <c r="AK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-193.358</v>
      </c>
      <c r="BO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-149.95400000000001</v>
      </c>
      <c r="CO23">
        <v>0</v>
      </c>
      <c r="CP23">
        <v>199.93899999999999</v>
      </c>
      <c r="CQ23">
        <v>0</v>
      </c>
      <c r="CR23">
        <v>-49.984999999999999</v>
      </c>
      <c r="CS23">
        <v>0</v>
      </c>
      <c r="CT23">
        <v>0</v>
      </c>
      <c r="CU23">
        <v>0</v>
      </c>
      <c r="CV23">
        <v>-171.9</v>
      </c>
      <c r="CW23">
        <v>2.2000000000000002</v>
      </c>
    </row>
    <row r="24" spans="1:101" x14ac:dyDescent="0.2">
      <c r="A24" t="s">
        <v>88</v>
      </c>
      <c r="B24">
        <v>-164</v>
      </c>
      <c r="C24">
        <v>0</v>
      </c>
      <c r="D24">
        <v>153.548</v>
      </c>
      <c r="E24">
        <v>3.4980000000000002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144.18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-50</v>
      </c>
      <c r="W24">
        <v>0</v>
      </c>
      <c r="X24">
        <v>23.027000000000001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48.06</v>
      </c>
      <c r="AK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-192.24</v>
      </c>
      <c r="BO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-138.16</v>
      </c>
      <c r="CO24">
        <v>0</v>
      </c>
      <c r="CP24">
        <v>184.21299999999999</v>
      </c>
      <c r="CQ24">
        <v>0</v>
      </c>
      <c r="CR24">
        <v>-46.052999999999997</v>
      </c>
      <c r="CS24">
        <v>0</v>
      </c>
      <c r="CT24">
        <v>0</v>
      </c>
      <c r="CU24">
        <v>0</v>
      </c>
      <c r="CV24">
        <v>-37.4</v>
      </c>
      <c r="CW24">
        <v>3.5</v>
      </c>
    </row>
    <row r="25" spans="1:101" x14ac:dyDescent="0.2">
      <c r="A25" t="s">
        <v>89</v>
      </c>
      <c r="B25">
        <v>-245</v>
      </c>
      <c r="C25">
        <v>0</v>
      </c>
      <c r="D25">
        <v>235.31100000000001</v>
      </c>
      <c r="E25">
        <v>5.0990000000000002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143.36000000000001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505</v>
      </c>
      <c r="W25">
        <v>0</v>
      </c>
      <c r="X25">
        <v>25.187000000000001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47.786999999999999</v>
      </c>
      <c r="AK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33.451000000000001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-191.14699999999999</v>
      </c>
      <c r="BO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-151.12100000000001</v>
      </c>
      <c r="CO25">
        <v>0</v>
      </c>
      <c r="CP25">
        <v>201.495</v>
      </c>
      <c r="CQ25">
        <v>0</v>
      </c>
      <c r="CR25">
        <v>-50.374000000000002</v>
      </c>
      <c r="CS25">
        <v>0</v>
      </c>
      <c r="CT25">
        <v>0</v>
      </c>
      <c r="CU25">
        <v>0</v>
      </c>
      <c r="CV25">
        <v>553.9</v>
      </c>
      <c r="CW25">
        <v>5.0999999999999996</v>
      </c>
    </row>
    <row r="26" spans="1:101" x14ac:dyDescent="0.2">
      <c r="A26" t="s">
        <v>90</v>
      </c>
      <c r="B26">
        <v>0</v>
      </c>
      <c r="C26">
        <v>0</v>
      </c>
      <c r="D26">
        <v>-18.196999999999999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15.090999999999999</v>
      </c>
      <c r="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-90.543000000000006</v>
      </c>
      <c r="CO26">
        <v>0</v>
      </c>
      <c r="CP26">
        <v>120.724</v>
      </c>
      <c r="CQ26">
        <v>0</v>
      </c>
      <c r="CR26">
        <v>-30.181000000000001</v>
      </c>
      <c r="CS26">
        <v>0</v>
      </c>
      <c r="CT26">
        <v>0</v>
      </c>
      <c r="CU26">
        <v>0</v>
      </c>
      <c r="CV26">
        <v>-3.1</v>
      </c>
      <c r="CW26">
        <v>0</v>
      </c>
    </row>
    <row r="27" spans="1:101" x14ac:dyDescent="0.2">
      <c r="A27" t="s">
        <v>91</v>
      </c>
      <c r="B27">
        <v>0</v>
      </c>
      <c r="C27">
        <v>0</v>
      </c>
      <c r="D27">
        <v>-9.3689999999999998</v>
      </c>
      <c r="E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-9.4</v>
      </c>
      <c r="CW27">
        <v>0</v>
      </c>
    </row>
    <row r="28" spans="1:101" x14ac:dyDescent="0.2">
      <c r="A28" t="s">
        <v>92</v>
      </c>
    </row>
    <row r="29" spans="1:101" x14ac:dyDescent="0.2">
      <c r="A29" t="s">
        <v>93</v>
      </c>
    </row>
    <row r="30" spans="1:101" x14ac:dyDescent="0.2">
      <c r="A30" t="s">
        <v>94</v>
      </c>
    </row>
    <row r="31" spans="1:101" x14ac:dyDescent="0.2">
      <c r="A31" t="s">
        <v>95</v>
      </c>
    </row>
    <row r="32" spans="1:101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x14ac:dyDescent="0.2">
      <c r="A35" t="s">
        <v>99</v>
      </c>
    </row>
    <row r="36" spans="1:1" x14ac:dyDescent="0.2">
      <c r="A36" t="s">
        <v>100</v>
      </c>
    </row>
    <row r="37" spans="1:1" x14ac:dyDescent="0.2">
      <c r="A37" t="s">
        <v>101</v>
      </c>
    </row>
    <row r="38" spans="1:1" x14ac:dyDescent="0.2">
      <c r="A38" t="s">
        <v>102</v>
      </c>
    </row>
    <row r="39" spans="1:1" x14ac:dyDescent="0.2">
      <c r="A39" t="s">
        <v>103</v>
      </c>
    </row>
    <row r="40" spans="1:1" x14ac:dyDescent="0.2">
      <c r="A40" t="s">
        <v>104</v>
      </c>
    </row>
    <row r="41" spans="1:1" x14ac:dyDescent="0.2">
      <c r="A41" t="s">
        <v>105</v>
      </c>
    </row>
    <row r="42" spans="1:1" x14ac:dyDescent="0.2">
      <c r="A42" t="s">
        <v>106</v>
      </c>
    </row>
    <row r="43" spans="1:1" x14ac:dyDescent="0.2">
      <c r="A43" t="s">
        <v>107</v>
      </c>
    </row>
    <row r="44" spans="1:1" x14ac:dyDescent="0.2">
      <c r="A44" t="s">
        <v>108</v>
      </c>
    </row>
    <row r="45" spans="1:1" x14ac:dyDescent="0.2">
      <c r="A45" t="s">
        <v>109</v>
      </c>
    </row>
    <row r="46" spans="1:1" x14ac:dyDescent="0.2">
      <c r="A46" t="s">
        <v>110</v>
      </c>
    </row>
    <row r="47" spans="1:1" x14ac:dyDescent="0.2">
      <c r="A47" t="s">
        <v>111</v>
      </c>
    </row>
    <row r="48" spans="1:1" x14ac:dyDescent="0.2">
      <c r="A48" t="s">
        <v>112</v>
      </c>
    </row>
    <row r="49" spans="1:1" x14ac:dyDescent="0.2">
      <c r="A49" t="s">
        <v>113</v>
      </c>
    </row>
    <row r="50" spans="1:1" x14ac:dyDescent="0.2">
      <c r="A50" t="s">
        <v>114</v>
      </c>
    </row>
    <row r="51" spans="1:1" x14ac:dyDescent="0.2">
      <c r="A51" t="s">
        <v>115</v>
      </c>
    </row>
    <row r="52" spans="1:1" x14ac:dyDescent="0.2">
      <c r="A52" t="s">
        <v>116</v>
      </c>
    </row>
    <row r="53" spans="1:1" x14ac:dyDescent="0.2">
      <c r="A53" t="s">
        <v>117</v>
      </c>
    </row>
    <row r="54" spans="1:1" x14ac:dyDescent="0.2">
      <c r="A54" t="s">
        <v>118</v>
      </c>
    </row>
    <row r="55" spans="1:1" x14ac:dyDescent="0.2">
      <c r="A55" t="s">
        <v>119</v>
      </c>
    </row>
    <row r="56" spans="1:1" x14ac:dyDescent="0.2">
      <c r="A56" t="s">
        <v>120</v>
      </c>
    </row>
    <row r="57" spans="1:1" x14ac:dyDescent="0.2">
      <c r="A57" t="s">
        <v>121</v>
      </c>
    </row>
    <row r="58" spans="1:1" x14ac:dyDescent="0.2">
      <c r="A58" t="s">
        <v>122</v>
      </c>
    </row>
    <row r="59" spans="1:1" x14ac:dyDescent="0.2">
      <c r="A59" t="s">
        <v>123</v>
      </c>
    </row>
    <row r="60" spans="1:1" x14ac:dyDescent="0.2">
      <c r="A60" t="s">
        <v>124</v>
      </c>
    </row>
    <row r="61" spans="1:1" x14ac:dyDescent="0.2">
      <c r="A61" t="s">
        <v>125</v>
      </c>
    </row>
    <row r="62" spans="1:1" x14ac:dyDescent="0.2">
      <c r="A62" t="s">
        <v>126</v>
      </c>
    </row>
    <row r="63" spans="1:1" x14ac:dyDescent="0.2">
      <c r="A63" t="s">
        <v>127</v>
      </c>
    </row>
    <row r="64" spans="1:1" x14ac:dyDescent="0.2">
      <c r="A64" t="s">
        <v>128</v>
      </c>
    </row>
    <row r="65" spans="1:1" x14ac:dyDescent="0.2">
      <c r="A65" t="s">
        <v>129</v>
      </c>
    </row>
    <row r="66" spans="1:1" x14ac:dyDescent="0.2">
      <c r="A66" t="s">
        <v>130</v>
      </c>
    </row>
    <row r="67" spans="1:1" x14ac:dyDescent="0.2">
      <c r="A67" t="s">
        <v>131</v>
      </c>
    </row>
    <row r="68" spans="1:1" x14ac:dyDescent="0.2">
      <c r="A68" t="s">
        <v>132</v>
      </c>
    </row>
    <row r="69" spans="1:1" x14ac:dyDescent="0.2">
      <c r="A69" t="s">
        <v>133</v>
      </c>
    </row>
    <row r="70" spans="1:1" x14ac:dyDescent="0.2">
      <c r="A70" t="s">
        <v>134</v>
      </c>
    </row>
    <row r="71" spans="1:1" x14ac:dyDescent="0.2">
      <c r="A71" t="s">
        <v>135</v>
      </c>
    </row>
    <row r="72" spans="1:1" x14ac:dyDescent="0.2">
      <c r="A72" t="s">
        <v>136</v>
      </c>
    </row>
    <row r="73" spans="1:1" x14ac:dyDescent="0.2">
      <c r="A73" t="s">
        <v>137</v>
      </c>
    </row>
    <row r="74" spans="1:1" x14ac:dyDescent="0.2">
      <c r="A74" t="s">
        <v>138</v>
      </c>
    </row>
    <row r="75" spans="1:1" x14ac:dyDescent="0.2">
      <c r="A75" t="s">
        <v>139</v>
      </c>
    </row>
    <row r="76" spans="1:1" x14ac:dyDescent="0.2">
      <c r="A76" t="s">
        <v>140</v>
      </c>
    </row>
    <row r="77" spans="1:1" x14ac:dyDescent="0.2">
      <c r="A77" t="s">
        <v>141</v>
      </c>
    </row>
    <row r="78" spans="1:1" x14ac:dyDescent="0.2">
      <c r="A78" t="s">
        <v>142</v>
      </c>
    </row>
    <row r="79" spans="1:1" x14ac:dyDescent="0.2">
      <c r="A79" t="s">
        <v>143</v>
      </c>
    </row>
    <row r="80" spans="1:1" x14ac:dyDescent="0.2">
      <c r="A80" t="s">
        <v>144</v>
      </c>
    </row>
    <row r="81" spans="1:1" x14ac:dyDescent="0.2">
      <c r="A81" t="s">
        <v>145</v>
      </c>
    </row>
    <row r="82" spans="1:1" x14ac:dyDescent="0.2">
      <c r="A82" t="s">
        <v>146</v>
      </c>
    </row>
    <row r="83" spans="1:1" x14ac:dyDescent="0.2">
      <c r="A83" t="s">
        <v>147</v>
      </c>
    </row>
    <row r="84" spans="1:1" x14ac:dyDescent="0.2">
      <c r="A84" t="s">
        <v>148</v>
      </c>
    </row>
    <row r="85" spans="1:1" x14ac:dyDescent="0.2">
      <c r="A85" t="s">
        <v>149</v>
      </c>
    </row>
    <row r="86" spans="1:1" x14ac:dyDescent="0.2">
      <c r="A86" t="s">
        <v>150</v>
      </c>
    </row>
    <row r="87" spans="1:1" x14ac:dyDescent="0.2">
      <c r="A87" t="s">
        <v>151</v>
      </c>
    </row>
    <row r="88" spans="1:1" x14ac:dyDescent="0.2">
      <c r="A88" t="s">
        <v>152</v>
      </c>
    </row>
    <row r="89" spans="1:1" x14ac:dyDescent="0.2">
      <c r="A89" t="s">
        <v>153</v>
      </c>
    </row>
    <row r="90" spans="1:1" x14ac:dyDescent="0.2">
      <c r="A90" t="s">
        <v>154</v>
      </c>
    </row>
    <row r="91" spans="1:1" x14ac:dyDescent="0.2">
      <c r="A91" t="s">
        <v>155</v>
      </c>
    </row>
    <row r="92" spans="1:1" x14ac:dyDescent="0.2">
      <c r="A92" t="s">
        <v>156</v>
      </c>
    </row>
    <row r="93" spans="1:1" x14ac:dyDescent="0.2">
      <c r="A93" t="s">
        <v>157</v>
      </c>
    </row>
    <row r="94" spans="1:1" x14ac:dyDescent="0.2">
      <c r="A94" t="s">
        <v>158</v>
      </c>
    </row>
    <row r="95" spans="1:1" x14ac:dyDescent="0.2">
      <c r="A95" t="s">
        <v>159</v>
      </c>
    </row>
    <row r="96" spans="1:1" x14ac:dyDescent="0.2">
      <c r="A96" t="s">
        <v>160</v>
      </c>
    </row>
    <row r="97" spans="1:1" x14ac:dyDescent="0.2">
      <c r="A97" t="s">
        <v>161</v>
      </c>
    </row>
    <row r="98" spans="1:1" x14ac:dyDescent="0.2">
      <c r="A98" t="s">
        <v>162</v>
      </c>
    </row>
    <row r="99" spans="1:1" x14ac:dyDescent="0.2">
      <c r="A99" t="s">
        <v>163</v>
      </c>
    </row>
    <row r="100" spans="1:1" x14ac:dyDescent="0.2">
      <c r="A100" t="s">
        <v>164</v>
      </c>
    </row>
    <row r="101" spans="1:1" x14ac:dyDescent="0.2">
      <c r="A101" t="s">
        <v>165</v>
      </c>
    </row>
    <row r="102" spans="1:1" x14ac:dyDescent="0.2">
      <c r="A102" t="s">
        <v>166</v>
      </c>
    </row>
    <row r="103" spans="1:1" x14ac:dyDescent="0.2">
      <c r="A103" t="s">
        <v>167</v>
      </c>
    </row>
    <row r="104" spans="1:1" x14ac:dyDescent="0.2">
      <c r="A104" t="s">
        <v>168</v>
      </c>
    </row>
    <row r="105" spans="1:1" x14ac:dyDescent="0.2">
      <c r="A105" t="s">
        <v>169</v>
      </c>
    </row>
    <row r="106" spans="1:1" x14ac:dyDescent="0.2">
      <c r="A106" t="s">
        <v>170</v>
      </c>
    </row>
    <row r="107" spans="1:1" x14ac:dyDescent="0.2">
      <c r="A107" t="s">
        <v>171</v>
      </c>
    </row>
    <row r="108" spans="1:1" x14ac:dyDescent="0.2">
      <c r="A108" t="s">
        <v>172</v>
      </c>
    </row>
    <row r="109" spans="1:1" x14ac:dyDescent="0.2">
      <c r="A109" t="s">
        <v>173</v>
      </c>
    </row>
    <row r="110" spans="1:1" x14ac:dyDescent="0.2">
      <c r="A110" t="s">
        <v>174</v>
      </c>
    </row>
    <row r="111" spans="1:1" x14ac:dyDescent="0.2">
      <c r="A111" t="s">
        <v>175</v>
      </c>
    </row>
    <row r="112" spans="1:1" x14ac:dyDescent="0.2">
      <c r="A112" t="s">
        <v>176</v>
      </c>
    </row>
    <row r="113" spans="1:1" x14ac:dyDescent="0.2">
      <c r="A113" t="s">
        <v>177</v>
      </c>
    </row>
    <row r="114" spans="1:1" x14ac:dyDescent="0.2">
      <c r="A114" t="s">
        <v>178</v>
      </c>
    </row>
    <row r="115" spans="1:1" x14ac:dyDescent="0.2">
      <c r="A115" t="s">
        <v>179</v>
      </c>
    </row>
    <row r="116" spans="1:1" x14ac:dyDescent="0.2">
      <c r="A116" t="s">
        <v>180</v>
      </c>
    </row>
    <row r="117" spans="1:1" x14ac:dyDescent="0.2">
      <c r="A117" t="s">
        <v>181</v>
      </c>
    </row>
    <row r="118" spans="1:1" x14ac:dyDescent="0.2">
      <c r="A118" t="s">
        <v>182</v>
      </c>
    </row>
    <row r="119" spans="1:1" x14ac:dyDescent="0.2">
      <c r="A119" t="s">
        <v>183</v>
      </c>
    </row>
    <row r="120" spans="1:1" x14ac:dyDescent="0.2">
      <c r="A120" t="s">
        <v>184</v>
      </c>
    </row>
    <row r="121" spans="1:1" x14ac:dyDescent="0.2">
      <c r="A121" t="s">
        <v>185</v>
      </c>
    </row>
    <row r="122" spans="1:1" x14ac:dyDescent="0.2">
      <c r="A122" t="s">
        <v>186</v>
      </c>
    </row>
    <row r="123" spans="1:1" x14ac:dyDescent="0.2">
      <c r="A123" t="s">
        <v>187</v>
      </c>
    </row>
    <row r="124" spans="1:1" x14ac:dyDescent="0.2">
      <c r="A124" t="s">
        <v>188</v>
      </c>
    </row>
    <row r="125" spans="1:1" x14ac:dyDescent="0.2">
      <c r="A125" t="s">
        <v>189</v>
      </c>
    </row>
    <row r="126" spans="1:1" x14ac:dyDescent="0.2">
      <c r="A126" t="s">
        <v>190</v>
      </c>
    </row>
    <row r="127" spans="1:1" x14ac:dyDescent="0.2">
      <c r="A127" t="s">
        <v>191</v>
      </c>
    </row>
    <row r="128" spans="1:1" x14ac:dyDescent="0.2">
      <c r="A128" t="s">
        <v>192</v>
      </c>
    </row>
    <row r="129" spans="1:1" x14ac:dyDescent="0.2">
      <c r="A129" t="s">
        <v>193</v>
      </c>
    </row>
    <row r="130" spans="1:1" x14ac:dyDescent="0.2">
      <c r="A130" t="s">
        <v>194</v>
      </c>
    </row>
    <row r="131" spans="1:1" x14ac:dyDescent="0.2">
      <c r="A131" t="s">
        <v>195</v>
      </c>
    </row>
    <row r="132" spans="1:1" x14ac:dyDescent="0.2">
      <c r="A132" t="s">
        <v>196</v>
      </c>
    </row>
    <row r="133" spans="1:1" x14ac:dyDescent="0.2">
      <c r="A133" t="s">
        <v>197</v>
      </c>
    </row>
    <row r="134" spans="1:1" x14ac:dyDescent="0.2">
      <c r="A134" t="s">
        <v>198</v>
      </c>
    </row>
    <row r="135" spans="1:1" x14ac:dyDescent="0.2">
      <c r="A135" t="s">
        <v>199</v>
      </c>
    </row>
    <row r="136" spans="1:1" x14ac:dyDescent="0.2">
      <c r="A136" t="s">
        <v>200</v>
      </c>
    </row>
    <row r="137" spans="1:1" x14ac:dyDescent="0.2">
      <c r="A137" t="s">
        <v>201</v>
      </c>
    </row>
    <row r="138" spans="1:1" x14ac:dyDescent="0.2">
      <c r="A138" t="s">
        <v>202</v>
      </c>
    </row>
    <row r="139" spans="1:1" x14ac:dyDescent="0.2">
      <c r="A139" t="s">
        <v>203</v>
      </c>
    </row>
    <row r="140" spans="1:1" x14ac:dyDescent="0.2">
      <c r="A140" t="s">
        <v>204</v>
      </c>
    </row>
    <row r="141" spans="1:1" x14ac:dyDescent="0.2">
      <c r="A141" t="s">
        <v>205</v>
      </c>
    </row>
    <row r="142" spans="1:1" x14ac:dyDescent="0.2">
      <c r="A142" t="s">
        <v>206</v>
      </c>
    </row>
    <row r="143" spans="1:1" x14ac:dyDescent="0.2">
      <c r="A143" t="s">
        <v>207</v>
      </c>
    </row>
    <row r="144" spans="1:1" x14ac:dyDescent="0.2">
      <c r="A144" t="s">
        <v>208</v>
      </c>
    </row>
    <row r="145" spans="1:1" x14ac:dyDescent="0.2">
      <c r="A145" t="s">
        <v>209</v>
      </c>
    </row>
    <row r="146" spans="1:1" x14ac:dyDescent="0.2">
      <c r="A146" t="s">
        <v>210</v>
      </c>
    </row>
    <row r="147" spans="1:1" x14ac:dyDescent="0.2">
      <c r="A147" t="s">
        <v>211</v>
      </c>
    </row>
    <row r="148" spans="1:1" x14ac:dyDescent="0.2">
      <c r="A148" t="s">
        <v>212</v>
      </c>
    </row>
    <row r="149" spans="1:1" x14ac:dyDescent="0.2">
      <c r="A149" t="s">
        <v>213</v>
      </c>
    </row>
    <row r="150" spans="1:1" x14ac:dyDescent="0.2">
      <c r="A150" t="s">
        <v>310</v>
      </c>
    </row>
    <row r="151" spans="1:1" x14ac:dyDescent="0.2">
      <c r="A151" t="s">
        <v>214</v>
      </c>
    </row>
    <row r="152" spans="1:1" x14ac:dyDescent="0.2">
      <c r="A152" t="s">
        <v>215</v>
      </c>
    </row>
    <row r="153" spans="1:1" x14ac:dyDescent="0.2">
      <c r="A153" t="s">
        <v>216</v>
      </c>
    </row>
    <row r="154" spans="1:1" x14ac:dyDescent="0.2">
      <c r="A154" t="s">
        <v>217</v>
      </c>
    </row>
    <row r="155" spans="1:1" x14ac:dyDescent="0.2">
      <c r="A155" t="s">
        <v>218</v>
      </c>
    </row>
    <row r="156" spans="1:1" x14ac:dyDescent="0.2">
      <c r="A156" t="s">
        <v>219</v>
      </c>
    </row>
    <row r="157" spans="1:1" x14ac:dyDescent="0.2">
      <c r="A157" t="s">
        <v>220</v>
      </c>
    </row>
    <row r="158" spans="1:1" x14ac:dyDescent="0.2">
      <c r="A158" t="s">
        <v>221</v>
      </c>
    </row>
    <row r="159" spans="1:1" x14ac:dyDescent="0.2">
      <c r="A159" t="s">
        <v>222</v>
      </c>
    </row>
    <row r="160" spans="1:1" x14ac:dyDescent="0.2">
      <c r="A160" t="s">
        <v>223</v>
      </c>
    </row>
    <row r="161" spans="1:1" x14ac:dyDescent="0.2">
      <c r="A161" t="s">
        <v>224</v>
      </c>
    </row>
    <row r="162" spans="1:1" x14ac:dyDescent="0.2">
      <c r="A162" t="s">
        <v>225</v>
      </c>
    </row>
    <row r="163" spans="1:1" x14ac:dyDescent="0.2">
      <c r="A163" t="s">
        <v>226</v>
      </c>
    </row>
    <row r="164" spans="1:1" x14ac:dyDescent="0.2">
      <c r="A164" t="s">
        <v>227</v>
      </c>
    </row>
    <row r="165" spans="1:1" x14ac:dyDescent="0.2">
      <c r="A165" t="s">
        <v>228</v>
      </c>
    </row>
    <row r="166" spans="1:1" x14ac:dyDescent="0.2">
      <c r="A166" t="s">
        <v>229</v>
      </c>
    </row>
    <row r="167" spans="1:1" x14ac:dyDescent="0.2">
      <c r="A167" t="s">
        <v>230</v>
      </c>
    </row>
    <row r="168" spans="1:1" x14ac:dyDescent="0.2">
      <c r="A168" t="s">
        <v>231</v>
      </c>
    </row>
    <row r="169" spans="1:1" x14ac:dyDescent="0.2">
      <c r="A169" t="s">
        <v>232</v>
      </c>
    </row>
    <row r="170" spans="1:1" x14ac:dyDescent="0.2">
      <c r="A170" t="s">
        <v>233</v>
      </c>
    </row>
    <row r="171" spans="1:1" x14ac:dyDescent="0.2">
      <c r="A171" t="s">
        <v>234</v>
      </c>
    </row>
    <row r="172" spans="1:1" x14ac:dyDescent="0.2">
      <c r="A172" t="s">
        <v>235</v>
      </c>
    </row>
    <row r="173" spans="1:1" x14ac:dyDescent="0.2">
      <c r="A173" t="s">
        <v>236</v>
      </c>
    </row>
    <row r="174" spans="1:1" x14ac:dyDescent="0.2">
      <c r="A174" t="s">
        <v>237</v>
      </c>
    </row>
    <row r="175" spans="1:1" x14ac:dyDescent="0.2">
      <c r="A175" t="s">
        <v>238</v>
      </c>
    </row>
    <row r="176" spans="1:1" x14ac:dyDescent="0.2">
      <c r="A176" t="s">
        <v>239</v>
      </c>
    </row>
    <row r="177" spans="1:1" x14ac:dyDescent="0.2">
      <c r="A177" t="s">
        <v>240</v>
      </c>
    </row>
    <row r="178" spans="1:1" x14ac:dyDescent="0.2">
      <c r="A178" t="s">
        <v>241</v>
      </c>
    </row>
    <row r="179" spans="1:1" x14ac:dyDescent="0.2">
      <c r="A179" t="s">
        <v>242</v>
      </c>
    </row>
    <row r="180" spans="1:1" x14ac:dyDescent="0.2">
      <c r="A180" t="s">
        <v>243</v>
      </c>
    </row>
    <row r="181" spans="1:1" x14ac:dyDescent="0.2">
      <c r="A181" t="s">
        <v>244</v>
      </c>
    </row>
    <row r="182" spans="1:1" x14ac:dyDescent="0.2">
      <c r="A182" t="s">
        <v>245</v>
      </c>
    </row>
    <row r="183" spans="1:1" x14ac:dyDescent="0.2">
      <c r="A183" t="s">
        <v>246</v>
      </c>
    </row>
    <row r="184" spans="1:1" x14ac:dyDescent="0.2">
      <c r="A184" t="s">
        <v>247</v>
      </c>
    </row>
    <row r="185" spans="1:1" x14ac:dyDescent="0.2">
      <c r="A185" t="s">
        <v>248</v>
      </c>
    </row>
    <row r="186" spans="1:1" x14ac:dyDescent="0.2">
      <c r="A186" t="s">
        <v>249</v>
      </c>
    </row>
    <row r="187" spans="1:1" x14ac:dyDescent="0.2">
      <c r="A187" t="s">
        <v>250</v>
      </c>
    </row>
    <row r="188" spans="1:1" x14ac:dyDescent="0.2">
      <c r="A188" t="s">
        <v>251</v>
      </c>
    </row>
    <row r="189" spans="1:1" x14ac:dyDescent="0.2">
      <c r="A189" t="s">
        <v>252</v>
      </c>
    </row>
    <row r="190" spans="1:1" x14ac:dyDescent="0.2">
      <c r="A190" t="s">
        <v>253</v>
      </c>
    </row>
    <row r="191" spans="1:1" x14ac:dyDescent="0.2">
      <c r="A191" t="s">
        <v>254</v>
      </c>
    </row>
    <row r="192" spans="1:1" x14ac:dyDescent="0.2">
      <c r="A192" t="s">
        <v>255</v>
      </c>
    </row>
    <row r="193" spans="1:1" x14ac:dyDescent="0.2">
      <c r="A193" t="s">
        <v>256</v>
      </c>
    </row>
    <row r="194" spans="1:1" x14ac:dyDescent="0.2">
      <c r="A194" t="s">
        <v>257</v>
      </c>
    </row>
    <row r="195" spans="1:1" x14ac:dyDescent="0.2">
      <c r="A195" t="s">
        <v>258</v>
      </c>
    </row>
    <row r="196" spans="1:1" x14ac:dyDescent="0.2">
      <c r="A196" t="s">
        <v>259</v>
      </c>
    </row>
    <row r="197" spans="1:1" x14ac:dyDescent="0.2">
      <c r="A197" t="s">
        <v>260</v>
      </c>
    </row>
    <row r="198" spans="1:1" x14ac:dyDescent="0.2">
      <c r="A198" t="s">
        <v>261</v>
      </c>
    </row>
    <row r="199" spans="1:1" x14ac:dyDescent="0.2">
      <c r="A199" t="s">
        <v>262</v>
      </c>
    </row>
    <row r="200" spans="1:1" x14ac:dyDescent="0.2">
      <c r="A200" t="s">
        <v>263</v>
      </c>
    </row>
    <row r="201" spans="1:1" x14ac:dyDescent="0.2">
      <c r="A201" t="s">
        <v>264</v>
      </c>
    </row>
    <row r="202" spans="1:1" x14ac:dyDescent="0.2">
      <c r="A202" t="s">
        <v>265</v>
      </c>
    </row>
    <row r="203" spans="1:1" x14ac:dyDescent="0.2">
      <c r="A203" t="s">
        <v>266</v>
      </c>
    </row>
    <row r="204" spans="1:1" x14ac:dyDescent="0.2">
      <c r="A204" t="s">
        <v>267</v>
      </c>
    </row>
    <row r="205" spans="1:1" x14ac:dyDescent="0.2">
      <c r="A205" t="s">
        <v>268</v>
      </c>
    </row>
    <row r="206" spans="1:1" x14ac:dyDescent="0.2">
      <c r="A206" t="s">
        <v>269</v>
      </c>
    </row>
    <row r="207" spans="1:1" x14ac:dyDescent="0.2">
      <c r="A207" t="s">
        <v>270</v>
      </c>
    </row>
    <row r="208" spans="1:1" x14ac:dyDescent="0.2">
      <c r="A208" t="s">
        <v>271</v>
      </c>
    </row>
    <row r="209" spans="1:1" x14ac:dyDescent="0.2">
      <c r="A209" t="s">
        <v>272</v>
      </c>
    </row>
    <row r="210" spans="1:1" x14ac:dyDescent="0.2">
      <c r="A210" t="s">
        <v>273</v>
      </c>
    </row>
    <row r="211" spans="1:1" x14ac:dyDescent="0.2">
      <c r="A211" t="s">
        <v>274</v>
      </c>
    </row>
    <row r="212" spans="1:1" x14ac:dyDescent="0.2">
      <c r="A212" t="s">
        <v>275</v>
      </c>
    </row>
    <row r="213" spans="1:1" x14ac:dyDescent="0.2">
      <c r="A213" t="s">
        <v>276</v>
      </c>
    </row>
    <row r="214" spans="1:1" x14ac:dyDescent="0.2">
      <c r="A214" t="s">
        <v>277</v>
      </c>
    </row>
    <row r="215" spans="1:1" x14ac:dyDescent="0.2">
      <c r="A215" t="s">
        <v>278</v>
      </c>
    </row>
    <row r="216" spans="1:1" x14ac:dyDescent="0.2">
      <c r="A216" t="s">
        <v>279</v>
      </c>
    </row>
    <row r="217" spans="1:1" x14ac:dyDescent="0.2">
      <c r="A217" t="s">
        <v>280</v>
      </c>
    </row>
    <row r="218" spans="1:1" x14ac:dyDescent="0.2">
      <c r="A218" t="s">
        <v>281</v>
      </c>
    </row>
    <row r="219" spans="1:1" x14ac:dyDescent="0.2">
      <c r="A219" t="s">
        <v>282</v>
      </c>
    </row>
    <row r="220" spans="1:1" x14ac:dyDescent="0.2">
      <c r="A220" t="s">
        <v>283</v>
      </c>
    </row>
    <row r="221" spans="1:1" x14ac:dyDescent="0.2">
      <c r="A221" t="s">
        <v>284</v>
      </c>
    </row>
    <row r="222" spans="1:1" x14ac:dyDescent="0.2">
      <c r="A222" t="s">
        <v>285</v>
      </c>
    </row>
    <row r="223" spans="1:1" x14ac:dyDescent="0.2">
      <c r="A223" t="s">
        <v>286</v>
      </c>
    </row>
    <row r="224" spans="1:1" x14ac:dyDescent="0.2">
      <c r="A224" t="s">
        <v>287</v>
      </c>
    </row>
    <row r="225" spans="1:1" x14ac:dyDescent="0.2">
      <c r="A225" t="s">
        <v>288</v>
      </c>
    </row>
    <row r="226" spans="1:1" x14ac:dyDescent="0.2">
      <c r="A226" t="s">
        <v>289</v>
      </c>
    </row>
    <row r="227" spans="1:1" x14ac:dyDescent="0.2">
      <c r="A227" t="s">
        <v>290</v>
      </c>
    </row>
    <row r="228" spans="1:1" x14ac:dyDescent="0.2">
      <c r="A228" t="s">
        <v>291</v>
      </c>
    </row>
    <row r="229" spans="1:1" x14ac:dyDescent="0.2">
      <c r="A229" t="s">
        <v>292</v>
      </c>
    </row>
    <row r="230" spans="1:1" x14ac:dyDescent="0.2">
      <c r="A230" t="s">
        <v>293</v>
      </c>
    </row>
    <row r="231" spans="1:1" x14ac:dyDescent="0.2">
      <c r="A231" t="s">
        <v>294</v>
      </c>
    </row>
    <row r="232" spans="1:1" x14ac:dyDescent="0.2">
      <c r="A232" t="s">
        <v>295</v>
      </c>
    </row>
    <row r="233" spans="1:1" x14ac:dyDescent="0.2">
      <c r="A233" t="s">
        <v>296</v>
      </c>
    </row>
    <row r="234" spans="1:1" x14ac:dyDescent="0.2">
      <c r="A234" t="s">
        <v>297</v>
      </c>
    </row>
    <row r="235" spans="1:1" x14ac:dyDescent="0.2">
      <c r="A235" t="s">
        <v>298</v>
      </c>
    </row>
    <row r="236" spans="1:1" x14ac:dyDescent="0.2">
      <c r="A236" t="s">
        <v>299</v>
      </c>
    </row>
    <row r="237" spans="1:1" x14ac:dyDescent="0.2">
      <c r="A237" t="s">
        <v>300</v>
      </c>
    </row>
    <row r="238" spans="1:1" x14ac:dyDescent="0.2">
      <c r="A238" t="s">
        <v>301</v>
      </c>
    </row>
    <row r="239" spans="1:1" x14ac:dyDescent="0.2">
      <c r="A239" t="s">
        <v>302</v>
      </c>
    </row>
    <row r="240" spans="1:1" x14ac:dyDescent="0.2">
      <c r="A240" t="s">
        <v>303</v>
      </c>
    </row>
    <row r="241" spans="1:39" x14ac:dyDescent="0.2">
      <c r="A241" t="s">
        <v>304</v>
      </c>
    </row>
    <row r="242" spans="1:39" x14ac:dyDescent="0.2">
      <c r="A242" t="s">
        <v>396</v>
      </c>
    </row>
    <row r="243" spans="1:39" x14ac:dyDescent="0.2">
      <c r="A243" t="s">
        <v>397</v>
      </c>
    </row>
    <row r="244" spans="1:39" x14ac:dyDescent="0.2">
      <c r="A244" t="s">
        <v>398</v>
      </c>
    </row>
    <row r="245" spans="1:39" x14ac:dyDescent="0.2">
      <c r="A245" t="s">
        <v>399</v>
      </c>
    </row>
    <row r="246" spans="1:39" x14ac:dyDescent="0.2">
      <c r="A246" t="s">
        <v>400</v>
      </c>
    </row>
    <row r="247" spans="1:39" x14ac:dyDescent="0.2">
      <c r="A247" t="s">
        <v>305</v>
      </c>
      <c r="B247" t="s">
        <v>361</v>
      </c>
      <c r="C247" t="s">
        <v>361</v>
      </c>
      <c r="D247" t="s">
        <v>361</v>
      </c>
      <c r="E247" t="s">
        <v>361</v>
      </c>
      <c r="F247" t="s">
        <v>361</v>
      </c>
      <c r="G247" t="s">
        <v>361</v>
      </c>
      <c r="H247" t="s">
        <v>361</v>
      </c>
      <c r="I247" t="s">
        <v>361</v>
      </c>
      <c r="J247" t="s">
        <v>361</v>
      </c>
      <c r="K247" t="s">
        <v>361</v>
      </c>
      <c r="L247" t="s">
        <v>361</v>
      </c>
      <c r="M247" t="s">
        <v>361</v>
      </c>
      <c r="N247" t="s">
        <v>361</v>
      </c>
      <c r="O247" t="s">
        <v>361</v>
      </c>
      <c r="P247" t="s">
        <v>361</v>
      </c>
      <c r="Q247" t="s">
        <v>361</v>
      </c>
      <c r="R247" t="s">
        <v>361</v>
      </c>
      <c r="S247" t="s">
        <v>361</v>
      </c>
      <c r="T247" t="s">
        <v>361</v>
      </c>
      <c r="U247" t="s">
        <v>361</v>
      </c>
      <c r="V247" t="s">
        <v>361</v>
      </c>
      <c r="W247" t="s">
        <v>361</v>
      </c>
      <c r="X247" t="s">
        <v>361</v>
      </c>
      <c r="Y247" t="s">
        <v>361</v>
      </c>
      <c r="Z247" t="s">
        <v>361</v>
      </c>
      <c r="AA247" t="s">
        <v>361</v>
      </c>
      <c r="AB247" t="s">
        <v>361</v>
      </c>
      <c r="AC247" t="s">
        <v>361</v>
      </c>
      <c r="AD247" t="s">
        <v>361</v>
      </c>
      <c r="AE247" t="s">
        <v>361</v>
      </c>
      <c r="AF247" t="s">
        <v>361</v>
      </c>
      <c r="AG247" t="s">
        <v>361</v>
      </c>
      <c r="AH247" t="s">
        <v>361</v>
      </c>
      <c r="AI247" t="s">
        <v>361</v>
      </c>
      <c r="AJ247" t="s">
        <v>361</v>
      </c>
      <c r="AK247" t="s">
        <v>361</v>
      </c>
      <c r="AL247" t="s">
        <v>361</v>
      </c>
      <c r="AM247" t="s">
        <v>361</v>
      </c>
    </row>
    <row r="248" spans="1:39" x14ac:dyDescent="0.2">
      <c r="A248" t="s">
        <v>60</v>
      </c>
      <c r="B248">
        <v>-1827</v>
      </c>
      <c r="C248">
        <v>-154.1</v>
      </c>
      <c r="D248">
        <v>2208</v>
      </c>
      <c r="E248">
        <v>56.4</v>
      </c>
      <c r="F248">
        <v>0</v>
      </c>
      <c r="G248">
        <v>0</v>
      </c>
      <c r="H248">
        <v>568.70000000000005</v>
      </c>
      <c r="I248">
        <v>0</v>
      </c>
      <c r="J248">
        <v>-59.2</v>
      </c>
      <c r="K248">
        <v>0</v>
      </c>
      <c r="L248">
        <v>1311.1</v>
      </c>
      <c r="M248">
        <v>0</v>
      </c>
      <c r="N248">
        <v>0</v>
      </c>
      <c r="O248">
        <v>0</v>
      </c>
      <c r="P248">
        <v>330.4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102</v>
      </c>
      <c r="W248">
        <v>22</v>
      </c>
      <c r="X248">
        <v>-2693.5</v>
      </c>
      <c r="Y248">
        <v>0</v>
      </c>
      <c r="Z248">
        <v>329.6</v>
      </c>
      <c r="AA248">
        <v>0</v>
      </c>
      <c r="AB248">
        <v>0</v>
      </c>
      <c r="AC248">
        <v>0</v>
      </c>
      <c r="AD248">
        <v>1168.3</v>
      </c>
      <c r="AE248">
        <v>0</v>
      </c>
      <c r="AF248">
        <v>65.2</v>
      </c>
      <c r="AG248">
        <v>0</v>
      </c>
      <c r="AH248">
        <v>0</v>
      </c>
      <c r="AI248">
        <v>0</v>
      </c>
      <c r="AJ248">
        <v>-768.5</v>
      </c>
      <c r="AK248">
        <v>0</v>
      </c>
      <c r="AL248">
        <v>65.2</v>
      </c>
      <c r="AM248">
        <v>0</v>
      </c>
    </row>
    <row r="251" spans="1:39" x14ac:dyDescent="0.2">
      <c r="A251" t="s">
        <v>306</v>
      </c>
      <c r="B251" t="s">
        <v>311</v>
      </c>
      <c r="C251" t="s">
        <v>305</v>
      </c>
      <c r="D251" t="s">
        <v>305</v>
      </c>
      <c r="E251" t="s">
        <v>305</v>
      </c>
      <c r="F251" t="s">
        <v>305</v>
      </c>
      <c r="G251" t="s">
        <v>305</v>
      </c>
      <c r="H251" t="s">
        <v>312</v>
      </c>
      <c r="I251" t="s">
        <v>305</v>
      </c>
      <c r="J251" t="s">
        <v>305</v>
      </c>
      <c r="K251" t="s">
        <v>305</v>
      </c>
      <c r="L251" t="s">
        <v>305</v>
      </c>
      <c r="M251" t="s">
        <v>305</v>
      </c>
      <c r="N251" t="s">
        <v>313</v>
      </c>
      <c r="O251">
        <v>2</v>
      </c>
    </row>
    <row r="252" spans="1:39" x14ac:dyDescent="0.2">
      <c r="A252" t="s">
        <v>307</v>
      </c>
      <c r="B252" t="s">
        <v>405</v>
      </c>
      <c r="C252" t="s">
        <v>305</v>
      </c>
      <c r="D252" t="s">
        <v>305</v>
      </c>
      <c r="E252" t="s">
        <v>305</v>
      </c>
      <c r="F252" t="s">
        <v>305</v>
      </c>
      <c r="G252" t="s">
        <v>373</v>
      </c>
    </row>
    <row r="253" spans="1:39" x14ac:dyDescent="0.2">
      <c r="A253" t="s">
        <v>308</v>
      </c>
      <c r="B253" t="s">
        <v>406</v>
      </c>
      <c r="C253" t="s">
        <v>305</v>
      </c>
      <c r="D253" t="s">
        <v>305</v>
      </c>
      <c r="E253" t="s">
        <v>305</v>
      </c>
      <c r="F253" t="s">
        <v>305</v>
      </c>
      <c r="G253" t="s">
        <v>374</v>
      </c>
    </row>
    <row r="254" spans="1:39" x14ac:dyDescent="0.2">
      <c r="A254" t="s">
        <v>305</v>
      </c>
      <c r="B254" t="s">
        <v>305</v>
      </c>
      <c r="C254" t="s">
        <v>305</v>
      </c>
      <c r="D254" t="s">
        <v>305</v>
      </c>
      <c r="E254" t="s">
        <v>305</v>
      </c>
      <c r="F254" t="s">
        <v>305</v>
      </c>
      <c r="G254" t="s">
        <v>375</v>
      </c>
    </row>
    <row r="256" spans="1:39" x14ac:dyDescent="0.2">
      <c r="A256" t="s">
        <v>305</v>
      </c>
      <c r="B256" t="s">
        <v>314</v>
      </c>
      <c r="C256" t="s">
        <v>305</v>
      </c>
      <c r="D256" t="s">
        <v>314</v>
      </c>
      <c r="E256" t="s">
        <v>305</v>
      </c>
      <c r="F256" t="s">
        <v>314</v>
      </c>
      <c r="G256" t="s">
        <v>305</v>
      </c>
      <c r="H256" t="s">
        <v>314</v>
      </c>
      <c r="I256" t="s">
        <v>305</v>
      </c>
      <c r="J256" t="s">
        <v>314</v>
      </c>
      <c r="K256" t="s">
        <v>305</v>
      </c>
      <c r="L256" t="s">
        <v>314</v>
      </c>
      <c r="M256" t="s">
        <v>305</v>
      </c>
      <c r="N256" t="s">
        <v>314</v>
      </c>
      <c r="O256" t="s">
        <v>305</v>
      </c>
      <c r="P256" t="s">
        <v>314</v>
      </c>
      <c r="Q256" t="s">
        <v>305</v>
      </c>
      <c r="R256" t="s">
        <v>314</v>
      </c>
      <c r="S256" t="s">
        <v>305</v>
      </c>
      <c r="T256" t="s">
        <v>314</v>
      </c>
      <c r="U256" t="s">
        <v>305</v>
      </c>
      <c r="V256" t="s">
        <v>314</v>
      </c>
      <c r="W256" t="s">
        <v>305</v>
      </c>
      <c r="X256" t="s">
        <v>314</v>
      </c>
      <c r="Y256" t="s">
        <v>305</v>
      </c>
      <c r="Z256" t="s">
        <v>314</v>
      </c>
      <c r="AA256" t="s">
        <v>305</v>
      </c>
      <c r="AB256" t="s">
        <v>314</v>
      </c>
      <c r="AC256" t="s">
        <v>305</v>
      </c>
      <c r="AD256" t="s">
        <v>314</v>
      </c>
      <c r="AE256" t="s">
        <v>305</v>
      </c>
      <c r="AF256" t="s">
        <v>314</v>
      </c>
      <c r="AG256" t="s">
        <v>305</v>
      </c>
      <c r="AH256" t="s">
        <v>314</v>
      </c>
      <c r="AI256" t="s">
        <v>305</v>
      </c>
      <c r="AJ256" t="s">
        <v>314</v>
      </c>
      <c r="AK256" t="s">
        <v>305</v>
      </c>
      <c r="AL256" t="s">
        <v>314</v>
      </c>
      <c r="AM256" t="s">
        <v>305</v>
      </c>
    </row>
    <row r="257" spans="1:39" x14ac:dyDescent="0.2">
      <c r="A257" t="s">
        <v>305</v>
      </c>
      <c r="B257" t="s">
        <v>411</v>
      </c>
      <c r="C257" t="s">
        <v>305</v>
      </c>
      <c r="D257" t="s">
        <v>411</v>
      </c>
      <c r="E257" t="s">
        <v>305</v>
      </c>
      <c r="F257" t="s">
        <v>411</v>
      </c>
      <c r="G257" t="s">
        <v>305</v>
      </c>
      <c r="H257" t="s">
        <v>412</v>
      </c>
      <c r="I257" t="s">
        <v>305</v>
      </c>
      <c r="J257" t="s">
        <v>412</v>
      </c>
      <c r="K257" t="s">
        <v>305</v>
      </c>
      <c r="L257" t="s">
        <v>413</v>
      </c>
      <c r="M257" t="s">
        <v>305</v>
      </c>
      <c r="N257" t="s">
        <v>413</v>
      </c>
      <c r="O257" t="s">
        <v>305</v>
      </c>
      <c r="P257" t="s">
        <v>413</v>
      </c>
      <c r="Q257" t="s">
        <v>305</v>
      </c>
      <c r="R257" t="s">
        <v>413</v>
      </c>
      <c r="S257" t="s">
        <v>305</v>
      </c>
      <c r="T257" t="s">
        <v>414</v>
      </c>
      <c r="U257" t="s">
        <v>305</v>
      </c>
      <c r="V257" t="s">
        <v>415</v>
      </c>
      <c r="W257" t="s">
        <v>305</v>
      </c>
      <c r="X257" t="s">
        <v>415</v>
      </c>
      <c r="Y257" t="s">
        <v>305</v>
      </c>
      <c r="Z257" t="s">
        <v>415</v>
      </c>
      <c r="AA257" t="s">
        <v>305</v>
      </c>
      <c r="AB257" t="s">
        <v>416</v>
      </c>
      <c r="AC257" t="s">
        <v>305</v>
      </c>
      <c r="AD257" t="s">
        <v>416</v>
      </c>
      <c r="AE257" t="s">
        <v>305</v>
      </c>
      <c r="AF257" t="s">
        <v>416</v>
      </c>
      <c r="AG257" t="s">
        <v>305</v>
      </c>
      <c r="AH257" t="s">
        <v>416</v>
      </c>
      <c r="AI257" t="s">
        <v>305</v>
      </c>
      <c r="AJ257" t="s">
        <v>416</v>
      </c>
      <c r="AK257" t="s">
        <v>305</v>
      </c>
      <c r="AL257" t="s">
        <v>416</v>
      </c>
      <c r="AM257" t="s">
        <v>305</v>
      </c>
    </row>
    <row r="258" spans="1:39" x14ac:dyDescent="0.2">
      <c r="A258" t="s">
        <v>305</v>
      </c>
      <c r="B258" t="s">
        <v>319</v>
      </c>
      <c r="C258" t="s">
        <v>305</v>
      </c>
      <c r="D258" t="s">
        <v>319</v>
      </c>
      <c r="E258" t="s">
        <v>305</v>
      </c>
      <c r="F258" t="s">
        <v>319</v>
      </c>
      <c r="G258" t="s">
        <v>305</v>
      </c>
      <c r="H258" t="s">
        <v>320</v>
      </c>
      <c r="I258" t="s">
        <v>305</v>
      </c>
      <c r="J258" t="s">
        <v>320</v>
      </c>
      <c r="K258" t="s">
        <v>305</v>
      </c>
      <c r="L258" t="s">
        <v>321</v>
      </c>
      <c r="M258" t="s">
        <v>305</v>
      </c>
      <c r="N258" t="s">
        <v>321</v>
      </c>
      <c r="O258" t="s">
        <v>305</v>
      </c>
      <c r="P258" t="s">
        <v>321</v>
      </c>
      <c r="Q258" t="s">
        <v>305</v>
      </c>
      <c r="R258" t="s">
        <v>321</v>
      </c>
      <c r="S258" t="s">
        <v>305</v>
      </c>
      <c r="T258" t="s">
        <v>322</v>
      </c>
      <c r="U258" t="s">
        <v>305</v>
      </c>
      <c r="V258" t="s">
        <v>323</v>
      </c>
      <c r="W258" t="s">
        <v>305</v>
      </c>
      <c r="X258" t="s">
        <v>323</v>
      </c>
      <c r="Y258" t="s">
        <v>305</v>
      </c>
      <c r="Z258" t="s">
        <v>323</v>
      </c>
      <c r="AA258" t="s">
        <v>305</v>
      </c>
      <c r="AB258" t="s">
        <v>324</v>
      </c>
      <c r="AC258" t="s">
        <v>305</v>
      </c>
      <c r="AD258" t="s">
        <v>324</v>
      </c>
      <c r="AE258" t="s">
        <v>305</v>
      </c>
      <c r="AF258" t="s">
        <v>324</v>
      </c>
      <c r="AG258" t="s">
        <v>305</v>
      </c>
      <c r="AH258" t="s">
        <v>324</v>
      </c>
      <c r="AI258" t="s">
        <v>305</v>
      </c>
      <c r="AJ258" t="s">
        <v>324</v>
      </c>
      <c r="AK258" t="s">
        <v>305</v>
      </c>
      <c r="AL258" t="s">
        <v>324</v>
      </c>
      <c r="AM258" t="s">
        <v>305</v>
      </c>
    </row>
    <row r="259" spans="1:39" x14ac:dyDescent="0.2">
      <c r="A259" t="s">
        <v>305</v>
      </c>
      <c r="B259" t="s">
        <v>378</v>
      </c>
      <c r="C259" t="s">
        <v>305</v>
      </c>
      <c r="D259" t="s">
        <v>394</v>
      </c>
      <c r="E259" t="s">
        <v>305</v>
      </c>
      <c r="F259" t="s">
        <v>403</v>
      </c>
      <c r="G259" t="s">
        <v>305</v>
      </c>
      <c r="H259" t="s">
        <v>342</v>
      </c>
      <c r="I259" t="s">
        <v>305</v>
      </c>
      <c r="J259" t="s">
        <v>342</v>
      </c>
      <c r="K259" t="s">
        <v>305</v>
      </c>
      <c r="L259" t="s">
        <v>343</v>
      </c>
      <c r="M259" t="s">
        <v>305</v>
      </c>
      <c r="N259" t="s">
        <v>344</v>
      </c>
      <c r="O259" t="s">
        <v>305</v>
      </c>
      <c r="P259" t="s">
        <v>345</v>
      </c>
      <c r="Q259" t="s">
        <v>305</v>
      </c>
      <c r="R259" t="s">
        <v>388</v>
      </c>
      <c r="S259" t="s">
        <v>305</v>
      </c>
      <c r="T259" t="s">
        <v>346</v>
      </c>
      <c r="U259" t="s">
        <v>305</v>
      </c>
      <c r="V259" t="s">
        <v>347</v>
      </c>
      <c r="W259" t="s">
        <v>305</v>
      </c>
      <c r="X259" t="s">
        <v>348</v>
      </c>
      <c r="Y259" t="s">
        <v>305</v>
      </c>
      <c r="Z259" t="s">
        <v>349</v>
      </c>
      <c r="AA259" t="s">
        <v>305</v>
      </c>
      <c r="AB259" t="s">
        <v>350</v>
      </c>
      <c r="AC259" t="s">
        <v>305</v>
      </c>
      <c r="AD259" t="s">
        <v>351</v>
      </c>
      <c r="AE259" t="s">
        <v>305</v>
      </c>
      <c r="AF259" t="s">
        <v>352</v>
      </c>
      <c r="AG259" t="s">
        <v>305</v>
      </c>
      <c r="AH259" t="s">
        <v>353</v>
      </c>
      <c r="AI259" t="s">
        <v>305</v>
      </c>
      <c r="AJ259" t="s">
        <v>379</v>
      </c>
      <c r="AK259" t="s">
        <v>305</v>
      </c>
      <c r="AL259" t="s">
        <v>395</v>
      </c>
      <c r="AM259" t="s">
        <v>305</v>
      </c>
    </row>
    <row r="260" spans="1:39" x14ac:dyDescent="0.2">
      <c r="A260" t="s">
        <v>305</v>
      </c>
      <c r="B260" t="s">
        <v>356</v>
      </c>
      <c r="C260" t="s">
        <v>356</v>
      </c>
      <c r="D260" t="s">
        <v>356</v>
      </c>
      <c r="E260" t="s">
        <v>356</v>
      </c>
      <c r="F260" t="s">
        <v>356</v>
      </c>
      <c r="G260" t="s">
        <v>356</v>
      </c>
      <c r="H260" t="s">
        <v>356</v>
      </c>
      <c r="I260" t="s">
        <v>356</v>
      </c>
      <c r="J260" t="s">
        <v>356</v>
      </c>
      <c r="K260" t="s">
        <v>356</v>
      </c>
      <c r="L260" t="s">
        <v>356</v>
      </c>
      <c r="M260" t="s">
        <v>356</v>
      </c>
      <c r="N260" t="s">
        <v>356</v>
      </c>
      <c r="O260" t="s">
        <v>356</v>
      </c>
      <c r="P260" t="s">
        <v>356</v>
      </c>
      <c r="Q260" t="s">
        <v>356</v>
      </c>
      <c r="R260" t="s">
        <v>356</v>
      </c>
      <c r="S260" t="s">
        <v>356</v>
      </c>
      <c r="T260" t="s">
        <v>356</v>
      </c>
      <c r="U260" t="s">
        <v>356</v>
      </c>
      <c r="V260" t="s">
        <v>356</v>
      </c>
      <c r="W260" t="s">
        <v>356</v>
      </c>
      <c r="X260" t="s">
        <v>356</v>
      </c>
      <c r="Y260" t="s">
        <v>356</v>
      </c>
      <c r="Z260" t="s">
        <v>356</v>
      </c>
      <c r="AA260" t="s">
        <v>356</v>
      </c>
      <c r="AB260" t="s">
        <v>356</v>
      </c>
      <c r="AC260" t="s">
        <v>356</v>
      </c>
      <c r="AD260" t="s">
        <v>356</v>
      </c>
      <c r="AE260" t="s">
        <v>356</v>
      </c>
      <c r="AF260" t="s">
        <v>356</v>
      </c>
      <c r="AG260" t="s">
        <v>356</v>
      </c>
      <c r="AH260" t="s">
        <v>356</v>
      </c>
      <c r="AI260" t="s">
        <v>356</v>
      </c>
      <c r="AJ260" t="s">
        <v>356</v>
      </c>
      <c r="AK260" t="s">
        <v>356</v>
      </c>
      <c r="AL260" t="s">
        <v>356</v>
      </c>
      <c r="AM260" t="s">
        <v>356</v>
      </c>
    </row>
    <row r="261" spans="1:39" x14ac:dyDescent="0.2">
      <c r="A261" t="s">
        <v>305</v>
      </c>
      <c r="B261" t="s">
        <v>30</v>
      </c>
      <c r="C261" t="s">
        <v>358</v>
      </c>
      <c r="D261" t="s">
        <v>30</v>
      </c>
      <c r="E261" t="s">
        <v>358</v>
      </c>
      <c r="F261" t="s">
        <v>30</v>
      </c>
      <c r="G261" t="s">
        <v>358</v>
      </c>
      <c r="H261" t="s">
        <v>30</v>
      </c>
      <c r="I261" t="s">
        <v>358</v>
      </c>
      <c r="J261" t="s">
        <v>30</v>
      </c>
      <c r="K261" t="s">
        <v>358</v>
      </c>
      <c r="L261" t="s">
        <v>30</v>
      </c>
      <c r="M261" t="s">
        <v>358</v>
      </c>
      <c r="N261" t="s">
        <v>30</v>
      </c>
      <c r="O261" t="s">
        <v>358</v>
      </c>
      <c r="P261" t="s">
        <v>30</v>
      </c>
      <c r="Q261" t="s">
        <v>358</v>
      </c>
      <c r="R261" t="s">
        <v>30</v>
      </c>
      <c r="S261" t="s">
        <v>358</v>
      </c>
      <c r="T261" t="s">
        <v>30</v>
      </c>
      <c r="U261" t="s">
        <v>358</v>
      </c>
      <c r="V261" t="s">
        <v>30</v>
      </c>
      <c r="W261" t="s">
        <v>358</v>
      </c>
      <c r="X261" t="s">
        <v>30</v>
      </c>
      <c r="Y261" t="s">
        <v>358</v>
      </c>
      <c r="Z261" t="s">
        <v>30</v>
      </c>
      <c r="AA261" t="s">
        <v>358</v>
      </c>
      <c r="AB261" t="s">
        <v>30</v>
      </c>
      <c r="AC261" t="s">
        <v>358</v>
      </c>
      <c r="AD261" t="s">
        <v>30</v>
      </c>
      <c r="AE261" t="s">
        <v>358</v>
      </c>
      <c r="AF261" t="s">
        <v>30</v>
      </c>
      <c r="AG261" t="s">
        <v>358</v>
      </c>
      <c r="AH261" t="s">
        <v>30</v>
      </c>
      <c r="AI261" t="s">
        <v>358</v>
      </c>
      <c r="AJ261" t="s">
        <v>30</v>
      </c>
      <c r="AK261" t="s">
        <v>358</v>
      </c>
      <c r="AL261" t="s">
        <v>30</v>
      </c>
      <c r="AM261" t="s">
        <v>358</v>
      </c>
    </row>
    <row r="262" spans="1:39" x14ac:dyDescent="0.2">
      <c r="A262" t="s">
        <v>305</v>
      </c>
      <c r="B262" t="s">
        <v>361</v>
      </c>
      <c r="C262" t="s">
        <v>361</v>
      </c>
      <c r="D262" t="s">
        <v>361</v>
      </c>
      <c r="E262" t="s">
        <v>361</v>
      </c>
      <c r="F262" t="s">
        <v>361</v>
      </c>
      <c r="G262" t="s">
        <v>361</v>
      </c>
      <c r="H262" t="s">
        <v>361</v>
      </c>
      <c r="I262" t="s">
        <v>361</v>
      </c>
      <c r="J262" t="s">
        <v>361</v>
      </c>
      <c r="K262" t="s">
        <v>361</v>
      </c>
      <c r="L262" t="s">
        <v>361</v>
      </c>
      <c r="M262" t="s">
        <v>361</v>
      </c>
      <c r="N262" t="s">
        <v>361</v>
      </c>
      <c r="O262" t="s">
        <v>361</v>
      </c>
      <c r="P262" t="s">
        <v>361</v>
      </c>
      <c r="Q262" t="s">
        <v>361</v>
      </c>
      <c r="R262" t="s">
        <v>361</v>
      </c>
      <c r="S262" t="s">
        <v>361</v>
      </c>
      <c r="T262" t="s">
        <v>361</v>
      </c>
      <c r="U262" t="s">
        <v>361</v>
      </c>
      <c r="V262" t="s">
        <v>361</v>
      </c>
      <c r="W262" t="s">
        <v>361</v>
      </c>
      <c r="X262" t="s">
        <v>361</v>
      </c>
      <c r="Y262" t="s">
        <v>361</v>
      </c>
      <c r="Z262" t="s">
        <v>361</v>
      </c>
      <c r="AA262" t="s">
        <v>361</v>
      </c>
      <c r="AB262" t="s">
        <v>361</v>
      </c>
      <c r="AC262" t="s">
        <v>361</v>
      </c>
      <c r="AD262" t="s">
        <v>361</v>
      </c>
      <c r="AE262" t="s">
        <v>361</v>
      </c>
      <c r="AF262" t="s">
        <v>361</v>
      </c>
      <c r="AG262" t="s">
        <v>361</v>
      </c>
      <c r="AH262" t="s">
        <v>361</v>
      </c>
      <c r="AI262" t="s">
        <v>361</v>
      </c>
      <c r="AJ262" t="s">
        <v>361</v>
      </c>
      <c r="AK262" t="s">
        <v>361</v>
      </c>
      <c r="AL262" t="s">
        <v>361</v>
      </c>
      <c r="AM262" t="s">
        <v>361</v>
      </c>
    </row>
    <row r="263" spans="1:39" x14ac:dyDescent="0.2">
      <c r="A263" t="s">
        <v>80</v>
      </c>
      <c r="B263">
        <v>-9.9510000000000005</v>
      </c>
      <c r="C263">
        <v>0</v>
      </c>
      <c r="D263">
        <v>26.087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13.635999999999999</v>
      </c>
      <c r="U263">
        <v>0</v>
      </c>
      <c r="V263">
        <v>84.061000000000007</v>
      </c>
      <c r="W263">
        <v>0</v>
      </c>
      <c r="X263">
        <v>719.41499999999996</v>
      </c>
      <c r="Y263">
        <v>0</v>
      </c>
      <c r="Z263">
        <v>-7.5</v>
      </c>
      <c r="AA263">
        <v>0</v>
      </c>
      <c r="AB263">
        <v>104.348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-13.032999999999999</v>
      </c>
      <c r="AI263">
        <v>0</v>
      </c>
      <c r="AJ263">
        <v>5.9829999999999997</v>
      </c>
      <c r="AK263">
        <v>0</v>
      </c>
      <c r="AL263">
        <v>32.087000000000003</v>
      </c>
      <c r="AM263">
        <v>0</v>
      </c>
    </row>
    <row r="264" spans="1:39" x14ac:dyDescent="0.2">
      <c r="A264" t="s">
        <v>81</v>
      </c>
      <c r="B264">
        <v>-6.3470000000000004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0.999</v>
      </c>
      <c r="I264">
        <v>0</v>
      </c>
      <c r="J264">
        <v>0.999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149.78100000000001</v>
      </c>
      <c r="U264">
        <v>0</v>
      </c>
      <c r="V264">
        <v>0</v>
      </c>
      <c r="W264">
        <v>0</v>
      </c>
      <c r="X264">
        <v>19.971</v>
      </c>
      <c r="Y264">
        <v>0</v>
      </c>
      <c r="Z264">
        <v>0</v>
      </c>
      <c r="AA264">
        <v>0</v>
      </c>
      <c r="AB264">
        <v>199.708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-3.036</v>
      </c>
      <c r="AK264">
        <v>0</v>
      </c>
    </row>
    <row r="265" spans="1:39" x14ac:dyDescent="0.2">
      <c r="A265" t="s">
        <v>82</v>
      </c>
      <c r="B265">
        <v>5.55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49.677999999999997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-298.07100000000003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-12.247</v>
      </c>
      <c r="AK265">
        <v>0</v>
      </c>
    </row>
    <row r="266" spans="1:39" x14ac:dyDescent="0.2">
      <c r="A266" t="s">
        <v>83</v>
      </c>
      <c r="B266">
        <v>-6.6520000000000001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98.838999999999999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-296.51600000000002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-0.156</v>
      </c>
      <c r="AK266">
        <v>0</v>
      </c>
      <c r="AL266">
        <v>-121.571</v>
      </c>
      <c r="AM266">
        <v>0</v>
      </c>
    </row>
    <row r="267" spans="1:39" x14ac:dyDescent="0.2">
      <c r="A267" t="s">
        <v>84</v>
      </c>
      <c r="B267">
        <v>2.7170000000000001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-196.637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2.77</v>
      </c>
      <c r="AK267">
        <v>0</v>
      </c>
    </row>
    <row r="268" spans="1:39" x14ac:dyDescent="0.2">
      <c r="A268" t="s">
        <v>85</v>
      </c>
      <c r="B268">
        <v>-73.662999999999997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-195.54900000000001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-32.265999999999998</v>
      </c>
      <c r="AK268">
        <v>0</v>
      </c>
    </row>
    <row r="269" spans="1:39" x14ac:dyDescent="0.2">
      <c r="A269" t="s">
        <v>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-194.441</v>
      </c>
      <c r="AC269">
        <v>0</v>
      </c>
    </row>
    <row r="270" spans="1:39" x14ac:dyDescent="0.2">
      <c r="A270" t="s">
        <v>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-193.358</v>
      </c>
      <c r="AC270">
        <v>0</v>
      </c>
    </row>
    <row r="271" spans="1:39" x14ac:dyDescent="0.2">
      <c r="A271" t="s">
        <v>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-192.24</v>
      </c>
      <c r="AC271">
        <v>0</v>
      </c>
    </row>
    <row r="272" spans="1:39" x14ac:dyDescent="0.2">
      <c r="A272" t="s">
        <v>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33.451000000000001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-191.14699999999999</v>
      </c>
      <c r="AC272">
        <v>0</v>
      </c>
    </row>
    <row r="273" spans="1:1" x14ac:dyDescent="0.2">
      <c r="A273" t="s">
        <v>90</v>
      </c>
    </row>
    <row r="274" spans="1:1" x14ac:dyDescent="0.2">
      <c r="A274" t="s">
        <v>91</v>
      </c>
    </row>
    <row r="275" spans="1:1" x14ac:dyDescent="0.2">
      <c r="A275" t="s">
        <v>92</v>
      </c>
    </row>
    <row r="276" spans="1:1" x14ac:dyDescent="0.2">
      <c r="A276" t="s">
        <v>93</v>
      </c>
    </row>
    <row r="277" spans="1:1" x14ac:dyDescent="0.2">
      <c r="A277" t="s">
        <v>94</v>
      </c>
    </row>
    <row r="278" spans="1:1" x14ac:dyDescent="0.2">
      <c r="A278" t="s">
        <v>95</v>
      </c>
    </row>
    <row r="279" spans="1:1" x14ac:dyDescent="0.2">
      <c r="A279" t="s">
        <v>96</v>
      </c>
    </row>
    <row r="280" spans="1:1" x14ac:dyDescent="0.2">
      <c r="A280" t="s">
        <v>97</v>
      </c>
    </row>
    <row r="281" spans="1:1" x14ac:dyDescent="0.2">
      <c r="A281" t="s">
        <v>98</v>
      </c>
    </row>
    <row r="282" spans="1:1" x14ac:dyDescent="0.2">
      <c r="A282" t="s">
        <v>99</v>
      </c>
    </row>
    <row r="283" spans="1:1" x14ac:dyDescent="0.2">
      <c r="A283" t="s">
        <v>100</v>
      </c>
    </row>
    <row r="284" spans="1:1" x14ac:dyDescent="0.2">
      <c r="A284" t="s">
        <v>101</v>
      </c>
    </row>
    <row r="285" spans="1:1" x14ac:dyDescent="0.2">
      <c r="A285" t="s">
        <v>102</v>
      </c>
    </row>
    <row r="286" spans="1:1" x14ac:dyDescent="0.2">
      <c r="A286" t="s">
        <v>103</v>
      </c>
    </row>
    <row r="287" spans="1:1" x14ac:dyDescent="0.2">
      <c r="A287" t="s">
        <v>104</v>
      </c>
    </row>
    <row r="288" spans="1:1" x14ac:dyDescent="0.2">
      <c r="A288" t="s">
        <v>105</v>
      </c>
    </row>
    <row r="289" spans="1:1" x14ac:dyDescent="0.2">
      <c r="A289" t="s">
        <v>106</v>
      </c>
    </row>
    <row r="290" spans="1:1" x14ac:dyDescent="0.2">
      <c r="A290" t="s">
        <v>107</v>
      </c>
    </row>
    <row r="291" spans="1:1" x14ac:dyDescent="0.2">
      <c r="A291" t="s">
        <v>108</v>
      </c>
    </row>
    <row r="292" spans="1:1" x14ac:dyDescent="0.2">
      <c r="A292" t="s">
        <v>109</v>
      </c>
    </row>
    <row r="293" spans="1:1" x14ac:dyDescent="0.2">
      <c r="A293" t="s">
        <v>110</v>
      </c>
    </row>
    <row r="294" spans="1:1" x14ac:dyDescent="0.2">
      <c r="A294" t="s">
        <v>111</v>
      </c>
    </row>
    <row r="295" spans="1:1" x14ac:dyDescent="0.2">
      <c r="A295" t="s">
        <v>112</v>
      </c>
    </row>
    <row r="296" spans="1:1" x14ac:dyDescent="0.2">
      <c r="A296" t="s">
        <v>113</v>
      </c>
    </row>
    <row r="297" spans="1:1" x14ac:dyDescent="0.2">
      <c r="A297" t="s">
        <v>114</v>
      </c>
    </row>
    <row r="298" spans="1:1" x14ac:dyDescent="0.2">
      <c r="A298" t="s">
        <v>115</v>
      </c>
    </row>
    <row r="299" spans="1:1" x14ac:dyDescent="0.2">
      <c r="A299" t="s">
        <v>116</v>
      </c>
    </row>
    <row r="300" spans="1:1" x14ac:dyDescent="0.2">
      <c r="A300" t="s">
        <v>117</v>
      </c>
    </row>
    <row r="301" spans="1:1" x14ac:dyDescent="0.2">
      <c r="A301" t="s">
        <v>118</v>
      </c>
    </row>
    <row r="302" spans="1:1" x14ac:dyDescent="0.2">
      <c r="A302" t="s">
        <v>119</v>
      </c>
    </row>
    <row r="303" spans="1:1" x14ac:dyDescent="0.2">
      <c r="A303" t="s">
        <v>120</v>
      </c>
    </row>
    <row r="304" spans="1:1" x14ac:dyDescent="0.2">
      <c r="A304" t="s">
        <v>121</v>
      </c>
    </row>
    <row r="305" spans="1:1" x14ac:dyDescent="0.2">
      <c r="A305" t="s">
        <v>122</v>
      </c>
    </row>
    <row r="306" spans="1:1" x14ac:dyDescent="0.2">
      <c r="A306" t="s">
        <v>123</v>
      </c>
    </row>
    <row r="307" spans="1:1" x14ac:dyDescent="0.2">
      <c r="A307" t="s">
        <v>124</v>
      </c>
    </row>
    <row r="308" spans="1:1" x14ac:dyDescent="0.2">
      <c r="A308" t="s">
        <v>125</v>
      </c>
    </row>
    <row r="309" spans="1:1" x14ac:dyDescent="0.2">
      <c r="A309" t="s">
        <v>126</v>
      </c>
    </row>
    <row r="310" spans="1:1" x14ac:dyDescent="0.2">
      <c r="A310" t="s">
        <v>127</v>
      </c>
    </row>
    <row r="311" spans="1:1" x14ac:dyDescent="0.2">
      <c r="A311" t="s">
        <v>128</v>
      </c>
    </row>
    <row r="312" spans="1:1" x14ac:dyDescent="0.2">
      <c r="A312" t="s">
        <v>129</v>
      </c>
    </row>
    <row r="313" spans="1:1" x14ac:dyDescent="0.2">
      <c r="A313" t="s">
        <v>130</v>
      </c>
    </row>
    <row r="314" spans="1:1" x14ac:dyDescent="0.2">
      <c r="A314" t="s">
        <v>131</v>
      </c>
    </row>
    <row r="315" spans="1:1" x14ac:dyDescent="0.2">
      <c r="A315" t="s">
        <v>132</v>
      </c>
    </row>
    <row r="316" spans="1:1" x14ac:dyDescent="0.2">
      <c r="A316" t="s">
        <v>133</v>
      </c>
    </row>
    <row r="317" spans="1:1" x14ac:dyDescent="0.2">
      <c r="A317" t="s">
        <v>134</v>
      </c>
    </row>
    <row r="318" spans="1:1" x14ac:dyDescent="0.2">
      <c r="A318" t="s">
        <v>135</v>
      </c>
    </row>
    <row r="319" spans="1:1" x14ac:dyDescent="0.2">
      <c r="A319" t="s">
        <v>136</v>
      </c>
    </row>
    <row r="320" spans="1:1" x14ac:dyDescent="0.2">
      <c r="A320" t="s">
        <v>137</v>
      </c>
    </row>
    <row r="321" spans="1:1" x14ac:dyDescent="0.2">
      <c r="A321" t="s">
        <v>138</v>
      </c>
    </row>
    <row r="322" spans="1:1" x14ac:dyDescent="0.2">
      <c r="A322" t="s">
        <v>139</v>
      </c>
    </row>
    <row r="323" spans="1:1" x14ac:dyDescent="0.2">
      <c r="A323" t="s">
        <v>140</v>
      </c>
    </row>
    <row r="324" spans="1:1" x14ac:dyDescent="0.2">
      <c r="A324" t="s">
        <v>141</v>
      </c>
    </row>
    <row r="325" spans="1:1" x14ac:dyDescent="0.2">
      <c r="A325" t="s">
        <v>142</v>
      </c>
    </row>
    <row r="326" spans="1:1" x14ac:dyDescent="0.2">
      <c r="A326" t="s">
        <v>143</v>
      </c>
    </row>
    <row r="327" spans="1:1" x14ac:dyDescent="0.2">
      <c r="A327" t="s">
        <v>144</v>
      </c>
    </row>
    <row r="328" spans="1:1" x14ac:dyDescent="0.2">
      <c r="A328" t="s">
        <v>145</v>
      </c>
    </row>
    <row r="329" spans="1:1" x14ac:dyDescent="0.2">
      <c r="A329" t="s">
        <v>146</v>
      </c>
    </row>
    <row r="330" spans="1:1" x14ac:dyDescent="0.2">
      <c r="A330" t="s">
        <v>147</v>
      </c>
    </row>
    <row r="331" spans="1:1" x14ac:dyDescent="0.2">
      <c r="A331" t="s">
        <v>148</v>
      </c>
    </row>
    <row r="332" spans="1:1" x14ac:dyDescent="0.2">
      <c r="A332" t="s">
        <v>149</v>
      </c>
    </row>
    <row r="333" spans="1:1" x14ac:dyDescent="0.2">
      <c r="A333" t="s">
        <v>150</v>
      </c>
    </row>
    <row r="334" spans="1:1" x14ac:dyDescent="0.2">
      <c r="A334" t="s">
        <v>151</v>
      </c>
    </row>
    <row r="335" spans="1:1" x14ac:dyDescent="0.2">
      <c r="A335" t="s">
        <v>152</v>
      </c>
    </row>
    <row r="336" spans="1:1" x14ac:dyDescent="0.2">
      <c r="A336" t="s">
        <v>153</v>
      </c>
    </row>
    <row r="337" spans="1:1" x14ac:dyDescent="0.2">
      <c r="A337" t="s">
        <v>154</v>
      </c>
    </row>
    <row r="338" spans="1:1" x14ac:dyDescent="0.2">
      <c r="A338" t="s">
        <v>155</v>
      </c>
    </row>
    <row r="339" spans="1:1" x14ac:dyDescent="0.2">
      <c r="A339" t="s">
        <v>156</v>
      </c>
    </row>
    <row r="340" spans="1:1" x14ac:dyDescent="0.2">
      <c r="A340" t="s">
        <v>157</v>
      </c>
    </row>
    <row r="341" spans="1:1" x14ac:dyDescent="0.2">
      <c r="A341" t="s">
        <v>158</v>
      </c>
    </row>
    <row r="342" spans="1:1" x14ac:dyDescent="0.2">
      <c r="A342" t="s">
        <v>159</v>
      </c>
    </row>
    <row r="343" spans="1:1" x14ac:dyDescent="0.2">
      <c r="A343" t="s">
        <v>160</v>
      </c>
    </row>
    <row r="344" spans="1:1" x14ac:dyDescent="0.2">
      <c r="A344" t="s">
        <v>161</v>
      </c>
    </row>
    <row r="345" spans="1:1" x14ac:dyDescent="0.2">
      <c r="A345" t="s">
        <v>162</v>
      </c>
    </row>
    <row r="346" spans="1:1" x14ac:dyDescent="0.2">
      <c r="A346" t="s">
        <v>163</v>
      </c>
    </row>
    <row r="347" spans="1:1" x14ac:dyDescent="0.2">
      <c r="A347" t="s">
        <v>164</v>
      </c>
    </row>
    <row r="348" spans="1:1" x14ac:dyDescent="0.2">
      <c r="A348" t="s">
        <v>165</v>
      </c>
    </row>
    <row r="349" spans="1:1" x14ac:dyDescent="0.2">
      <c r="A349" t="s">
        <v>166</v>
      </c>
    </row>
    <row r="350" spans="1:1" x14ac:dyDescent="0.2">
      <c r="A350" t="s">
        <v>167</v>
      </c>
    </row>
    <row r="351" spans="1:1" x14ac:dyDescent="0.2">
      <c r="A351" t="s">
        <v>168</v>
      </c>
    </row>
    <row r="352" spans="1:1" x14ac:dyDescent="0.2">
      <c r="A352" t="s">
        <v>169</v>
      </c>
    </row>
    <row r="353" spans="1:1" x14ac:dyDescent="0.2">
      <c r="A353" t="s">
        <v>170</v>
      </c>
    </row>
    <row r="354" spans="1:1" x14ac:dyDescent="0.2">
      <c r="A354" t="s">
        <v>171</v>
      </c>
    </row>
    <row r="355" spans="1:1" x14ac:dyDescent="0.2">
      <c r="A355" t="s">
        <v>172</v>
      </c>
    </row>
    <row r="356" spans="1:1" x14ac:dyDescent="0.2">
      <c r="A356" t="s">
        <v>173</v>
      </c>
    </row>
    <row r="357" spans="1:1" x14ac:dyDescent="0.2">
      <c r="A357" t="s">
        <v>174</v>
      </c>
    </row>
    <row r="358" spans="1:1" x14ac:dyDescent="0.2">
      <c r="A358" t="s">
        <v>175</v>
      </c>
    </row>
    <row r="359" spans="1:1" x14ac:dyDescent="0.2">
      <c r="A359" t="s">
        <v>176</v>
      </c>
    </row>
    <row r="360" spans="1:1" x14ac:dyDescent="0.2">
      <c r="A360" t="s">
        <v>177</v>
      </c>
    </row>
    <row r="361" spans="1:1" x14ac:dyDescent="0.2">
      <c r="A361" t="s">
        <v>178</v>
      </c>
    </row>
    <row r="362" spans="1:1" x14ac:dyDescent="0.2">
      <c r="A362" t="s">
        <v>179</v>
      </c>
    </row>
    <row r="363" spans="1:1" x14ac:dyDescent="0.2">
      <c r="A363" t="s">
        <v>180</v>
      </c>
    </row>
    <row r="364" spans="1:1" x14ac:dyDescent="0.2">
      <c r="A364" t="s">
        <v>181</v>
      </c>
    </row>
    <row r="365" spans="1:1" x14ac:dyDescent="0.2">
      <c r="A365" t="s">
        <v>182</v>
      </c>
    </row>
    <row r="366" spans="1:1" x14ac:dyDescent="0.2">
      <c r="A366" t="s">
        <v>183</v>
      </c>
    </row>
    <row r="367" spans="1:1" x14ac:dyDescent="0.2">
      <c r="A367" t="s">
        <v>184</v>
      </c>
    </row>
    <row r="368" spans="1:1" x14ac:dyDescent="0.2">
      <c r="A368" t="s">
        <v>185</v>
      </c>
    </row>
    <row r="369" spans="1:1" x14ac:dyDescent="0.2">
      <c r="A369" t="s">
        <v>186</v>
      </c>
    </row>
    <row r="370" spans="1:1" x14ac:dyDescent="0.2">
      <c r="A370" t="s">
        <v>187</v>
      </c>
    </row>
    <row r="371" spans="1:1" x14ac:dyDescent="0.2">
      <c r="A371" t="s">
        <v>188</v>
      </c>
    </row>
    <row r="372" spans="1:1" x14ac:dyDescent="0.2">
      <c r="A372" t="s">
        <v>189</v>
      </c>
    </row>
    <row r="373" spans="1:1" x14ac:dyDescent="0.2">
      <c r="A373" t="s">
        <v>190</v>
      </c>
    </row>
    <row r="374" spans="1:1" x14ac:dyDescent="0.2">
      <c r="A374" t="s">
        <v>191</v>
      </c>
    </row>
    <row r="375" spans="1:1" x14ac:dyDescent="0.2">
      <c r="A375" t="s">
        <v>192</v>
      </c>
    </row>
    <row r="376" spans="1:1" x14ac:dyDescent="0.2">
      <c r="A376" t="s">
        <v>193</v>
      </c>
    </row>
    <row r="377" spans="1:1" x14ac:dyDescent="0.2">
      <c r="A377" t="s">
        <v>194</v>
      </c>
    </row>
    <row r="378" spans="1:1" x14ac:dyDescent="0.2">
      <c r="A378" t="s">
        <v>195</v>
      </c>
    </row>
    <row r="379" spans="1:1" x14ac:dyDescent="0.2">
      <c r="A379" t="s">
        <v>196</v>
      </c>
    </row>
    <row r="380" spans="1:1" x14ac:dyDescent="0.2">
      <c r="A380" t="s">
        <v>197</v>
      </c>
    </row>
    <row r="381" spans="1:1" x14ac:dyDescent="0.2">
      <c r="A381" t="s">
        <v>198</v>
      </c>
    </row>
    <row r="382" spans="1:1" x14ac:dyDescent="0.2">
      <c r="A382" t="s">
        <v>199</v>
      </c>
    </row>
    <row r="383" spans="1:1" x14ac:dyDescent="0.2">
      <c r="A383" t="s">
        <v>200</v>
      </c>
    </row>
    <row r="384" spans="1:1" x14ac:dyDescent="0.2">
      <c r="A384" t="s">
        <v>201</v>
      </c>
    </row>
    <row r="385" spans="1:1" x14ac:dyDescent="0.2">
      <c r="A385" t="s">
        <v>202</v>
      </c>
    </row>
    <row r="386" spans="1:1" x14ac:dyDescent="0.2">
      <c r="A386" t="s">
        <v>203</v>
      </c>
    </row>
    <row r="387" spans="1:1" x14ac:dyDescent="0.2">
      <c r="A387" t="s">
        <v>204</v>
      </c>
    </row>
    <row r="388" spans="1:1" x14ac:dyDescent="0.2">
      <c r="A388" t="s">
        <v>205</v>
      </c>
    </row>
    <row r="389" spans="1:1" x14ac:dyDescent="0.2">
      <c r="A389" t="s">
        <v>206</v>
      </c>
    </row>
    <row r="390" spans="1:1" x14ac:dyDescent="0.2">
      <c r="A390" t="s">
        <v>207</v>
      </c>
    </row>
    <row r="391" spans="1:1" x14ac:dyDescent="0.2">
      <c r="A391" t="s">
        <v>208</v>
      </c>
    </row>
    <row r="392" spans="1:1" x14ac:dyDescent="0.2">
      <c r="A392" t="s">
        <v>209</v>
      </c>
    </row>
    <row r="393" spans="1:1" x14ac:dyDescent="0.2">
      <c r="A393" t="s">
        <v>210</v>
      </c>
    </row>
    <row r="394" spans="1:1" x14ac:dyDescent="0.2">
      <c r="A394" t="s">
        <v>211</v>
      </c>
    </row>
    <row r="395" spans="1:1" x14ac:dyDescent="0.2">
      <c r="A395" t="s">
        <v>212</v>
      </c>
    </row>
    <row r="396" spans="1:1" x14ac:dyDescent="0.2">
      <c r="A396" t="s">
        <v>213</v>
      </c>
    </row>
    <row r="397" spans="1:1" x14ac:dyDescent="0.2">
      <c r="A397" t="s">
        <v>310</v>
      </c>
    </row>
    <row r="398" spans="1:1" x14ac:dyDescent="0.2">
      <c r="A398" t="s">
        <v>214</v>
      </c>
    </row>
    <row r="399" spans="1:1" x14ac:dyDescent="0.2">
      <c r="A399" t="s">
        <v>215</v>
      </c>
    </row>
    <row r="400" spans="1:1" x14ac:dyDescent="0.2">
      <c r="A400" t="s">
        <v>216</v>
      </c>
    </row>
    <row r="401" spans="1:1" x14ac:dyDescent="0.2">
      <c r="A401" t="s">
        <v>217</v>
      </c>
    </row>
    <row r="402" spans="1:1" x14ac:dyDescent="0.2">
      <c r="A402" t="s">
        <v>218</v>
      </c>
    </row>
    <row r="403" spans="1:1" x14ac:dyDescent="0.2">
      <c r="A403" t="s">
        <v>219</v>
      </c>
    </row>
    <row r="404" spans="1:1" x14ac:dyDescent="0.2">
      <c r="A404" t="s">
        <v>220</v>
      </c>
    </row>
    <row r="405" spans="1:1" x14ac:dyDescent="0.2">
      <c r="A405" t="s">
        <v>221</v>
      </c>
    </row>
    <row r="406" spans="1:1" x14ac:dyDescent="0.2">
      <c r="A406" t="s">
        <v>222</v>
      </c>
    </row>
    <row r="407" spans="1:1" x14ac:dyDescent="0.2">
      <c r="A407" t="s">
        <v>223</v>
      </c>
    </row>
    <row r="408" spans="1:1" x14ac:dyDescent="0.2">
      <c r="A408" t="s">
        <v>224</v>
      </c>
    </row>
    <row r="409" spans="1:1" x14ac:dyDescent="0.2">
      <c r="A409" t="s">
        <v>225</v>
      </c>
    </row>
    <row r="410" spans="1:1" x14ac:dyDescent="0.2">
      <c r="A410" t="s">
        <v>226</v>
      </c>
    </row>
    <row r="411" spans="1:1" x14ac:dyDescent="0.2">
      <c r="A411" t="s">
        <v>227</v>
      </c>
    </row>
    <row r="412" spans="1:1" x14ac:dyDescent="0.2">
      <c r="A412" t="s">
        <v>228</v>
      </c>
    </row>
    <row r="413" spans="1:1" x14ac:dyDescent="0.2">
      <c r="A413" t="s">
        <v>229</v>
      </c>
    </row>
    <row r="414" spans="1:1" x14ac:dyDescent="0.2">
      <c r="A414" t="s">
        <v>230</v>
      </c>
    </row>
    <row r="415" spans="1:1" x14ac:dyDescent="0.2">
      <c r="A415" t="s">
        <v>231</v>
      </c>
    </row>
    <row r="416" spans="1:1" x14ac:dyDescent="0.2">
      <c r="A416" t="s">
        <v>232</v>
      </c>
    </row>
    <row r="417" spans="1:1" x14ac:dyDescent="0.2">
      <c r="A417" t="s">
        <v>233</v>
      </c>
    </row>
    <row r="418" spans="1:1" x14ac:dyDescent="0.2">
      <c r="A418" t="s">
        <v>234</v>
      </c>
    </row>
    <row r="419" spans="1:1" x14ac:dyDescent="0.2">
      <c r="A419" t="s">
        <v>235</v>
      </c>
    </row>
    <row r="420" spans="1:1" x14ac:dyDescent="0.2">
      <c r="A420" t="s">
        <v>236</v>
      </c>
    </row>
    <row r="421" spans="1:1" x14ac:dyDescent="0.2">
      <c r="A421" t="s">
        <v>237</v>
      </c>
    </row>
    <row r="422" spans="1:1" x14ac:dyDescent="0.2">
      <c r="A422" t="s">
        <v>238</v>
      </c>
    </row>
    <row r="423" spans="1:1" x14ac:dyDescent="0.2">
      <c r="A423" t="s">
        <v>239</v>
      </c>
    </row>
    <row r="424" spans="1:1" x14ac:dyDescent="0.2">
      <c r="A424" t="s">
        <v>240</v>
      </c>
    </row>
    <row r="425" spans="1:1" x14ac:dyDescent="0.2">
      <c r="A425" t="s">
        <v>241</v>
      </c>
    </row>
    <row r="426" spans="1:1" x14ac:dyDescent="0.2">
      <c r="A426" t="s">
        <v>242</v>
      </c>
    </row>
    <row r="427" spans="1:1" x14ac:dyDescent="0.2">
      <c r="A427" t="s">
        <v>243</v>
      </c>
    </row>
    <row r="428" spans="1:1" x14ac:dyDescent="0.2">
      <c r="A428" t="s">
        <v>244</v>
      </c>
    </row>
    <row r="429" spans="1:1" x14ac:dyDescent="0.2">
      <c r="A429" t="s">
        <v>245</v>
      </c>
    </row>
    <row r="430" spans="1:1" x14ac:dyDescent="0.2">
      <c r="A430" t="s">
        <v>246</v>
      </c>
    </row>
    <row r="431" spans="1:1" x14ac:dyDescent="0.2">
      <c r="A431" t="s">
        <v>247</v>
      </c>
    </row>
    <row r="432" spans="1:1" x14ac:dyDescent="0.2">
      <c r="A432" t="s">
        <v>248</v>
      </c>
    </row>
    <row r="433" spans="1:1" x14ac:dyDescent="0.2">
      <c r="A433" t="s">
        <v>249</v>
      </c>
    </row>
    <row r="434" spans="1:1" x14ac:dyDescent="0.2">
      <c r="A434" t="s">
        <v>250</v>
      </c>
    </row>
    <row r="435" spans="1:1" x14ac:dyDescent="0.2">
      <c r="A435" t="s">
        <v>251</v>
      </c>
    </row>
    <row r="436" spans="1:1" x14ac:dyDescent="0.2">
      <c r="A436" t="s">
        <v>252</v>
      </c>
    </row>
    <row r="437" spans="1:1" x14ac:dyDescent="0.2">
      <c r="A437" t="s">
        <v>253</v>
      </c>
    </row>
    <row r="438" spans="1:1" x14ac:dyDescent="0.2">
      <c r="A438" t="s">
        <v>254</v>
      </c>
    </row>
    <row r="439" spans="1:1" x14ac:dyDescent="0.2">
      <c r="A439" t="s">
        <v>255</v>
      </c>
    </row>
    <row r="440" spans="1:1" x14ac:dyDescent="0.2">
      <c r="A440" t="s">
        <v>256</v>
      </c>
    </row>
    <row r="441" spans="1:1" x14ac:dyDescent="0.2">
      <c r="A441" t="s">
        <v>257</v>
      </c>
    </row>
    <row r="442" spans="1:1" x14ac:dyDescent="0.2">
      <c r="A442" t="s">
        <v>258</v>
      </c>
    </row>
    <row r="443" spans="1:1" x14ac:dyDescent="0.2">
      <c r="A443" t="s">
        <v>259</v>
      </c>
    </row>
    <row r="444" spans="1:1" x14ac:dyDescent="0.2">
      <c r="A444" t="s">
        <v>260</v>
      </c>
    </row>
    <row r="445" spans="1:1" x14ac:dyDescent="0.2">
      <c r="A445" t="s">
        <v>261</v>
      </c>
    </row>
    <row r="446" spans="1:1" x14ac:dyDescent="0.2">
      <c r="A446" t="s">
        <v>262</v>
      </c>
    </row>
    <row r="447" spans="1:1" x14ac:dyDescent="0.2">
      <c r="A447" t="s">
        <v>263</v>
      </c>
    </row>
    <row r="448" spans="1:1" x14ac:dyDescent="0.2">
      <c r="A448" t="s">
        <v>264</v>
      </c>
    </row>
    <row r="449" spans="1:1" x14ac:dyDescent="0.2">
      <c r="A449" t="s">
        <v>265</v>
      </c>
    </row>
    <row r="450" spans="1:1" x14ac:dyDescent="0.2">
      <c r="A450" t="s">
        <v>266</v>
      </c>
    </row>
    <row r="451" spans="1:1" x14ac:dyDescent="0.2">
      <c r="A451" t="s">
        <v>267</v>
      </c>
    </row>
    <row r="452" spans="1:1" x14ac:dyDescent="0.2">
      <c r="A452" t="s">
        <v>268</v>
      </c>
    </row>
    <row r="453" spans="1:1" x14ac:dyDescent="0.2">
      <c r="A453" t="s">
        <v>269</v>
      </c>
    </row>
    <row r="454" spans="1:1" x14ac:dyDescent="0.2">
      <c r="A454" t="s">
        <v>270</v>
      </c>
    </row>
    <row r="455" spans="1:1" x14ac:dyDescent="0.2">
      <c r="A455" t="s">
        <v>271</v>
      </c>
    </row>
    <row r="456" spans="1:1" x14ac:dyDescent="0.2">
      <c r="A456" t="s">
        <v>272</v>
      </c>
    </row>
    <row r="457" spans="1:1" x14ac:dyDescent="0.2">
      <c r="A457" t="s">
        <v>273</v>
      </c>
    </row>
    <row r="458" spans="1:1" x14ac:dyDescent="0.2">
      <c r="A458" t="s">
        <v>274</v>
      </c>
    </row>
    <row r="459" spans="1:1" x14ac:dyDescent="0.2">
      <c r="A459" t="s">
        <v>275</v>
      </c>
    </row>
    <row r="460" spans="1:1" x14ac:dyDescent="0.2">
      <c r="A460" t="s">
        <v>276</v>
      </c>
    </row>
    <row r="461" spans="1:1" x14ac:dyDescent="0.2">
      <c r="A461" t="s">
        <v>277</v>
      </c>
    </row>
    <row r="462" spans="1:1" x14ac:dyDescent="0.2">
      <c r="A462" t="s">
        <v>278</v>
      </c>
    </row>
    <row r="463" spans="1:1" x14ac:dyDescent="0.2">
      <c r="A463" t="s">
        <v>279</v>
      </c>
    </row>
    <row r="464" spans="1:1" x14ac:dyDescent="0.2">
      <c r="A464" t="s">
        <v>280</v>
      </c>
    </row>
    <row r="465" spans="1:1" x14ac:dyDescent="0.2">
      <c r="A465" t="s">
        <v>281</v>
      </c>
    </row>
    <row r="466" spans="1:1" x14ac:dyDescent="0.2">
      <c r="A466" t="s">
        <v>282</v>
      </c>
    </row>
    <row r="467" spans="1:1" x14ac:dyDescent="0.2">
      <c r="A467" t="s">
        <v>283</v>
      </c>
    </row>
    <row r="468" spans="1:1" x14ac:dyDescent="0.2">
      <c r="A468" t="s">
        <v>284</v>
      </c>
    </row>
    <row r="469" spans="1:1" x14ac:dyDescent="0.2">
      <c r="A469" t="s">
        <v>285</v>
      </c>
    </row>
    <row r="470" spans="1:1" x14ac:dyDescent="0.2">
      <c r="A470" t="s">
        <v>286</v>
      </c>
    </row>
    <row r="471" spans="1:1" x14ac:dyDescent="0.2">
      <c r="A471" t="s">
        <v>287</v>
      </c>
    </row>
    <row r="472" spans="1:1" x14ac:dyDescent="0.2">
      <c r="A472" t="s">
        <v>288</v>
      </c>
    </row>
    <row r="473" spans="1:1" x14ac:dyDescent="0.2">
      <c r="A473" t="s">
        <v>289</v>
      </c>
    </row>
    <row r="474" spans="1:1" x14ac:dyDescent="0.2">
      <c r="A474" t="s">
        <v>290</v>
      </c>
    </row>
    <row r="475" spans="1:1" x14ac:dyDescent="0.2">
      <c r="A475" t="s">
        <v>291</v>
      </c>
    </row>
    <row r="476" spans="1:1" x14ac:dyDescent="0.2">
      <c r="A476" t="s">
        <v>292</v>
      </c>
    </row>
    <row r="477" spans="1:1" x14ac:dyDescent="0.2">
      <c r="A477" t="s">
        <v>293</v>
      </c>
    </row>
    <row r="478" spans="1:1" x14ac:dyDescent="0.2">
      <c r="A478" t="s">
        <v>294</v>
      </c>
    </row>
    <row r="479" spans="1:1" x14ac:dyDescent="0.2">
      <c r="A479" t="s">
        <v>295</v>
      </c>
    </row>
    <row r="480" spans="1:1" x14ac:dyDescent="0.2">
      <c r="A480" t="s">
        <v>296</v>
      </c>
    </row>
    <row r="481" spans="1:39" x14ac:dyDescent="0.2">
      <c r="A481" t="s">
        <v>297</v>
      </c>
    </row>
    <row r="482" spans="1:39" x14ac:dyDescent="0.2">
      <c r="A482" t="s">
        <v>298</v>
      </c>
    </row>
    <row r="483" spans="1:39" x14ac:dyDescent="0.2">
      <c r="A483" t="s">
        <v>299</v>
      </c>
    </row>
    <row r="484" spans="1:39" x14ac:dyDescent="0.2">
      <c r="A484" t="s">
        <v>300</v>
      </c>
    </row>
    <row r="485" spans="1:39" x14ac:dyDescent="0.2">
      <c r="A485" t="s">
        <v>301</v>
      </c>
    </row>
    <row r="486" spans="1:39" x14ac:dyDescent="0.2">
      <c r="A486" t="s">
        <v>302</v>
      </c>
    </row>
    <row r="487" spans="1:39" x14ac:dyDescent="0.2">
      <c r="A487" t="s">
        <v>303</v>
      </c>
    </row>
    <row r="488" spans="1:39" x14ac:dyDescent="0.2">
      <c r="A488" t="s">
        <v>304</v>
      </c>
    </row>
    <row r="489" spans="1:39" x14ac:dyDescent="0.2">
      <c r="A489" t="s">
        <v>396</v>
      </c>
    </row>
    <row r="490" spans="1:39" x14ac:dyDescent="0.2">
      <c r="A490" t="s">
        <v>397</v>
      </c>
    </row>
    <row r="491" spans="1:39" x14ac:dyDescent="0.2">
      <c r="A491" t="s">
        <v>398</v>
      </c>
    </row>
    <row r="492" spans="1:39" x14ac:dyDescent="0.2">
      <c r="A492" t="s">
        <v>399</v>
      </c>
    </row>
    <row r="493" spans="1:39" x14ac:dyDescent="0.2">
      <c r="A493" t="s">
        <v>400</v>
      </c>
    </row>
    <row r="494" spans="1:39" x14ac:dyDescent="0.2">
      <c r="A494" t="s">
        <v>305</v>
      </c>
      <c r="B494" t="s">
        <v>361</v>
      </c>
      <c r="C494" t="s">
        <v>361</v>
      </c>
      <c r="D494" t="s">
        <v>361</v>
      </c>
      <c r="E494" t="s">
        <v>361</v>
      </c>
      <c r="F494" t="s">
        <v>361</v>
      </c>
      <c r="G494" t="s">
        <v>361</v>
      </c>
      <c r="H494" t="s">
        <v>361</v>
      </c>
      <c r="I494" t="s">
        <v>361</v>
      </c>
      <c r="J494" t="s">
        <v>361</v>
      </c>
      <c r="K494" t="s">
        <v>361</v>
      </c>
      <c r="L494" t="s">
        <v>361</v>
      </c>
      <c r="M494" t="s">
        <v>361</v>
      </c>
      <c r="N494" t="s">
        <v>361</v>
      </c>
      <c r="O494" t="s">
        <v>361</v>
      </c>
      <c r="P494" t="s">
        <v>361</v>
      </c>
      <c r="Q494" t="s">
        <v>361</v>
      </c>
      <c r="R494" t="s">
        <v>361</v>
      </c>
      <c r="S494" t="s">
        <v>361</v>
      </c>
      <c r="T494" t="s">
        <v>361</v>
      </c>
      <c r="U494" t="s">
        <v>361</v>
      </c>
      <c r="V494" t="s">
        <v>361</v>
      </c>
      <c r="W494" t="s">
        <v>361</v>
      </c>
      <c r="X494" t="s">
        <v>361</v>
      </c>
      <c r="Y494" t="s">
        <v>361</v>
      </c>
      <c r="Z494" t="s">
        <v>361</v>
      </c>
      <c r="AA494" t="s">
        <v>361</v>
      </c>
      <c r="AB494" t="s">
        <v>361</v>
      </c>
      <c r="AC494" t="s">
        <v>361</v>
      </c>
      <c r="AD494" t="s">
        <v>361</v>
      </c>
      <c r="AE494" t="s">
        <v>361</v>
      </c>
      <c r="AF494" t="s">
        <v>361</v>
      </c>
      <c r="AG494" t="s">
        <v>361</v>
      </c>
      <c r="AH494" t="s">
        <v>361</v>
      </c>
      <c r="AI494" t="s">
        <v>361</v>
      </c>
      <c r="AJ494" t="s">
        <v>361</v>
      </c>
      <c r="AK494" t="s">
        <v>361</v>
      </c>
      <c r="AL494" t="s">
        <v>361</v>
      </c>
      <c r="AM494" t="s">
        <v>361</v>
      </c>
    </row>
    <row r="495" spans="1:39" x14ac:dyDescent="0.2">
      <c r="A495" t="s">
        <v>60</v>
      </c>
      <c r="B495">
        <v>-88.3</v>
      </c>
      <c r="C495">
        <v>0</v>
      </c>
      <c r="D495">
        <v>26.1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33.5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311.89999999999998</v>
      </c>
      <c r="U495">
        <v>0</v>
      </c>
      <c r="V495">
        <v>84.1</v>
      </c>
      <c r="W495">
        <v>0</v>
      </c>
      <c r="X495">
        <v>739.4</v>
      </c>
      <c r="Y495">
        <v>0</v>
      </c>
      <c r="Z495">
        <v>-7.5</v>
      </c>
      <c r="AA495">
        <v>0</v>
      </c>
      <c r="AB495">
        <v>-1453.9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-13</v>
      </c>
      <c r="AI495">
        <v>0</v>
      </c>
      <c r="AJ495">
        <v>-39</v>
      </c>
      <c r="AK495">
        <v>0</v>
      </c>
      <c r="AL495">
        <v>-89.5</v>
      </c>
      <c r="AM495">
        <v>0</v>
      </c>
    </row>
    <row r="498" spans="1:25" x14ac:dyDescent="0.2">
      <c r="A498" t="s">
        <v>306</v>
      </c>
      <c r="B498" t="s">
        <v>311</v>
      </c>
      <c r="C498" t="s">
        <v>305</v>
      </c>
      <c r="D498" t="s">
        <v>305</v>
      </c>
      <c r="E498" t="s">
        <v>305</v>
      </c>
      <c r="F498" t="s">
        <v>305</v>
      </c>
      <c r="G498" t="s">
        <v>305</v>
      </c>
      <c r="H498" t="s">
        <v>312</v>
      </c>
      <c r="I498" t="s">
        <v>305</v>
      </c>
      <c r="J498" t="s">
        <v>305</v>
      </c>
      <c r="K498" t="s">
        <v>305</v>
      </c>
      <c r="L498" t="s">
        <v>305</v>
      </c>
      <c r="M498" t="s">
        <v>305</v>
      </c>
      <c r="N498" t="s">
        <v>313</v>
      </c>
      <c r="O498">
        <v>3</v>
      </c>
    </row>
    <row r="499" spans="1:25" x14ac:dyDescent="0.2">
      <c r="A499" t="s">
        <v>307</v>
      </c>
      <c r="B499" t="s">
        <v>405</v>
      </c>
      <c r="C499" t="s">
        <v>305</v>
      </c>
      <c r="D499" t="s">
        <v>305</v>
      </c>
      <c r="E499" t="s">
        <v>305</v>
      </c>
      <c r="F499" t="s">
        <v>305</v>
      </c>
      <c r="G499" t="s">
        <v>373</v>
      </c>
    </row>
    <row r="500" spans="1:25" x14ac:dyDescent="0.2">
      <c r="A500" t="s">
        <v>308</v>
      </c>
      <c r="B500" t="s">
        <v>406</v>
      </c>
      <c r="C500" t="s">
        <v>305</v>
      </c>
      <c r="D500" t="s">
        <v>305</v>
      </c>
      <c r="E500" t="s">
        <v>305</v>
      </c>
      <c r="F500" t="s">
        <v>305</v>
      </c>
      <c r="G500" t="s">
        <v>374</v>
      </c>
    </row>
    <row r="501" spans="1:25" x14ac:dyDescent="0.2">
      <c r="A501" t="s">
        <v>305</v>
      </c>
      <c r="B501" t="s">
        <v>305</v>
      </c>
      <c r="C501" t="s">
        <v>305</v>
      </c>
      <c r="D501" t="s">
        <v>305</v>
      </c>
      <c r="E501" t="s">
        <v>305</v>
      </c>
      <c r="F501" t="s">
        <v>305</v>
      </c>
      <c r="G501" t="s">
        <v>375</v>
      </c>
    </row>
    <row r="503" spans="1:25" x14ac:dyDescent="0.2">
      <c r="A503" t="s">
        <v>305</v>
      </c>
      <c r="B503" t="s">
        <v>314</v>
      </c>
      <c r="C503" t="s">
        <v>305</v>
      </c>
      <c r="D503" t="s">
        <v>314</v>
      </c>
      <c r="E503" t="s">
        <v>305</v>
      </c>
      <c r="F503" t="s">
        <v>314</v>
      </c>
      <c r="G503" t="s">
        <v>305</v>
      </c>
      <c r="H503" t="s">
        <v>314</v>
      </c>
      <c r="I503" t="s">
        <v>305</v>
      </c>
      <c r="J503" t="s">
        <v>314</v>
      </c>
      <c r="K503" t="s">
        <v>305</v>
      </c>
      <c r="L503" t="s">
        <v>314</v>
      </c>
      <c r="M503" t="s">
        <v>305</v>
      </c>
      <c r="N503" t="s">
        <v>314</v>
      </c>
      <c r="O503" t="s">
        <v>305</v>
      </c>
      <c r="P503" t="s">
        <v>314</v>
      </c>
      <c r="Q503" t="s">
        <v>305</v>
      </c>
      <c r="R503" t="s">
        <v>314</v>
      </c>
      <c r="S503" t="s">
        <v>305</v>
      </c>
      <c r="T503" t="s">
        <v>314</v>
      </c>
      <c r="U503" t="s">
        <v>305</v>
      </c>
      <c r="V503" t="s">
        <v>314</v>
      </c>
      <c r="W503" t="s">
        <v>305</v>
      </c>
    </row>
    <row r="504" spans="1:25" x14ac:dyDescent="0.2">
      <c r="A504" t="s">
        <v>305</v>
      </c>
      <c r="B504" t="s">
        <v>417</v>
      </c>
      <c r="C504" t="s">
        <v>305</v>
      </c>
      <c r="D504" t="s">
        <v>418</v>
      </c>
      <c r="E504" t="s">
        <v>305</v>
      </c>
      <c r="F504" t="s">
        <v>419</v>
      </c>
      <c r="G504" t="s">
        <v>305</v>
      </c>
      <c r="H504" t="s">
        <v>420</v>
      </c>
      <c r="I504" t="s">
        <v>305</v>
      </c>
      <c r="J504" t="s">
        <v>421</v>
      </c>
      <c r="K504" t="s">
        <v>305</v>
      </c>
      <c r="L504" t="s">
        <v>421</v>
      </c>
      <c r="M504" t="s">
        <v>305</v>
      </c>
      <c r="N504" t="s">
        <v>422</v>
      </c>
      <c r="O504" t="s">
        <v>305</v>
      </c>
      <c r="P504" t="s">
        <v>423</v>
      </c>
      <c r="Q504" t="s">
        <v>305</v>
      </c>
      <c r="R504" t="s">
        <v>424</v>
      </c>
      <c r="S504" t="s">
        <v>305</v>
      </c>
      <c r="T504" t="s">
        <v>425</v>
      </c>
      <c r="U504" t="s">
        <v>305</v>
      </c>
      <c r="V504" t="s">
        <v>426</v>
      </c>
      <c r="W504" t="s">
        <v>305</v>
      </c>
    </row>
    <row r="505" spans="1:25" x14ac:dyDescent="0.2">
      <c r="A505" t="s">
        <v>305</v>
      </c>
      <c r="B505" t="s">
        <v>325</v>
      </c>
      <c r="C505" t="s">
        <v>305</v>
      </c>
      <c r="D505" t="s">
        <v>326</v>
      </c>
      <c r="E505" t="s">
        <v>305</v>
      </c>
      <c r="F505" t="s">
        <v>327</v>
      </c>
      <c r="G505" t="s">
        <v>305</v>
      </c>
      <c r="H505" t="s">
        <v>328</v>
      </c>
      <c r="I505" t="s">
        <v>305</v>
      </c>
      <c r="J505" t="s">
        <v>382</v>
      </c>
      <c r="K505" t="s">
        <v>305</v>
      </c>
      <c r="L505" t="s">
        <v>382</v>
      </c>
      <c r="M505" t="s">
        <v>305</v>
      </c>
      <c r="N505" t="s">
        <v>386</v>
      </c>
      <c r="O505" t="s">
        <v>305</v>
      </c>
      <c r="P505" t="s">
        <v>391</v>
      </c>
      <c r="Q505" t="s">
        <v>305</v>
      </c>
      <c r="R505" t="s">
        <v>392</v>
      </c>
      <c r="S505" t="s">
        <v>305</v>
      </c>
      <c r="T505" t="s">
        <v>393</v>
      </c>
      <c r="U505" t="s">
        <v>305</v>
      </c>
      <c r="V505" t="s">
        <v>427</v>
      </c>
      <c r="W505" t="s">
        <v>305</v>
      </c>
    </row>
    <row r="506" spans="1:25" x14ac:dyDescent="0.2">
      <c r="A506" t="s">
        <v>305</v>
      </c>
      <c r="B506" t="s">
        <v>354</v>
      </c>
      <c r="C506" t="s">
        <v>305</v>
      </c>
      <c r="D506" t="s">
        <v>338</v>
      </c>
      <c r="E506" t="s">
        <v>305</v>
      </c>
      <c r="F506" t="s">
        <v>347</v>
      </c>
      <c r="G506" t="s">
        <v>305</v>
      </c>
      <c r="H506" t="s">
        <v>355</v>
      </c>
      <c r="I506" t="s">
        <v>305</v>
      </c>
      <c r="J506" t="s">
        <v>383</v>
      </c>
      <c r="K506" t="s">
        <v>305</v>
      </c>
      <c r="L506" t="s">
        <v>384</v>
      </c>
      <c r="M506" t="s">
        <v>305</v>
      </c>
      <c r="N506" t="s">
        <v>333</v>
      </c>
      <c r="O506" t="s">
        <v>305</v>
      </c>
      <c r="P506" t="s">
        <v>335</v>
      </c>
      <c r="Q506" t="s">
        <v>305</v>
      </c>
      <c r="R506" t="s">
        <v>335</v>
      </c>
      <c r="S506" t="s">
        <v>305</v>
      </c>
      <c r="T506" t="s">
        <v>335</v>
      </c>
      <c r="U506" t="s">
        <v>305</v>
      </c>
      <c r="V506" t="s">
        <v>428</v>
      </c>
      <c r="W506" t="s">
        <v>305</v>
      </c>
      <c r="X506" t="s">
        <v>60</v>
      </c>
      <c r="Y506" t="s">
        <v>60</v>
      </c>
    </row>
    <row r="507" spans="1:25" x14ac:dyDescent="0.2">
      <c r="A507" t="s">
        <v>305</v>
      </c>
      <c r="B507" t="s">
        <v>356</v>
      </c>
      <c r="C507" t="s">
        <v>356</v>
      </c>
      <c r="D507" t="s">
        <v>356</v>
      </c>
      <c r="E507" t="s">
        <v>356</v>
      </c>
      <c r="F507" t="s">
        <v>356</v>
      </c>
      <c r="G507" t="s">
        <v>356</v>
      </c>
      <c r="H507" t="s">
        <v>356</v>
      </c>
      <c r="I507" t="s">
        <v>356</v>
      </c>
      <c r="J507" t="s">
        <v>356</v>
      </c>
      <c r="K507" t="s">
        <v>356</v>
      </c>
      <c r="L507" t="s">
        <v>356</v>
      </c>
      <c r="M507" t="s">
        <v>356</v>
      </c>
      <c r="N507" t="s">
        <v>356</v>
      </c>
      <c r="O507" t="s">
        <v>356</v>
      </c>
      <c r="P507" t="s">
        <v>356</v>
      </c>
      <c r="Q507" t="s">
        <v>356</v>
      </c>
      <c r="R507" t="s">
        <v>356</v>
      </c>
      <c r="S507" t="s">
        <v>356</v>
      </c>
      <c r="T507" t="s">
        <v>356</v>
      </c>
      <c r="U507" t="s">
        <v>356</v>
      </c>
      <c r="V507" t="s">
        <v>356</v>
      </c>
      <c r="W507" t="s">
        <v>356</v>
      </c>
      <c r="X507" t="s">
        <v>357</v>
      </c>
      <c r="Y507" t="s">
        <v>357</v>
      </c>
    </row>
    <row r="508" spans="1:25" x14ac:dyDescent="0.2">
      <c r="A508" t="s">
        <v>305</v>
      </c>
      <c r="B508" t="s">
        <v>30</v>
      </c>
      <c r="C508" t="s">
        <v>358</v>
      </c>
      <c r="D508" t="s">
        <v>30</v>
      </c>
      <c r="E508" t="s">
        <v>358</v>
      </c>
      <c r="F508" t="s">
        <v>30</v>
      </c>
      <c r="G508" t="s">
        <v>358</v>
      </c>
      <c r="H508" t="s">
        <v>30</v>
      </c>
      <c r="I508" t="s">
        <v>358</v>
      </c>
      <c r="J508" t="s">
        <v>30</v>
      </c>
      <c r="K508" t="s">
        <v>358</v>
      </c>
      <c r="L508" t="s">
        <v>30</v>
      </c>
      <c r="M508" t="s">
        <v>358</v>
      </c>
      <c r="N508" t="s">
        <v>30</v>
      </c>
      <c r="O508" t="s">
        <v>358</v>
      </c>
      <c r="P508" t="s">
        <v>30</v>
      </c>
      <c r="Q508" t="s">
        <v>358</v>
      </c>
      <c r="R508" t="s">
        <v>30</v>
      </c>
      <c r="S508" t="s">
        <v>358</v>
      </c>
      <c r="T508" t="s">
        <v>30</v>
      </c>
      <c r="U508" t="s">
        <v>358</v>
      </c>
      <c r="V508" t="s">
        <v>30</v>
      </c>
      <c r="W508" t="s">
        <v>358</v>
      </c>
      <c r="X508" t="s">
        <v>359</v>
      </c>
      <c r="Y508" t="s">
        <v>360</v>
      </c>
    </row>
    <row r="509" spans="1:25" x14ac:dyDescent="0.2">
      <c r="A509" t="s">
        <v>305</v>
      </c>
      <c r="B509" t="s">
        <v>361</v>
      </c>
      <c r="C509" t="s">
        <v>361</v>
      </c>
      <c r="D509" t="s">
        <v>361</v>
      </c>
      <c r="E509" t="s">
        <v>361</v>
      </c>
      <c r="F509" t="s">
        <v>361</v>
      </c>
      <c r="G509" t="s">
        <v>361</v>
      </c>
      <c r="H509" t="s">
        <v>361</v>
      </c>
      <c r="I509" t="s">
        <v>361</v>
      </c>
      <c r="J509" t="s">
        <v>361</v>
      </c>
      <c r="K509" t="s">
        <v>361</v>
      </c>
      <c r="L509" t="s">
        <v>361</v>
      </c>
      <c r="M509" t="s">
        <v>361</v>
      </c>
      <c r="N509" t="s">
        <v>361</v>
      </c>
      <c r="O509" t="s">
        <v>361</v>
      </c>
      <c r="P509" t="s">
        <v>361</v>
      </c>
      <c r="Q509" t="s">
        <v>361</v>
      </c>
      <c r="R509" t="s">
        <v>361</v>
      </c>
      <c r="S509" t="s">
        <v>361</v>
      </c>
      <c r="T509" t="s">
        <v>361</v>
      </c>
      <c r="U509" t="s">
        <v>361</v>
      </c>
      <c r="V509" t="s">
        <v>361</v>
      </c>
      <c r="W509" t="s">
        <v>361</v>
      </c>
      <c r="X509" t="s">
        <v>362</v>
      </c>
      <c r="Y509" t="s">
        <v>362</v>
      </c>
    </row>
    <row r="510" spans="1:25" x14ac:dyDescent="0.2">
      <c r="A510" t="s">
        <v>80</v>
      </c>
      <c r="B510">
        <v>0</v>
      </c>
      <c r="C510">
        <v>0</v>
      </c>
      <c r="D510">
        <v>0</v>
      </c>
      <c r="E510">
        <v>0</v>
      </c>
      <c r="F510">
        <v>289.38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135.99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39</v>
      </c>
      <c r="W510">
        <v>0</v>
      </c>
      <c r="X510">
        <v>2062</v>
      </c>
      <c r="Y510">
        <v>0</v>
      </c>
    </row>
    <row r="511" spans="1:25" x14ac:dyDescent="0.2">
      <c r="A511" t="s">
        <v>81</v>
      </c>
      <c r="B511">
        <v>-99.853999999999999</v>
      </c>
      <c r="C511">
        <v>0</v>
      </c>
      <c r="D511">
        <v>-427.375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29.956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-462.82400000000001</v>
      </c>
      <c r="Q511">
        <v>0</v>
      </c>
      <c r="R511">
        <v>-182.012</v>
      </c>
      <c r="S511">
        <v>0</v>
      </c>
      <c r="T511">
        <v>108.432</v>
      </c>
      <c r="U511">
        <v>0</v>
      </c>
      <c r="V511">
        <v>0</v>
      </c>
      <c r="W511">
        <v>0</v>
      </c>
      <c r="X511">
        <v>1032.3</v>
      </c>
      <c r="Y511">
        <v>22</v>
      </c>
    </row>
    <row r="512" spans="1:25" x14ac:dyDescent="0.2">
      <c r="A512" t="s">
        <v>82</v>
      </c>
      <c r="B512">
        <v>-99.356999999999999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9.9359999999999999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-197.696</v>
      </c>
      <c r="Q512">
        <v>0</v>
      </c>
      <c r="R512">
        <v>-22.687000000000001</v>
      </c>
      <c r="S512">
        <v>0</v>
      </c>
      <c r="T512">
        <v>324.61599999999999</v>
      </c>
      <c r="U512">
        <v>0</v>
      </c>
      <c r="V512">
        <v>0</v>
      </c>
      <c r="W512">
        <v>0</v>
      </c>
      <c r="X512">
        <v>-416.5</v>
      </c>
      <c r="Y512">
        <v>-110.5</v>
      </c>
    </row>
    <row r="513" spans="1:25" x14ac:dyDescent="0.2">
      <c r="A513" t="s">
        <v>83</v>
      </c>
      <c r="B513">
        <v>-98.838999999999999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-205.142</v>
      </c>
      <c r="Q513">
        <v>0</v>
      </c>
      <c r="R513">
        <v>293.06</v>
      </c>
      <c r="S513">
        <v>0</v>
      </c>
      <c r="T513">
        <v>304.971</v>
      </c>
      <c r="U513">
        <v>0</v>
      </c>
      <c r="V513">
        <v>0</v>
      </c>
      <c r="W513">
        <v>0</v>
      </c>
      <c r="X513">
        <v>-2793.8</v>
      </c>
      <c r="Y513">
        <v>0</v>
      </c>
    </row>
    <row r="514" spans="1:25" x14ac:dyDescent="0.2">
      <c r="A514" t="s">
        <v>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-185.762</v>
      </c>
      <c r="Q514">
        <v>0</v>
      </c>
      <c r="R514">
        <v>261.161</v>
      </c>
      <c r="S514">
        <v>0</v>
      </c>
      <c r="T514">
        <v>241.334</v>
      </c>
      <c r="U514">
        <v>0</v>
      </c>
      <c r="V514">
        <v>0</v>
      </c>
      <c r="W514">
        <v>0</v>
      </c>
      <c r="X514">
        <v>317.3</v>
      </c>
      <c r="Y514">
        <v>0.2</v>
      </c>
    </row>
    <row r="515" spans="1:25" x14ac:dyDescent="0.2">
      <c r="A515" t="s">
        <v>85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-149.899</v>
      </c>
      <c r="Q515">
        <v>0</v>
      </c>
      <c r="R515">
        <v>199.86600000000001</v>
      </c>
      <c r="S515">
        <v>0</v>
      </c>
      <c r="T515">
        <v>-49.966000000000001</v>
      </c>
      <c r="U515">
        <v>0</v>
      </c>
      <c r="V515">
        <v>0</v>
      </c>
      <c r="W515">
        <v>0</v>
      </c>
      <c r="X515">
        <v>66.8</v>
      </c>
      <c r="Y515">
        <v>0.6</v>
      </c>
    </row>
    <row r="516" spans="1:25" x14ac:dyDescent="0.2">
      <c r="A516" t="s">
        <v>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-148.607</v>
      </c>
      <c r="Q516">
        <v>0</v>
      </c>
      <c r="R516">
        <v>198.142</v>
      </c>
      <c r="S516">
        <v>0</v>
      </c>
      <c r="T516">
        <v>-49.536000000000001</v>
      </c>
      <c r="U516">
        <v>0</v>
      </c>
      <c r="V516">
        <v>0</v>
      </c>
      <c r="W516">
        <v>0</v>
      </c>
      <c r="X516">
        <v>-238.1</v>
      </c>
      <c r="Y516">
        <v>1.3</v>
      </c>
    </row>
    <row r="517" spans="1:25" x14ac:dyDescent="0.2">
      <c r="A517" t="s">
        <v>87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-149.95400000000001</v>
      </c>
      <c r="Q517">
        <v>0</v>
      </c>
      <c r="R517">
        <v>199.93899999999999</v>
      </c>
      <c r="S517">
        <v>0</v>
      </c>
      <c r="T517">
        <v>-49.984999999999999</v>
      </c>
      <c r="U517">
        <v>0</v>
      </c>
      <c r="V517">
        <v>0</v>
      </c>
      <c r="W517">
        <v>0</v>
      </c>
      <c r="X517">
        <v>-171.9</v>
      </c>
      <c r="Y517">
        <v>2.2000000000000002</v>
      </c>
    </row>
    <row r="518" spans="1:25" x14ac:dyDescent="0.2">
      <c r="A518" t="s">
        <v>88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-138.16</v>
      </c>
      <c r="Q518">
        <v>0</v>
      </c>
      <c r="R518">
        <v>184.21299999999999</v>
      </c>
      <c r="S518">
        <v>0</v>
      </c>
      <c r="T518">
        <v>-46.052999999999997</v>
      </c>
      <c r="U518">
        <v>0</v>
      </c>
      <c r="V518">
        <v>0</v>
      </c>
      <c r="W518">
        <v>0</v>
      </c>
      <c r="X518">
        <v>-37.4</v>
      </c>
      <c r="Y518">
        <v>3.5</v>
      </c>
    </row>
    <row r="519" spans="1:25" x14ac:dyDescent="0.2">
      <c r="A519" t="s">
        <v>89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-151.12100000000001</v>
      </c>
      <c r="Q519">
        <v>0</v>
      </c>
      <c r="R519">
        <v>201.495</v>
      </c>
      <c r="S519">
        <v>0</v>
      </c>
      <c r="T519">
        <v>-50.374000000000002</v>
      </c>
      <c r="U519">
        <v>0</v>
      </c>
      <c r="V519">
        <v>0</v>
      </c>
      <c r="W519">
        <v>0</v>
      </c>
      <c r="X519">
        <v>553.9</v>
      </c>
      <c r="Y519">
        <v>5.0999999999999996</v>
      </c>
    </row>
    <row r="520" spans="1:25" x14ac:dyDescent="0.2">
      <c r="A520" t="s">
        <v>90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-90.543000000000006</v>
      </c>
      <c r="Q520">
        <v>0</v>
      </c>
      <c r="R520">
        <v>120.724</v>
      </c>
      <c r="S520">
        <v>0</v>
      </c>
      <c r="T520">
        <v>-30.181000000000001</v>
      </c>
      <c r="U520">
        <v>0</v>
      </c>
      <c r="V520">
        <v>0</v>
      </c>
      <c r="W520">
        <v>0</v>
      </c>
      <c r="X520">
        <v>-3.1</v>
      </c>
      <c r="Y520">
        <v>0</v>
      </c>
    </row>
    <row r="521" spans="1:25" x14ac:dyDescent="0.2">
      <c r="A521" t="s">
        <v>91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-9.4</v>
      </c>
      <c r="Y521">
        <v>0</v>
      </c>
    </row>
    <row r="522" spans="1:25" x14ac:dyDescent="0.2">
      <c r="A522" t="s">
        <v>92</v>
      </c>
    </row>
    <row r="523" spans="1:25" x14ac:dyDescent="0.2">
      <c r="A523" t="s">
        <v>93</v>
      </c>
    </row>
    <row r="524" spans="1:25" x14ac:dyDescent="0.2">
      <c r="A524" t="s">
        <v>94</v>
      </c>
    </row>
    <row r="525" spans="1:25" x14ac:dyDescent="0.2">
      <c r="A525" t="s">
        <v>95</v>
      </c>
    </row>
    <row r="526" spans="1:25" x14ac:dyDescent="0.2">
      <c r="A526" t="s">
        <v>96</v>
      </c>
    </row>
    <row r="527" spans="1:25" x14ac:dyDescent="0.2">
      <c r="A527" t="s">
        <v>97</v>
      </c>
    </row>
    <row r="528" spans="1:25" x14ac:dyDescent="0.2">
      <c r="A528" t="s">
        <v>98</v>
      </c>
    </row>
    <row r="529" spans="1:1" x14ac:dyDescent="0.2">
      <c r="A529" t="s">
        <v>99</v>
      </c>
    </row>
    <row r="530" spans="1:1" x14ac:dyDescent="0.2">
      <c r="A530" t="s">
        <v>100</v>
      </c>
    </row>
    <row r="531" spans="1:1" x14ac:dyDescent="0.2">
      <c r="A531" t="s">
        <v>101</v>
      </c>
    </row>
    <row r="532" spans="1:1" x14ac:dyDescent="0.2">
      <c r="A532" t="s">
        <v>102</v>
      </c>
    </row>
    <row r="533" spans="1:1" x14ac:dyDescent="0.2">
      <c r="A533" t="s">
        <v>103</v>
      </c>
    </row>
    <row r="534" spans="1:1" x14ac:dyDescent="0.2">
      <c r="A534" t="s">
        <v>104</v>
      </c>
    </row>
    <row r="535" spans="1:1" x14ac:dyDescent="0.2">
      <c r="A535" t="s">
        <v>105</v>
      </c>
    </row>
    <row r="536" spans="1:1" x14ac:dyDescent="0.2">
      <c r="A536" t="s">
        <v>106</v>
      </c>
    </row>
    <row r="537" spans="1:1" x14ac:dyDescent="0.2">
      <c r="A537" t="s">
        <v>107</v>
      </c>
    </row>
    <row r="538" spans="1:1" x14ac:dyDescent="0.2">
      <c r="A538" t="s">
        <v>108</v>
      </c>
    </row>
    <row r="539" spans="1:1" x14ac:dyDescent="0.2">
      <c r="A539" t="s">
        <v>109</v>
      </c>
    </row>
    <row r="540" spans="1:1" x14ac:dyDescent="0.2">
      <c r="A540" t="s">
        <v>110</v>
      </c>
    </row>
    <row r="541" spans="1:1" x14ac:dyDescent="0.2">
      <c r="A541" t="s">
        <v>111</v>
      </c>
    </row>
    <row r="542" spans="1:1" x14ac:dyDescent="0.2">
      <c r="A542" t="s">
        <v>112</v>
      </c>
    </row>
    <row r="543" spans="1:1" x14ac:dyDescent="0.2">
      <c r="A543" t="s">
        <v>113</v>
      </c>
    </row>
    <row r="544" spans="1:1" x14ac:dyDescent="0.2">
      <c r="A544" t="s">
        <v>114</v>
      </c>
    </row>
    <row r="545" spans="1:1" x14ac:dyDescent="0.2">
      <c r="A545" t="s">
        <v>115</v>
      </c>
    </row>
    <row r="546" spans="1:1" x14ac:dyDescent="0.2">
      <c r="A546" t="s">
        <v>116</v>
      </c>
    </row>
    <row r="547" spans="1:1" x14ac:dyDescent="0.2">
      <c r="A547" t="s">
        <v>117</v>
      </c>
    </row>
    <row r="548" spans="1:1" x14ac:dyDescent="0.2">
      <c r="A548" t="s">
        <v>118</v>
      </c>
    </row>
    <row r="549" spans="1:1" x14ac:dyDescent="0.2">
      <c r="A549" t="s">
        <v>119</v>
      </c>
    </row>
    <row r="550" spans="1:1" x14ac:dyDescent="0.2">
      <c r="A550" t="s">
        <v>120</v>
      </c>
    </row>
    <row r="551" spans="1:1" x14ac:dyDescent="0.2">
      <c r="A551" t="s">
        <v>121</v>
      </c>
    </row>
    <row r="552" spans="1:1" x14ac:dyDescent="0.2">
      <c r="A552" t="s">
        <v>122</v>
      </c>
    </row>
    <row r="553" spans="1:1" x14ac:dyDescent="0.2">
      <c r="A553" t="s">
        <v>123</v>
      </c>
    </row>
    <row r="554" spans="1:1" x14ac:dyDescent="0.2">
      <c r="A554" t="s">
        <v>124</v>
      </c>
    </row>
    <row r="555" spans="1:1" x14ac:dyDescent="0.2">
      <c r="A555" t="s">
        <v>125</v>
      </c>
    </row>
    <row r="556" spans="1:1" x14ac:dyDescent="0.2">
      <c r="A556" t="s">
        <v>126</v>
      </c>
    </row>
    <row r="557" spans="1:1" x14ac:dyDescent="0.2">
      <c r="A557" t="s">
        <v>127</v>
      </c>
    </row>
    <row r="558" spans="1:1" x14ac:dyDescent="0.2">
      <c r="A558" t="s">
        <v>128</v>
      </c>
    </row>
    <row r="559" spans="1:1" x14ac:dyDescent="0.2">
      <c r="A559" t="s">
        <v>129</v>
      </c>
    </row>
    <row r="560" spans="1:1" x14ac:dyDescent="0.2">
      <c r="A560" t="s">
        <v>130</v>
      </c>
    </row>
    <row r="561" spans="1:1" x14ac:dyDescent="0.2">
      <c r="A561" t="s">
        <v>131</v>
      </c>
    </row>
    <row r="562" spans="1:1" x14ac:dyDescent="0.2">
      <c r="A562" t="s">
        <v>132</v>
      </c>
    </row>
    <row r="563" spans="1:1" x14ac:dyDescent="0.2">
      <c r="A563" t="s">
        <v>133</v>
      </c>
    </row>
    <row r="564" spans="1:1" x14ac:dyDescent="0.2">
      <c r="A564" t="s">
        <v>134</v>
      </c>
    </row>
    <row r="565" spans="1:1" x14ac:dyDescent="0.2">
      <c r="A565" t="s">
        <v>135</v>
      </c>
    </row>
    <row r="566" spans="1:1" x14ac:dyDescent="0.2">
      <c r="A566" t="s">
        <v>136</v>
      </c>
    </row>
    <row r="567" spans="1:1" x14ac:dyDescent="0.2">
      <c r="A567" t="s">
        <v>137</v>
      </c>
    </row>
    <row r="568" spans="1:1" x14ac:dyDescent="0.2">
      <c r="A568" t="s">
        <v>138</v>
      </c>
    </row>
    <row r="569" spans="1:1" x14ac:dyDescent="0.2">
      <c r="A569" t="s">
        <v>139</v>
      </c>
    </row>
    <row r="570" spans="1:1" x14ac:dyDescent="0.2">
      <c r="A570" t="s">
        <v>140</v>
      </c>
    </row>
    <row r="571" spans="1:1" x14ac:dyDescent="0.2">
      <c r="A571" t="s">
        <v>141</v>
      </c>
    </row>
    <row r="572" spans="1:1" x14ac:dyDescent="0.2">
      <c r="A572" t="s">
        <v>142</v>
      </c>
    </row>
    <row r="573" spans="1:1" x14ac:dyDescent="0.2">
      <c r="A573" t="s">
        <v>143</v>
      </c>
    </row>
    <row r="574" spans="1:1" x14ac:dyDescent="0.2">
      <c r="A574" t="s">
        <v>144</v>
      </c>
    </row>
    <row r="575" spans="1:1" x14ac:dyDescent="0.2">
      <c r="A575" t="s">
        <v>145</v>
      </c>
    </row>
    <row r="576" spans="1:1" x14ac:dyDescent="0.2">
      <c r="A576" t="s">
        <v>146</v>
      </c>
    </row>
    <row r="577" spans="1:1" x14ac:dyDescent="0.2">
      <c r="A577" t="s">
        <v>147</v>
      </c>
    </row>
    <row r="578" spans="1:1" x14ac:dyDescent="0.2">
      <c r="A578" t="s">
        <v>148</v>
      </c>
    </row>
    <row r="579" spans="1:1" x14ac:dyDescent="0.2">
      <c r="A579" t="s">
        <v>149</v>
      </c>
    </row>
    <row r="580" spans="1:1" x14ac:dyDescent="0.2">
      <c r="A580" t="s">
        <v>150</v>
      </c>
    </row>
    <row r="581" spans="1:1" x14ac:dyDescent="0.2">
      <c r="A581" t="s">
        <v>151</v>
      </c>
    </row>
    <row r="582" spans="1:1" x14ac:dyDescent="0.2">
      <c r="A582" t="s">
        <v>152</v>
      </c>
    </row>
    <row r="583" spans="1:1" x14ac:dyDescent="0.2">
      <c r="A583" t="s">
        <v>153</v>
      </c>
    </row>
    <row r="584" spans="1:1" x14ac:dyDescent="0.2">
      <c r="A584" t="s">
        <v>154</v>
      </c>
    </row>
    <row r="585" spans="1:1" x14ac:dyDescent="0.2">
      <c r="A585" t="s">
        <v>155</v>
      </c>
    </row>
    <row r="586" spans="1:1" x14ac:dyDescent="0.2">
      <c r="A586" t="s">
        <v>156</v>
      </c>
    </row>
    <row r="587" spans="1:1" x14ac:dyDescent="0.2">
      <c r="A587" t="s">
        <v>157</v>
      </c>
    </row>
    <row r="588" spans="1:1" x14ac:dyDescent="0.2">
      <c r="A588" t="s">
        <v>158</v>
      </c>
    </row>
    <row r="589" spans="1:1" x14ac:dyDescent="0.2">
      <c r="A589" t="s">
        <v>159</v>
      </c>
    </row>
    <row r="590" spans="1:1" x14ac:dyDescent="0.2">
      <c r="A590" t="s">
        <v>160</v>
      </c>
    </row>
    <row r="591" spans="1:1" x14ac:dyDescent="0.2">
      <c r="A591" t="s">
        <v>161</v>
      </c>
    </row>
    <row r="592" spans="1:1" x14ac:dyDescent="0.2">
      <c r="A592" t="s">
        <v>162</v>
      </c>
    </row>
    <row r="593" spans="1:1" x14ac:dyDescent="0.2">
      <c r="A593" t="s">
        <v>163</v>
      </c>
    </row>
    <row r="594" spans="1:1" x14ac:dyDescent="0.2">
      <c r="A594" t="s">
        <v>164</v>
      </c>
    </row>
    <row r="595" spans="1:1" x14ac:dyDescent="0.2">
      <c r="A595" t="s">
        <v>165</v>
      </c>
    </row>
    <row r="596" spans="1:1" x14ac:dyDescent="0.2">
      <c r="A596" t="s">
        <v>166</v>
      </c>
    </row>
    <row r="597" spans="1:1" x14ac:dyDescent="0.2">
      <c r="A597" t="s">
        <v>167</v>
      </c>
    </row>
    <row r="598" spans="1:1" x14ac:dyDescent="0.2">
      <c r="A598" t="s">
        <v>168</v>
      </c>
    </row>
    <row r="599" spans="1:1" x14ac:dyDescent="0.2">
      <c r="A599" t="s">
        <v>169</v>
      </c>
    </row>
    <row r="600" spans="1:1" x14ac:dyDescent="0.2">
      <c r="A600" t="s">
        <v>170</v>
      </c>
    </row>
    <row r="601" spans="1:1" x14ac:dyDescent="0.2">
      <c r="A601" t="s">
        <v>171</v>
      </c>
    </row>
    <row r="602" spans="1:1" x14ac:dyDescent="0.2">
      <c r="A602" t="s">
        <v>172</v>
      </c>
    </row>
    <row r="603" spans="1:1" x14ac:dyDescent="0.2">
      <c r="A603" t="s">
        <v>173</v>
      </c>
    </row>
    <row r="604" spans="1:1" x14ac:dyDescent="0.2">
      <c r="A604" t="s">
        <v>174</v>
      </c>
    </row>
    <row r="605" spans="1:1" x14ac:dyDescent="0.2">
      <c r="A605" t="s">
        <v>175</v>
      </c>
    </row>
    <row r="606" spans="1:1" x14ac:dyDescent="0.2">
      <c r="A606" t="s">
        <v>176</v>
      </c>
    </row>
    <row r="607" spans="1:1" x14ac:dyDescent="0.2">
      <c r="A607" t="s">
        <v>177</v>
      </c>
    </row>
    <row r="608" spans="1:1" x14ac:dyDescent="0.2">
      <c r="A608" t="s">
        <v>178</v>
      </c>
    </row>
    <row r="609" spans="1:1" x14ac:dyDescent="0.2">
      <c r="A609" t="s">
        <v>179</v>
      </c>
    </row>
    <row r="610" spans="1:1" x14ac:dyDescent="0.2">
      <c r="A610" t="s">
        <v>180</v>
      </c>
    </row>
    <row r="611" spans="1:1" x14ac:dyDescent="0.2">
      <c r="A611" t="s">
        <v>181</v>
      </c>
    </row>
    <row r="612" spans="1:1" x14ac:dyDescent="0.2">
      <c r="A612" t="s">
        <v>182</v>
      </c>
    </row>
    <row r="613" spans="1:1" x14ac:dyDescent="0.2">
      <c r="A613" t="s">
        <v>183</v>
      </c>
    </row>
    <row r="614" spans="1:1" x14ac:dyDescent="0.2">
      <c r="A614" t="s">
        <v>184</v>
      </c>
    </row>
    <row r="615" spans="1:1" x14ac:dyDescent="0.2">
      <c r="A615" t="s">
        <v>185</v>
      </c>
    </row>
    <row r="616" spans="1:1" x14ac:dyDescent="0.2">
      <c r="A616" t="s">
        <v>186</v>
      </c>
    </row>
    <row r="617" spans="1:1" x14ac:dyDescent="0.2">
      <c r="A617" t="s">
        <v>187</v>
      </c>
    </row>
    <row r="618" spans="1:1" x14ac:dyDescent="0.2">
      <c r="A618" t="s">
        <v>188</v>
      </c>
    </row>
    <row r="619" spans="1:1" x14ac:dyDescent="0.2">
      <c r="A619" t="s">
        <v>189</v>
      </c>
    </row>
    <row r="620" spans="1:1" x14ac:dyDescent="0.2">
      <c r="A620" t="s">
        <v>190</v>
      </c>
    </row>
    <row r="621" spans="1:1" x14ac:dyDescent="0.2">
      <c r="A621" t="s">
        <v>191</v>
      </c>
    </row>
    <row r="622" spans="1:1" x14ac:dyDescent="0.2">
      <c r="A622" t="s">
        <v>192</v>
      </c>
    </row>
    <row r="623" spans="1:1" x14ac:dyDescent="0.2">
      <c r="A623" t="s">
        <v>193</v>
      </c>
    </row>
    <row r="624" spans="1:1" x14ac:dyDescent="0.2">
      <c r="A624" t="s">
        <v>194</v>
      </c>
    </row>
    <row r="625" spans="1:1" x14ac:dyDescent="0.2">
      <c r="A625" t="s">
        <v>195</v>
      </c>
    </row>
    <row r="626" spans="1:1" x14ac:dyDescent="0.2">
      <c r="A626" t="s">
        <v>196</v>
      </c>
    </row>
    <row r="627" spans="1:1" x14ac:dyDescent="0.2">
      <c r="A627" t="s">
        <v>197</v>
      </c>
    </row>
    <row r="628" spans="1:1" x14ac:dyDescent="0.2">
      <c r="A628" t="s">
        <v>198</v>
      </c>
    </row>
    <row r="629" spans="1:1" x14ac:dyDescent="0.2">
      <c r="A629" t="s">
        <v>199</v>
      </c>
    </row>
    <row r="630" spans="1:1" x14ac:dyDescent="0.2">
      <c r="A630" t="s">
        <v>200</v>
      </c>
    </row>
    <row r="631" spans="1:1" x14ac:dyDescent="0.2">
      <c r="A631" t="s">
        <v>201</v>
      </c>
    </row>
    <row r="632" spans="1:1" x14ac:dyDescent="0.2">
      <c r="A632" t="s">
        <v>202</v>
      </c>
    </row>
    <row r="633" spans="1:1" x14ac:dyDescent="0.2">
      <c r="A633" t="s">
        <v>203</v>
      </c>
    </row>
    <row r="634" spans="1:1" x14ac:dyDescent="0.2">
      <c r="A634" t="s">
        <v>204</v>
      </c>
    </row>
    <row r="635" spans="1:1" x14ac:dyDescent="0.2">
      <c r="A635" t="s">
        <v>205</v>
      </c>
    </row>
    <row r="636" spans="1:1" x14ac:dyDescent="0.2">
      <c r="A636" t="s">
        <v>206</v>
      </c>
    </row>
    <row r="637" spans="1:1" x14ac:dyDescent="0.2">
      <c r="A637" t="s">
        <v>207</v>
      </c>
    </row>
    <row r="638" spans="1:1" x14ac:dyDescent="0.2">
      <c r="A638" t="s">
        <v>208</v>
      </c>
    </row>
    <row r="639" spans="1:1" x14ac:dyDescent="0.2">
      <c r="A639" t="s">
        <v>209</v>
      </c>
    </row>
    <row r="640" spans="1:1" x14ac:dyDescent="0.2">
      <c r="A640" t="s">
        <v>210</v>
      </c>
    </row>
    <row r="641" spans="1:1" x14ac:dyDescent="0.2">
      <c r="A641" t="s">
        <v>211</v>
      </c>
    </row>
    <row r="642" spans="1:1" x14ac:dyDescent="0.2">
      <c r="A642" t="s">
        <v>212</v>
      </c>
    </row>
    <row r="643" spans="1:1" x14ac:dyDescent="0.2">
      <c r="A643" t="s">
        <v>213</v>
      </c>
    </row>
    <row r="644" spans="1:1" x14ac:dyDescent="0.2">
      <c r="A644" t="s">
        <v>310</v>
      </c>
    </row>
    <row r="645" spans="1:1" x14ac:dyDescent="0.2">
      <c r="A645" t="s">
        <v>214</v>
      </c>
    </row>
    <row r="646" spans="1:1" x14ac:dyDescent="0.2">
      <c r="A646" t="s">
        <v>215</v>
      </c>
    </row>
    <row r="647" spans="1:1" x14ac:dyDescent="0.2">
      <c r="A647" t="s">
        <v>216</v>
      </c>
    </row>
    <row r="648" spans="1:1" x14ac:dyDescent="0.2">
      <c r="A648" t="s">
        <v>217</v>
      </c>
    </row>
    <row r="649" spans="1:1" x14ac:dyDescent="0.2">
      <c r="A649" t="s">
        <v>218</v>
      </c>
    </row>
    <row r="650" spans="1:1" x14ac:dyDescent="0.2">
      <c r="A650" t="s">
        <v>219</v>
      </c>
    </row>
    <row r="651" spans="1:1" x14ac:dyDescent="0.2">
      <c r="A651" t="s">
        <v>220</v>
      </c>
    </row>
    <row r="652" spans="1:1" x14ac:dyDescent="0.2">
      <c r="A652" t="s">
        <v>221</v>
      </c>
    </row>
    <row r="653" spans="1:1" x14ac:dyDescent="0.2">
      <c r="A653" t="s">
        <v>222</v>
      </c>
    </row>
    <row r="654" spans="1:1" x14ac:dyDescent="0.2">
      <c r="A654" t="s">
        <v>223</v>
      </c>
    </row>
    <row r="655" spans="1:1" x14ac:dyDescent="0.2">
      <c r="A655" t="s">
        <v>224</v>
      </c>
    </row>
    <row r="656" spans="1:1" x14ac:dyDescent="0.2">
      <c r="A656" t="s">
        <v>225</v>
      </c>
    </row>
    <row r="657" spans="1:1" x14ac:dyDescent="0.2">
      <c r="A657" t="s">
        <v>226</v>
      </c>
    </row>
    <row r="658" spans="1:1" x14ac:dyDescent="0.2">
      <c r="A658" t="s">
        <v>227</v>
      </c>
    </row>
    <row r="659" spans="1:1" x14ac:dyDescent="0.2">
      <c r="A659" t="s">
        <v>228</v>
      </c>
    </row>
    <row r="660" spans="1:1" x14ac:dyDescent="0.2">
      <c r="A660" t="s">
        <v>229</v>
      </c>
    </row>
    <row r="661" spans="1:1" x14ac:dyDescent="0.2">
      <c r="A661" t="s">
        <v>230</v>
      </c>
    </row>
    <row r="662" spans="1:1" x14ac:dyDescent="0.2">
      <c r="A662" t="s">
        <v>231</v>
      </c>
    </row>
    <row r="663" spans="1:1" x14ac:dyDescent="0.2">
      <c r="A663" t="s">
        <v>232</v>
      </c>
    </row>
    <row r="664" spans="1:1" x14ac:dyDescent="0.2">
      <c r="A664" t="s">
        <v>233</v>
      </c>
    </row>
    <row r="665" spans="1:1" x14ac:dyDescent="0.2">
      <c r="A665" t="s">
        <v>234</v>
      </c>
    </row>
    <row r="666" spans="1:1" x14ac:dyDescent="0.2">
      <c r="A666" t="s">
        <v>235</v>
      </c>
    </row>
    <row r="667" spans="1:1" x14ac:dyDescent="0.2">
      <c r="A667" t="s">
        <v>236</v>
      </c>
    </row>
    <row r="668" spans="1:1" x14ac:dyDescent="0.2">
      <c r="A668" t="s">
        <v>237</v>
      </c>
    </row>
    <row r="669" spans="1:1" x14ac:dyDescent="0.2">
      <c r="A669" t="s">
        <v>238</v>
      </c>
    </row>
    <row r="670" spans="1:1" x14ac:dyDescent="0.2">
      <c r="A670" t="s">
        <v>239</v>
      </c>
    </row>
    <row r="671" spans="1:1" x14ac:dyDescent="0.2">
      <c r="A671" t="s">
        <v>240</v>
      </c>
    </row>
    <row r="672" spans="1:1" x14ac:dyDescent="0.2">
      <c r="A672" t="s">
        <v>241</v>
      </c>
    </row>
    <row r="673" spans="1:1" x14ac:dyDescent="0.2">
      <c r="A673" t="s">
        <v>242</v>
      </c>
    </row>
    <row r="674" spans="1:1" x14ac:dyDescent="0.2">
      <c r="A674" t="s">
        <v>243</v>
      </c>
    </row>
    <row r="675" spans="1:1" x14ac:dyDescent="0.2">
      <c r="A675" t="s">
        <v>244</v>
      </c>
    </row>
    <row r="676" spans="1:1" x14ac:dyDescent="0.2">
      <c r="A676" t="s">
        <v>245</v>
      </c>
    </row>
    <row r="677" spans="1:1" x14ac:dyDescent="0.2">
      <c r="A677" t="s">
        <v>246</v>
      </c>
    </row>
    <row r="678" spans="1:1" x14ac:dyDescent="0.2">
      <c r="A678" t="s">
        <v>247</v>
      </c>
    </row>
    <row r="679" spans="1:1" x14ac:dyDescent="0.2">
      <c r="A679" t="s">
        <v>248</v>
      </c>
    </row>
    <row r="680" spans="1:1" x14ac:dyDescent="0.2">
      <c r="A680" t="s">
        <v>249</v>
      </c>
    </row>
    <row r="681" spans="1:1" x14ac:dyDescent="0.2">
      <c r="A681" t="s">
        <v>250</v>
      </c>
    </row>
    <row r="682" spans="1:1" x14ac:dyDescent="0.2">
      <c r="A682" t="s">
        <v>251</v>
      </c>
    </row>
    <row r="683" spans="1:1" x14ac:dyDescent="0.2">
      <c r="A683" t="s">
        <v>252</v>
      </c>
    </row>
    <row r="684" spans="1:1" x14ac:dyDescent="0.2">
      <c r="A684" t="s">
        <v>253</v>
      </c>
    </row>
    <row r="685" spans="1:1" x14ac:dyDescent="0.2">
      <c r="A685" t="s">
        <v>254</v>
      </c>
    </row>
    <row r="686" spans="1:1" x14ac:dyDescent="0.2">
      <c r="A686" t="s">
        <v>255</v>
      </c>
    </row>
    <row r="687" spans="1:1" x14ac:dyDescent="0.2">
      <c r="A687" t="s">
        <v>256</v>
      </c>
    </row>
    <row r="688" spans="1:1" x14ac:dyDescent="0.2">
      <c r="A688" t="s">
        <v>257</v>
      </c>
    </row>
    <row r="689" spans="1:1" x14ac:dyDescent="0.2">
      <c r="A689" t="s">
        <v>258</v>
      </c>
    </row>
    <row r="690" spans="1:1" x14ac:dyDescent="0.2">
      <c r="A690" t="s">
        <v>259</v>
      </c>
    </row>
    <row r="691" spans="1:1" x14ac:dyDescent="0.2">
      <c r="A691" t="s">
        <v>260</v>
      </c>
    </row>
    <row r="692" spans="1:1" x14ac:dyDescent="0.2">
      <c r="A692" t="s">
        <v>261</v>
      </c>
    </row>
    <row r="693" spans="1:1" x14ac:dyDescent="0.2">
      <c r="A693" t="s">
        <v>262</v>
      </c>
    </row>
    <row r="694" spans="1:1" x14ac:dyDescent="0.2">
      <c r="A694" t="s">
        <v>263</v>
      </c>
    </row>
    <row r="695" spans="1:1" x14ac:dyDescent="0.2">
      <c r="A695" t="s">
        <v>264</v>
      </c>
    </row>
    <row r="696" spans="1:1" x14ac:dyDescent="0.2">
      <c r="A696" t="s">
        <v>265</v>
      </c>
    </row>
    <row r="697" spans="1:1" x14ac:dyDescent="0.2">
      <c r="A697" t="s">
        <v>266</v>
      </c>
    </row>
    <row r="698" spans="1:1" x14ac:dyDescent="0.2">
      <c r="A698" t="s">
        <v>267</v>
      </c>
    </row>
    <row r="699" spans="1:1" x14ac:dyDescent="0.2">
      <c r="A699" t="s">
        <v>268</v>
      </c>
    </row>
    <row r="700" spans="1:1" x14ac:dyDescent="0.2">
      <c r="A700" t="s">
        <v>269</v>
      </c>
    </row>
    <row r="701" spans="1:1" x14ac:dyDescent="0.2">
      <c r="A701" t="s">
        <v>270</v>
      </c>
    </row>
    <row r="702" spans="1:1" x14ac:dyDescent="0.2">
      <c r="A702" t="s">
        <v>271</v>
      </c>
    </row>
    <row r="703" spans="1:1" x14ac:dyDescent="0.2">
      <c r="A703" t="s">
        <v>272</v>
      </c>
    </row>
    <row r="704" spans="1:1" x14ac:dyDescent="0.2">
      <c r="A704" t="s">
        <v>273</v>
      </c>
    </row>
    <row r="705" spans="1:1" x14ac:dyDescent="0.2">
      <c r="A705" t="s">
        <v>274</v>
      </c>
    </row>
    <row r="706" spans="1:1" x14ac:dyDescent="0.2">
      <c r="A706" t="s">
        <v>275</v>
      </c>
    </row>
    <row r="707" spans="1:1" x14ac:dyDescent="0.2">
      <c r="A707" t="s">
        <v>276</v>
      </c>
    </row>
    <row r="708" spans="1:1" x14ac:dyDescent="0.2">
      <c r="A708" t="s">
        <v>277</v>
      </c>
    </row>
    <row r="709" spans="1:1" x14ac:dyDescent="0.2">
      <c r="A709" t="s">
        <v>278</v>
      </c>
    </row>
    <row r="710" spans="1:1" x14ac:dyDescent="0.2">
      <c r="A710" t="s">
        <v>279</v>
      </c>
    </row>
    <row r="711" spans="1:1" x14ac:dyDescent="0.2">
      <c r="A711" t="s">
        <v>280</v>
      </c>
    </row>
    <row r="712" spans="1:1" x14ac:dyDescent="0.2">
      <c r="A712" t="s">
        <v>281</v>
      </c>
    </row>
    <row r="713" spans="1:1" x14ac:dyDescent="0.2">
      <c r="A713" t="s">
        <v>282</v>
      </c>
    </row>
    <row r="714" spans="1:1" x14ac:dyDescent="0.2">
      <c r="A714" t="s">
        <v>283</v>
      </c>
    </row>
    <row r="715" spans="1:1" x14ac:dyDescent="0.2">
      <c r="A715" t="s">
        <v>284</v>
      </c>
    </row>
    <row r="716" spans="1:1" x14ac:dyDescent="0.2">
      <c r="A716" t="s">
        <v>285</v>
      </c>
    </row>
    <row r="717" spans="1:1" x14ac:dyDescent="0.2">
      <c r="A717" t="s">
        <v>286</v>
      </c>
    </row>
    <row r="718" spans="1:1" x14ac:dyDescent="0.2">
      <c r="A718" t="s">
        <v>287</v>
      </c>
    </row>
    <row r="719" spans="1:1" x14ac:dyDescent="0.2">
      <c r="A719" t="s">
        <v>288</v>
      </c>
    </row>
    <row r="720" spans="1:1" x14ac:dyDescent="0.2">
      <c r="A720" t="s">
        <v>289</v>
      </c>
    </row>
    <row r="721" spans="1:1" x14ac:dyDescent="0.2">
      <c r="A721" t="s">
        <v>290</v>
      </c>
    </row>
    <row r="722" spans="1:1" x14ac:dyDescent="0.2">
      <c r="A722" t="s">
        <v>291</v>
      </c>
    </row>
    <row r="723" spans="1:1" x14ac:dyDescent="0.2">
      <c r="A723" t="s">
        <v>292</v>
      </c>
    </row>
    <row r="724" spans="1:1" x14ac:dyDescent="0.2">
      <c r="A724" t="s">
        <v>293</v>
      </c>
    </row>
    <row r="725" spans="1:1" x14ac:dyDescent="0.2">
      <c r="A725" t="s">
        <v>294</v>
      </c>
    </row>
    <row r="726" spans="1:1" x14ac:dyDescent="0.2">
      <c r="A726" t="s">
        <v>295</v>
      </c>
    </row>
    <row r="727" spans="1:1" x14ac:dyDescent="0.2">
      <c r="A727" t="s">
        <v>296</v>
      </c>
    </row>
    <row r="728" spans="1:1" x14ac:dyDescent="0.2">
      <c r="A728" t="s">
        <v>297</v>
      </c>
    </row>
    <row r="729" spans="1:1" x14ac:dyDescent="0.2">
      <c r="A729" t="s">
        <v>298</v>
      </c>
    </row>
    <row r="730" spans="1:1" x14ac:dyDescent="0.2">
      <c r="A730" t="s">
        <v>299</v>
      </c>
    </row>
    <row r="731" spans="1:1" x14ac:dyDescent="0.2">
      <c r="A731" t="s">
        <v>300</v>
      </c>
    </row>
    <row r="732" spans="1:1" x14ac:dyDescent="0.2">
      <c r="A732" t="s">
        <v>301</v>
      </c>
    </row>
    <row r="733" spans="1:1" x14ac:dyDescent="0.2">
      <c r="A733" t="s">
        <v>302</v>
      </c>
    </row>
    <row r="734" spans="1:1" x14ac:dyDescent="0.2">
      <c r="A734" t="s">
        <v>303</v>
      </c>
    </row>
    <row r="735" spans="1:1" x14ac:dyDescent="0.2">
      <c r="A735" t="s">
        <v>304</v>
      </c>
    </row>
    <row r="736" spans="1:1" x14ac:dyDescent="0.2">
      <c r="A736" t="s">
        <v>396</v>
      </c>
    </row>
    <row r="737" spans="1:25" x14ac:dyDescent="0.2">
      <c r="A737" t="s">
        <v>397</v>
      </c>
    </row>
    <row r="738" spans="1:25" x14ac:dyDescent="0.2">
      <c r="A738" t="s">
        <v>398</v>
      </c>
    </row>
    <row r="739" spans="1:25" x14ac:dyDescent="0.2">
      <c r="A739" t="s">
        <v>399</v>
      </c>
    </row>
    <row r="740" spans="1:25" x14ac:dyDescent="0.2">
      <c r="A740" t="s">
        <v>400</v>
      </c>
    </row>
    <row r="741" spans="1:25" x14ac:dyDescent="0.2">
      <c r="A741" t="s">
        <v>305</v>
      </c>
      <c r="B741" t="s">
        <v>361</v>
      </c>
      <c r="C741" t="s">
        <v>361</v>
      </c>
      <c r="D741" t="s">
        <v>361</v>
      </c>
      <c r="E741" t="s">
        <v>361</v>
      </c>
      <c r="F741" t="s">
        <v>361</v>
      </c>
      <c r="G741" t="s">
        <v>361</v>
      </c>
      <c r="H741" t="s">
        <v>361</v>
      </c>
      <c r="I741" t="s">
        <v>361</v>
      </c>
      <c r="J741" t="s">
        <v>361</v>
      </c>
      <c r="K741" t="s">
        <v>361</v>
      </c>
      <c r="L741" t="s">
        <v>361</v>
      </c>
      <c r="M741" t="s">
        <v>361</v>
      </c>
      <c r="N741" t="s">
        <v>361</v>
      </c>
      <c r="O741" t="s">
        <v>361</v>
      </c>
      <c r="P741" t="s">
        <v>361</v>
      </c>
      <c r="Q741" t="s">
        <v>361</v>
      </c>
      <c r="R741" t="s">
        <v>361</v>
      </c>
      <c r="S741" t="s">
        <v>361</v>
      </c>
      <c r="T741" t="s">
        <v>361</v>
      </c>
      <c r="U741" t="s">
        <v>361</v>
      </c>
      <c r="V741" t="s">
        <v>361</v>
      </c>
      <c r="W741" t="s">
        <v>361</v>
      </c>
      <c r="X741" t="s">
        <v>361</v>
      </c>
      <c r="Y741" t="s">
        <v>361</v>
      </c>
    </row>
    <row r="742" spans="1:25" x14ac:dyDescent="0.2">
      <c r="A742" t="s">
        <v>60</v>
      </c>
      <c r="B742">
        <v>-298</v>
      </c>
      <c r="C742">
        <v>0</v>
      </c>
      <c r="D742">
        <v>-427.4</v>
      </c>
      <c r="E742">
        <v>0</v>
      </c>
      <c r="F742">
        <v>289.39999999999998</v>
      </c>
      <c r="G742">
        <v>0</v>
      </c>
      <c r="H742">
        <v>0</v>
      </c>
      <c r="I742">
        <v>0</v>
      </c>
      <c r="J742">
        <v>39.9</v>
      </c>
      <c r="K742">
        <v>0</v>
      </c>
      <c r="L742">
        <v>0</v>
      </c>
      <c r="M742">
        <v>0</v>
      </c>
      <c r="N742">
        <v>136</v>
      </c>
      <c r="O742">
        <v>0</v>
      </c>
      <c r="P742">
        <v>-1879.7</v>
      </c>
      <c r="Q742">
        <v>0</v>
      </c>
      <c r="R742">
        <v>1453.9</v>
      </c>
      <c r="S742">
        <v>0</v>
      </c>
      <c r="T742">
        <v>703.3</v>
      </c>
      <c r="U742">
        <v>0</v>
      </c>
      <c r="V742">
        <v>39</v>
      </c>
      <c r="W742">
        <v>0</v>
      </c>
      <c r="X742">
        <v>362.2</v>
      </c>
      <c r="Y742">
        <v>-75.599999999999994</v>
      </c>
    </row>
  </sheetData>
  <pageMargins left="0.75" right="0.75" top="1" bottom="1" header="0.5" footer="0.5"/>
  <pageSetup paperSize="9" scale="30" fitToWidth="3" fitToHeight="6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98"/>
  <sheetViews>
    <sheetView zoomScale="70" workbookViewId="0">
      <selection activeCell="G37" sqref="G37"/>
    </sheetView>
  </sheetViews>
  <sheetFormatPr defaultRowHeight="13.5" x14ac:dyDescent="0.25"/>
  <cols>
    <col min="1" max="16384" width="9.140625" style="46"/>
  </cols>
  <sheetData>
    <row r="1" spans="1:16" ht="7.5" customHeight="1" thickBot="1" x14ac:dyDescent="0.3">
      <c r="B1" s="1"/>
      <c r="C1" s="1"/>
      <c r="D1" s="1"/>
      <c r="E1" s="1"/>
      <c r="F1" s="1"/>
      <c r="G1" s="1"/>
      <c r="H1" s="1"/>
      <c r="I1" s="1"/>
      <c r="J1" s="69"/>
      <c r="K1" s="1"/>
      <c r="L1" s="1"/>
      <c r="M1" s="1"/>
      <c r="N1" s="1"/>
      <c r="O1" s="1"/>
      <c r="P1" s="1"/>
    </row>
    <row r="2" spans="1:16" s="63" customFormat="1" ht="15" x14ac:dyDescent="0.3">
      <c r="B2" s="124" t="s">
        <v>363</v>
      </c>
      <c r="C2" s="125"/>
      <c r="D2" s="125"/>
      <c r="E2" s="125"/>
      <c r="F2" s="125"/>
      <c r="G2" s="125"/>
      <c r="H2" s="125"/>
      <c r="I2" s="125"/>
      <c r="J2" s="126"/>
      <c r="K2" s="125"/>
      <c r="L2" s="125"/>
      <c r="M2" s="125"/>
      <c r="N2" s="125"/>
      <c r="O2" s="125"/>
      <c r="P2" s="127"/>
    </row>
    <row r="3" spans="1:16" s="63" customFormat="1" ht="15" x14ac:dyDescent="0.3">
      <c r="B3" s="128" t="s">
        <v>364</v>
      </c>
      <c r="C3" s="129"/>
      <c r="D3" s="129"/>
      <c r="E3" s="129"/>
      <c r="F3" s="129"/>
      <c r="G3" s="129"/>
      <c r="H3" s="129"/>
      <c r="I3" s="129"/>
      <c r="J3" s="130"/>
      <c r="K3" s="129"/>
      <c r="L3" s="129"/>
      <c r="M3" s="129"/>
      <c r="N3" s="129"/>
      <c r="O3" s="129"/>
      <c r="P3" s="131"/>
    </row>
    <row r="4" spans="1:16" s="63" customFormat="1" ht="15.75" thickBot="1" x14ac:dyDescent="0.35">
      <c r="B4" s="132">
        <v>36236.485478125003</v>
      </c>
      <c r="C4" s="133"/>
      <c r="D4" s="133"/>
      <c r="E4" s="133"/>
      <c r="F4" s="133"/>
      <c r="G4" s="133"/>
      <c r="H4" s="133"/>
      <c r="I4" s="133"/>
      <c r="J4" s="134"/>
      <c r="K4" s="133"/>
      <c r="L4" s="133"/>
      <c r="M4" s="133"/>
      <c r="N4" s="133"/>
      <c r="O4" s="133"/>
      <c r="P4" s="135"/>
    </row>
    <row r="5" spans="1:16" s="63" customFormat="1" ht="1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63" customFormat="1" ht="12.9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s="63" customFormat="1" ht="12.95" customHeight="1" thickBot="1" x14ac:dyDescent="0.35">
      <c r="A7" s="1"/>
      <c r="B7" s="136" t="s">
        <v>365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20"/>
    </row>
    <row r="8" spans="1:16" s="63" customFormat="1" ht="12.95" customHeight="1" thickBot="1" x14ac:dyDescent="0.3">
      <c r="A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s="63" customFormat="1" ht="12.95" customHeight="1" thickBot="1" x14ac:dyDescent="0.35">
      <c r="A9" s="1"/>
      <c r="C9" s="122" t="s">
        <v>366</v>
      </c>
      <c r="D9" s="108"/>
      <c r="E9" s="108"/>
      <c r="F9" s="109"/>
      <c r="G9" s="1"/>
      <c r="H9" s="122" t="s">
        <v>367</v>
      </c>
      <c r="I9" s="108"/>
      <c r="J9" s="108"/>
      <c r="K9" s="109"/>
      <c r="L9" s="1"/>
      <c r="M9" s="122" t="s">
        <v>368</v>
      </c>
      <c r="N9" s="108"/>
      <c r="O9" s="108"/>
      <c r="P9" s="109"/>
    </row>
    <row r="10" spans="1:16" s="63" customFormat="1" ht="12.95" customHeight="1" x14ac:dyDescent="0.25">
      <c r="A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s="63" customFormat="1" ht="12.95" customHeight="1" x14ac:dyDescent="0.25">
      <c r="A11" s="1"/>
      <c r="C11" s="51" t="s">
        <v>369</v>
      </c>
      <c r="D11" s="51"/>
      <c r="E11" s="51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63" customFormat="1" ht="12.95" customHeight="1" x14ac:dyDescent="0.25">
      <c r="A12" s="1"/>
      <c r="B12" s="121">
        <v>35704</v>
      </c>
      <c r="C12" s="107" t="e">
        <v>#NAME?</v>
      </c>
      <c r="D12" s="107"/>
      <c r="E12" s="107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63" customFormat="1" ht="12.95" customHeight="1" x14ac:dyDescent="0.25">
      <c r="A13" s="1"/>
      <c r="B13" s="121">
        <v>35735</v>
      </c>
      <c r="C13" s="107" t="e">
        <v>#NAME?</v>
      </c>
      <c r="D13" s="107"/>
      <c r="E13" s="107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63" customFormat="1" ht="12.95" customHeight="1" x14ac:dyDescent="0.25">
      <c r="A14" s="1"/>
      <c r="B14" s="121">
        <v>35765</v>
      </c>
      <c r="C14" s="107" t="e">
        <v>#NAME?</v>
      </c>
      <c r="D14" s="107"/>
      <c r="E14" s="107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63" customFormat="1" ht="12.95" customHeight="1" x14ac:dyDescent="0.25">
      <c r="A15" s="1"/>
      <c r="B15" s="121">
        <v>35796</v>
      </c>
      <c r="C15" s="107">
        <v>0</v>
      </c>
      <c r="D15" s="107"/>
      <c r="E15" s="107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63" customFormat="1" ht="12.95" customHeight="1" x14ac:dyDescent="0.25">
      <c r="A16" s="1"/>
      <c r="B16" s="121">
        <v>35827</v>
      </c>
      <c r="C16" s="107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s="63" customFormat="1" ht="12.95" customHeight="1" x14ac:dyDescent="0.25">
      <c r="A17" s="1"/>
      <c r="B17" s="121">
        <v>35855</v>
      </c>
      <c r="C17" s="107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s="63" customFormat="1" ht="12.95" customHeight="1" x14ac:dyDescent="0.25">
      <c r="A18" s="1"/>
      <c r="B18" s="121">
        <v>35886</v>
      </c>
      <c r="C18" s="107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s="63" customFormat="1" ht="12.95" customHeight="1" x14ac:dyDescent="0.25">
      <c r="A19" s="1"/>
      <c r="B19" s="121">
        <v>35916</v>
      </c>
      <c r="C19" s="107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s="63" customFormat="1" ht="12.95" customHeight="1" x14ac:dyDescent="0.25">
      <c r="A20" s="1"/>
      <c r="B20" s="121">
        <v>35947</v>
      </c>
      <c r="C20" s="107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s="63" customFormat="1" x14ac:dyDescent="0.25">
      <c r="A21" s="1"/>
      <c r="B21" s="121">
        <v>35977</v>
      </c>
      <c r="C21" s="107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s="63" customFormat="1" x14ac:dyDescent="0.25">
      <c r="A22" s="1"/>
      <c r="B22" s="121">
        <v>36008</v>
      </c>
      <c r="C22" s="107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21">
        <v>36039</v>
      </c>
      <c r="C23" s="107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3.5" customHeight="1" x14ac:dyDescent="0.25">
      <c r="A24" s="1"/>
      <c r="B24" s="121">
        <v>36069</v>
      </c>
      <c r="C24" s="107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s="51" customFormat="1" ht="13.5" customHeight="1" x14ac:dyDescent="0.25">
      <c r="A25" s="1"/>
      <c r="B25" s="121">
        <v>36100</v>
      </c>
      <c r="C25" s="107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s="123" customFormat="1" x14ac:dyDescent="0.25">
      <c r="A26" s="1"/>
      <c r="B26" s="121">
        <v>36130</v>
      </c>
      <c r="C26" s="107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4.5" customHeight="1" x14ac:dyDescent="0.25">
      <c r="A27" s="1"/>
      <c r="B27" s="121">
        <v>36161</v>
      </c>
      <c r="C27" s="107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21"/>
      <c r="C28" s="10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21"/>
      <c r="C29" s="10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21"/>
      <c r="C30" s="10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21"/>
      <c r="C31" s="10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21"/>
      <c r="C32" s="10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21"/>
      <c r="C33" s="10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</row>
    <row r="35" spans="1:16" x14ac:dyDescent="0.25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</row>
    <row r="36" spans="1:16" x14ac:dyDescent="0.25"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</row>
    <row r="37" spans="1:16" x14ac:dyDescent="0.25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</row>
    <row r="38" spans="1:16" x14ac:dyDescent="0.25"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  <row r="39" spans="1:16" x14ac:dyDescent="0.25"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</row>
    <row r="40" spans="1:16" x14ac:dyDescent="0.25"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</row>
    <row r="41" spans="1:16" x14ac:dyDescent="0.25"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</row>
    <row r="42" spans="1:16" x14ac:dyDescent="0.25"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</row>
    <row r="43" spans="1:16" x14ac:dyDescent="0.25"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</row>
    <row r="44" spans="1:16" x14ac:dyDescent="0.25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</row>
    <row r="45" spans="1:16" x14ac:dyDescent="0.25"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</row>
    <row r="46" spans="1:16" x14ac:dyDescent="0.25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</row>
    <row r="47" spans="1:16" x14ac:dyDescent="0.25"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</row>
    <row r="48" spans="1:16" x14ac:dyDescent="0.25"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</row>
    <row r="49" spans="2:12" x14ac:dyDescent="0.25"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</row>
    <row r="50" spans="2:12" x14ac:dyDescent="0.25"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2:12" x14ac:dyDescent="0.25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</row>
    <row r="52" spans="2:12" x14ac:dyDescent="0.25"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</row>
    <row r="53" spans="2:12" x14ac:dyDescent="0.25"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</row>
    <row r="54" spans="2:12" x14ac:dyDescent="0.25"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</row>
    <row r="55" spans="2:12" x14ac:dyDescent="0.25"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</row>
    <row r="56" spans="2:12" x14ac:dyDescent="0.25"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</row>
    <row r="57" spans="2:12" x14ac:dyDescent="0.25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</row>
    <row r="58" spans="2:12" x14ac:dyDescent="0.25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</row>
    <row r="59" spans="2:12" x14ac:dyDescent="0.25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</row>
    <row r="60" spans="2:12" x14ac:dyDescent="0.25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</row>
    <row r="61" spans="2:12" x14ac:dyDescent="0.25"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</row>
    <row r="62" spans="2:12" x14ac:dyDescent="0.25"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</row>
    <row r="63" spans="2:12" x14ac:dyDescent="0.25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</row>
    <row r="64" spans="2:12" x14ac:dyDescent="0.25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</row>
    <row r="65" spans="2:12" x14ac:dyDescent="0.25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</row>
    <row r="66" spans="2:12" x14ac:dyDescent="0.25"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</row>
    <row r="67" spans="2:12" x14ac:dyDescent="0.25"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</row>
    <row r="68" spans="2:12" x14ac:dyDescent="0.25"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</row>
    <row r="69" spans="2:12" x14ac:dyDescent="0.25"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</row>
    <row r="70" spans="2:12" x14ac:dyDescent="0.25"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</row>
    <row r="71" spans="2:12" x14ac:dyDescent="0.25"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</row>
    <row r="72" spans="2:12" x14ac:dyDescent="0.25"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</row>
    <row r="73" spans="2:12" x14ac:dyDescent="0.25"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</row>
    <row r="74" spans="2:12" x14ac:dyDescent="0.25"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</row>
    <row r="75" spans="2:12" x14ac:dyDescent="0.25"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</row>
    <row r="76" spans="2:12" x14ac:dyDescent="0.25"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</row>
    <row r="77" spans="2:12" x14ac:dyDescent="0.25"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</row>
    <row r="78" spans="2:12" x14ac:dyDescent="0.25"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</row>
    <row r="79" spans="2:12" x14ac:dyDescent="0.25"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</row>
    <row r="80" spans="2:12" x14ac:dyDescent="0.25"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</row>
    <row r="81" spans="2:12" x14ac:dyDescent="0.25"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</row>
    <row r="82" spans="2:12" x14ac:dyDescent="0.25"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</row>
    <row r="83" spans="2:12" x14ac:dyDescent="0.25"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</row>
    <row r="84" spans="2:12" x14ac:dyDescent="0.25"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</row>
    <row r="85" spans="2:12" x14ac:dyDescent="0.25"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</row>
    <row r="86" spans="2:12" x14ac:dyDescent="0.25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</row>
    <row r="87" spans="2:12" x14ac:dyDescent="0.25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</row>
    <row r="88" spans="2:12" x14ac:dyDescent="0.25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</row>
    <row r="89" spans="2:12" x14ac:dyDescent="0.25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</row>
    <row r="90" spans="2:12" x14ac:dyDescent="0.25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</row>
    <row r="91" spans="2:12" x14ac:dyDescent="0.25"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</row>
    <row r="92" spans="2:12" x14ac:dyDescent="0.25"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</row>
    <row r="93" spans="2:12" x14ac:dyDescent="0.25"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</row>
    <row r="94" spans="2:12" x14ac:dyDescent="0.25"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</row>
    <row r="95" spans="2:12" x14ac:dyDescent="0.25"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</row>
    <row r="96" spans="2:12" x14ac:dyDescent="0.25"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</row>
    <row r="97" spans="2:12" x14ac:dyDescent="0.25"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</row>
    <row r="98" spans="2:12" x14ac:dyDescent="0.25"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</row>
  </sheetData>
  <pageMargins left="0.75" right="0.75" top="1" bottom="1" header="0.5" footer="0.5"/>
  <pageSetup paperSize="9" scale="90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Products</vt:lpstr>
      <vt:lpstr>Products-Change</vt:lpstr>
      <vt:lpstr>Prod-Prior</vt:lpstr>
      <vt:lpstr>Input</vt:lpstr>
      <vt:lpstr>Exotic</vt:lpstr>
      <vt:lpstr>Input!Print_Area</vt:lpstr>
      <vt:lpstr>Products!Print_Area</vt:lpstr>
      <vt:lpstr>'Products-Change'!Print_Area</vt:lpstr>
      <vt:lpstr>Products!Print_Titles</vt:lpstr>
      <vt:lpstr>'Products-Change'!Print_Titles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Solari</dc:creator>
  <cp:lastModifiedBy>Jan Havlíček</cp:lastModifiedBy>
  <cp:lastPrinted>2000-03-23T09:33:21Z</cp:lastPrinted>
  <dcterms:created xsi:type="dcterms:W3CDTF">1997-08-06T23:51:53Z</dcterms:created>
  <dcterms:modified xsi:type="dcterms:W3CDTF">2023-09-17T16:08:45Z</dcterms:modified>
</cp:coreProperties>
</file>