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896F16-BE98-4424-B35B-D01E724E9614}" xr6:coauthVersionLast="47" xr6:coauthVersionMax="47" xr10:uidLastSave="{00000000-0000-0000-0000-000000000000}"/>
  <bookViews>
    <workbookView xWindow="-120" yWindow="-120" windowWidth="38640" windowHeight="15720" tabRatio="605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6" i="8"/>
  <c r="F7" i="8"/>
  <c r="H7" i="8"/>
  <c r="I7" i="8"/>
  <c r="J7" i="8"/>
  <c r="O7" i="8"/>
  <c r="F8" i="8"/>
  <c r="H8" i="8"/>
  <c r="I8" i="8"/>
  <c r="J8" i="8"/>
  <c r="O8" i="8"/>
  <c r="F9" i="8"/>
  <c r="H9" i="8"/>
  <c r="I9" i="8"/>
  <c r="J9" i="8"/>
  <c r="O9" i="8"/>
  <c r="F10" i="8"/>
  <c r="H10" i="8"/>
  <c r="I10" i="8"/>
  <c r="J10" i="8"/>
  <c r="O10" i="8"/>
  <c r="F11" i="8"/>
  <c r="H11" i="8"/>
  <c r="I11" i="8"/>
  <c r="J11" i="8"/>
  <c r="O11" i="8"/>
  <c r="F12" i="8"/>
  <c r="H12" i="8"/>
  <c r="I12" i="8"/>
  <c r="J12" i="8"/>
  <c r="O12" i="8"/>
  <c r="F13" i="8"/>
  <c r="H13" i="8"/>
  <c r="I13" i="8"/>
  <c r="J13" i="8"/>
  <c r="O13" i="8"/>
  <c r="F14" i="8"/>
  <c r="H14" i="8"/>
  <c r="I14" i="8"/>
  <c r="J14" i="8"/>
  <c r="O14" i="8"/>
  <c r="F15" i="8"/>
  <c r="H15" i="8"/>
  <c r="I15" i="8"/>
  <c r="J15" i="8"/>
  <c r="O15" i="8"/>
  <c r="F16" i="8"/>
  <c r="H16" i="8"/>
  <c r="I16" i="8"/>
  <c r="J16" i="8"/>
  <c r="O16" i="8"/>
  <c r="F17" i="8"/>
  <c r="H17" i="8"/>
  <c r="I17" i="8"/>
  <c r="J17" i="8"/>
  <c r="O17" i="8"/>
  <c r="F18" i="8"/>
  <c r="H18" i="8"/>
  <c r="I18" i="8"/>
  <c r="J18" i="8"/>
  <c r="O18" i="8"/>
  <c r="F19" i="8"/>
  <c r="H19" i="8"/>
  <c r="I19" i="8"/>
  <c r="J19" i="8"/>
  <c r="O19" i="8"/>
  <c r="O20" i="8"/>
  <c r="F21" i="8"/>
  <c r="H21" i="8"/>
  <c r="I21" i="8"/>
  <c r="J21" i="8"/>
  <c r="O21" i="8"/>
  <c r="F22" i="8"/>
  <c r="H22" i="8"/>
  <c r="I22" i="8"/>
  <c r="J22" i="8"/>
  <c r="M22" i="8"/>
  <c r="N22" i="8"/>
  <c r="O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F26" i="8"/>
  <c r="H26" i="8"/>
  <c r="I26" i="8"/>
  <c r="J26" i="8"/>
  <c r="O26" i="8"/>
  <c r="F27" i="8"/>
  <c r="H27" i="8"/>
  <c r="I27" i="8"/>
  <c r="J27" i="8"/>
  <c r="O27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L12" i="7"/>
  <c r="M12" i="7"/>
  <c r="N12" i="7"/>
  <c r="O12" i="7"/>
  <c r="P12" i="7"/>
  <c r="Q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L18" i="7"/>
  <c r="M18" i="7"/>
  <c r="N18" i="7"/>
  <c r="O18" i="7"/>
  <c r="P18" i="7"/>
  <c r="Q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<sst xmlns="http://schemas.openxmlformats.org/spreadsheetml/2006/main" count="122" uniqueCount="38">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</sst>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tabSelected="1" workbookViewId="0">
      <pane xSplit="5" ySplit="6" topLeftCell="Z7" activePane="bottomRight" state="frozen"/>
      <selection pane="topRight" activeCell="F1" sqref="F1"/>
      <selection pane="bottomLeft" activeCell="A7" sqref="A7"/>
      <selection pane="bottomRight" activeCell="Z7" sqref="Z7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0.90000000000000036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0.90000000000000036</v>
      </c>
      <c r="G9" s="5">
        <f t="shared" ref="G9:AJ9" si="1">SUM(G7:G8)</f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>
        <f t="shared" si="1"/>
        <v>0</v>
      </c>
      <c r="R9" s="5">
        <f t="shared" si="1"/>
        <v>0</v>
      </c>
      <c r="S9" s="5">
        <f t="shared" si="1"/>
        <v>0</v>
      </c>
      <c r="T9" s="5">
        <f t="shared" si="1"/>
        <v>0</v>
      </c>
      <c r="U9" s="5">
        <f t="shared" si="1"/>
        <v>0</v>
      </c>
      <c r="V9" s="5">
        <f t="shared" si="1"/>
        <v>0</v>
      </c>
      <c r="W9" s="5">
        <f t="shared" si="1"/>
        <v>0</v>
      </c>
      <c r="X9" s="5">
        <f t="shared" si="1"/>
        <v>0</v>
      </c>
      <c r="Y9" s="5">
        <f t="shared" si="1"/>
        <v>0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423.6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423.6</v>
      </c>
      <c r="G12" s="5">
        <f t="shared" ref="G12:AK12" si="2">SUM(G10:G11)</f>
        <v>0</v>
      </c>
      <c r="H12" s="5">
        <f t="shared" si="2"/>
        <v>0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  <c r="O12" s="5">
        <f t="shared" si="2"/>
        <v>0</v>
      </c>
      <c r="P12" s="5">
        <f t="shared" si="2"/>
        <v>0</v>
      </c>
      <c r="Q12" s="5">
        <f t="shared" si="2"/>
        <v>0</v>
      </c>
      <c r="R12" s="5">
        <f t="shared" si="2"/>
        <v>0</v>
      </c>
      <c r="S12" s="5">
        <f t="shared" si="2"/>
        <v>0</v>
      </c>
      <c r="T12" s="5">
        <f t="shared" si="2"/>
        <v>0</v>
      </c>
      <c r="U12" s="5">
        <f t="shared" si="2"/>
        <v>0</v>
      </c>
      <c r="V12" s="5">
        <f t="shared" si="2"/>
        <v>0</v>
      </c>
      <c r="W12" s="5">
        <f t="shared" si="2"/>
        <v>0</v>
      </c>
      <c r="X12" s="5">
        <f t="shared" si="2"/>
        <v>0</v>
      </c>
      <c r="Y12" s="5">
        <f t="shared" si="2"/>
        <v>0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100.6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-46.9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-2.1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-18.899999999999999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456.30000000000007</v>
      </c>
      <c r="G18" s="5">
        <f t="shared" si="3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  <c r="N18" s="5">
        <f t="shared" si="3"/>
        <v>0</v>
      </c>
      <c r="O18" s="5">
        <f t="shared" si="3"/>
        <v>0</v>
      </c>
      <c r="P18" s="5">
        <f t="shared" si="3"/>
        <v>0</v>
      </c>
      <c r="Q18" s="5">
        <f t="shared" si="3"/>
        <v>0</v>
      </c>
      <c r="R18" s="5">
        <f t="shared" si="3"/>
        <v>0</v>
      </c>
      <c r="S18" s="5">
        <f t="shared" si="3"/>
        <v>0</v>
      </c>
      <c r="T18" s="5">
        <f t="shared" si="3"/>
        <v>0</v>
      </c>
      <c r="U18" s="5">
        <f t="shared" si="3"/>
        <v>0</v>
      </c>
      <c r="V18" s="5">
        <f t="shared" si="3"/>
        <v>0</v>
      </c>
      <c r="W18" s="5">
        <f t="shared" si="3"/>
        <v>0</v>
      </c>
      <c r="X18" s="5">
        <f t="shared" si="3"/>
        <v>0</v>
      </c>
      <c r="Y18" s="5">
        <f t="shared" si="3"/>
        <v>0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34.529999999999994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69.099999999999994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</f>
        <v>559.93000000000006</v>
      </c>
      <c r="G22" s="5">
        <f>G18+G21</f>
        <v>0</v>
      </c>
      <c r="H22" s="5">
        <f>H18+H19+H20+H21</f>
        <v>0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0</v>
      </c>
      <c r="O22" s="5">
        <f t="shared" si="4"/>
        <v>0</v>
      </c>
      <c r="P22" s="5">
        <f t="shared" si="4"/>
        <v>0</v>
      </c>
      <c r="Q22" s="5">
        <f t="shared" si="4"/>
        <v>0</v>
      </c>
      <c r="R22" s="5">
        <f t="shared" si="4"/>
        <v>0</v>
      </c>
      <c r="S22" s="5">
        <f t="shared" si="4"/>
        <v>0</v>
      </c>
      <c r="T22" s="5">
        <f t="shared" si="4"/>
        <v>0</v>
      </c>
      <c r="U22" s="5">
        <f t="shared" si="4"/>
        <v>0</v>
      </c>
      <c r="V22" s="5">
        <f t="shared" si="4"/>
        <v>0</v>
      </c>
      <c r="W22" s="5">
        <f t="shared" si="4"/>
        <v>0</v>
      </c>
      <c r="X22" s="5">
        <f t="shared" si="4"/>
        <v>0</v>
      </c>
      <c r="Y22" s="5">
        <f t="shared" si="4"/>
        <v>0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-39.199999999999989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-218.7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296.93000000000012</v>
      </c>
      <c r="G27" s="5">
        <f t="shared" si="5"/>
        <v>0</v>
      </c>
      <c r="H27" s="5">
        <f t="shared" si="5"/>
        <v>0</v>
      </c>
      <c r="I27" s="5">
        <f t="shared" si="5"/>
        <v>0</v>
      </c>
      <c r="J27" s="5">
        <f t="shared" si="5"/>
        <v>0</v>
      </c>
      <c r="K27" s="5">
        <f t="shared" si="5"/>
        <v>0</v>
      </c>
      <c r="L27" s="5">
        <f t="shared" si="5"/>
        <v>0</v>
      </c>
      <c r="M27" s="5">
        <f t="shared" si="5"/>
        <v>0</v>
      </c>
      <c r="N27" s="5">
        <f t="shared" si="5"/>
        <v>0</v>
      </c>
      <c r="O27" s="5">
        <f t="shared" si="5"/>
        <v>0</v>
      </c>
      <c r="P27" s="5">
        <f t="shared" si="5"/>
        <v>0</v>
      </c>
      <c r="Q27" s="5">
        <f t="shared" si="5"/>
        <v>0</v>
      </c>
      <c r="R27" s="5">
        <f t="shared" si="5"/>
        <v>0</v>
      </c>
      <c r="S27" s="5">
        <f t="shared" si="5"/>
        <v>0</v>
      </c>
      <c r="T27" s="5">
        <f t="shared" si="5"/>
        <v>0</v>
      </c>
      <c r="U27" s="5">
        <f t="shared" si="5"/>
        <v>0</v>
      </c>
      <c r="V27" s="5">
        <f t="shared" si="5"/>
        <v>0</v>
      </c>
      <c r="W27" s="5">
        <f t="shared" si="5"/>
        <v>0</v>
      </c>
      <c r="X27" s="5">
        <f t="shared" si="5"/>
        <v>0</v>
      </c>
      <c r="Y27" s="5">
        <f t="shared" si="5"/>
        <v>0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AD7" activePane="bottomRight" state="frozen"/>
      <selection activeCell="AL22" sqref="AL22"/>
      <selection pane="topRight" activeCell="AL22" sqref="AL22"/>
      <selection pane="bottomLeft" activeCell="AL22" sqref="AL22"/>
      <selection pane="bottomRight" sqref="A1:IV65536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2:37" x14ac:dyDescent="0.2">
      <c r="B8" t="s">
        <v>3</v>
      </c>
      <c r="F8" s="12">
        <f>SUM(G8:AK8)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2:37" s="1" customFormat="1" x14ac:dyDescent="0.2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x14ac:dyDescent="0.2">
      <c r="B10" t="s">
        <v>5</v>
      </c>
      <c r="F10" s="12">
        <f>SUM(G10:AK10)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2:37" x14ac:dyDescent="0.2">
      <c r="B11" t="s">
        <v>6</v>
      </c>
      <c r="F11" s="12">
        <f>SUM(G11:AK11)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2:37" s="1" customFormat="1" x14ac:dyDescent="0.2">
      <c r="B12" s="1" t="s">
        <v>7</v>
      </c>
      <c r="F12" s="12">
        <f>SUM(F10:F11)</f>
        <v>0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2"/>
        <v>0</v>
      </c>
      <c r="AB12" s="17">
        <f t="shared" si="2"/>
        <v>0</v>
      </c>
      <c r="AC12" s="17">
        <f t="shared" si="2"/>
        <v>0</v>
      </c>
      <c r="AD12" s="17">
        <f t="shared" si="2"/>
        <v>0</v>
      </c>
      <c r="AE12" s="17">
        <f t="shared" si="2"/>
        <v>0</v>
      </c>
      <c r="AF12" s="17">
        <f t="shared" si="2"/>
        <v>0</v>
      </c>
      <c r="AG12" s="17">
        <f t="shared" si="2"/>
        <v>0</v>
      </c>
      <c r="AH12" s="17">
        <f t="shared" si="2"/>
        <v>0</v>
      </c>
      <c r="AI12" s="17">
        <f t="shared" si="2"/>
        <v>0</v>
      </c>
      <c r="AJ12" s="17">
        <f t="shared" si="2"/>
        <v>0</v>
      </c>
      <c r="AK12" s="17">
        <f t="shared" si="2"/>
        <v>0</v>
      </c>
    </row>
    <row r="13" spans="2:37" x14ac:dyDescent="0.2">
      <c r="B13" t="s">
        <v>8</v>
      </c>
      <c r="F13" s="12">
        <f>SUM(G13:AL13)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2:37" x14ac:dyDescent="0.2">
      <c r="B14" t="s">
        <v>9</v>
      </c>
      <c r="F14" s="12">
        <f>SUM(G14:AL14)</f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2:37" x14ac:dyDescent="0.2">
      <c r="B15" t="s">
        <v>10</v>
      </c>
      <c r="F15" s="12">
        <f>SUM(G15:AL15)</f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2:37" x14ac:dyDescent="0.2">
      <c r="B16" t="s">
        <v>11</v>
      </c>
      <c r="F16" s="12">
        <f>SUM(G16:AL16)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8" x14ac:dyDescent="0.2">
      <c r="B17" t="s">
        <v>13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8" s="1" customFormat="1" x14ac:dyDescent="0.2">
      <c r="B18" s="1" t="s">
        <v>25</v>
      </c>
      <c r="F18" s="12">
        <f t="shared" ref="F18:AK18" si="3">SUM(F12:F17)</f>
        <v>0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0</v>
      </c>
      <c r="AH18" s="17">
        <f t="shared" si="3"/>
        <v>0</v>
      </c>
      <c r="AI18" s="17">
        <f t="shared" si="3"/>
        <v>0</v>
      </c>
      <c r="AJ18" s="17">
        <f t="shared" si="3"/>
        <v>0</v>
      </c>
      <c r="AK18" s="17">
        <f t="shared" si="3"/>
        <v>0</v>
      </c>
    </row>
    <row r="19" spans="2:38" x14ac:dyDescent="0.2">
      <c r="B19" t="s">
        <v>12</v>
      </c>
      <c r="F19" s="12">
        <f>SUM(G19:AL19)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8" x14ac:dyDescent="0.2">
      <c r="B20" t="s">
        <v>29</v>
      </c>
      <c r="F20" s="12">
        <f>SUM(G20:AL20)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8" x14ac:dyDescent="0.2">
      <c r="B21" t="s">
        <v>22</v>
      </c>
      <c r="F21" s="12">
        <f>SUM(G21:AL21)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8" s="1" customFormat="1" x14ac:dyDescent="0.2">
      <c r="B22" s="1" t="s">
        <v>14</v>
      </c>
      <c r="F22" s="12">
        <f>F18+F19+F21</f>
        <v>0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0</v>
      </c>
      <c r="AE22" s="17">
        <f t="shared" si="4"/>
        <v>0</v>
      </c>
      <c r="AF22" s="17">
        <f t="shared" si="4"/>
        <v>0</v>
      </c>
      <c r="AG22" s="17">
        <f t="shared" si="4"/>
        <v>0</v>
      </c>
      <c r="AH22" s="17">
        <f t="shared" si="4"/>
        <v>0</v>
      </c>
      <c r="AI22" s="17">
        <f t="shared" si="4"/>
        <v>0</v>
      </c>
      <c r="AJ22" s="17">
        <f t="shared" si="4"/>
        <v>0</v>
      </c>
      <c r="AK22" s="17">
        <f t="shared" si="4"/>
        <v>0</v>
      </c>
      <c r="AL22" s="17"/>
    </row>
    <row r="23" spans="2:38" x14ac:dyDescent="0.2">
      <c r="B23" t="s">
        <v>15</v>
      </c>
      <c r="F23" s="12">
        <f>SUM(G23:AL23)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8" x14ac:dyDescent="0.2">
      <c r="B24" t="s">
        <v>16</v>
      </c>
      <c r="F24" s="12">
        <f>SUM(G24:AL24)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8" x14ac:dyDescent="0.2">
      <c r="B25" t="s">
        <v>17</v>
      </c>
      <c r="F25" s="12">
        <f>SUM(G25:AL25)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8" x14ac:dyDescent="0.2">
      <c r="B26" t="s">
        <v>13</v>
      </c>
      <c r="F26" s="12">
        <f>SUM(G26:AL26)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8" s="1" customFormat="1" x14ac:dyDescent="0.2">
      <c r="B27" s="1" t="s">
        <v>18</v>
      </c>
      <c r="F27" s="13">
        <f t="shared" ref="F27:AK27" si="5">F9+F22+F23+F24+F25+F26</f>
        <v>0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0</v>
      </c>
      <c r="AE27" s="17">
        <f t="shared" si="5"/>
        <v>0</v>
      </c>
      <c r="AF27" s="17">
        <f t="shared" si="5"/>
        <v>0</v>
      </c>
      <c r="AG27" s="17">
        <f t="shared" si="5"/>
        <v>0</v>
      </c>
      <c r="AH27" s="17">
        <f t="shared" si="5"/>
        <v>0</v>
      </c>
      <c r="AI27" s="17">
        <f t="shared" si="5"/>
        <v>0</v>
      </c>
      <c r="AJ27" s="17">
        <f t="shared" si="5"/>
        <v>0</v>
      </c>
      <c r="AK27" s="17">
        <f t="shared" si="5"/>
        <v>0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5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AI7" activePane="bottomRight" state="frozen"/>
      <selection activeCell="AL22" sqref="AL22"/>
      <selection pane="topRight" activeCell="AL22" sqref="AL22"/>
      <selection pane="bottomLeft" activeCell="AL22" sqref="AL22"/>
      <selection pane="bottomRight" sqref="A1:IV65536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Q28" sqref="Q28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37084</v>
      </c>
    </row>
    <row r="5" spans="2:36" x14ac:dyDescent="0.2">
      <c r="F5" s="10" t="s">
        <v>1</v>
      </c>
      <c r="H5" s="6"/>
      <c r="I5" s="1"/>
      <c r="J5" s="6" t="s">
        <v>23</v>
      </c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0.90000000000000036</v>
      </c>
      <c r="H7" s="4">
        <f>Sept!F7</f>
        <v>0</v>
      </c>
      <c r="I7" s="4">
        <f>Aug!F7</f>
        <v>0</v>
      </c>
      <c r="J7" s="4">
        <f>July!F7</f>
        <v>0.90000000000000036</v>
      </c>
      <c r="O7" s="4">
        <f>July!Z7</f>
        <v>18.5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July!Z8</f>
        <v>0</v>
      </c>
    </row>
    <row r="9" spans="2:36" s="1" customFormat="1" x14ac:dyDescent="0.2">
      <c r="B9" s="1" t="s">
        <v>4</v>
      </c>
      <c r="F9" s="12">
        <f t="shared" si="0"/>
        <v>0.90000000000000036</v>
      </c>
      <c r="H9" s="5">
        <f>Sept!F9</f>
        <v>0</v>
      </c>
      <c r="I9" s="5">
        <f>Aug!F9</f>
        <v>0</v>
      </c>
      <c r="J9" s="5">
        <f>July!F9</f>
        <v>0.90000000000000036</v>
      </c>
      <c r="O9" s="4">
        <f>July!Z9</f>
        <v>18.5</v>
      </c>
    </row>
    <row r="10" spans="2:36" x14ac:dyDescent="0.2">
      <c r="B10" t="s">
        <v>5</v>
      </c>
      <c r="F10" s="12">
        <f t="shared" si="0"/>
        <v>423.6</v>
      </c>
      <c r="H10" s="4">
        <f>Sept!F10</f>
        <v>0</v>
      </c>
      <c r="I10" s="4">
        <f>Aug!F10</f>
        <v>0</v>
      </c>
      <c r="J10" s="4">
        <f>July!F10</f>
        <v>423.6</v>
      </c>
      <c r="O10" s="4">
        <f>July!Z10</f>
        <v>13.9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July!Z11</f>
        <v>0</v>
      </c>
    </row>
    <row r="12" spans="2:36" s="1" customFormat="1" x14ac:dyDescent="0.2">
      <c r="B12" s="1" t="s">
        <v>7</v>
      </c>
      <c r="F12" s="12">
        <f t="shared" si="0"/>
        <v>423.6</v>
      </c>
      <c r="H12" s="5">
        <f>Sept!F12</f>
        <v>0</v>
      </c>
      <c r="I12" s="5">
        <f>Aug!F12</f>
        <v>0</v>
      </c>
      <c r="J12" s="5">
        <f>July!F12</f>
        <v>423.6</v>
      </c>
      <c r="O12" s="4">
        <f>July!Z12</f>
        <v>13.9</v>
      </c>
    </row>
    <row r="13" spans="2:36" x14ac:dyDescent="0.2">
      <c r="B13" t="s">
        <v>8</v>
      </c>
      <c r="F13" s="12">
        <f t="shared" si="0"/>
        <v>100.6</v>
      </c>
      <c r="H13" s="4">
        <f>Sept!F13</f>
        <v>0</v>
      </c>
      <c r="I13" s="4">
        <f>Aug!F13</f>
        <v>0</v>
      </c>
      <c r="J13" s="4">
        <f>July!F13</f>
        <v>100.6</v>
      </c>
      <c r="O13" s="4">
        <f>July!Z13</f>
        <v>0</v>
      </c>
    </row>
    <row r="14" spans="2:36" x14ac:dyDescent="0.2">
      <c r="B14" t="s">
        <v>9</v>
      </c>
      <c r="F14" s="12">
        <f t="shared" si="0"/>
        <v>-46.9</v>
      </c>
      <c r="H14" s="4">
        <f>Sept!F14</f>
        <v>0</v>
      </c>
      <c r="I14" s="4">
        <f>Aug!F14</f>
        <v>0</v>
      </c>
      <c r="J14" s="4">
        <f>July!F14</f>
        <v>-46.9</v>
      </c>
      <c r="O14" s="4">
        <f>July!Z14</f>
        <v>11.9</v>
      </c>
    </row>
    <row r="15" spans="2:36" x14ac:dyDescent="0.2">
      <c r="B15" t="s">
        <v>10</v>
      </c>
      <c r="F15" s="12">
        <f t="shared" si="0"/>
        <v>-2.1</v>
      </c>
      <c r="H15" s="4">
        <f>Sept!F15</f>
        <v>0</v>
      </c>
      <c r="I15" s="4">
        <f>Aug!F15</f>
        <v>0</v>
      </c>
      <c r="J15" s="4">
        <f>July!F15</f>
        <v>-2.1</v>
      </c>
      <c r="O15" s="4">
        <f>July!Z15</f>
        <v>0.6</v>
      </c>
    </row>
    <row r="16" spans="2:36" x14ac:dyDescent="0.2">
      <c r="B16" t="s">
        <v>11</v>
      </c>
      <c r="F16" s="12">
        <f t="shared" si="0"/>
        <v>-18.899999999999999</v>
      </c>
      <c r="H16" s="4">
        <f>Sept!F16</f>
        <v>0</v>
      </c>
      <c r="I16" s="4">
        <f>Aug!F16</f>
        <v>0</v>
      </c>
      <c r="J16" s="4">
        <f>July!F16</f>
        <v>-18.899999999999999</v>
      </c>
      <c r="O16" s="4">
        <f>July!Z16</f>
        <v>-3</v>
      </c>
    </row>
    <row r="17" spans="2:38" x14ac:dyDescent="0.2">
      <c r="B17" t="s">
        <v>13</v>
      </c>
      <c r="F17" s="12">
        <f t="shared" si="0"/>
        <v>0</v>
      </c>
      <c r="H17" s="4">
        <f>Sept!F17</f>
        <v>0</v>
      </c>
      <c r="I17" s="4">
        <f>Aug!F17</f>
        <v>0</v>
      </c>
      <c r="J17" s="4">
        <f>July!F17</f>
        <v>0</v>
      </c>
      <c r="O17" s="4">
        <f>July!Z17</f>
        <v>0</v>
      </c>
    </row>
    <row r="18" spans="2:38" s="1" customFormat="1" x14ac:dyDescent="0.2">
      <c r="B18" s="1" t="s">
        <v>25</v>
      </c>
      <c r="F18" s="12">
        <f t="shared" si="0"/>
        <v>456.30000000000007</v>
      </c>
      <c r="H18" s="5">
        <f>Sept!F18</f>
        <v>0</v>
      </c>
      <c r="I18" s="5">
        <f>Aug!F18</f>
        <v>0</v>
      </c>
      <c r="J18" s="5">
        <f>July!F18</f>
        <v>456.30000000000007</v>
      </c>
      <c r="O18" s="4">
        <f>July!Z18</f>
        <v>23.400000000000002</v>
      </c>
    </row>
    <row r="19" spans="2:38" x14ac:dyDescent="0.2">
      <c r="B19" t="s">
        <v>12</v>
      </c>
      <c r="F19" s="12">
        <f>SUM(H19:J19)</f>
        <v>34.529999999999994</v>
      </c>
      <c r="H19" s="4">
        <f>Sept!F19</f>
        <v>0</v>
      </c>
      <c r="I19" s="4">
        <f>Aug!F19</f>
        <v>0</v>
      </c>
      <c r="J19" s="4">
        <f>July!F19</f>
        <v>34.529999999999994</v>
      </c>
      <c r="O19" s="4">
        <f>July!Z19</f>
        <v>9.5</v>
      </c>
    </row>
    <row r="20" spans="2:38" x14ac:dyDescent="0.2">
      <c r="B20" t="s">
        <v>29</v>
      </c>
      <c r="F20" s="12"/>
      <c r="H20" s="4"/>
      <c r="I20" s="4"/>
      <c r="J20" s="4"/>
      <c r="O20" s="4">
        <f>July!Z20</f>
        <v>0</v>
      </c>
    </row>
    <row r="21" spans="2:38" x14ac:dyDescent="0.2">
      <c r="B21" t="s">
        <v>22</v>
      </c>
      <c r="F21" s="12">
        <f t="shared" si="0"/>
        <v>69.099999999999994</v>
      </c>
      <c r="H21" s="4">
        <f>Sept!F21</f>
        <v>0</v>
      </c>
      <c r="I21" s="4">
        <f>Aug!F21</f>
        <v>0</v>
      </c>
      <c r="J21" s="4">
        <f>July!F21</f>
        <v>69.099999999999994</v>
      </c>
      <c r="O21" s="4">
        <f>July!Z21</f>
        <v>-3.1</v>
      </c>
    </row>
    <row r="22" spans="2:38" s="1" customFormat="1" x14ac:dyDescent="0.2">
      <c r="B22" s="1" t="s">
        <v>14</v>
      </c>
      <c r="F22" s="12">
        <f>F18+F19+F21</f>
        <v>559.93000000000006</v>
      </c>
      <c r="H22" s="5">
        <f>H18+H19+H20+H21</f>
        <v>0</v>
      </c>
      <c r="I22" s="5">
        <f>I18+I19+I20+I21</f>
        <v>0</v>
      </c>
      <c r="J22" s="5">
        <f>J18+J19+J20+J21</f>
        <v>559.93000000000006</v>
      </c>
      <c r="K22" s="5"/>
      <c r="L22" s="5"/>
      <c r="M22" s="5">
        <f>M18+M19+M20+M21</f>
        <v>0</v>
      </c>
      <c r="N22" s="5">
        <f>N18+N19+N20+N21</f>
        <v>0</v>
      </c>
      <c r="O22" s="4">
        <f>July!Z22</f>
        <v>29.800000000000004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-39.199999999999989</v>
      </c>
      <c r="H23" s="4">
        <f>Sept!F23</f>
        <v>0</v>
      </c>
      <c r="I23" s="4">
        <f>Aug!F23</f>
        <v>0</v>
      </c>
      <c r="J23" s="4">
        <f>July!F23</f>
        <v>-39.199999999999989</v>
      </c>
      <c r="O23" s="4">
        <f>July!Z23</f>
        <v>-8.6</v>
      </c>
    </row>
    <row r="24" spans="2:38" x14ac:dyDescent="0.2">
      <c r="B24" t="s">
        <v>16</v>
      </c>
      <c r="F24" s="12">
        <f t="shared" si="0"/>
        <v>-6</v>
      </c>
      <c r="H24" s="4">
        <f>Sept!F24</f>
        <v>0</v>
      </c>
      <c r="I24" s="4">
        <f>Aug!F24</f>
        <v>0</v>
      </c>
      <c r="J24" s="4">
        <f>July!F24</f>
        <v>-6</v>
      </c>
      <c r="O24" s="4">
        <f>July!Z24</f>
        <v>-0.3</v>
      </c>
    </row>
    <row r="25" spans="2:38" x14ac:dyDescent="0.2">
      <c r="B25" t="s">
        <v>17</v>
      </c>
      <c r="F25" s="12">
        <f t="shared" si="0"/>
        <v>-218.7</v>
      </c>
      <c r="H25" s="4">
        <f>Sept!F25</f>
        <v>0</v>
      </c>
      <c r="I25" s="4">
        <f>Aug!F25</f>
        <v>0</v>
      </c>
      <c r="J25" s="4">
        <f>July!F25</f>
        <v>-218.7</v>
      </c>
      <c r="O25" s="4">
        <f>July!Z25</f>
        <v>30.5</v>
      </c>
    </row>
    <row r="26" spans="2:38" x14ac:dyDescent="0.2">
      <c r="B26" t="s">
        <v>13</v>
      </c>
      <c r="F26" s="12">
        <f t="shared" si="0"/>
        <v>0</v>
      </c>
      <c r="H26" s="4">
        <f>Sept!F26</f>
        <v>0</v>
      </c>
      <c r="I26" s="4">
        <f>Aug!F26</f>
        <v>0</v>
      </c>
      <c r="J26" s="4">
        <f>July!F26</f>
        <v>0</v>
      </c>
      <c r="O26" s="4">
        <f>July!Z26</f>
        <v>0</v>
      </c>
    </row>
    <row r="27" spans="2:38" s="1" customFormat="1" x14ac:dyDescent="0.2">
      <c r="B27" s="1" t="s">
        <v>18</v>
      </c>
      <c r="F27" s="13">
        <f t="shared" si="0"/>
        <v>296.93000000000012</v>
      </c>
      <c r="H27" s="5">
        <f>Sept!F27</f>
        <v>0</v>
      </c>
      <c r="I27" s="5">
        <f>Aug!F27</f>
        <v>0</v>
      </c>
      <c r="J27" s="5">
        <f>July!F27</f>
        <v>296.93000000000012</v>
      </c>
      <c r="O27" s="5">
        <f>July!Z27</f>
        <v>69.900000000000006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2001-07-05T18:28:38Z</cp:lastPrinted>
  <dcterms:created xsi:type="dcterms:W3CDTF">2001-06-11T15:39:54Z</dcterms:created>
  <dcterms:modified xsi:type="dcterms:W3CDTF">2023-09-17T16:44:14Z</dcterms:modified>
</cp:coreProperties>
</file>