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D5FA28-66FB-4AF4-B8B5-87568636E2F2}" xr6:coauthVersionLast="47" xr6:coauthVersionMax="47" xr10:uidLastSave="{00000000-0000-0000-0000-000000000000}"/>
  <bookViews>
    <workbookView xWindow="-120" yWindow="-120" windowWidth="38640" windowHeight="15720" tabRatio="142"/>
  </bookViews>
  <sheets>
    <sheet name="Sheet1" sheetId="1" r:id="rId1"/>
  </sheets>
  <definedNames>
    <definedName name="_xlnm.Print_Area" localSheetId="0">Sheet1!$B$1:$P$36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10" i="1"/>
  <c r="P12" i="1"/>
  <c r="O13" i="1"/>
  <c r="P13" i="1"/>
</calcChain>
</file>

<file path=xl/sharedStrings.xml><?xml version="1.0" encoding="utf-8"?>
<sst xmlns="http://schemas.openxmlformats.org/spreadsheetml/2006/main" count="256" uniqueCount="168">
  <si>
    <t>Engr</t>
  </si>
  <si>
    <t>Type of</t>
  </si>
  <si>
    <t>Deal</t>
  </si>
  <si>
    <t>Properties</t>
  </si>
  <si>
    <t>$MM</t>
  </si>
  <si>
    <t>Probability</t>
  </si>
  <si>
    <t>of Closing</t>
  </si>
  <si>
    <t xml:space="preserve">Deal </t>
  </si>
  <si>
    <t>Description</t>
  </si>
  <si>
    <t>Potential</t>
  </si>
  <si>
    <t>Earnings</t>
  </si>
  <si>
    <t>Status</t>
  </si>
  <si>
    <t>Action Plan</t>
  </si>
  <si>
    <t>Close</t>
  </si>
  <si>
    <t xml:space="preserve"> </t>
  </si>
  <si>
    <t>Geol</t>
  </si>
  <si>
    <t>Ameritex</t>
  </si>
  <si>
    <t>Vastar</t>
  </si>
  <si>
    <t>CGAS</t>
  </si>
  <si>
    <t>Juniper</t>
  </si>
  <si>
    <t>Texland Petroleum</t>
  </si>
  <si>
    <t>Bonne Terre</t>
  </si>
  <si>
    <t>CAF/AGM</t>
  </si>
  <si>
    <t>CKC/GS</t>
  </si>
  <si>
    <t>KD/GS</t>
  </si>
  <si>
    <t>KD/CKC/GS</t>
  </si>
  <si>
    <t>Prospect Generation Program</t>
  </si>
  <si>
    <t>S TX/S LA/ WY</t>
  </si>
  <si>
    <t>S LA</t>
  </si>
  <si>
    <t>W TX</t>
  </si>
  <si>
    <t>New Projects</t>
  </si>
  <si>
    <t>Monitoring Projects</t>
  </si>
  <si>
    <t>Commercial</t>
  </si>
  <si>
    <t>Exploration Program</t>
  </si>
  <si>
    <t>3-D Shelf Exploration Program</t>
  </si>
  <si>
    <t>TX</t>
  </si>
  <si>
    <t>GOM</t>
  </si>
  <si>
    <t xml:space="preserve">EEX </t>
  </si>
  <si>
    <t>Location of</t>
  </si>
  <si>
    <t>Originator</t>
  </si>
  <si>
    <t>Geol/Gph</t>
  </si>
  <si>
    <t>VPP</t>
  </si>
  <si>
    <t>Equity</t>
  </si>
  <si>
    <t>[$MM]</t>
  </si>
  <si>
    <t>DEAL PIPELINE REPORT</t>
  </si>
  <si>
    <t>Hanson</t>
  </si>
  <si>
    <t>CF</t>
  </si>
  <si>
    <t>CKC</t>
  </si>
  <si>
    <t>KD</t>
  </si>
  <si>
    <t>Crescendo Energy</t>
  </si>
  <si>
    <t>Develop E Sour Lake field</t>
  </si>
  <si>
    <t>Expected</t>
  </si>
  <si>
    <t>Risk Adj</t>
  </si>
  <si>
    <t>BO</t>
  </si>
  <si>
    <t>Utah &amp; Colorado</t>
  </si>
  <si>
    <t>Mgr/</t>
  </si>
  <si>
    <t>Assoc/</t>
  </si>
  <si>
    <t>Anal</t>
  </si>
  <si>
    <t>Tri - C</t>
  </si>
  <si>
    <t>Thompson</t>
  </si>
  <si>
    <t>Eubank</t>
  </si>
  <si>
    <t>Cypress</t>
  </si>
  <si>
    <t>CJT/Eubank</t>
  </si>
  <si>
    <t>Total:</t>
  </si>
  <si>
    <t>NuTech Energy</t>
  </si>
  <si>
    <t>Andex</t>
  </si>
  <si>
    <t>CJT/Ballard</t>
  </si>
  <si>
    <t>Westwin</t>
  </si>
  <si>
    <t>Permian Basin</t>
  </si>
  <si>
    <t>Various</t>
  </si>
  <si>
    <t>KCS Energy</t>
  </si>
  <si>
    <t>Acquire &amp; develop corporate equity</t>
  </si>
  <si>
    <t>St. Mary's Prod</t>
  </si>
  <si>
    <t>EEX</t>
  </si>
  <si>
    <t>Expanding existing onshore facility</t>
  </si>
  <si>
    <t>STX, Panhandle</t>
  </si>
  <si>
    <t>Monetize reserves</t>
  </si>
  <si>
    <t>VPP meeting requirements.</t>
  </si>
  <si>
    <t xml:space="preserve">Ohio, PA &amp; NY </t>
  </si>
  <si>
    <t xml:space="preserve">Performing as planned.  </t>
  </si>
  <si>
    <t>Melendrez</t>
  </si>
  <si>
    <t>Josey</t>
  </si>
  <si>
    <t>Equity &amp; VPP</t>
  </si>
  <si>
    <t>S TX</t>
  </si>
  <si>
    <t>Exploration and Development of 200,000 acre position</t>
  </si>
  <si>
    <t>Cameron Parish, LA</t>
  </si>
  <si>
    <t xml:space="preserve">Complete Hobbs waterflood. Additional infill drilling investments being considered for Stockyard and E Hobbs. </t>
  </si>
  <si>
    <t>Evaluate drilling programs - if successful, expand the programs &amp; increase the borrowing base.</t>
  </si>
  <si>
    <t>Mariner</t>
  </si>
  <si>
    <t>Forward sale contract</t>
  </si>
  <si>
    <t>KY</t>
  </si>
  <si>
    <t>Preston Equity</t>
  </si>
  <si>
    <t>Tarpon Equity</t>
  </si>
  <si>
    <t>Negotiating sale of CGAS which would include a VPP.</t>
  </si>
  <si>
    <t>Have finalized details of Severance Plan and  Annual Incentive Plan.   Finalizing the Enterprise Value Plan.</t>
  </si>
  <si>
    <t>Evaluating additional drilling opportunities with low risk.  Continue to work with gathering system operator to install additional compression.</t>
  </si>
  <si>
    <t>Expect to have Indian Mesa production on by Sept. 1.   Will be reviewing 7-8  projects with a total capital requirement of $3.5MM</t>
  </si>
  <si>
    <t>Evaluating follow-on prepay - $130 MM.</t>
  </si>
  <si>
    <t>AGM</t>
  </si>
  <si>
    <t>Sale/VPP</t>
  </si>
  <si>
    <t>Ohio</t>
  </si>
  <si>
    <t>Sell CGAS and have VPP with new owner.</t>
  </si>
  <si>
    <t>$52.5/$40</t>
  </si>
  <si>
    <t>Work with Preston to make data available to JV.</t>
  </si>
  <si>
    <t>Reviewing property base and exploration inventory.  Currently evaluating Swordfish prospect.</t>
  </si>
  <si>
    <t>Will complete review in September</t>
  </si>
  <si>
    <t>Offer to Ocean/WT for EI 386 interest.</t>
  </si>
  <si>
    <t>Operations to begin 4th quarter.</t>
  </si>
  <si>
    <t>Met with Preston on 7/27 to discuss use of Enron 3D in the Cypress program.</t>
  </si>
  <si>
    <t>4Q</t>
  </si>
  <si>
    <t>Gulf Coast</t>
  </si>
  <si>
    <t>TP Ranch #3 - currently flowing 3.0 mmcfd &amp; 185 Bopd.   DASH completed for Adobe equity purchase.</t>
  </si>
  <si>
    <t>Pursuing legal options.</t>
  </si>
  <si>
    <t>VPP/Sub Rev and monetize reserves</t>
  </si>
  <si>
    <t>Kalb</t>
  </si>
  <si>
    <t>Cuba Project</t>
  </si>
  <si>
    <t>CF/BP</t>
  </si>
  <si>
    <t>Attempt to farm in Vastar's 50% interest and drill a Hayes/Marg Tex attic shot w/Rozel.</t>
  </si>
  <si>
    <t>Ballard</t>
  </si>
  <si>
    <t>ECA</t>
  </si>
  <si>
    <t>VPP/Equity</t>
  </si>
  <si>
    <t>Monetize PDP</t>
  </si>
  <si>
    <t>West Virginia</t>
  </si>
  <si>
    <t>$3.5 /year</t>
  </si>
  <si>
    <t>Joint Ventures; Reserve Acquisition; Sale of Business</t>
  </si>
  <si>
    <t>Working with Nexus &amp; Resource Solutions to market additional Camerina Prospects.  Will market Camerina prospects at Lafayette Expo. 9/18 &amp; 9/19.   Pursuing insurance claim for oil spill.  Accepted $2.0 mm offer for Saturday Island property, buyer having third party reserve report prepared as part of financing requirement.</t>
  </si>
  <si>
    <t>Expect plant start-up in December [16 MMcf/d plant project].  Wildhorse gathering system acquired by Cantera Resources.  Cantera has agree to install additional compression that will increase production by 500 MCF/D from 15 wells.</t>
  </si>
  <si>
    <t>Received DASH approval for $14.1MM.   Meeting with Rozel held on 7/19 to prioritize work.   Agreed to participate for 1/8th interest in Saints/Brenda prospect.  Jalapeno is ready except for Amerada Hess farmin.  ECR will promote its 50% down to 25%.  Vikings needs additional leasing before it is ready to go.  Approved reprocessing of Greater Parcperdue area and acquisition of new data between Lakeside and Sweetlake areas.</t>
  </si>
  <si>
    <t>JH</t>
  </si>
  <si>
    <t>Get Patt. Ranch, S. Roleta, W. Lyford drilled by year end.  New Narciso locations under review.</t>
  </si>
  <si>
    <t>Received one bid from Newfield for EI 57, currently evaluating offer.</t>
  </si>
  <si>
    <t>Phase II extension of JV appears unlikely, explore dissolution scenario.</t>
  </si>
  <si>
    <t>Structure s.t. LJM</t>
  </si>
  <si>
    <t>Aurora</t>
  </si>
  <si>
    <t>Thompson/Ballard</t>
  </si>
  <si>
    <t>CC</t>
  </si>
  <si>
    <t>EQ/Mezz</t>
  </si>
  <si>
    <t>Equity to redevelopment</t>
  </si>
  <si>
    <t>Alaska</t>
  </si>
  <si>
    <t>Met with CGAS 9/26 to review marketing issues.</t>
  </si>
  <si>
    <t>Technical review complete; documents sent to EEX - waiting on comments.</t>
  </si>
  <si>
    <t>Complete due diligence; close in December</t>
  </si>
  <si>
    <t>December</t>
  </si>
  <si>
    <t>Eubank/Ballard</t>
  </si>
  <si>
    <t>October 15, 2001</t>
  </si>
  <si>
    <t>Advised General Partner on 5/01 of our intent to enter into 6 mos partnership wind-down beginning 7/01.  Will continue to drill/develop existing inventory of prospects until dissolution process begins at year end.  Red Horse now sold and is drilling.</t>
  </si>
  <si>
    <t>Dissolution finalized.  Black Bayou Field reactivation underway by RIMCO.  Evaluating locations to offset Pines Ridge discovery. Completed Blue Racer prospect as discovery.  Will spud a 8,000' Discorbis test from Sabine Lake bottoming on Texaco fee to satisfy our 2nd 2001 well obligation.  Partners met with Manti on 10/11 to discuss development strategy.  Presented other Odom prospects at Lafayette Expo with good response from industry.</t>
  </si>
  <si>
    <t>Evaluating taking options on leases to protect position on potential prospects.  Rozel to make recommendations.  Offered Cowboys prospect leases under AMI to partners.</t>
  </si>
  <si>
    <t>Will initiate flood operations at Hobb waterflood this month.</t>
  </si>
  <si>
    <t>Agreed to participate in Badlands and Scott Field prospects in Lafayette Parish.</t>
  </si>
  <si>
    <t>Remaining leasehold interests in Kenosha &amp; Midland may be prospective.  Kenosha partner's meeting held on September 25.  Expect AFE this week.</t>
  </si>
  <si>
    <t>KY/AR</t>
  </si>
  <si>
    <t>$15mm/yr</t>
  </si>
  <si>
    <t>Present structure to ECA this week</t>
  </si>
  <si>
    <t>$0.70/ year</t>
  </si>
  <si>
    <t>Discussions on salvage JV's with Superior and TriC and JTex sale continuing.  Corp restructuring underway, s.t. final approval.  Funded Joquin acquisition.</t>
  </si>
  <si>
    <t>Close salvage JV.  Obtain Enron restructuring approval and close.  Continue funding WI acquisitions.</t>
  </si>
  <si>
    <t>CF/TM</t>
  </si>
  <si>
    <t>Working on engineering term sheet.</t>
  </si>
  <si>
    <t>Meeting on 10/15 to discuss tax issues.  Engineering meeting to be set up.</t>
  </si>
  <si>
    <t>Alpine</t>
  </si>
  <si>
    <t>BP</t>
  </si>
  <si>
    <t>VPP/Debt</t>
  </si>
  <si>
    <t>Refinance debt, provide development capital</t>
  </si>
  <si>
    <t>Technical review underway</t>
  </si>
  <si>
    <t>Evaluate VPP and sub. Revolver structure</t>
  </si>
  <si>
    <t>Met with Enron Business Plan</t>
  </si>
  <si>
    <t>Evaluate reserves; develop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</si>
</sst>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_);[Red]\(&quot;$&quot;#,##0.0\)"/>
    <numFmt numFmtId="168" formatCode="00000"/>
  </numFmts>
  <fonts count="8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quotePrefix="1" applyFont="1"/>
    <xf numFmtId="0" fontId="5" fillId="0" borderId="0" xfId="0" applyFont="1"/>
    <xf numFmtId="0" fontId="4" fillId="0" borderId="0" xfId="0" applyFont="1" applyFill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6" fontId="4" fillId="0" borderId="4" xfId="0" applyNumberFormat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3" xfId="0" applyFont="1" applyFill="1" applyBorder="1"/>
    <xf numFmtId="0" fontId="4" fillId="0" borderId="5" xfId="0" applyFont="1" applyFill="1" applyBorder="1"/>
    <xf numFmtId="0" fontId="4" fillId="0" borderId="6" xfId="0" applyFont="1" applyFill="1" applyBorder="1" applyAlignment="1">
      <alignment horizontal="left"/>
    </xf>
    <xf numFmtId="6" fontId="4" fillId="0" borderId="0" xfId="0" applyNumberFormat="1" applyFont="1" applyFill="1" applyBorder="1" applyAlignment="1">
      <alignment horizontal="left"/>
    </xf>
    <xf numFmtId="49" fontId="2" fillId="2" borderId="7" xfId="0" applyNumberFormat="1" applyFont="1" applyFill="1" applyBorder="1" applyAlignment="1">
      <alignment horizontal="left" vertical="top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6" fontId="6" fillId="0" borderId="2" xfId="0" applyNumberFormat="1" applyFont="1" applyBorder="1" applyAlignment="1">
      <alignment horizontal="left"/>
    </xf>
    <xf numFmtId="0" fontId="6" fillId="0" borderId="4" xfId="0" applyFont="1" applyBorder="1"/>
    <xf numFmtId="6" fontId="6" fillId="0" borderId="4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0" fontId="6" fillId="0" borderId="8" xfId="0" applyFont="1" applyBorder="1"/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6" fontId="6" fillId="0" borderId="8" xfId="0" applyNumberFormat="1" applyFont="1" applyBorder="1" applyAlignment="1">
      <alignment horizontal="left"/>
    </xf>
    <xf numFmtId="0" fontId="6" fillId="0" borderId="9" xfId="0" applyFont="1" applyBorder="1"/>
    <xf numFmtId="6" fontId="6" fillId="0" borderId="9" xfId="0" applyNumberFormat="1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6" fontId="6" fillId="0" borderId="1" xfId="0" applyNumberFormat="1" applyFont="1" applyBorder="1" applyAlignment="1">
      <alignment horizontal="left"/>
    </xf>
    <xf numFmtId="0" fontId="6" fillId="0" borderId="10" xfId="0" applyFont="1" applyBorder="1"/>
    <xf numFmtId="6" fontId="6" fillId="0" borderId="10" xfId="0" applyNumberFormat="1" applyFont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2" borderId="1" xfId="0" applyFont="1" applyFill="1" applyBorder="1" applyAlignment="1">
      <alignment horizontal="left" vertical="top"/>
    </xf>
    <xf numFmtId="9" fontId="7" fillId="2" borderId="7" xfId="2" applyFont="1" applyFill="1" applyBorder="1" applyAlignment="1">
      <alignment horizontal="left" vertical="top"/>
    </xf>
    <xf numFmtId="0" fontId="4" fillId="0" borderId="1" xfId="0" applyFont="1" applyFill="1" applyBorder="1" applyAlignment="1">
      <alignment vertical="top"/>
    </xf>
    <xf numFmtId="0" fontId="7" fillId="0" borderId="1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6" fontId="7" fillId="0" borderId="1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 wrapText="1"/>
    </xf>
    <xf numFmtId="9" fontId="7" fillId="0" borderId="7" xfId="2" applyFont="1" applyFill="1" applyBorder="1" applyAlignment="1">
      <alignment horizontal="left" vertical="top"/>
    </xf>
    <xf numFmtId="164" fontId="7" fillId="0" borderId="10" xfId="1" applyNumberFormat="1" applyFont="1" applyFill="1" applyBorder="1" applyAlignment="1">
      <alignment horizontal="left" vertical="top"/>
    </xf>
    <xf numFmtId="8" fontId="7" fillId="0" borderId="0" xfId="0" applyNumberFormat="1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/>
    </xf>
    <xf numFmtId="14" fontId="7" fillId="0" borderId="7" xfId="0" applyNumberFormat="1" applyFont="1" applyFill="1" applyBorder="1" applyAlignment="1">
      <alignment horizontal="left" vertical="top"/>
    </xf>
    <xf numFmtId="49" fontId="7" fillId="0" borderId="7" xfId="0" applyNumberFormat="1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6" fontId="7" fillId="0" borderId="0" xfId="0" applyNumberFormat="1" applyFont="1" applyFill="1" applyBorder="1" applyAlignment="1">
      <alignment horizontal="left" vertical="top"/>
    </xf>
    <xf numFmtId="49" fontId="7" fillId="2" borderId="7" xfId="0" applyNumberFormat="1" applyFont="1" applyFill="1" applyBorder="1" applyAlignment="1">
      <alignment horizontal="left" vertical="top"/>
    </xf>
    <xf numFmtId="49" fontId="7" fillId="2" borderId="7" xfId="0" quotePrefix="1" applyNumberFormat="1" applyFont="1" applyFill="1" applyBorder="1" applyAlignment="1">
      <alignment horizontal="left" vertical="top"/>
    </xf>
    <xf numFmtId="0" fontId="4" fillId="0" borderId="7" xfId="0" applyFont="1" applyFill="1" applyBorder="1" applyAlignment="1">
      <alignment vertical="top"/>
    </xf>
    <xf numFmtId="0" fontId="7" fillId="0" borderId="0" xfId="0" applyFont="1" applyFill="1" applyAlignment="1">
      <alignment horizontal="left"/>
    </xf>
    <xf numFmtId="6" fontId="7" fillId="0" borderId="0" xfId="0" applyNumberFormat="1" applyFont="1" applyFill="1" applyAlignment="1">
      <alignment horizontal="left"/>
    </xf>
    <xf numFmtId="0" fontId="7" fillId="0" borderId="11" xfId="0" applyFont="1" applyFill="1" applyBorder="1" applyAlignment="1">
      <alignment vertical="top"/>
    </xf>
    <xf numFmtId="0" fontId="7" fillId="0" borderId="12" xfId="0" applyFont="1" applyFill="1" applyBorder="1" applyAlignment="1">
      <alignment horizontal="left" vertical="top"/>
    </xf>
    <xf numFmtId="6" fontId="7" fillId="0" borderId="11" xfId="0" applyNumberFormat="1" applyFont="1" applyFill="1" applyBorder="1" applyAlignment="1">
      <alignment horizontal="left" vertical="top"/>
    </xf>
    <xf numFmtId="14" fontId="7" fillId="2" borderId="12" xfId="0" applyNumberFormat="1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6" fontId="7" fillId="2" borderId="11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49" fontId="7" fillId="2" borderId="12" xfId="0" applyNumberFormat="1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vertical="top"/>
    </xf>
    <xf numFmtId="0" fontId="7" fillId="2" borderId="14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14" fontId="7" fillId="0" borderId="11" xfId="0" applyNumberFormat="1" applyFont="1" applyFill="1" applyBorder="1" applyAlignment="1">
      <alignment horizontal="lef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left" vertical="top"/>
    </xf>
    <xf numFmtId="6" fontId="7" fillId="0" borderId="0" xfId="0" applyNumberFormat="1" applyFont="1" applyAlignment="1">
      <alignment horizontal="left" vertical="top"/>
    </xf>
    <xf numFmtId="0" fontId="7" fillId="0" borderId="0" xfId="0" applyFont="1"/>
    <xf numFmtId="0" fontId="7" fillId="0" borderId="0" xfId="0" applyFont="1" applyAlignment="1">
      <alignment horizontal="left"/>
    </xf>
    <xf numFmtId="6" fontId="7" fillId="0" borderId="0" xfId="0" applyNumberFormat="1" applyFont="1" applyAlignment="1">
      <alignment horizontal="left"/>
    </xf>
    <xf numFmtId="0" fontId="4" fillId="2" borderId="7" xfId="0" applyFont="1" applyFill="1" applyBorder="1" applyAlignment="1">
      <alignment vertical="top"/>
    </xf>
    <xf numFmtId="164" fontId="4" fillId="0" borderId="1" xfId="1" applyNumberFormat="1" applyFont="1" applyFill="1" applyBorder="1" applyAlignment="1">
      <alignment horizontal="left"/>
    </xf>
    <xf numFmtId="0" fontId="7" fillId="3" borderId="7" xfId="0" applyFont="1" applyFill="1" applyBorder="1" applyAlignment="1">
      <alignment horizontal="left" vertical="top"/>
    </xf>
    <xf numFmtId="6" fontId="7" fillId="2" borderId="4" xfId="0" applyNumberFormat="1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4" fillId="0" borderId="0" xfId="0" applyFont="1" applyFill="1" applyBorder="1"/>
    <xf numFmtId="164" fontId="4" fillId="0" borderId="0" xfId="1" applyNumberFormat="1" applyFont="1" applyFill="1" applyBorder="1" applyAlignment="1">
      <alignment horizontal="left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0" borderId="3" xfId="0" applyFont="1" applyFill="1" applyBorder="1" applyAlignment="1">
      <alignment horizontal="left" vertical="top"/>
    </xf>
    <xf numFmtId="6" fontId="7" fillId="0" borderId="5" xfId="0" applyNumberFormat="1" applyFont="1" applyFill="1" applyBorder="1" applyAlignment="1">
      <alignment horizontal="left" vertical="top"/>
    </xf>
    <xf numFmtId="6" fontId="7" fillId="2" borderId="13" xfId="0" applyNumberFormat="1" applyFont="1" applyFill="1" applyBorder="1" applyAlignment="1">
      <alignment horizontal="left" vertical="top"/>
    </xf>
    <xf numFmtId="6" fontId="7" fillId="3" borderId="4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6" fontId="7" fillId="2" borderId="5" xfId="0" applyNumberFormat="1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6" fontId="7" fillId="2" borderId="10" xfId="0" applyNumberFormat="1" applyFont="1" applyFill="1" applyBorder="1" applyAlignment="1">
      <alignment horizontal="left" vertical="top"/>
    </xf>
    <xf numFmtId="6" fontId="7" fillId="0" borderId="13" xfId="0" applyNumberFormat="1" applyFont="1" applyFill="1" applyBorder="1" applyAlignment="1">
      <alignment horizontal="left" vertical="top"/>
    </xf>
    <xf numFmtId="14" fontId="2" fillId="0" borderId="7" xfId="0" applyNumberFormat="1" applyFont="1" applyFill="1" applyBorder="1" applyAlignment="1">
      <alignment horizontal="left" vertical="top" wrapText="1"/>
    </xf>
    <xf numFmtId="6" fontId="7" fillId="0" borderId="7" xfId="0" applyNumberFormat="1" applyFont="1" applyFill="1" applyBorder="1" applyAlignment="1">
      <alignment horizontal="left" vertical="top"/>
    </xf>
    <xf numFmtId="164" fontId="7" fillId="0" borderId="7" xfId="1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horizontal="left" vertical="top"/>
    </xf>
    <xf numFmtId="6" fontId="7" fillId="0" borderId="10" xfId="0" applyNumberFormat="1" applyFont="1" applyFill="1" applyBorder="1" applyAlignment="1">
      <alignment horizontal="left" vertical="top"/>
    </xf>
    <xf numFmtId="0" fontId="7" fillId="0" borderId="6" xfId="0" applyFont="1" applyFill="1" applyBorder="1" applyAlignment="1">
      <alignment vertical="top"/>
    </xf>
    <xf numFmtId="0" fontId="7" fillId="0" borderId="14" xfId="0" applyFont="1" applyFill="1" applyBorder="1" applyAlignment="1">
      <alignment vertical="top"/>
    </xf>
    <xf numFmtId="0" fontId="6" fillId="0" borderId="0" xfId="0" applyFont="1" applyFill="1" applyBorder="1"/>
    <xf numFmtId="0" fontId="7" fillId="0" borderId="0" xfId="0" applyFont="1" applyFill="1" applyBorder="1" applyAlignment="1">
      <alignment vertical="top"/>
    </xf>
    <xf numFmtId="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/>
    <xf numFmtId="0" fontId="4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horizontal="left"/>
    </xf>
    <xf numFmtId="8" fontId="7" fillId="2" borderId="7" xfId="0" applyNumberFormat="1" applyFont="1" applyFill="1" applyBorder="1" applyAlignment="1">
      <alignment horizontal="left" vertical="top"/>
    </xf>
    <xf numFmtId="8" fontId="7" fillId="0" borderId="7" xfId="0" applyNumberFormat="1" applyFont="1" applyFill="1" applyBorder="1" applyAlignment="1">
      <alignment horizontal="left" vertical="top"/>
    </xf>
    <xf numFmtId="0" fontId="4" fillId="0" borderId="7" xfId="0" applyFont="1" applyFill="1" applyBorder="1"/>
    <xf numFmtId="0" fontId="7" fillId="0" borderId="1" xfId="0" applyFont="1" applyFill="1" applyBorder="1" applyAlignment="1">
      <alignment horizontal="left" vertical="top" wrapText="1"/>
    </xf>
    <xf numFmtId="14" fontId="2" fillId="2" borderId="7" xfId="0" applyNumberFormat="1" applyFont="1" applyFill="1" applyBorder="1" applyAlignment="1">
      <alignment horizontal="left" vertical="top" wrapText="1"/>
    </xf>
    <xf numFmtId="6" fontId="7" fillId="2" borderId="7" xfId="0" applyNumberFormat="1" applyFont="1" applyFill="1" applyBorder="1" applyAlignment="1">
      <alignment horizontal="left" vertical="top"/>
    </xf>
    <xf numFmtId="164" fontId="7" fillId="2" borderId="7" xfId="1" applyNumberFormat="1" applyFont="1" applyFill="1" applyBorder="1" applyAlignment="1">
      <alignment horizontal="left" vertical="top"/>
    </xf>
    <xf numFmtId="16" fontId="7" fillId="0" borderId="10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16" fontId="7" fillId="2" borderId="7" xfId="0" applyNumberFormat="1" applyFont="1" applyFill="1" applyBorder="1" applyAlignment="1">
      <alignment horizontal="left" vertical="top"/>
    </xf>
    <xf numFmtId="164" fontId="7" fillId="2" borderId="7" xfId="0" applyNumberFormat="1" applyFont="1" applyFill="1" applyBorder="1" applyAlignment="1">
      <alignment horizontal="left" vertical="top"/>
    </xf>
    <xf numFmtId="16" fontId="7" fillId="0" borderId="7" xfId="0" applyNumberFormat="1" applyFont="1" applyFill="1" applyBorder="1" applyAlignment="1">
      <alignment horizontal="left" vertical="top"/>
    </xf>
    <xf numFmtId="164" fontId="7" fillId="0" borderId="7" xfId="0" applyNumberFormat="1" applyFont="1" applyFill="1" applyBorder="1" applyAlignment="1">
      <alignment horizontal="left" vertical="top"/>
    </xf>
    <xf numFmtId="49" fontId="2" fillId="0" borderId="7" xfId="0" applyNumberFormat="1" applyFont="1" applyFill="1" applyBorder="1" applyAlignment="1">
      <alignment horizontal="left" vertical="top"/>
    </xf>
    <xf numFmtId="49" fontId="2" fillId="0" borderId="7" xfId="0" quotePrefix="1" applyNumberFormat="1" applyFont="1" applyFill="1" applyBorder="1" applyAlignment="1">
      <alignment horizontal="left" vertical="top"/>
    </xf>
    <xf numFmtId="49" fontId="7" fillId="0" borderId="12" xfId="0" quotePrefix="1" applyNumberFormat="1" applyFont="1" applyFill="1" applyBorder="1" applyAlignment="1">
      <alignment horizontal="left" vertical="top"/>
    </xf>
    <xf numFmtId="49" fontId="2" fillId="2" borderId="7" xfId="0" quotePrefix="1" applyNumberFormat="1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14" fontId="7" fillId="0" borderId="12" xfId="0" applyNumberFormat="1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7" fillId="2" borderId="3" xfId="0" applyNumberFormat="1" applyFont="1" applyFill="1" applyBorder="1" applyAlignment="1">
      <alignment horizontal="left" vertical="top"/>
    </xf>
    <xf numFmtId="14" fontId="7" fillId="2" borderId="4" xfId="0" applyNumberFormat="1" applyFont="1" applyFill="1" applyBorder="1" applyAlignment="1">
      <alignment horizontal="left" vertical="top"/>
    </xf>
    <xf numFmtId="14" fontId="7" fillId="0" borderId="10" xfId="0" applyNumberFormat="1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horizontal="left" vertical="top"/>
    </xf>
    <xf numFmtId="49" fontId="2" fillId="3" borderId="7" xfId="0" quotePrefix="1" applyNumberFormat="1" applyFont="1" applyFill="1" applyBorder="1" applyAlignment="1">
      <alignment horizontal="left" vertical="top"/>
    </xf>
    <xf numFmtId="49" fontId="7" fillId="3" borderId="12" xfId="0" applyNumberFormat="1" applyFont="1" applyFill="1" applyBorder="1" applyAlignment="1">
      <alignment horizontal="left" vertical="top"/>
    </xf>
    <xf numFmtId="14" fontId="7" fillId="3" borderId="12" xfId="0" applyNumberFormat="1" applyFont="1" applyFill="1" applyBorder="1" applyAlignment="1">
      <alignment horizontal="left" vertical="top"/>
    </xf>
    <xf numFmtId="14" fontId="7" fillId="3" borderId="3" xfId="0" quotePrefix="1" applyNumberFormat="1" applyFont="1" applyFill="1" applyBorder="1" applyAlignment="1">
      <alignment horizontal="left" vertical="top"/>
    </xf>
    <xf numFmtId="0" fontId="7" fillId="0" borderId="10" xfId="0" applyFont="1" applyFill="1" applyBorder="1" applyAlignment="1">
      <alignment vertical="top"/>
    </xf>
    <xf numFmtId="0" fontId="4" fillId="0" borderId="15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4" fontId="7" fillId="0" borderId="6" xfId="0" quotePrefix="1" applyNumberFormat="1" applyFont="1" applyFill="1" applyBorder="1" applyAlignment="1">
      <alignment horizontal="left" vertical="top"/>
    </xf>
    <xf numFmtId="6" fontId="4" fillId="0" borderId="9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 wrapText="1"/>
    </xf>
    <xf numFmtId="0" fontId="7" fillId="2" borderId="10" xfId="0" applyFont="1" applyFill="1" applyBorder="1" applyAlignment="1">
      <alignment horizontal="left" vertical="top"/>
    </xf>
    <xf numFmtId="6" fontId="7" fillId="2" borderId="1" xfId="0" applyNumberFormat="1" applyFont="1" applyFill="1" applyBorder="1" applyAlignment="1">
      <alignment horizontal="left" vertical="top"/>
    </xf>
    <xf numFmtId="16" fontId="7" fillId="2" borderId="10" xfId="0" applyNumberFormat="1" applyFont="1" applyFill="1" applyBorder="1" applyAlignment="1">
      <alignment horizontal="left" vertical="top"/>
    </xf>
    <xf numFmtId="164" fontId="7" fillId="2" borderId="10" xfId="1" applyNumberFormat="1" applyFont="1" applyFill="1" applyBorder="1" applyAlignment="1">
      <alignment horizontal="left" vertical="top"/>
    </xf>
    <xf numFmtId="15" fontId="3" fillId="0" borderId="0" xfId="0" quotePrefix="1" applyNumberFormat="1" applyFont="1" applyFill="1" applyBorder="1" applyAlignment="1">
      <alignment horizontal="left"/>
    </xf>
    <xf numFmtId="0" fontId="3" fillId="0" borderId="0" xfId="0" applyFont="1" applyFill="1" applyBorder="1"/>
    <xf numFmtId="0" fontId="7" fillId="2" borderId="12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7" fillId="0" borderId="12" xfId="0" applyFont="1" applyFill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" fontId="7" fillId="2" borderId="12" xfId="0" applyNumberFormat="1" applyFont="1" applyFill="1" applyBorder="1" applyAlignment="1">
      <alignment horizontal="left" vertical="top" wrapText="1"/>
    </xf>
    <xf numFmtId="16" fontId="7" fillId="2" borderId="13" xfId="0" applyNumberFormat="1" applyFont="1" applyFill="1" applyBorder="1" applyAlignment="1">
      <alignment horizontal="left" vertical="top" wrapText="1"/>
    </xf>
    <xf numFmtId="16" fontId="7" fillId="2" borderId="11" xfId="0" applyNumberFormat="1" applyFont="1" applyFill="1" applyBorder="1" applyAlignment="1">
      <alignment horizontal="left" vertical="top" wrapText="1"/>
    </xf>
    <xf numFmtId="49" fontId="7" fillId="2" borderId="12" xfId="0" applyNumberFormat="1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vertical="top" wrapText="1"/>
    </xf>
    <xf numFmtId="0" fontId="7" fillId="2" borderId="13" xfId="0" applyFont="1" applyFill="1" applyBorder="1" applyAlignment="1">
      <alignment vertical="top"/>
    </xf>
    <xf numFmtId="168" fontId="7" fillId="0" borderId="6" xfId="0" applyNumberFormat="1" applyFont="1" applyFill="1" applyBorder="1" applyAlignment="1">
      <alignment horizontal="left" vertical="top" wrapText="1"/>
    </xf>
    <xf numFmtId="168" fontId="7" fillId="0" borderId="10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0" fontId="7" fillId="0" borderId="14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8" fontId="7" fillId="2" borderId="12" xfId="0" applyNumberFormat="1" applyFont="1" applyFill="1" applyBorder="1" applyAlignment="1">
      <alignment horizontal="left" vertical="top" wrapText="1"/>
    </xf>
    <xf numFmtId="168" fontId="7" fillId="2" borderId="11" xfId="0" applyNumberFormat="1" applyFont="1" applyFill="1" applyBorder="1" applyAlignment="1">
      <alignment vertical="top" wrapText="1"/>
    </xf>
    <xf numFmtId="0" fontId="7" fillId="0" borderId="12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/>
    </xf>
    <xf numFmtId="0" fontId="7" fillId="0" borderId="11" xfId="0" applyFont="1" applyFill="1" applyBorder="1" applyAlignment="1">
      <alignment vertical="top"/>
    </xf>
    <xf numFmtId="0" fontId="7" fillId="0" borderId="11" xfId="0" applyFont="1" applyFill="1" applyBorder="1" applyAlignment="1">
      <alignment horizontal="left" vertical="top"/>
    </xf>
    <xf numFmtId="49" fontId="7" fillId="3" borderId="6" xfId="0" applyNumberFormat="1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168" fontId="7" fillId="0" borderId="12" xfId="0" applyNumberFormat="1" applyFont="1" applyFill="1" applyBorder="1" applyAlignment="1">
      <alignment horizontal="left" vertical="top" wrapText="1"/>
    </xf>
    <xf numFmtId="168" fontId="7" fillId="0" borderId="11" xfId="0" applyNumberFormat="1" applyFont="1" applyBorder="1" applyAlignment="1">
      <alignment horizontal="left" vertical="top" wrapText="1"/>
    </xf>
    <xf numFmtId="0" fontId="7" fillId="0" borderId="13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49" fontId="7" fillId="3" borderId="12" xfId="0" applyNumberFormat="1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3" borderId="12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/>
    </xf>
    <xf numFmtId="49" fontId="7" fillId="0" borderId="6" xfId="0" applyNumberFormat="1" applyFont="1" applyFill="1" applyBorder="1" applyAlignment="1">
      <alignment horizontal="left" vertical="top" wrapText="1"/>
    </xf>
    <xf numFmtId="0" fontId="7" fillId="0" borderId="10" xfId="0" applyFont="1" applyFill="1" applyBorder="1" applyAlignment="1">
      <alignment vertical="top"/>
    </xf>
    <xf numFmtId="49" fontId="7" fillId="0" borderId="12" xfId="0" applyNumberFormat="1" applyFont="1" applyFill="1" applyBorder="1" applyAlignment="1">
      <alignment horizontal="left" vertical="top" wrapText="1"/>
    </xf>
    <xf numFmtId="14" fontId="7" fillId="2" borderId="12" xfId="0" applyNumberFormat="1" applyFont="1" applyFill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vertical="top" wrapText="1"/>
    </xf>
    <xf numFmtId="0" fontId="7" fillId="0" borderId="13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2" borderId="3" xfId="0" applyFont="1" applyFill="1" applyBorder="1" applyAlignment="1">
      <alignment vertical="top" wrapText="1"/>
    </xf>
    <xf numFmtId="0" fontId="7" fillId="2" borderId="5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49" fontId="7" fillId="2" borderId="11" xfId="0" applyNumberFormat="1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7"/>
  <sheetViews>
    <sheetView showGridLines="0" tabSelected="1" workbookViewId="0">
      <pane xSplit="2" ySplit="5" topLeftCell="L6" activePane="bottomRight" state="frozen"/>
      <selection pane="topRight" activeCell="C1" sqref="C1"/>
      <selection pane="bottomLeft" activeCell="A6" sqref="A6"/>
      <selection pane="bottomRight" activeCell="K17" sqref="K17:L17"/>
    </sheetView>
  </sheetViews>
  <sheetFormatPr defaultRowHeight="12.75" x14ac:dyDescent="0.2"/>
  <cols>
    <col min="1" max="1" width="9.140625" style="111"/>
    <col min="2" max="2" width="25.140625" style="79" customWidth="1"/>
    <col min="3" max="3" width="17" style="80" customWidth="1"/>
    <col min="4" max="4" width="8.85546875" style="80" customWidth="1"/>
    <col min="5" max="5" width="10.42578125" style="80" bestFit="1" customWidth="1"/>
    <col min="6" max="6" width="7.5703125" style="80" customWidth="1"/>
    <col min="7" max="7" width="12" style="80" customWidth="1"/>
    <col min="8" max="8" width="31.28515625" style="80" customWidth="1"/>
    <col min="9" max="9" width="15" style="80" bestFit="1" customWidth="1"/>
    <col min="10" max="10" width="9.28515625" style="81" customWidth="1"/>
    <col min="11" max="11" width="39.7109375" style="80" customWidth="1"/>
    <col min="12" max="12" width="36.5703125" style="80" customWidth="1"/>
    <col min="13" max="13" width="13" style="80" customWidth="1"/>
    <col min="14" max="15" width="13" style="79" customWidth="1"/>
    <col min="16" max="16" width="13" style="81" customWidth="1"/>
    <col min="17" max="24" width="11.28515625" style="110" customWidth="1"/>
    <col min="25" max="16384" width="9.140625" style="111"/>
  </cols>
  <sheetData>
    <row r="1" spans="2:24" ht="20.25" x14ac:dyDescent="0.3">
      <c r="B1" s="2" t="s">
        <v>44</v>
      </c>
    </row>
    <row r="2" spans="2:24" ht="18" x14ac:dyDescent="0.25">
      <c r="B2" s="155" t="s">
        <v>144</v>
      </c>
      <c r="C2" s="156"/>
      <c r="H2" s="58"/>
    </row>
    <row r="3" spans="2:24" ht="18" x14ac:dyDescent="0.25">
      <c r="B3" s="1"/>
      <c r="C3" s="58"/>
    </row>
    <row r="4" spans="2:24" s="108" customFormat="1" ht="15" x14ac:dyDescent="0.25">
      <c r="B4" s="17"/>
      <c r="C4" s="18"/>
      <c r="D4" s="18"/>
      <c r="E4" s="18"/>
      <c r="F4" s="18" t="s">
        <v>55</v>
      </c>
      <c r="G4" s="18" t="s">
        <v>14</v>
      </c>
      <c r="H4" s="18" t="s">
        <v>14</v>
      </c>
      <c r="I4" s="19" t="s">
        <v>14</v>
      </c>
      <c r="J4" s="20"/>
      <c r="K4" s="18"/>
      <c r="L4" s="18"/>
      <c r="M4" s="19" t="s">
        <v>14</v>
      </c>
      <c r="N4" s="21" t="s">
        <v>14</v>
      </c>
      <c r="O4" s="22" t="s">
        <v>9</v>
      </c>
      <c r="P4" s="20" t="s">
        <v>52</v>
      </c>
      <c r="Q4" s="23"/>
      <c r="R4" s="23"/>
      <c r="S4" s="23"/>
      <c r="T4" s="23"/>
      <c r="U4" s="23"/>
      <c r="V4" s="23"/>
      <c r="W4" s="23"/>
      <c r="X4" s="23"/>
    </row>
    <row r="5" spans="2:24" s="108" customFormat="1" ht="15" x14ac:dyDescent="0.25">
      <c r="B5" s="24"/>
      <c r="C5" s="25"/>
      <c r="D5" s="25"/>
      <c r="E5" s="25"/>
      <c r="F5" s="25" t="s">
        <v>56</v>
      </c>
      <c r="G5" s="25" t="s">
        <v>1</v>
      </c>
      <c r="H5" s="25" t="s">
        <v>2</v>
      </c>
      <c r="I5" s="26" t="s">
        <v>38</v>
      </c>
      <c r="J5" s="27"/>
      <c r="K5" s="25"/>
      <c r="L5" s="25"/>
      <c r="M5" s="26" t="s">
        <v>51</v>
      </c>
      <c r="N5" s="28" t="s">
        <v>5</v>
      </c>
      <c r="O5" s="29" t="s">
        <v>10</v>
      </c>
      <c r="P5" s="27" t="s">
        <v>10</v>
      </c>
      <c r="Q5" s="23"/>
      <c r="R5" s="23"/>
      <c r="S5" s="23"/>
      <c r="T5" s="23"/>
      <c r="U5" s="23"/>
      <c r="V5" s="23"/>
      <c r="W5" s="23"/>
      <c r="X5" s="23"/>
    </row>
    <row r="6" spans="2:24" s="108" customFormat="1" ht="15" x14ac:dyDescent="0.25">
      <c r="B6" s="30" t="s">
        <v>30</v>
      </c>
      <c r="C6" s="31" t="s">
        <v>39</v>
      </c>
      <c r="D6" s="31" t="s">
        <v>0</v>
      </c>
      <c r="E6" s="31" t="s">
        <v>15</v>
      </c>
      <c r="F6" s="31" t="s">
        <v>57</v>
      </c>
      <c r="G6" s="31" t="s">
        <v>2</v>
      </c>
      <c r="H6" s="31" t="s">
        <v>8</v>
      </c>
      <c r="I6" s="32" t="s">
        <v>3</v>
      </c>
      <c r="J6" s="33" t="s">
        <v>4</v>
      </c>
      <c r="K6" s="31" t="s">
        <v>11</v>
      </c>
      <c r="L6" s="31" t="s">
        <v>12</v>
      </c>
      <c r="M6" s="32" t="s">
        <v>13</v>
      </c>
      <c r="N6" s="34" t="s">
        <v>6</v>
      </c>
      <c r="O6" s="35" t="s">
        <v>43</v>
      </c>
      <c r="P6" s="33" t="s">
        <v>43</v>
      </c>
      <c r="Q6" s="23"/>
      <c r="R6" s="23"/>
      <c r="S6" s="23"/>
      <c r="T6" s="23"/>
      <c r="U6" s="23"/>
      <c r="V6" s="23"/>
      <c r="W6" s="23"/>
      <c r="X6" s="23"/>
    </row>
    <row r="7" spans="2:24" s="112" customFormat="1" ht="26.25" customHeight="1" x14ac:dyDescent="0.2">
      <c r="B7" s="39" t="s">
        <v>160</v>
      </c>
      <c r="C7" s="95" t="s">
        <v>60</v>
      </c>
      <c r="D7" s="40" t="s">
        <v>161</v>
      </c>
      <c r="E7" s="40" t="s">
        <v>14</v>
      </c>
      <c r="F7" s="40" t="s">
        <v>53</v>
      </c>
      <c r="G7" s="40" t="s">
        <v>162</v>
      </c>
      <c r="H7" s="117" t="s">
        <v>163</v>
      </c>
      <c r="I7" s="41" t="s">
        <v>110</v>
      </c>
      <c r="J7" s="42">
        <v>15</v>
      </c>
      <c r="K7" s="40" t="s">
        <v>164</v>
      </c>
      <c r="L7" s="43" t="s">
        <v>165</v>
      </c>
      <c r="M7" s="121" t="s">
        <v>109</v>
      </c>
      <c r="N7" s="44">
        <v>0.1</v>
      </c>
      <c r="O7" s="45">
        <v>1</v>
      </c>
      <c r="P7" s="115">
        <f>+N7*O7</f>
        <v>0.1</v>
      </c>
      <c r="Q7" s="46"/>
      <c r="R7" s="46"/>
      <c r="S7" s="46"/>
      <c r="T7" s="46"/>
      <c r="U7" s="46"/>
      <c r="V7" s="46"/>
      <c r="W7" s="46"/>
      <c r="X7" s="46"/>
    </row>
    <row r="8" spans="2:24" s="112" customFormat="1" ht="26.25" customHeight="1" x14ac:dyDescent="0.2">
      <c r="B8" s="36" t="s">
        <v>133</v>
      </c>
      <c r="C8" s="96" t="s">
        <v>134</v>
      </c>
      <c r="D8" s="37" t="s">
        <v>46</v>
      </c>
      <c r="E8" s="37" t="s">
        <v>135</v>
      </c>
      <c r="F8" s="37" t="s">
        <v>90</v>
      </c>
      <c r="G8" s="37" t="s">
        <v>136</v>
      </c>
      <c r="H8" s="150" t="s">
        <v>137</v>
      </c>
      <c r="I8" s="151" t="s">
        <v>138</v>
      </c>
      <c r="J8" s="152">
        <v>20</v>
      </c>
      <c r="K8" s="37" t="s">
        <v>166</v>
      </c>
      <c r="L8" s="47" t="s">
        <v>167</v>
      </c>
      <c r="M8" s="153" t="s">
        <v>14</v>
      </c>
      <c r="N8" s="38">
        <v>0.1</v>
      </c>
      <c r="O8" s="154"/>
      <c r="P8" s="114"/>
      <c r="Q8" s="46"/>
      <c r="R8" s="46"/>
      <c r="S8" s="46"/>
      <c r="T8" s="46"/>
      <c r="U8" s="46"/>
      <c r="V8" s="46"/>
      <c r="W8" s="46"/>
      <c r="X8" s="46"/>
    </row>
    <row r="9" spans="2:24" s="112" customFormat="1" ht="26.25" customHeight="1" x14ac:dyDescent="0.2">
      <c r="B9" s="39" t="s">
        <v>18</v>
      </c>
      <c r="C9" s="95" t="s">
        <v>80</v>
      </c>
      <c r="D9" s="40" t="s">
        <v>46</v>
      </c>
      <c r="E9" s="40"/>
      <c r="F9" s="40" t="s">
        <v>128</v>
      </c>
      <c r="G9" s="40" t="s">
        <v>99</v>
      </c>
      <c r="H9" s="117" t="s">
        <v>101</v>
      </c>
      <c r="I9" s="41" t="s">
        <v>100</v>
      </c>
      <c r="J9" s="42" t="s">
        <v>102</v>
      </c>
      <c r="K9" s="117" t="s">
        <v>139</v>
      </c>
      <c r="L9" s="43"/>
      <c r="M9" s="121">
        <v>37225</v>
      </c>
      <c r="N9" s="44">
        <v>0.6</v>
      </c>
      <c r="O9" s="45"/>
      <c r="P9" s="115"/>
      <c r="Q9" s="46"/>
      <c r="R9" s="46"/>
      <c r="S9" s="46"/>
      <c r="T9" s="46"/>
      <c r="U9" s="46"/>
      <c r="V9" s="46"/>
      <c r="W9" s="46"/>
      <c r="X9" s="46"/>
    </row>
    <row r="10" spans="2:24" s="109" customFormat="1" ht="25.5" x14ac:dyDescent="0.2">
      <c r="B10" s="52" t="s">
        <v>115</v>
      </c>
      <c r="C10" s="118" t="s">
        <v>143</v>
      </c>
      <c r="D10" s="55" t="s">
        <v>157</v>
      </c>
      <c r="E10" s="55"/>
      <c r="F10" s="55" t="s">
        <v>53</v>
      </c>
      <c r="G10" s="53" t="s">
        <v>41</v>
      </c>
      <c r="H10" s="47" t="s">
        <v>76</v>
      </c>
      <c r="I10" s="53" t="s">
        <v>110</v>
      </c>
      <c r="J10" s="119">
        <v>50</v>
      </c>
      <c r="K10" s="47" t="s">
        <v>158</v>
      </c>
      <c r="L10" s="47" t="s">
        <v>159</v>
      </c>
      <c r="M10" s="124">
        <v>37240</v>
      </c>
      <c r="N10" s="38">
        <v>0.25</v>
      </c>
      <c r="O10" s="120">
        <v>4</v>
      </c>
      <c r="P10" s="125">
        <f>+O10*N10</f>
        <v>1</v>
      </c>
      <c r="Q10" s="46"/>
      <c r="R10" s="46"/>
      <c r="S10" s="46"/>
      <c r="T10" s="46"/>
      <c r="U10" s="46"/>
      <c r="V10" s="46"/>
      <c r="W10" s="46"/>
      <c r="X10" s="46"/>
    </row>
    <row r="11" spans="2:24" s="109" customFormat="1" x14ac:dyDescent="0.2">
      <c r="B11" s="48" t="s">
        <v>119</v>
      </c>
      <c r="C11" s="101" t="s">
        <v>114</v>
      </c>
      <c r="D11" s="50" t="s">
        <v>14</v>
      </c>
      <c r="E11" s="50" t="s">
        <v>14</v>
      </c>
      <c r="F11" s="50" t="s">
        <v>151</v>
      </c>
      <c r="G11" s="51" t="s">
        <v>120</v>
      </c>
      <c r="H11" s="43" t="s">
        <v>121</v>
      </c>
      <c r="I11" s="51" t="s">
        <v>122</v>
      </c>
      <c r="J11" s="102" t="s">
        <v>152</v>
      </c>
      <c r="K11" s="43" t="s">
        <v>132</v>
      </c>
      <c r="L11" s="43" t="s">
        <v>153</v>
      </c>
      <c r="M11" s="126" t="s">
        <v>109</v>
      </c>
      <c r="N11" s="44">
        <v>0.2</v>
      </c>
      <c r="O11" s="103" t="s">
        <v>123</v>
      </c>
      <c r="P11" s="127" t="s">
        <v>154</v>
      </c>
      <c r="Q11" s="46"/>
      <c r="R11" s="46"/>
      <c r="S11" s="46"/>
      <c r="T11" s="46"/>
      <c r="U11" s="46"/>
      <c r="V11" s="46"/>
      <c r="W11" s="46"/>
      <c r="X11" s="46"/>
    </row>
    <row r="12" spans="2:24" s="109" customFormat="1" ht="25.5" x14ac:dyDescent="0.2">
      <c r="B12" s="52" t="s">
        <v>73</v>
      </c>
      <c r="C12" s="118" t="s">
        <v>118</v>
      </c>
      <c r="D12" s="55" t="s">
        <v>116</v>
      </c>
      <c r="E12" s="55" t="s">
        <v>48</v>
      </c>
      <c r="F12" s="55" t="s">
        <v>90</v>
      </c>
      <c r="G12" s="53" t="s">
        <v>41</v>
      </c>
      <c r="H12" s="47" t="s">
        <v>74</v>
      </c>
      <c r="I12" s="53" t="s">
        <v>75</v>
      </c>
      <c r="J12" s="119">
        <v>160</v>
      </c>
      <c r="K12" s="47" t="s">
        <v>140</v>
      </c>
      <c r="L12" s="47" t="s">
        <v>141</v>
      </c>
      <c r="M12" s="124" t="s">
        <v>142</v>
      </c>
      <c r="N12" s="38">
        <v>0.6</v>
      </c>
      <c r="O12" s="120">
        <v>6.5</v>
      </c>
      <c r="P12" s="125">
        <f>+O12*N12</f>
        <v>3.9</v>
      </c>
      <c r="Q12" s="46"/>
      <c r="R12" s="46"/>
      <c r="S12" s="46"/>
      <c r="T12" s="46"/>
      <c r="U12" s="46"/>
      <c r="V12" s="46"/>
      <c r="W12" s="46"/>
      <c r="X12" s="46"/>
    </row>
    <row r="13" spans="2:24" x14ac:dyDescent="0.2">
      <c r="B13" s="3"/>
      <c r="C13" s="58"/>
      <c r="D13" s="58"/>
      <c r="E13" s="58"/>
      <c r="F13" s="58"/>
      <c r="G13" s="58"/>
      <c r="H13" s="58"/>
      <c r="I13" s="58"/>
      <c r="J13" s="59"/>
      <c r="K13" s="58"/>
      <c r="L13" s="113"/>
      <c r="M13" s="113"/>
      <c r="N13" s="116" t="s">
        <v>63</v>
      </c>
      <c r="O13" s="83" t="e">
        <f>+#REF!+O9+O10+O12+3.5+O8+O7</f>
        <v>#REF!</v>
      </c>
      <c r="P13" s="83" t="e">
        <f>+#REF!+P9+P10+P12+0.7+P8+P7</f>
        <v>#REF!</v>
      </c>
      <c r="Q13" s="15"/>
      <c r="R13" s="15"/>
      <c r="S13" s="15"/>
      <c r="T13" s="15"/>
      <c r="U13" s="15"/>
      <c r="V13" s="15"/>
      <c r="W13" s="15"/>
      <c r="X13" s="15"/>
    </row>
    <row r="14" spans="2:24" x14ac:dyDescent="0.2">
      <c r="B14" s="3"/>
      <c r="C14" s="58"/>
      <c r="D14" s="58"/>
      <c r="E14" s="58"/>
      <c r="F14" s="58"/>
      <c r="G14" s="58"/>
      <c r="H14" s="58"/>
      <c r="I14" s="58"/>
      <c r="J14" s="59"/>
      <c r="K14" s="58"/>
      <c r="L14" s="113"/>
      <c r="M14" s="113"/>
      <c r="N14" s="87"/>
      <c r="O14" s="88"/>
      <c r="P14" s="88"/>
      <c r="Q14" s="15"/>
      <c r="R14" s="15"/>
      <c r="S14" s="15"/>
      <c r="T14" s="15"/>
      <c r="U14" s="15"/>
      <c r="V14" s="15"/>
      <c r="W14" s="15"/>
      <c r="X14" s="15"/>
    </row>
    <row r="15" spans="2:24" s="87" customFormat="1" x14ac:dyDescent="0.2">
      <c r="B15" s="5"/>
      <c r="C15" s="7"/>
      <c r="D15" s="7"/>
      <c r="E15" s="7"/>
      <c r="F15" s="8"/>
      <c r="G15" s="8" t="s">
        <v>7</v>
      </c>
      <c r="H15" s="9"/>
      <c r="I15" s="8" t="s">
        <v>38</v>
      </c>
      <c r="J15" s="10"/>
      <c r="K15" s="8"/>
      <c r="L15" s="11"/>
      <c r="M15" s="12"/>
      <c r="N15" s="13"/>
      <c r="O15" s="13"/>
      <c r="P15" s="10"/>
      <c r="Q15" s="15"/>
      <c r="R15" s="15"/>
      <c r="S15" s="15"/>
      <c r="T15" s="15"/>
      <c r="U15" s="15"/>
      <c r="V15" s="15"/>
      <c r="W15" s="15"/>
      <c r="X15" s="15"/>
    </row>
    <row r="16" spans="2:24" s="87" customFormat="1" x14ac:dyDescent="0.2">
      <c r="B16" s="4" t="s">
        <v>31</v>
      </c>
      <c r="C16" s="6" t="s">
        <v>32</v>
      </c>
      <c r="D16" s="6" t="s">
        <v>0</v>
      </c>
      <c r="E16" s="6" t="s">
        <v>40</v>
      </c>
      <c r="F16" s="14"/>
      <c r="G16" s="145" t="s">
        <v>8</v>
      </c>
      <c r="H16" s="146"/>
      <c r="I16" s="145" t="s">
        <v>3</v>
      </c>
      <c r="J16" s="148" t="s">
        <v>14</v>
      </c>
      <c r="K16" s="145" t="s">
        <v>11</v>
      </c>
      <c r="L16" s="149"/>
      <c r="M16" s="145" t="s">
        <v>12</v>
      </c>
      <c r="P16" s="148"/>
      <c r="Q16" s="15"/>
      <c r="R16" s="15"/>
      <c r="S16" s="15"/>
      <c r="T16" s="15"/>
      <c r="U16" s="15"/>
      <c r="V16" s="15"/>
      <c r="W16" s="15"/>
      <c r="X16" s="15"/>
    </row>
    <row r="17" spans="2:24" s="112" customFormat="1" ht="54" customHeight="1" x14ac:dyDescent="0.2">
      <c r="B17" s="36" t="s">
        <v>65</v>
      </c>
      <c r="C17" s="96" t="s">
        <v>66</v>
      </c>
      <c r="D17" s="37" t="s">
        <v>46</v>
      </c>
      <c r="E17" s="37" t="s">
        <v>48</v>
      </c>
      <c r="F17" s="98" t="s">
        <v>53</v>
      </c>
      <c r="G17" s="71" t="s">
        <v>113</v>
      </c>
      <c r="H17" s="74"/>
      <c r="I17" s="71" t="s">
        <v>69</v>
      </c>
      <c r="J17" s="93"/>
      <c r="K17" s="157"/>
      <c r="L17" s="158"/>
      <c r="M17" s="161"/>
      <c r="N17" s="162"/>
      <c r="O17" s="162"/>
      <c r="P17" s="163"/>
      <c r="Q17" s="46"/>
      <c r="R17" s="46"/>
      <c r="S17" s="46"/>
      <c r="T17" s="46"/>
      <c r="U17" s="46"/>
      <c r="V17" s="46"/>
      <c r="W17" s="46"/>
      <c r="X17" s="46"/>
    </row>
    <row r="18" spans="2:24" s="109" customFormat="1" ht="41.25" customHeight="1" x14ac:dyDescent="0.2">
      <c r="B18" s="48" t="s">
        <v>16</v>
      </c>
      <c r="C18" s="51" t="s">
        <v>80</v>
      </c>
      <c r="D18" s="128" t="s">
        <v>22</v>
      </c>
      <c r="E18" s="129" t="s">
        <v>23</v>
      </c>
      <c r="F18" s="130"/>
      <c r="G18" s="147" t="s">
        <v>26</v>
      </c>
      <c r="H18" s="144"/>
      <c r="I18" s="104" t="s">
        <v>35</v>
      </c>
      <c r="J18" s="105"/>
      <c r="K18" s="168" t="s">
        <v>145</v>
      </c>
      <c r="L18" s="169"/>
      <c r="M18" s="170" t="s">
        <v>129</v>
      </c>
      <c r="N18" s="171"/>
      <c r="O18" s="171"/>
      <c r="P18" s="172"/>
      <c r="Q18" s="54"/>
      <c r="R18" s="54"/>
      <c r="S18" s="54"/>
      <c r="T18" s="54"/>
      <c r="U18" s="54"/>
      <c r="V18" s="54"/>
      <c r="W18" s="54"/>
      <c r="X18" s="54"/>
    </row>
    <row r="19" spans="2:24" s="109" customFormat="1" ht="79.5" customHeight="1" x14ac:dyDescent="0.2">
      <c r="B19" s="52" t="s">
        <v>21</v>
      </c>
      <c r="C19" s="53" t="s">
        <v>80</v>
      </c>
      <c r="D19" s="16" t="s">
        <v>22</v>
      </c>
      <c r="E19" s="131" t="s">
        <v>24</v>
      </c>
      <c r="F19" s="70" t="s">
        <v>14</v>
      </c>
      <c r="G19" s="196" t="s">
        <v>84</v>
      </c>
      <c r="H19" s="197"/>
      <c r="I19" s="63" t="s">
        <v>85</v>
      </c>
      <c r="J19" s="65"/>
      <c r="K19" s="173" t="s">
        <v>146</v>
      </c>
      <c r="L19" s="174"/>
      <c r="M19" s="166" t="s">
        <v>125</v>
      </c>
      <c r="N19" s="167"/>
      <c r="O19" s="167"/>
      <c r="P19" s="165"/>
      <c r="Q19" s="66"/>
      <c r="R19" s="66"/>
      <c r="S19" s="66"/>
      <c r="T19" s="66"/>
      <c r="U19" s="66"/>
      <c r="V19" s="66"/>
      <c r="W19" s="66"/>
      <c r="X19" s="66"/>
    </row>
    <row r="20" spans="2:24" s="109" customFormat="1" ht="33" customHeight="1" x14ac:dyDescent="0.2">
      <c r="B20" s="48" t="s">
        <v>18</v>
      </c>
      <c r="C20" s="51" t="s">
        <v>80</v>
      </c>
      <c r="D20" s="50" t="s">
        <v>46</v>
      </c>
      <c r="E20" s="129" t="s">
        <v>23</v>
      </c>
      <c r="F20" s="132" t="s">
        <v>14</v>
      </c>
      <c r="G20" s="133" t="s">
        <v>33</v>
      </c>
      <c r="H20" s="60"/>
      <c r="I20" s="133" t="s">
        <v>78</v>
      </c>
      <c r="J20" s="62"/>
      <c r="K20" s="195" t="s">
        <v>93</v>
      </c>
      <c r="L20" s="198"/>
      <c r="M20" s="175" t="s">
        <v>94</v>
      </c>
      <c r="N20" s="199"/>
      <c r="O20" s="199"/>
      <c r="P20" s="197"/>
      <c r="Q20" s="54"/>
      <c r="R20" s="54"/>
      <c r="S20" s="54"/>
      <c r="T20" s="54"/>
      <c r="U20" s="54"/>
      <c r="V20" s="54"/>
      <c r="W20" s="54"/>
      <c r="X20" s="54"/>
    </row>
    <row r="21" spans="2:24" s="109" customFormat="1" ht="42.75" customHeight="1" x14ac:dyDescent="0.2">
      <c r="B21" s="52" t="s">
        <v>49</v>
      </c>
      <c r="C21" s="53" t="s">
        <v>14</v>
      </c>
      <c r="D21" s="16" t="s">
        <v>98</v>
      </c>
      <c r="E21" s="55" t="s">
        <v>47</v>
      </c>
      <c r="F21" s="70" t="s">
        <v>14</v>
      </c>
      <c r="G21" s="71" t="s">
        <v>82</v>
      </c>
      <c r="H21" s="64"/>
      <c r="I21" s="71" t="s">
        <v>54</v>
      </c>
      <c r="J21" s="65"/>
      <c r="K21" s="164" t="s">
        <v>126</v>
      </c>
      <c r="L21" s="165"/>
      <c r="M21" s="166" t="s">
        <v>95</v>
      </c>
      <c r="N21" s="181"/>
      <c r="O21" s="181"/>
      <c r="P21" s="182"/>
      <c r="Q21" s="54"/>
      <c r="R21" s="54"/>
      <c r="S21" s="54"/>
      <c r="T21" s="54"/>
      <c r="U21" s="54"/>
      <c r="V21" s="54"/>
      <c r="W21" s="54"/>
      <c r="X21" s="54"/>
    </row>
    <row r="22" spans="2:24" s="109" customFormat="1" ht="66.75" customHeight="1" x14ac:dyDescent="0.2">
      <c r="B22" s="48" t="s">
        <v>61</v>
      </c>
      <c r="C22" s="51" t="s">
        <v>80</v>
      </c>
      <c r="D22" s="128" t="s">
        <v>22</v>
      </c>
      <c r="E22" s="129" t="s">
        <v>24</v>
      </c>
      <c r="F22" s="132"/>
      <c r="G22" s="133" t="s">
        <v>33</v>
      </c>
      <c r="H22" s="60"/>
      <c r="I22" s="61" t="s">
        <v>28</v>
      </c>
      <c r="J22" s="62" t="s">
        <v>14</v>
      </c>
      <c r="K22" s="183" t="s">
        <v>127</v>
      </c>
      <c r="L22" s="184"/>
      <c r="M22" s="175" t="s">
        <v>147</v>
      </c>
      <c r="N22" s="185"/>
      <c r="O22" s="185"/>
      <c r="P22" s="186"/>
      <c r="Q22" s="66"/>
      <c r="R22" s="66"/>
      <c r="S22" s="66"/>
      <c r="T22" s="66"/>
      <c r="U22" s="66"/>
      <c r="V22" s="66"/>
      <c r="W22" s="66"/>
      <c r="X22" s="66"/>
    </row>
    <row r="23" spans="2:24" s="109" customFormat="1" ht="13.5" customHeight="1" x14ac:dyDescent="0.2">
      <c r="B23" s="52" t="s">
        <v>37</v>
      </c>
      <c r="C23" s="53" t="s">
        <v>80</v>
      </c>
      <c r="D23" s="56"/>
      <c r="E23" s="55"/>
      <c r="F23" s="70"/>
      <c r="G23" s="71" t="s">
        <v>89</v>
      </c>
      <c r="H23" s="64"/>
      <c r="I23" s="71" t="s">
        <v>69</v>
      </c>
      <c r="J23" s="65"/>
      <c r="K23" s="70" t="s">
        <v>79</v>
      </c>
      <c r="L23" s="74"/>
      <c r="M23" s="72" t="s">
        <v>97</v>
      </c>
      <c r="N23" s="73"/>
      <c r="O23" s="73"/>
      <c r="P23" s="65"/>
      <c r="Q23" s="54"/>
      <c r="R23" s="54"/>
      <c r="S23" s="54"/>
      <c r="T23" s="54"/>
      <c r="U23" s="54"/>
      <c r="V23" s="54"/>
      <c r="W23" s="54"/>
      <c r="X23" s="54"/>
    </row>
    <row r="24" spans="2:24" s="109" customFormat="1" ht="27" customHeight="1" x14ac:dyDescent="0.2">
      <c r="B24" s="48" t="s">
        <v>45</v>
      </c>
      <c r="C24" s="49" t="s">
        <v>62</v>
      </c>
      <c r="D24" s="50" t="s">
        <v>46</v>
      </c>
      <c r="E24" s="50" t="s">
        <v>47</v>
      </c>
      <c r="F24" s="50" t="s">
        <v>14</v>
      </c>
      <c r="G24" s="61" t="s">
        <v>50</v>
      </c>
      <c r="H24" s="75"/>
      <c r="I24" s="61" t="s">
        <v>83</v>
      </c>
      <c r="J24" s="62"/>
      <c r="K24" s="195" t="s">
        <v>111</v>
      </c>
      <c r="L24" s="198"/>
      <c r="M24" s="68" t="s">
        <v>112</v>
      </c>
      <c r="N24" s="69"/>
      <c r="O24" s="69"/>
      <c r="P24" s="62"/>
      <c r="Q24" s="54"/>
      <c r="R24" s="54"/>
      <c r="S24" s="54"/>
      <c r="T24" s="54"/>
      <c r="U24" s="54"/>
      <c r="V24" s="54"/>
      <c r="W24" s="54"/>
      <c r="X24" s="54"/>
    </row>
    <row r="25" spans="2:24" s="109" customFormat="1" ht="27.75" customHeight="1" x14ac:dyDescent="0.2">
      <c r="B25" s="122" t="s">
        <v>19</v>
      </c>
      <c r="C25" s="123" t="s">
        <v>80</v>
      </c>
      <c r="D25" s="134" t="s">
        <v>22</v>
      </c>
      <c r="E25" s="134" t="s">
        <v>24</v>
      </c>
      <c r="F25" s="135" t="s">
        <v>14</v>
      </c>
      <c r="G25" s="86" t="s">
        <v>34</v>
      </c>
      <c r="H25" s="136"/>
      <c r="I25" s="86" t="s">
        <v>36</v>
      </c>
      <c r="J25" s="85"/>
      <c r="K25" s="164" t="s">
        <v>130</v>
      </c>
      <c r="L25" s="165"/>
      <c r="M25" s="204" t="s">
        <v>131</v>
      </c>
      <c r="N25" s="205"/>
      <c r="O25" s="205"/>
      <c r="P25" s="206"/>
      <c r="Q25" s="54"/>
      <c r="R25" s="54"/>
      <c r="S25" s="54"/>
      <c r="T25" s="54"/>
      <c r="U25" s="54"/>
      <c r="V25" s="54"/>
      <c r="W25" s="54"/>
      <c r="X25" s="54"/>
    </row>
    <row r="26" spans="2:24" s="109" customFormat="1" ht="16.5" customHeight="1" x14ac:dyDescent="0.2">
      <c r="B26" s="57" t="s">
        <v>70</v>
      </c>
      <c r="C26" s="51" t="s">
        <v>60</v>
      </c>
      <c r="D26" s="51" t="s">
        <v>14</v>
      </c>
      <c r="E26" s="51"/>
      <c r="F26" s="61" t="s">
        <v>53</v>
      </c>
      <c r="G26" s="61" t="s">
        <v>41</v>
      </c>
      <c r="H26" s="67"/>
      <c r="I26" s="91" t="s">
        <v>69</v>
      </c>
      <c r="J26" s="92"/>
      <c r="K26" s="179" t="s">
        <v>77</v>
      </c>
      <c r="L26" s="180"/>
      <c r="M26" s="201" t="s">
        <v>14</v>
      </c>
      <c r="N26" s="202"/>
      <c r="O26" s="202"/>
      <c r="P26" s="203"/>
      <c r="Q26" s="54"/>
      <c r="R26" s="54"/>
      <c r="S26" s="54"/>
      <c r="T26" s="54"/>
      <c r="U26" s="54"/>
      <c r="V26" s="54"/>
      <c r="W26" s="54"/>
      <c r="X26" s="54"/>
    </row>
    <row r="27" spans="2:24" s="109" customFormat="1" ht="27" customHeight="1" x14ac:dyDescent="0.2">
      <c r="B27" s="82" t="s">
        <v>88</v>
      </c>
      <c r="C27" s="53" t="s">
        <v>14</v>
      </c>
      <c r="D27" s="53"/>
      <c r="E27" s="53"/>
      <c r="F27" s="71"/>
      <c r="G27" s="71" t="s">
        <v>42</v>
      </c>
      <c r="H27" s="74"/>
      <c r="I27" s="86" t="s">
        <v>69</v>
      </c>
      <c r="J27" s="97"/>
      <c r="K27" s="164" t="s">
        <v>104</v>
      </c>
      <c r="L27" s="207"/>
      <c r="M27" s="157" t="s">
        <v>105</v>
      </c>
      <c r="N27" s="189"/>
      <c r="O27" s="189"/>
      <c r="P27" s="190"/>
      <c r="Q27" s="54"/>
      <c r="R27" s="54"/>
      <c r="S27" s="54"/>
      <c r="T27" s="54"/>
      <c r="U27" s="54"/>
      <c r="V27" s="54"/>
      <c r="W27" s="54"/>
      <c r="X27" s="54"/>
    </row>
    <row r="28" spans="2:24" s="109" customFormat="1" ht="27.75" customHeight="1" x14ac:dyDescent="0.2">
      <c r="B28" s="57" t="s">
        <v>64</v>
      </c>
      <c r="C28" s="51" t="s">
        <v>114</v>
      </c>
      <c r="D28" s="51"/>
      <c r="E28" s="50"/>
      <c r="F28" s="50" t="s">
        <v>53</v>
      </c>
      <c r="G28" s="159" t="s">
        <v>124</v>
      </c>
      <c r="H28" s="160"/>
      <c r="I28" s="61"/>
      <c r="J28" s="100"/>
      <c r="K28" s="159" t="s">
        <v>155</v>
      </c>
      <c r="L28" s="178"/>
      <c r="M28" s="159" t="s">
        <v>156</v>
      </c>
      <c r="N28" s="200"/>
      <c r="O28" s="200"/>
      <c r="P28" s="160"/>
      <c r="Q28" s="46"/>
      <c r="R28" s="46"/>
      <c r="S28" s="46"/>
      <c r="T28" s="46"/>
      <c r="U28" s="46"/>
      <c r="V28" s="46"/>
      <c r="W28" s="46"/>
      <c r="X28" s="46"/>
    </row>
    <row r="29" spans="2:24" s="109" customFormat="1" ht="13.5" customHeight="1" x14ac:dyDescent="0.2">
      <c r="B29" s="52" t="s">
        <v>91</v>
      </c>
      <c r="C29" s="53" t="s">
        <v>81</v>
      </c>
      <c r="D29" s="16" t="s">
        <v>14</v>
      </c>
      <c r="E29" s="16" t="s">
        <v>14</v>
      </c>
      <c r="F29" s="70" t="s">
        <v>14</v>
      </c>
      <c r="G29" s="63"/>
      <c r="H29" s="64"/>
      <c r="I29" s="71"/>
      <c r="J29" s="65"/>
      <c r="K29" s="164" t="s">
        <v>108</v>
      </c>
      <c r="L29" s="165"/>
      <c r="M29" s="166" t="s">
        <v>103</v>
      </c>
      <c r="N29" s="167"/>
      <c r="O29" s="167"/>
      <c r="P29" s="165"/>
      <c r="Q29" s="66"/>
      <c r="R29" s="66"/>
      <c r="S29" s="66"/>
      <c r="T29" s="66"/>
      <c r="U29" s="66"/>
      <c r="V29" s="66"/>
      <c r="W29" s="66"/>
      <c r="X29" s="66"/>
    </row>
    <row r="30" spans="2:24" s="109" customFormat="1" ht="15" customHeight="1" x14ac:dyDescent="0.2">
      <c r="B30" s="48" t="s">
        <v>72</v>
      </c>
      <c r="C30" s="51" t="s">
        <v>81</v>
      </c>
      <c r="D30" s="50" t="s">
        <v>46</v>
      </c>
      <c r="E30" s="50" t="s">
        <v>48</v>
      </c>
      <c r="F30" s="132"/>
      <c r="G30" s="104" t="s">
        <v>41</v>
      </c>
      <c r="H30" s="137"/>
      <c r="I30" s="104" t="s">
        <v>28</v>
      </c>
      <c r="J30" s="105"/>
      <c r="K30" s="193" t="s">
        <v>77</v>
      </c>
      <c r="L30" s="194"/>
      <c r="M30" s="106" t="s">
        <v>14</v>
      </c>
      <c r="N30" s="107"/>
      <c r="O30" s="107"/>
      <c r="P30" s="105"/>
      <c r="Q30" s="54"/>
      <c r="R30" s="54"/>
      <c r="S30" s="54"/>
      <c r="T30" s="54"/>
      <c r="U30" s="54"/>
      <c r="V30" s="54"/>
      <c r="W30" s="54"/>
      <c r="X30" s="54"/>
    </row>
    <row r="31" spans="2:24" s="109" customFormat="1" ht="12.75" customHeight="1" x14ac:dyDescent="0.2">
      <c r="B31" s="52" t="s">
        <v>92</v>
      </c>
      <c r="C31" s="53"/>
      <c r="D31" s="16"/>
      <c r="E31" s="16"/>
      <c r="F31" s="70" t="s">
        <v>53</v>
      </c>
      <c r="G31" s="63"/>
      <c r="H31" s="64"/>
      <c r="I31" s="71"/>
      <c r="J31" s="65"/>
      <c r="K31" s="164" t="s">
        <v>106</v>
      </c>
      <c r="L31" s="165"/>
      <c r="M31" s="166" t="s">
        <v>107</v>
      </c>
      <c r="N31" s="167"/>
      <c r="O31" s="167"/>
      <c r="P31" s="165"/>
      <c r="Q31" s="66"/>
      <c r="R31" s="66"/>
      <c r="S31" s="66"/>
      <c r="T31" s="66"/>
      <c r="U31" s="66"/>
      <c r="V31" s="66"/>
      <c r="W31" s="66"/>
      <c r="X31" s="66"/>
    </row>
    <row r="32" spans="2:24" s="109" customFormat="1" ht="28.5" customHeight="1" x14ac:dyDescent="0.2">
      <c r="B32" s="48" t="s">
        <v>20</v>
      </c>
      <c r="C32" s="51" t="s">
        <v>80</v>
      </c>
      <c r="D32" s="128" t="s">
        <v>22</v>
      </c>
      <c r="E32" s="129" t="s">
        <v>24</v>
      </c>
      <c r="F32" s="132" t="s">
        <v>14</v>
      </c>
      <c r="G32" s="133" t="s">
        <v>33</v>
      </c>
      <c r="H32" s="60"/>
      <c r="I32" s="61" t="s">
        <v>29</v>
      </c>
      <c r="J32" s="62"/>
      <c r="K32" s="195" t="s">
        <v>148</v>
      </c>
      <c r="L32" s="177"/>
      <c r="M32" s="175" t="s">
        <v>86</v>
      </c>
      <c r="N32" s="176"/>
      <c r="O32" s="176"/>
      <c r="P32" s="177"/>
      <c r="Q32" s="66"/>
      <c r="R32" s="66"/>
      <c r="S32" s="66"/>
      <c r="T32" s="66"/>
      <c r="U32" s="66"/>
      <c r="V32" s="66"/>
      <c r="W32" s="66"/>
      <c r="X32" s="66"/>
    </row>
    <row r="33" spans="2:24" s="109" customFormat="1" ht="12.75" customHeight="1" x14ac:dyDescent="0.2">
      <c r="B33" s="52" t="s">
        <v>58</v>
      </c>
      <c r="C33" s="118" t="s">
        <v>59</v>
      </c>
      <c r="D33" s="55"/>
      <c r="E33" s="56"/>
      <c r="F33" s="55"/>
      <c r="G33" s="71" t="s">
        <v>42</v>
      </c>
      <c r="H33" s="74"/>
      <c r="I33" s="98" t="s">
        <v>83</v>
      </c>
      <c r="J33" s="99"/>
      <c r="K33" s="164" t="s">
        <v>149</v>
      </c>
      <c r="L33" s="165"/>
      <c r="M33" s="166" t="s">
        <v>14</v>
      </c>
      <c r="N33" s="167"/>
      <c r="O33" s="167"/>
      <c r="P33" s="165"/>
      <c r="Q33" s="46"/>
      <c r="R33" s="46"/>
      <c r="S33" s="46"/>
      <c r="T33" s="46"/>
      <c r="U33" s="46"/>
      <c r="V33" s="46"/>
      <c r="W33" s="46"/>
      <c r="X33" s="46"/>
    </row>
    <row r="34" spans="2:24" s="109" customFormat="1" ht="30" customHeight="1" x14ac:dyDescent="0.2">
      <c r="B34" s="138" t="s">
        <v>17</v>
      </c>
      <c r="C34" s="84" t="s">
        <v>80</v>
      </c>
      <c r="D34" s="139" t="s">
        <v>22</v>
      </c>
      <c r="E34" s="140" t="s">
        <v>25</v>
      </c>
      <c r="F34" s="141" t="s">
        <v>14</v>
      </c>
      <c r="G34" s="142" t="s">
        <v>33</v>
      </c>
      <c r="H34" s="89"/>
      <c r="I34" s="143" t="s">
        <v>27</v>
      </c>
      <c r="J34" s="94"/>
      <c r="K34" s="187" t="s">
        <v>150</v>
      </c>
      <c r="L34" s="188"/>
      <c r="M34" s="191" t="s">
        <v>117</v>
      </c>
      <c r="N34" s="192"/>
      <c r="O34" s="192"/>
      <c r="P34" s="188"/>
      <c r="Q34" s="66"/>
      <c r="R34" s="66"/>
      <c r="S34" s="66"/>
      <c r="T34" s="66"/>
      <c r="U34" s="66"/>
      <c r="V34" s="66"/>
      <c r="W34" s="66"/>
      <c r="X34" s="66"/>
    </row>
    <row r="35" spans="2:24" s="109" customFormat="1" ht="26.25" customHeight="1" x14ac:dyDescent="0.2">
      <c r="B35" s="52" t="s">
        <v>67</v>
      </c>
      <c r="C35" s="53" t="s">
        <v>80</v>
      </c>
      <c r="D35" s="55" t="s">
        <v>14</v>
      </c>
      <c r="E35" s="56"/>
      <c r="F35" s="55" t="s">
        <v>53</v>
      </c>
      <c r="G35" s="63" t="s">
        <v>71</v>
      </c>
      <c r="H35" s="90"/>
      <c r="I35" s="63" t="s">
        <v>68</v>
      </c>
      <c r="J35" s="93"/>
      <c r="K35" s="164" t="s">
        <v>96</v>
      </c>
      <c r="L35" s="165"/>
      <c r="M35" s="166" t="s">
        <v>87</v>
      </c>
      <c r="N35" s="167"/>
      <c r="O35" s="167"/>
      <c r="P35" s="165"/>
      <c r="Q35" s="66"/>
      <c r="R35" s="66"/>
      <c r="S35" s="66"/>
      <c r="T35" s="66"/>
      <c r="U35" s="66"/>
      <c r="V35" s="66"/>
      <c r="W35" s="66"/>
      <c r="X35" s="66"/>
    </row>
    <row r="36" spans="2:24" s="109" customFormat="1" x14ac:dyDescent="0.2">
      <c r="B36" s="76"/>
      <c r="C36" s="77"/>
      <c r="D36" s="77"/>
      <c r="E36" s="77"/>
      <c r="F36" s="77"/>
      <c r="G36" s="77"/>
      <c r="H36" s="77"/>
      <c r="I36" s="77"/>
      <c r="J36" s="78"/>
      <c r="K36" s="77"/>
      <c r="L36" s="77"/>
      <c r="M36" s="77"/>
      <c r="N36" s="76"/>
      <c r="O36" s="76"/>
      <c r="P36" s="78"/>
      <c r="Q36" s="54"/>
      <c r="R36" s="54"/>
      <c r="S36" s="54"/>
      <c r="T36" s="54"/>
      <c r="U36" s="54"/>
      <c r="V36" s="54"/>
      <c r="W36" s="54"/>
      <c r="X36" s="54"/>
    </row>
    <row r="37" spans="2:24" x14ac:dyDescent="0.2">
      <c r="J37" s="80"/>
      <c r="N37" s="80"/>
      <c r="O37" s="80"/>
      <c r="P37" s="80"/>
      <c r="Q37" s="113"/>
    </row>
  </sheetData>
  <mergeCells count="36">
    <mergeCell ref="G19:H19"/>
    <mergeCell ref="K20:L20"/>
    <mergeCell ref="M20:P20"/>
    <mergeCell ref="M28:P28"/>
    <mergeCell ref="M26:P26"/>
    <mergeCell ref="M25:P25"/>
    <mergeCell ref="K27:L27"/>
    <mergeCell ref="K24:L24"/>
    <mergeCell ref="K25:L25"/>
    <mergeCell ref="K34:L34"/>
    <mergeCell ref="M27:P27"/>
    <mergeCell ref="M34:P34"/>
    <mergeCell ref="K30:L30"/>
    <mergeCell ref="K32:L32"/>
    <mergeCell ref="K33:L33"/>
    <mergeCell ref="M33:P33"/>
    <mergeCell ref="K35:L35"/>
    <mergeCell ref="M35:P35"/>
    <mergeCell ref="M19:P19"/>
    <mergeCell ref="M32:P32"/>
    <mergeCell ref="K28:L28"/>
    <mergeCell ref="K26:L26"/>
    <mergeCell ref="K21:L21"/>
    <mergeCell ref="M21:P21"/>
    <mergeCell ref="K22:L22"/>
    <mergeCell ref="M22:P22"/>
    <mergeCell ref="K17:L17"/>
    <mergeCell ref="G28:H28"/>
    <mergeCell ref="M17:P17"/>
    <mergeCell ref="K31:L31"/>
    <mergeCell ref="M31:P31"/>
    <mergeCell ref="K29:L29"/>
    <mergeCell ref="M29:P29"/>
    <mergeCell ref="K18:L18"/>
    <mergeCell ref="M18:P18"/>
    <mergeCell ref="K19:L19"/>
  </mergeCells>
  <phoneticPr fontId="0" type="noConversion"/>
  <pageMargins left="0.31" right="7.4999999999999997E-2" top="0.22" bottom="0.1" header="0.56000000000000005" footer="0.23"/>
  <pageSetup paperSize="5"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jquick</dc:creator>
  <cp:lastModifiedBy>Jan Havlíček</cp:lastModifiedBy>
  <cp:lastPrinted>2001-10-16T14:39:43Z</cp:lastPrinted>
  <dcterms:created xsi:type="dcterms:W3CDTF">2000-04-28T20:37:40Z</dcterms:created>
  <dcterms:modified xsi:type="dcterms:W3CDTF">2023-09-17T17:02:00Z</dcterms:modified>
</cp:coreProperties>
</file>