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45A077-C2BA-4114-8FF9-B378B59EA9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6" i="1" l="1"/>
  <c r="E17" i="1"/>
  <c r="E20" i="1"/>
  <c r="E25" i="1"/>
  <c r="E26" i="1"/>
  <c r="E27" i="1"/>
  <c r="E28" i="1"/>
</calcChain>
</file>

<file path=xl/sharedStrings.xml><?xml version="1.0" encoding="utf-8"?>
<sst xmlns="http://schemas.openxmlformats.org/spreadsheetml/2006/main" count="20" uniqueCount="20">
  <si>
    <t>$/MMBtu</t>
  </si>
  <si>
    <t>$/tonn</t>
  </si>
  <si>
    <t>Heat Rate on Naphtha</t>
  </si>
  <si>
    <t>Heat Rate on Distillate (Captive Generation)</t>
  </si>
  <si>
    <t>Btu/kWh</t>
  </si>
  <si>
    <t>Energy Cost per kWh</t>
  </si>
  <si>
    <t>DPC Fired on Naphtha</t>
  </si>
  <si>
    <t>Captive Genset using Distillate</t>
  </si>
  <si>
    <t>cents/kWh</t>
  </si>
  <si>
    <t>Assumed Distillate Cost (September)</t>
  </si>
  <si>
    <t>Assumed Naphtha Cost (September)</t>
  </si>
  <si>
    <t>Cents/kWh</t>
  </si>
  <si>
    <t>Hence, differential in price</t>
  </si>
  <si>
    <t>There are 23 captive units in just Maharashtra, accounting for 610 MW of generation.</t>
  </si>
  <si>
    <t>$/Hour</t>
  </si>
  <si>
    <t>$/Day</t>
  </si>
  <si>
    <t>$/Month</t>
  </si>
  <si>
    <t>$/Year</t>
  </si>
  <si>
    <t>Assuming this is used at 80% PLF, just the savings on energy is calculated below.</t>
  </si>
  <si>
    <t>This saving is a direct saving of foreign exchange, since India is a net importer of crude.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</si>
</sst>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8"/>
  <sheetViews>
    <sheetView tabSelected="1" workbookViewId="0">
      <selection activeCell="E30" sqref="E30"/>
    </sheetView>
  </sheetViews>
  <sheetFormatPr defaultRowHeight="12.75" x14ac:dyDescent="0.2"/>
  <cols>
    <col min="3" max="3" width="24.28515625" customWidth="1"/>
    <col min="4" max="4" width="12.5703125" customWidth="1"/>
    <col min="5" max="5" width="14.85546875" bestFit="1" customWidth="1"/>
  </cols>
  <sheetData>
    <row r="6" spans="3:6" x14ac:dyDescent="0.2">
      <c r="E6" s="2" t="s">
        <v>0</v>
      </c>
      <c r="F6" s="2" t="s">
        <v>1</v>
      </c>
    </row>
    <row r="7" spans="3:6" x14ac:dyDescent="0.2">
      <c r="C7" t="s">
        <v>9</v>
      </c>
      <c r="E7" s="1">
        <v>10.8</v>
      </c>
      <c r="F7" s="1">
        <v>369.36</v>
      </c>
    </row>
    <row r="8" spans="3:6" x14ac:dyDescent="0.2">
      <c r="C8" t="s">
        <v>10</v>
      </c>
      <c r="E8" s="1">
        <v>8.14</v>
      </c>
      <c r="F8" s="1">
        <v>362.9</v>
      </c>
    </row>
    <row r="9" spans="3:6" x14ac:dyDescent="0.2">
      <c r="E9" s="1"/>
    </row>
    <row r="10" spans="3:6" x14ac:dyDescent="0.2">
      <c r="E10" s="2" t="s">
        <v>4</v>
      </c>
    </row>
    <row r="11" spans="3:6" x14ac:dyDescent="0.2">
      <c r="C11" t="s">
        <v>3</v>
      </c>
      <c r="E11">
        <v>12000</v>
      </c>
    </row>
    <row r="12" spans="3:6" x14ac:dyDescent="0.2">
      <c r="C12" t="s">
        <v>2</v>
      </c>
      <c r="E12">
        <v>7450</v>
      </c>
    </row>
    <row r="15" spans="3:6" x14ac:dyDescent="0.2">
      <c r="C15" t="s">
        <v>5</v>
      </c>
      <c r="E15" s="4" t="s">
        <v>11</v>
      </c>
    </row>
    <row r="16" spans="3:6" x14ac:dyDescent="0.2">
      <c r="C16" t="s">
        <v>7</v>
      </c>
      <c r="E16">
        <f>E7*E11/10000</f>
        <v>12.96</v>
      </c>
    </row>
    <row r="17" spans="3:6" x14ac:dyDescent="0.2">
      <c r="C17" t="s">
        <v>6</v>
      </c>
      <c r="E17" s="3">
        <f>E8*E12/10000</f>
        <v>6.0643000000000011</v>
      </c>
    </row>
    <row r="20" spans="3:6" x14ac:dyDescent="0.2">
      <c r="C20" t="s">
        <v>12</v>
      </c>
      <c r="E20" s="3">
        <f>E16-E17</f>
        <v>6.8956999999999997</v>
      </c>
      <c r="F20" t="s">
        <v>8</v>
      </c>
    </row>
    <row r="22" spans="3:6" x14ac:dyDescent="0.2">
      <c r="C22" t="s">
        <v>13</v>
      </c>
    </row>
    <row r="23" spans="3:6" x14ac:dyDescent="0.2">
      <c r="C23" t="s">
        <v>18</v>
      </c>
    </row>
    <row r="24" spans="3:6" x14ac:dyDescent="0.2">
      <c r="C24" t="s">
        <v>19</v>
      </c>
    </row>
    <row r="25" spans="3:6" x14ac:dyDescent="0.2">
      <c r="E25" s="5">
        <f>E20*610*1000/100</f>
        <v>42063.76999999999</v>
      </c>
      <c r="F25" t="s">
        <v>14</v>
      </c>
    </row>
    <row r="26" spans="3:6" x14ac:dyDescent="0.2">
      <c r="E26" s="5">
        <f>E25*24</f>
        <v>1009530.4799999997</v>
      </c>
      <c r="F26" t="s">
        <v>15</v>
      </c>
    </row>
    <row r="27" spans="3:6" x14ac:dyDescent="0.2">
      <c r="E27" s="5">
        <f>E26*30</f>
        <v>30285914.399999991</v>
      </c>
      <c r="F27" t="s">
        <v>16</v>
      </c>
    </row>
    <row r="28" spans="3:6" x14ac:dyDescent="0.2">
      <c r="E28" s="5">
        <f>E25*8760</f>
        <v>368478625.19999993</v>
      </c>
      <c r="F28" t="s">
        <v>17</v>
      </c>
    </row>
  </sheetData>
  <pageMargins left="0.75" right="0.75" top="1" bottom="1" header="0.5" footer="0.5"/>
  <pageSetup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dcterms:created xsi:type="dcterms:W3CDTF">2001-01-04T19:09:43Z</dcterms:created>
  <dcterms:modified xsi:type="dcterms:W3CDTF">2023-09-17T17:13:13Z</dcterms:modified>
</cp:coreProperties>
</file>