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72801B-BEB0-4FBB-83E0-4D75C53F771A}" xr6:coauthVersionLast="47" xr6:coauthVersionMax="47" xr10:uidLastSave="{00000000-0000-0000-0000-000000000000}"/>
  <bookViews>
    <workbookView xWindow="-120" yWindow="-120" windowWidth="38640" windowHeight="15720"/>
  </bookViews>
  <sheets>
    <sheet name="Spreadsheet of Values" sheetId="1" r:id="rId1"/>
    <sheet name="Notes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12" i="1" l="1"/>
  <c r="J12" i="1"/>
  <c r="L12" i="1"/>
  <c r="H24" i="1"/>
  <c r="J24" i="1"/>
  <c r="L24" i="1"/>
  <c r="H40" i="1"/>
  <c r="J40" i="1"/>
  <c r="L40" i="1"/>
  <c r="H43" i="1"/>
  <c r="J43" i="1"/>
  <c r="L43" i="1"/>
</calcChain>
</file>

<file path=xl/sharedStrings.xml><?xml version="1.0" encoding="utf-8"?>
<sst xmlns="http://schemas.openxmlformats.org/spreadsheetml/2006/main" count="159" uniqueCount="79">
  <si>
    <t>NB</t>
  </si>
  <si>
    <t>NGPL</t>
  </si>
  <si>
    <t>ANR</t>
  </si>
  <si>
    <t>PGT</t>
  </si>
  <si>
    <t>EPNG</t>
  </si>
  <si>
    <t>CGT</t>
  </si>
  <si>
    <t>FGT</t>
  </si>
  <si>
    <t>Ventura</t>
  </si>
  <si>
    <t>Chicago</t>
  </si>
  <si>
    <t>Monchy</t>
  </si>
  <si>
    <t>NGPL/TxOk</t>
  </si>
  <si>
    <t>NGPL-LA</t>
  </si>
  <si>
    <t>WLA</t>
  </si>
  <si>
    <t>Consumers</t>
  </si>
  <si>
    <t>ELA</t>
  </si>
  <si>
    <t>Kingsgate</t>
  </si>
  <si>
    <t>Malin</t>
  </si>
  <si>
    <t>SJ/Perm</t>
  </si>
  <si>
    <t>Valero</t>
  </si>
  <si>
    <t>Stanfield</t>
  </si>
  <si>
    <t>Socal</t>
  </si>
  <si>
    <t>Topock</t>
  </si>
  <si>
    <t>PGE</t>
  </si>
  <si>
    <t>Citygate</t>
  </si>
  <si>
    <t>Kern</t>
  </si>
  <si>
    <t>n/a</t>
  </si>
  <si>
    <t>TENN</t>
  </si>
  <si>
    <t>Z 0</t>
  </si>
  <si>
    <t>TCO</t>
  </si>
  <si>
    <t>Rayne</t>
  </si>
  <si>
    <t>Leach</t>
  </si>
  <si>
    <t>Onshore</t>
  </si>
  <si>
    <t>Lrayne</t>
  </si>
  <si>
    <t>Field</t>
  </si>
  <si>
    <t>Market</t>
  </si>
  <si>
    <t>Keavey</t>
  </si>
  <si>
    <t>Holst</t>
  </si>
  <si>
    <t>Allen</t>
  </si>
  <si>
    <t>Cuilla</t>
  </si>
  <si>
    <t>TRANSPORTATION EXTRINSIC VALUE SUMMARY - COMPARISON OF DECEMBER THROUGH FEBRUARY VALUATIONS</t>
  </si>
  <si>
    <t>Start</t>
  </si>
  <si>
    <t>End</t>
  </si>
  <si>
    <t xml:space="preserve"> </t>
  </si>
  <si>
    <t>Pipeline</t>
  </si>
  <si>
    <t>Receipt</t>
  </si>
  <si>
    <t>Delivery</t>
  </si>
  <si>
    <t>Volume</t>
  </si>
  <si>
    <t>December</t>
  </si>
  <si>
    <t>January</t>
  </si>
  <si>
    <t>February</t>
  </si>
  <si>
    <t>$/MMBtu</t>
  </si>
  <si>
    <t>Trader</t>
  </si>
  <si>
    <t>C</t>
  </si>
  <si>
    <t>E</t>
  </si>
  <si>
    <t>N</t>
  </si>
  <si>
    <t>T</t>
  </si>
  <si>
    <t>R</t>
  </si>
  <si>
    <t>A</t>
  </si>
  <si>
    <t>L</t>
  </si>
  <si>
    <t>W</t>
  </si>
  <si>
    <t>S</t>
  </si>
  <si>
    <t>Midcon</t>
  </si>
  <si>
    <t>9,300-15,000</t>
  </si>
  <si>
    <t>10,100-67,500</t>
  </si>
  <si>
    <t>GRAND TOTAL:</t>
  </si>
  <si>
    <t>CENTRAL:</t>
  </si>
  <si>
    <t xml:space="preserve">* The NB Ventura to Chicago capacity's extrinsic value has increased signficantly both in total dollars and in $/MMBtu.  This may need review.  </t>
  </si>
  <si>
    <t>* Note that, although the ANR &amp; NGPL capacities to Consumers have decreased in total dollar extrinsic value, the $/MMBtu value is very high.  This may need review.</t>
  </si>
  <si>
    <t>* The new capacity--NGPL Midcon to Chicago has an extremely high $/MMBtu value--$.2227/MMBtu.  This may need review.</t>
  </si>
  <si>
    <t>WEST:</t>
  </si>
  <si>
    <t>* The West added two new deals--the extrinsic value is so minimal there is no impact here.</t>
  </si>
  <si>
    <t>* There were 3 capacity deals that, in December, had no extrinsic value--they have all increased in value but they appear to be properly valued now.</t>
  </si>
  <si>
    <t>* The PGT capacity was sold, obviously showing no extrinsic value any longer.</t>
  </si>
  <si>
    <t>* The EPNG Perm to Valero capacity decreased in value, both in total extrinsic dollars and $/MMBtu.</t>
  </si>
  <si>
    <t>EAST:</t>
  </si>
  <si>
    <t>* All capacity from Rayne to Leach decreased in total extrinsic dollar value, but the $/MMBtu increased on all except the longest term Rayne to Leach deal.</t>
  </si>
  <si>
    <t>* All capacity from Onshore to Rayne increased in total dollar value, both in total and $/MMBtu.</t>
  </si>
  <si>
    <t xml:space="preserve">       The net impact of these two changes was a net increase of approximately $267,000, but $/MMBtu mostly saw net increases.  </t>
  </si>
  <si>
    <t>* A new transaction on Tennessee accounted for the other $266,000 in extrinsic dollar value increase.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</si>
</sst>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1" fillId="0" borderId="1" xfId="0" applyNumberFormat="1" applyFont="1" applyBorder="1"/>
    <xf numFmtId="165" fontId="0" fillId="0" borderId="0" xfId="0" applyNumberFormat="1"/>
    <xf numFmtId="165" fontId="1" fillId="0" borderId="1" xfId="0" applyNumberFormat="1" applyFont="1" applyBorder="1"/>
    <xf numFmtId="0" fontId="0" fillId="0" borderId="0" xfId="0" applyAlignment="1">
      <alignment horizontal="centerContinuous"/>
    </xf>
    <xf numFmtId="0" fontId="1" fillId="0" borderId="0" xfId="0" applyFont="1" applyAlignment="1">
      <alignment vertical="center"/>
    </xf>
    <xf numFmtId="165" fontId="0" fillId="0" borderId="2" xfId="0" applyNumberFormat="1" applyBorder="1"/>
    <xf numFmtId="165" fontId="2" fillId="0" borderId="2" xfId="0" applyNumberFormat="1" applyFont="1" applyBorder="1"/>
    <xf numFmtId="165" fontId="2" fillId="0" borderId="2" xfId="0" applyNumberFormat="1" applyFont="1" applyBorder="1" applyAlignment="1">
      <alignment horizontal="center"/>
    </xf>
    <xf numFmtId="165" fontId="1" fillId="0" borderId="3" xfId="0" applyNumberFormat="1" applyFont="1" applyBorder="1"/>
    <xf numFmtId="164" fontId="1" fillId="0" borderId="4" xfId="0" applyNumberFormat="1" applyFont="1" applyBorder="1"/>
    <xf numFmtId="165" fontId="0" fillId="0" borderId="5" xfId="0" applyNumberFormat="1" applyBorder="1"/>
    <xf numFmtId="165" fontId="0" fillId="0" borderId="2" xfId="0" applyNumberFormat="1" applyBorder="1" applyAlignment="1">
      <alignment horizontal="center"/>
    </xf>
    <xf numFmtId="164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3" xfId="0" applyNumberFormat="1" applyBorder="1"/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9" xfId="0" applyBorder="1"/>
    <xf numFmtId="165" fontId="1" fillId="0" borderId="5" xfId="0" applyNumberFormat="1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" xfId="0" applyNumberFormat="1" applyBorder="1"/>
    <xf numFmtId="165" fontId="0" fillId="0" borderId="9" xfId="0" applyNumberFormat="1" applyBorder="1"/>
    <xf numFmtId="164" fontId="0" fillId="0" borderId="9" xfId="0" applyNumberFormat="1" applyBorder="1"/>
    <xf numFmtId="165" fontId="0" fillId="0" borderId="16" xfId="0" applyNumberFormat="1" applyBorder="1"/>
    <xf numFmtId="15" fontId="0" fillId="0" borderId="12" xfId="0" applyNumberFormat="1" applyBorder="1" applyAlignment="1">
      <alignment horizontal="center"/>
    </xf>
    <xf numFmtId="15" fontId="0" fillId="0" borderId="14" xfId="0" applyNumberFormat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164" fontId="1" fillId="0" borderId="16" xfId="0" applyNumberFormat="1" applyFont="1" applyBorder="1"/>
    <xf numFmtId="165" fontId="1" fillId="0" borderId="16" xfId="0" applyNumberFormat="1" applyFont="1" applyBorder="1"/>
    <xf numFmtId="0" fontId="0" fillId="0" borderId="17" xfId="0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1" xfId="0" applyNumberFormat="1" applyBorder="1"/>
    <xf numFmtId="165" fontId="0" fillId="0" borderId="18" xfId="0" applyNumberFormat="1" applyBorder="1"/>
    <xf numFmtId="164" fontId="0" fillId="0" borderId="13" xfId="0" applyNumberFormat="1" applyBorder="1"/>
    <xf numFmtId="165" fontId="0" fillId="0" borderId="19" xfId="0" applyNumberFormat="1" applyBorder="1" applyAlignment="1">
      <alignment horizontal="center"/>
    </xf>
    <xf numFmtId="164" fontId="2" fillId="0" borderId="13" xfId="0" applyNumberFormat="1" applyFont="1" applyBorder="1"/>
    <xf numFmtId="164" fontId="2" fillId="0" borderId="13" xfId="0" applyNumberFormat="1" applyFont="1" applyBorder="1" applyAlignment="1">
      <alignment horizontal="center"/>
    </xf>
    <xf numFmtId="164" fontId="1" fillId="0" borderId="11" xfId="0" applyNumberFormat="1" applyFont="1" applyBorder="1"/>
    <xf numFmtId="164" fontId="1" fillId="0" borderId="15" xfId="0" applyNumberFormat="1" applyFont="1" applyBorder="1"/>
    <xf numFmtId="165" fontId="0" fillId="0" borderId="20" xfId="0" applyNumberFormat="1" applyBorder="1"/>
    <xf numFmtId="165" fontId="0" fillId="0" borderId="21" xfId="0" applyNumberFormat="1" applyBorder="1"/>
    <xf numFmtId="165" fontId="0" fillId="0" borderId="22" xfId="0" applyNumberFormat="1" applyBorder="1"/>
    <xf numFmtId="165" fontId="2" fillId="0" borderId="22" xfId="0" applyNumberFormat="1" applyFont="1" applyBorder="1"/>
    <xf numFmtId="165" fontId="2" fillId="0" borderId="22" xfId="0" applyNumberFormat="1" applyFont="1" applyBorder="1" applyAlignment="1">
      <alignment horizontal="center"/>
    </xf>
    <xf numFmtId="165" fontId="1" fillId="0" borderId="21" xfId="0" applyNumberFormat="1" applyFont="1" applyBorder="1"/>
    <xf numFmtId="165" fontId="1" fillId="0" borderId="23" xfId="0" applyNumberFormat="1" applyFont="1" applyBorder="1"/>
    <xf numFmtId="164" fontId="0" fillId="0" borderId="24" xfId="0" applyNumberFormat="1" applyBorder="1"/>
    <xf numFmtId="164" fontId="0" fillId="0" borderId="25" xfId="0" applyNumberFormat="1" applyBorder="1"/>
    <xf numFmtId="164" fontId="1" fillId="0" borderId="24" xfId="0" applyNumberFormat="1" applyFont="1" applyBorder="1"/>
    <xf numFmtId="164" fontId="1" fillId="0" borderId="26" xfId="0" applyNumberFormat="1" applyFont="1" applyBorder="1"/>
    <xf numFmtId="0" fontId="3" fillId="0" borderId="0" xfId="0" applyFont="1" applyAlignment="1">
      <alignment horizontal="centerContinuous"/>
    </xf>
    <xf numFmtId="15" fontId="0" fillId="0" borderId="21" xfId="0" applyNumberFormat="1" applyBorder="1" applyAlignment="1">
      <alignment horizontal="center"/>
    </xf>
    <xf numFmtId="15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0" borderId="15" xfId="0" applyNumberFormat="1" applyBorder="1"/>
    <xf numFmtId="164" fontId="0" fillId="0" borderId="13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9"/>
  <sheetViews>
    <sheetView tabSelected="1" workbookViewId="0">
      <selection activeCell="A10" sqref="A10"/>
    </sheetView>
  </sheetViews>
  <sheetFormatPr defaultRowHeight="12.75" x14ac:dyDescent="0.2"/>
  <cols>
    <col min="1" max="1" width="3.28515625" customWidth="1"/>
    <col min="3" max="3" width="11.7109375" customWidth="1"/>
    <col min="4" max="4" width="10.28515625" customWidth="1"/>
    <col min="5" max="5" width="12.140625" style="1" customWidth="1"/>
    <col min="6" max="6" width="9.7109375" style="1" customWidth="1"/>
    <col min="7" max="7" width="11.5703125" style="1" customWidth="1"/>
    <col min="8" max="8" width="11" customWidth="1"/>
    <col min="9" max="9" width="9.85546875" customWidth="1"/>
    <col min="10" max="10" width="11.7109375" customWidth="1"/>
    <col min="11" max="11" width="9.5703125" customWidth="1"/>
    <col min="12" max="12" width="13.5703125" customWidth="1"/>
    <col min="13" max="13" width="9.28515625" customWidth="1"/>
    <col min="14" max="14" width="9.140625" style="1"/>
  </cols>
  <sheetData>
    <row r="1" spans="1:14" ht="15.75" x14ac:dyDescent="0.25">
      <c r="B1" s="71" t="s">
        <v>39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.75" x14ac:dyDescent="0.25">
      <c r="B2" s="71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3.5" thickBot="1" x14ac:dyDescent="0.25"/>
    <row r="4" spans="1:14" ht="13.5" thickBot="1" x14ac:dyDescent="0.25">
      <c r="B4" s="84" t="s">
        <v>43</v>
      </c>
      <c r="C4" s="85" t="s">
        <v>44</v>
      </c>
      <c r="D4" s="85" t="s">
        <v>45</v>
      </c>
      <c r="E4" s="85" t="s">
        <v>46</v>
      </c>
      <c r="F4" s="85" t="s">
        <v>40</v>
      </c>
      <c r="G4" s="86" t="s">
        <v>41</v>
      </c>
      <c r="H4" s="84" t="s">
        <v>47</v>
      </c>
      <c r="I4" s="24" t="s">
        <v>50</v>
      </c>
      <c r="J4" s="84" t="s">
        <v>48</v>
      </c>
      <c r="K4" s="24" t="s">
        <v>50</v>
      </c>
      <c r="L4" s="84" t="s">
        <v>49</v>
      </c>
      <c r="M4" s="24" t="s">
        <v>50</v>
      </c>
      <c r="N4" s="25" t="s">
        <v>51</v>
      </c>
    </row>
    <row r="5" spans="1:14" ht="13.5" thickBot="1" x14ac:dyDescent="0.25"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</row>
    <row r="6" spans="1:14" x14ac:dyDescent="0.2">
      <c r="A6" s="8" t="s">
        <v>52</v>
      </c>
      <c r="B6" s="28" t="s">
        <v>0</v>
      </c>
      <c r="C6" s="29" t="s">
        <v>7</v>
      </c>
      <c r="D6" s="29" t="s">
        <v>8</v>
      </c>
      <c r="E6" s="79">
        <v>40000</v>
      </c>
      <c r="F6" s="43">
        <v>36495</v>
      </c>
      <c r="G6" s="72">
        <v>39955</v>
      </c>
      <c r="H6" s="52">
        <v>4763593</v>
      </c>
      <c r="I6" s="19">
        <v>3.3399999999999999E-2</v>
      </c>
      <c r="J6" s="52">
        <v>7267894</v>
      </c>
      <c r="K6" s="26">
        <v>4.99E-2</v>
      </c>
      <c r="L6" s="52">
        <v>7078363</v>
      </c>
      <c r="M6" s="26">
        <v>4.8899999999999999E-2</v>
      </c>
      <c r="N6" s="20" t="s">
        <v>38</v>
      </c>
    </row>
    <row r="7" spans="1:14" x14ac:dyDescent="0.2">
      <c r="A7" s="2" t="s">
        <v>53</v>
      </c>
      <c r="B7" s="30" t="s">
        <v>0</v>
      </c>
      <c r="C7" s="31" t="s">
        <v>9</v>
      </c>
      <c r="D7" s="31" t="s">
        <v>8</v>
      </c>
      <c r="E7" s="80" t="s">
        <v>62</v>
      </c>
      <c r="F7" s="44">
        <v>36495</v>
      </c>
      <c r="G7" s="73">
        <v>39955</v>
      </c>
      <c r="H7" s="54">
        <v>263789</v>
      </c>
      <c r="I7" s="9">
        <v>1.1599999999999999E-2</v>
      </c>
      <c r="J7" s="54">
        <v>229808</v>
      </c>
      <c r="K7" s="15">
        <v>4.4999999999999998E-2</v>
      </c>
      <c r="L7" s="54">
        <v>232817</v>
      </c>
      <c r="M7" s="15">
        <v>4.8800000000000003E-2</v>
      </c>
      <c r="N7" s="17" t="s">
        <v>38</v>
      </c>
    </row>
    <row r="8" spans="1:14" x14ac:dyDescent="0.2">
      <c r="A8" s="2" t="s">
        <v>54</v>
      </c>
      <c r="B8" s="30" t="s">
        <v>1</v>
      </c>
      <c r="C8" s="31" t="s">
        <v>10</v>
      </c>
      <c r="D8" s="31" t="s">
        <v>11</v>
      </c>
      <c r="E8" s="80">
        <v>50000</v>
      </c>
      <c r="F8" s="44">
        <v>36526</v>
      </c>
      <c r="G8" s="73">
        <v>36950</v>
      </c>
      <c r="H8" s="54">
        <v>180689</v>
      </c>
      <c r="I8" s="9">
        <v>6.1899999999999997E-2</v>
      </c>
      <c r="J8" s="78" t="s">
        <v>25</v>
      </c>
      <c r="K8" s="1" t="s">
        <v>25</v>
      </c>
      <c r="L8" s="78" t="s">
        <v>25</v>
      </c>
      <c r="M8" s="51" t="s">
        <v>25</v>
      </c>
      <c r="N8" s="17" t="s">
        <v>38</v>
      </c>
    </row>
    <row r="9" spans="1:14" x14ac:dyDescent="0.2">
      <c r="A9" s="2" t="s">
        <v>55</v>
      </c>
      <c r="B9" s="30" t="s">
        <v>2</v>
      </c>
      <c r="C9" s="31" t="s">
        <v>12</v>
      </c>
      <c r="D9" s="31" t="s">
        <v>13</v>
      </c>
      <c r="E9" s="80">
        <v>5000</v>
      </c>
      <c r="F9" s="44">
        <v>36526</v>
      </c>
      <c r="G9" s="73">
        <v>36981</v>
      </c>
      <c r="H9" s="54">
        <v>35998</v>
      </c>
      <c r="I9" s="9">
        <v>8.1000000000000003E-2</v>
      </c>
      <c r="J9" s="54">
        <v>51802</v>
      </c>
      <c r="K9" s="15">
        <v>0.1772</v>
      </c>
      <c r="L9" s="54">
        <v>26024</v>
      </c>
      <c r="M9" s="15">
        <v>0.16900000000000001</v>
      </c>
      <c r="N9" s="17" t="s">
        <v>38</v>
      </c>
    </row>
    <row r="10" spans="1:14" x14ac:dyDescent="0.2">
      <c r="A10" s="2" t="s">
        <v>56</v>
      </c>
      <c r="B10" s="30" t="s">
        <v>1</v>
      </c>
      <c r="C10" s="31" t="s">
        <v>14</v>
      </c>
      <c r="D10" s="31" t="s">
        <v>13</v>
      </c>
      <c r="E10" s="80">
        <v>25000</v>
      </c>
      <c r="F10" s="44">
        <v>36526</v>
      </c>
      <c r="G10" s="73">
        <v>36981</v>
      </c>
      <c r="H10" s="56">
        <v>130367</v>
      </c>
      <c r="I10" s="10">
        <v>5.8700000000000002E-2</v>
      </c>
      <c r="J10" s="54">
        <v>182168</v>
      </c>
      <c r="K10" s="15">
        <v>0.1246</v>
      </c>
      <c r="L10" s="54">
        <v>89598</v>
      </c>
      <c r="M10" s="15">
        <v>0.1164</v>
      </c>
      <c r="N10" s="17" t="s">
        <v>38</v>
      </c>
    </row>
    <row r="11" spans="1:14" ht="13.5" thickBot="1" x14ac:dyDescent="0.25">
      <c r="A11" s="2" t="s">
        <v>57</v>
      </c>
      <c r="B11" s="30" t="s">
        <v>1</v>
      </c>
      <c r="C11" s="31" t="s">
        <v>61</v>
      </c>
      <c r="D11" s="31" t="s">
        <v>8</v>
      </c>
      <c r="E11" s="80">
        <v>38548</v>
      </c>
      <c r="F11" s="44">
        <v>36892</v>
      </c>
      <c r="G11" s="73">
        <v>36981</v>
      </c>
      <c r="H11" s="57" t="s">
        <v>25</v>
      </c>
      <c r="I11" s="11" t="s">
        <v>25</v>
      </c>
      <c r="J11" s="54">
        <v>512586</v>
      </c>
      <c r="K11" s="15">
        <v>0.22739999999999999</v>
      </c>
      <c r="L11" s="54">
        <v>264452</v>
      </c>
      <c r="M11" s="15">
        <v>0.22270000000000001</v>
      </c>
      <c r="N11" s="17" t="s">
        <v>38</v>
      </c>
    </row>
    <row r="12" spans="1:14" x14ac:dyDescent="0.2">
      <c r="A12" s="2" t="s">
        <v>58</v>
      </c>
      <c r="B12" s="30"/>
      <c r="C12" s="31"/>
      <c r="D12" s="31"/>
      <c r="E12" s="80"/>
      <c r="F12" s="34"/>
      <c r="G12" s="74"/>
      <c r="H12" s="58">
        <f>SUM(H6:H11)</f>
        <v>5374436</v>
      </c>
      <c r="I12" s="12"/>
      <c r="J12" s="58">
        <f>SUM(J6:J11)</f>
        <v>8244258</v>
      </c>
      <c r="K12" s="19"/>
      <c r="L12" s="58">
        <f>SUM(L6:L11)</f>
        <v>7691254</v>
      </c>
      <c r="M12" s="19"/>
      <c r="N12" s="17"/>
    </row>
    <row r="13" spans="1:14" ht="13.5" thickBot="1" x14ac:dyDescent="0.25">
      <c r="B13" s="32"/>
      <c r="C13" s="27"/>
      <c r="D13" s="27"/>
      <c r="E13" s="81"/>
      <c r="F13" s="35"/>
      <c r="G13" s="75"/>
      <c r="H13" s="77"/>
      <c r="I13" s="14"/>
      <c r="J13" s="77"/>
      <c r="K13" s="14"/>
      <c r="L13" s="77"/>
      <c r="M13" s="14"/>
      <c r="N13" s="18"/>
    </row>
    <row r="14" spans="1:14" x14ac:dyDescent="0.2">
      <c r="C14" s="21"/>
      <c r="D14" s="21"/>
      <c r="E14" s="82"/>
      <c r="F14" s="37"/>
      <c r="G14" s="37"/>
      <c r="H14" s="3"/>
      <c r="I14" s="46"/>
      <c r="J14" s="45"/>
      <c r="K14" s="46"/>
      <c r="L14" s="45"/>
      <c r="M14" s="46"/>
      <c r="N14" s="37"/>
    </row>
    <row r="15" spans="1:14" ht="13.5" thickBot="1" x14ac:dyDescent="0.25">
      <c r="A15" s="2"/>
      <c r="E15" s="83"/>
      <c r="H15" s="41"/>
      <c r="I15" s="40"/>
      <c r="J15" s="41"/>
      <c r="K15" s="40"/>
      <c r="L15" s="41"/>
      <c r="M15" s="40"/>
      <c r="N15" s="38"/>
    </row>
    <row r="16" spans="1:14" x14ac:dyDescent="0.2">
      <c r="A16" s="2"/>
      <c r="B16" s="28"/>
      <c r="C16" s="29"/>
      <c r="D16" s="29"/>
      <c r="E16" s="79"/>
      <c r="F16" s="33"/>
      <c r="G16" s="76"/>
      <c r="H16" s="52"/>
      <c r="I16" s="61"/>
      <c r="J16" s="52"/>
      <c r="K16" s="53"/>
      <c r="L16" s="67"/>
      <c r="M16" s="53"/>
      <c r="N16" s="20"/>
    </row>
    <row r="17" spans="1:15" x14ac:dyDescent="0.2">
      <c r="A17" s="2"/>
      <c r="B17" s="30" t="s">
        <v>3</v>
      </c>
      <c r="C17" s="31" t="s">
        <v>15</v>
      </c>
      <c r="D17" s="31" t="s">
        <v>16</v>
      </c>
      <c r="E17" s="80" t="s">
        <v>63</v>
      </c>
      <c r="F17" s="44">
        <v>37196</v>
      </c>
      <c r="G17" s="73">
        <v>37560</v>
      </c>
      <c r="H17" s="54">
        <v>5804582</v>
      </c>
      <c r="I17" s="62">
        <v>4.1500000000000002E-2</v>
      </c>
      <c r="J17" s="54">
        <v>1</v>
      </c>
      <c r="K17" s="55">
        <v>0</v>
      </c>
      <c r="L17" s="68">
        <v>1</v>
      </c>
      <c r="M17" s="55">
        <v>0</v>
      </c>
      <c r="N17" s="17" t="s">
        <v>36</v>
      </c>
      <c r="O17" t="s">
        <v>42</v>
      </c>
    </row>
    <row r="18" spans="1:15" x14ac:dyDescent="0.2">
      <c r="A18" s="2" t="s">
        <v>59</v>
      </c>
      <c r="B18" s="30" t="s">
        <v>4</v>
      </c>
      <c r="C18" s="31" t="s">
        <v>17</v>
      </c>
      <c r="D18" s="31" t="s">
        <v>18</v>
      </c>
      <c r="E18" s="80">
        <v>16495</v>
      </c>
      <c r="F18" s="44">
        <v>36039</v>
      </c>
      <c r="G18" s="73">
        <v>37468</v>
      </c>
      <c r="H18" s="54">
        <v>1225434</v>
      </c>
      <c r="I18" s="62">
        <v>0.1358</v>
      </c>
      <c r="J18" s="54">
        <v>890917</v>
      </c>
      <c r="K18" s="55">
        <v>0.1032</v>
      </c>
      <c r="L18" s="68">
        <v>852067</v>
      </c>
      <c r="M18" s="55">
        <v>0.1038</v>
      </c>
      <c r="N18" s="17" t="s">
        <v>36</v>
      </c>
    </row>
    <row r="19" spans="1:15" x14ac:dyDescent="0.2">
      <c r="A19" s="2" t="s">
        <v>53</v>
      </c>
      <c r="B19" s="30" t="s">
        <v>3</v>
      </c>
      <c r="C19" s="31" t="s">
        <v>19</v>
      </c>
      <c r="D19" s="31" t="s">
        <v>16</v>
      </c>
      <c r="E19" s="80">
        <v>4950</v>
      </c>
      <c r="F19" s="44">
        <v>36982</v>
      </c>
      <c r="G19" s="73">
        <v>37195</v>
      </c>
      <c r="H19" s="54">
        <v>0</v>
      </c>
      <c r="I19" s="62">
        <v>0</v>
      </c>
      <c r="J19" s="54">
        <v>52549</v>
      </c>
      <c r="K19" s="55">
        <v>5.0999999999999997E-2</v>
      </c>
      <c r="L19" s="68">
        <v>52668</v>
      </c>
      <c r="M19" s="55">
        <v>5.0900000000000001E-2</v>
      </c>
      <c r="N19" s="17" t="s">
        <v>37</v>
      </c>
    </row>
    <row r="20" spans="1:15" x14ac:dyDescent="0.2">
      <c r="A20" s="2" t="s">
        <v>60</v>
      </c>
      <c r="B20" s="30" t="s">
        <v>4</v>
      </c>
      <c r="C20" s="31" t="s">
        <v>17</v>
      </c>
      <c r="D20" s="31" t="s">
        <v>20</v>
      </c>
      <c r="E20" s="80">
        <v>16640</v>
      </c>
      <c r="F20" s="44">
        <v>36831</v>
      </c>
      <c r="G20" s="73">
        <v>37195</v>
      </c>
      <c r="H20" s="54">
        <v>2</v>
      </c>
      <c r="I20" s="62">
        <v>0</v>
      </c>
      <c r="J20" s="54">
        <v>148694</v>
      </c>
      <c r="K20" s="55">
        <v>3.3500000000000002E-2</v>
      </c>
      <c r="L20" s="68">
        <v>146460</v>
      </c>
      <c r="M20" s="55">
        <v>3.6700000000000003E-2</v>
      </c>
      <c r="N20" s="17" t="s">
        <v>37</v>
      </c>
    </row>
    <row r="21" spans="1:15" x14ac:dyDescent="0.2">
      <c r="A21" s="2" t="s">
        <v>55</v>
      </c>
      <c r="B21" s="30" t="s">
        <v>4</v>
      </c>
      <c r="C21" s="31" t="s">
        <v>17</v>
      </c>
      <c r="D21" s="31" t="s">
        <v>21</v>
      </c>
      <c r="E21" s="80">
        <v>50950</v>
      </c>
      <c r="F21" s="44">
        <v>36831</v>
      </c>
      <c r="G21" s="73">
        <v>37195</v>
      </c>
      <c r="H21" s="56">
        <v>8</v>
      </c>
      <c r="I21" s="63">
        <v>0</v>
      </c>
      <c r="J21" s="54">
        <v>455375</v>
      </c>
      <c r="K21" s="55">
        <v>3.3500000000000002E-2</v>
      </c>
      <c r="L21" s="68">
        <v>448534</v>
      </c>
      <c r="M21" s="55">
        <v>3.6700000000000003E-2</v>
      </c>
      <c r="N21" s="17" t="s">
        <v>37</v>
      </c>
    </row>
    <row r="22" spans="1:15" x14ac:dyDescent="0.2">
      <c r="A22" s="2"/>
      <c r="B22" s="30" t="s">
        <v>22</v>
      </c>
      <c r="C22" s="31" t="s">
        <v>21</v>
      </c>
      <c r="D22" s="31" t="s">
        <v>23</v>
      </c>
      <c r="E22" s="80">
        <v>80000</v>
      </c>
      <c r="F22" s="44">
        <v>36982</v>
      </c>
      <c r="G22" s="73">
        <v>37346</v>
      </c>
      <c r="H22" s="57" t="s">
        <v>25</v>
      </c>
      <c r="I22" s="64" t="s">
        <v>25</v>
      </c>
      <c r="J22" s="56">
        <v>574</v>
      </c>
      <c r="K22" s="55">
        <v>1E-4</v>
      </c>
      <c r="L22" s="68">
        <v>1260</v>
      </c>
      <c r="M22" s="55">
        <v>0</v>
      </c>
      <c r="N22" s="17" t="s">
        <v>37</v>
      </c>
    </row>
    <row r="23" spans="1:15" ht="13.5" thickBot="1" x14ac:dyDescent="0.25">
      <c r="A23" s="2"/>
      <c r="B23" s="30" t="s">
        <v>22</v>
      </c>
      <c r="C23" s="31" t="s">
        <v>21</v>
      </c>
      <c r="D23" s="31" t="s">
        <v>24</v>
      </c>
      <c r="E23" s="80">
        <v>20000</v>
      </c>
      <c r="F23" s="44">
        <v>36982</v>
      </c>
      <c r="G23" s="73">
        <v>37346</v>
      </c>
      <c r="H23" s="57" t="s">
        <v>25</v>
      </c>
      <c r="I23" s="64" t="s">
        <v>25</v>
      </c>
      <c r="J23" s="54">
        <v>1525</v>
      </c>
      <c r="K23" s="55">
        <v>2.0000000000000001E-4</v>
      </c>
      <c r="L23" s="68">
        <v>2934</v>
      </c>
      <c r="M23" s="55">
        <v>4.0000000000000002E-4</v>
      </c>
      <c r="N23" s="17" t="s">
        <v>37</v>
      </c>
    </row>
    <row r="24" spans="1:15" x14ac:dyDescent="0.2">
      <c r="A24" s="2"/>
      <c r="B24" s="30"/>
      <c r="C24" s="31"/>
      <c r="D24" s="31"/>
      <c r="E24" s="80"/>
      <c r="F24" s="34"/>
      <c r="G24" s="74"/>
      <c r="H24" s="58">
        <f>SUM(H17:H21)</f>
        <v>7030026</v>
      </c>
      <c r="I24" s="65"/>
      <c r="J24" s="58">
        <f>SUM(J17:J23)</f>
        <v>1549635</v>
      </c>
      <c r="K24" s="53"/>
      <c r="L24" s="69">
        <f>SUM(L17:L23)</f>
        <v>1503924</v>
      </c>
      <c r="M24" s="53"/>
      <c r="N24" s="17"/>
    </row>
    <row r="25" spans="1:15" ht="13.5" thickBot="1" x14ac:dyDescent="0.25">
      <c r="A25" s="2"/>
      <c r="B25" s="32"/>
      <c r="C25" s="27"/>
      <c r="D25" s="27"/>
      <c r="E25" s="81"/>
      <c r="F25" s="35"/>
      <c r="G25" s="75"/>
      <c r="H25" s="59"/>
      <c r="I25" s="66"/>
      <c r="J25" s="59"/>
      <c r="K25" s="60"/>
      <c r="L25" s="70"/>
      <c r="M25" s="60"/>
      <c r="N25" s="18"/>
    </row>
    <row r="26" spans="1:15" x14ac:dyDescent="0.2">
      <c r="A26" s="2"/>
      <c r="E26" s="83"/>
      <c r="H26" s="4"/>
      <c r="I26" s="6"/>
      <c r="J26" s="4"/>
      <c r="K26" s="39"/>
      <c r="L26" s="4"/>
      <c r="M26" s="39"/>
      <c r="N26" s="36"/>
      <c r="O26" s="21"/>
    </row>
    <row r="27" spans="1:15" ht="13.5" thickBot="1" x14ac:dyDescent="0.25">
      <c r="A27" s="2"/>
      <c r="E27" s="83"/>
      <c r="H27" s="41"/>
      <c r="I27" s="40"/>
      <c r="J27" s="22"/>
      <c r="K27" s="40"/>
      <c r="L27" s="41"/>
      <c r="M27" s="40"/>
      <c r="N27" s="38"/>
      <c r="O27" s="21"/>
    </row>
    <row r="28" spans="1:15" x14ac:dyDescent="0.2">
      <c r="A28" s="2"/>
      <c r="B28" s="28" t="s">
        <v>5</v>
      </c>
      <c r="C28" s="29" t="s">
        <v>29</v>
      </c>
      <c r="D28" s="29" t="s">
        <v>30</v>
      </c>
      <c r="E28" s="79">
        <v>15000</v>
      </c>
      <c r="F28" s="43">
        <v>35886</v>
      </c>
      <c r="G28" s="72">
        <v>40117</v>
      </c>
      <c r="H28" s="52">
        <v>1581517</v>
      </c>
      <c r="I28" s="19">
        <v>4.2799999999999998E-2</v>
      </c>
      <c r="J28" s="52">
        <v>1467263</v>
      </c>
      <c r="K28" s="26">
        <v>3.8800000000000001E-2</v>
      </c>
      <c r="L28" s="52">
        <v>1451624</v>
      </c>
      <c r="M28" s="26">
        <v>3.8600000000000002E-2</v>
      </c>
      <c r="N28" s="20" t="s">
        <v>35</v>
      </c>
    </row>
    <row r="29" spans="1:15" x14ac:dyDescent="0.2">
      <c r="A29" s="2"/>
      <c r="B29" s="30" t="s">
        <v>5</v>
      </c>
      <c r="C29" s="31" t="s">
        <v>31</v>
      </c>
      <c r="D29" s="31" t="s">
        <v>29</v>
      </c>
      <c r="E29" s="80">
        <v>40000</v>
      </c>
      <c r="F29" s="44">
        <v>36526</v>
      </c>
      <c r="G29" s="73">
        <v>37955</v>
      </c>
      <c r="H29" s="54">
        <v>368098</v>
      </c>
      <c r="I29" s="9">
        <v>9.4999999999999998E-3</v>
      </c>
      <c r="J29" s="54">
        <v>845220</v>
      </c>
      <c r="K29" s="15">
        <v>2.2100000000000002E-2</v>
      </c>
      <c r="L29" s="54">
        <v>807448</v>
      </c>
      <c r="M29" s="15">
        <v>2.1600000000000001E-2</v>
      </c>
      <c r="N29" s="17" t="s">
        <v>35</v>
      </c>
    </row>
    <row r="30" spans="1:15" x14ac:dyDescent="0.2">
      <c r="A30" s="2" t="s">
        <v>53</v>
      </c>
      <c r="B30" s="30" t="s">
        <v>5</v>
      </c>
      <c r="C30" s="31" t="s">
        <v>31</v>
      </c>
      <c r="D30" s="31" t="s">
        <v>29</v>
      </c>
      <c r="E30" s="80">
        <v>25654</v>
      </c>
      <c r="F30" s="44">
        <v>36526</v>
      </c>
      <c r="G30" s="73">
        <v>38291</v>
      </c>
      <c r="H30" s="54">
        <v>242708</v>
      </c>
      <c r="I30" s="9">
        <v>7.6E-3</v>
      </c>
      <c r="J30" s="54">
        <v>614758</v>
      </c>
      <c r="K30" s="15">
        <v>1.9400000000000001E-2</v>
      </c>
      <c r="L30" s="54">
        <v>591513</v>
      </c>
      <c r="M30" s="15">
        <v>1.9E-2</v>
      </c>
      <c r="N30" s="17" t="s">
        <v>35</v>
      </c>
    </row>
    <row r="31" spans="1:15" x14ac:dyDescent="0.2">
      <c r="A31" s="2" t="s">
        <v>57</v>
      </c>
      <c r="B31" s="30" t="s">
        <v>5</v>
      </c>
      <c r="C31" s="31" t="s">
        <v>29</v>
      </c>
      <c r="D31" s="31" t="s">
        <v>30</v>
      </c>
      <c r="E31" s="80">
        <v>15000</v>
      </c>
      <c r="F31" s="44">
        <v>36526</v>
      </c>
      <c r="G31" s="73">
        <v>38442</v>
      </c>
      <c r="H31" s="54">
        <v>920379</v>
      </c>
      <c r="I31" s="9">
        <v>4.5199999999999997E-2</v>
      </c>
      <c r="J31" s="54">
        <v>892429</v>
      </c>
      <c r="K31" s="15">
        <v>4.3799999999999999E-2</v>
      </c>
      <c r="L31" s="54">
        <v>872863</v>
      </c>
      <c r="M31" s="15">
        <v>4.3499999999999997E-2</v>
      </c>
      <c r="N31" s="17" t="s">
        <v>35</v>
      </c>
    </row>
    <row r="32" spans="1:15" x14ac:dyDescent="0.2">
      <c r="A32" s="2" t="s">
        <v>60</v>
      </c>
      <c r="B32" s="30" t="s">
        <v>5</v>
      </c>
      <c r="C32" s="31" t="s">
        <v>29</v>
      </c>
      <c r="D32" s="31" t="s">
        <v>30</v>
      </c>
      <c r="E32" s="80">
        <v>30000</v>
      </c>
      <c r="F32" s="44">
        <v>36526</v>
      </c>
      <c r="G32" s="73">
        <v>37346</v>
      </c>
      <c r="H32" s="54">
        <v>780967</v>
      </c>
      <c r="I32" s="9">
        <v>5.9799999999999999E-2</v>
      </c>
      <c r="J32" s="54">
        <v>809283</v>
      </c>
      <c r="K32" s="15">
        <v>6.5799999999999997E-2</v>
      </c>
      <c r="L32" s="54">
        <v>764573</v>
      </c>
      <c r="M32" s="15">
        <v>6.6400000000000001E-2</v>
      </c>
      <c r="N32" s="17" t="s">
        <v>35</v>
      </c>
    </row>
    <row r="33" spans="1:14" x14ac:dyDescent="0.2">
      <c r="A33" s="2" t="s">
        <v>55</v>
      </c>
      <c r="B33" s="30" t="s">
        <v>5</v>
      </c>
      <c r="C33" s="31" t="s">
        <v>29</v>
      </c>
      <c r="D33" s="31" t="s">
        <v>30</v>
      </c>
      <c r="E33" s="80">
        <v>25000</v>
      </c>
      <c r="F33" s="44">
        <v>36831</v>
      </c>
      <c r="G33" s="73">
        <v>36981</v>
      </c>
      <c r="H33" s="54">
        <v>180445</v>
      </c>
      <c r="I33" s="9">
        <v>8.1199999999999994E-2</v>
      </c>
      <c r="J33" s="54">
        <v>142163</v>
      </c>
      <c r="K33" s="15">
        <v>9.7199999999999995E-2</v>
      </c>
      <c r="L33" s="54">
        <v>88587</v>
      </c>
      <c r="M33" s="15">
        <v>0.115</v>
      </c>
      <c r="N33" s="17" t="s">
        <v>35</v>
      </c>
    </row>
    <row r="34" spans="1:14" x14ac:dyDescent="0.2">
      <c r="A34" s="2"/>
      <c r="B34" s="30" t="s">
        <v>5</v>
      </c>
      <c r="C34" s="31" t="s">
        <v>31</v>
      </c>
      <c r="D34" s="31" t="s">
        <v>32</v>
      </c>
      <c r="E34" s="80">
        <v>20000</v>
      </c>
      <c r="F34" s="44">
        <v>34274</v>
      </c>
      <c r="G34" s="73">
        <v>37042</v>
      </c>
      <c r="H34" s="54">
        <v>162039</v>
      </c>
      <c r="I34" s="9">
        <v>5.4699999999999999E-2</v>
      </c>
      <c r="J34" s="54">
        <v>147948</v>
      </c>
      <c r="K34" s="15">
        <v>6.25E-2</v>
      </c>
      <c r="L34" s="54">
        <v>121343</v>
      </c>
      <c r="M34" s="15">
        <v>6.6699999999999995E-2</v>
      </c>
      <c r="N34" s="17" t="s">
        <v>35</v>
      </c>
    </row>
    <row r="35" spans="1:14" x14ac:dyDescent="0.2">
      <c r="A35" s="2"/>
      <c r="B35" s="30" t="s">
        <v>5</v>
      </c>
      <c r="C35" s="31" t="s">
        <v>29</v>
      </c>
      <c r="D35" s="31" t="s">
        <v>30</v>
      </c>
      <c r="E35" s="80">
        <v>50000</v>
      </c>
      <c r="F35" s="44">
        <v>36831</v>
      </c>
      <c r="G35" s="73">
        <v>36981</v>
      </c>
      <c r="H35" s="54">
        <v>390594</v>
      </c>
      <c r="I35" s="9">
        <v>8.7900000000000006E-2</v>
      </c>
      <c r="J35" s="54">
        <v>306827</v>
      </c>
      <c r="K35" s="15">
        <v>0.10489999999999999</v>
      </c>
      <c r="L35" s="54">
        <v>200111</v>
      </c>
      <c r="M35" s="15">
        <v>0.12989999999999999</v>
      </c>
      <c r="N35" s="17" t="s">
        <v>35</v>
      </c>
    </row>
    <row r="36" spans="1:14" x14ac:dyDescent="0.2">
      <c r="A36" s="2"/>
      <c r="B36" s="30" t="s">
        <v>5</v>
      </c>
      <c r="C36" s="31" t="s">
        <v>29</v>
      </c>
      <c r="D36" s="31" t="s">
        <v>30</v>
      </c>
      <c r="E36" s="80">
        <v>142</v>
      </c>
      <c r="F36" s="44">
        <v>36746</v>
      </c>
      <c r="G36" s="73">
        <v>37103</v>
      </c>
      <c r="H36" s="54">
        <v>1142</v>
      </c>
      <c r="I36" s="9">
        <v>3.8800000000000001E-2</v>
      </c>
      <c r="J36" s="54">
        <v>1494</v>
      </c>
      <c r="K36" s="15">
        <v>5.9200000000000003E-2</v>
      </c>
      <c r="L36" s="54">
        <v>1113</v>
      </c>
      <c r="M36" s="15">
        <v>5.1999999999999998E-2</v>
      </c>
      <c r="N36" s="17" t="s">
        <v>35</v>
      </c>
    </row>
    <row r="37" spans="1:14" x14ac:dyDescent="0.2">
      <c r="A37" s="2"/>
      <c r="B37" s="30" t="s">
        <v>6</v>
      </c>
      <c r="C37" s="31" t="s">
        <v>33</v>
      </c>
      <c r="D37" s="31" t="s">
        <v>34</v>
      </c>
      <c r="E37" s="80">
        <v>1700</v>
      </c>
      <c r="F37" s="44">
        <v>36069</v>
      </c>
      <c r="G37" s="73">
        <v>39113</v>
      </c>
      <c r="H37" s="54">
        <v>7916</v>
      </c>
      <c r="I37" s="9">
        <v>2.5000000000000001E-3</v>
      </c>
      <c r="J37" s="54">
        <v>3713</v>
      </c>
      <c r="K37" s="15">
        <v>3.3E-3</v>
      </c>
      <c r="L37" s="54">
        <v>2896</v>
      </c>
      <c r="M37" s="15">
        <v>2.5999999999999999E-3</v>
      </c>
      <c r="N37" s="17" t="s">
        <v>35</v>
      </c>
    </row>
    <row r="38" spans="1:14" x14ac:dyDescent="0.2">
      <c r="A38" s="2"/>
      <c r="B38" s="30" t="s">
        <v>6</v>
      </c>
      <c r="C38" s="31" t="s">
        <v>33</v>
      </c>
      <c r="D38" s="31" t="s">
        <v>34</v>
      </c>
      <c r="E38" s="80">
        <v>905</v>
      </c>
      <c r="F38" s="44">
        <v>36495</v>
      </c>
      <c r="G38" s="73">
        <v>39113</v>
      </c>
      <c r="H38" s="56">
        <v>5123</v>
      </c>
      <c r="I38" s="10">
        <v>3.0000000000000001E-3</v>
      </c>
      <c r="J38" s="54">
        <v>2403</v>
      </c>
      <c r="K38" s="15">
        <v>3.8999999999999998E-3</v>
      </c>
      <c r="L38" s="54">
        <v>1875</v>
      </c>
      <c r="M38" s="15">
        <v>3.0999999999999999E-3</v>
      </c>
      <c r="N38" s="17" t="s">
        <v>35</v>
      </c>
    </row>
    <row r="39" spans="1:14" ht="13.5" thickBot="1" x14ac:dyDescent="0.25">
      <c r="A39" s="2"/>
      <c r="B39" s="30" t="s">
        <v>26</v>
      </c>
      <c r="C39" s="31" t="s">
        <v>27</v>
      </c>
      <c r="D39" s="31" t="s">
        <v>28</v>
      </c>
      <c r="E39" s="80">
        <v>144000</v>
      </c>
      <c r="F39" s="44">
        <v>36951</v>
      </c>
      <c r="G39" s="73">
        <v>36981</v>
      </c>
      <c r="H39" s="57" t="s">
        <v>25</v>
      </c>
      <c r="I39" s="11" t="s">
        <v>25</v>
      </c>
      <c r="J39" s="54">
        <v>274340</v>
      </c>
      <c r="K39" s="15">
        <v>6.2100000000000002E-2</v>
      </c>
      <c r="L39" s="54">
        <v>266184</v>
      </c>
      <c r="M39" s="15">
        <v>0.06</v>
      </c>
      <c r="N39" s="17" t="s">
        <v>35</v>
      </c>
    </row>
    <row r="40" spans="1:14" x14ac:dyDescent="0.2">
      <c r="A40" s="2"/>
      <c r="B40" s="30"/>
      <c r="C40" s="31"/>
      <c r="D40" s="31"/>
      <c r="E40" s="80"/>
      <c r="F40" s="44"/>
      <c r="G40" s="73"/>
      <c r="H40" s="58">
        <f>SUM(H27:H39)</f>
        <v>4640928</v>
      </c>
      <c r="I40" s="12"/>
      <c r="J40" s="58">
        <f>SUM(J27:J39)</f>
        <v>5507841</v>
      </c>
      <c r="K40" s="12"/>
      <c r="L40" s="58">
        <f>SUM(L27:L39)</f>
        <v>5170130</v>
      </c>
      <c r="M40" s="19"/>
      <c r="N40" s="17"/>
    </row>
    <row r="41" spans="1:14" ht="13.5" thickBot="1" x14ac:dyDescent="0.25">
      <c r="A41" s="2"/>
      <c r="B41" s="32"/>
      <c r="C41" s="27"/>
      <c r="D41" s="27"/>
      <c r="E41" s="81"/>
      <c r="F41" s="35"/>
      <c r="G41" s="75"/>
      <c r="H41" s="59"/>
      <c r="I41" s="23"/>
      <c r="J41" s="59"/>
      <c r="K41" s="23"/>
      <c r="L41" s="59"/>
      <c r="M41" s="14"/>
      <c r="N41" s="18"/>
    </row>
    <row r="42" spans="1:14" ht="13.5" thickBot="1" x14ac:dyDescent="0.25">
      <c r="A42" s="2"/>
      <c r="B42" s="21"/>
      <c r="C42" s="21"/>
      <c r="D42" s="21"/>
      <c r="E42" s="37"/>
      <c r="F42" s="37"/>
      <c r="G42" s="37"/>
      <c r="H42" s="47"/>
      <c r="I42" s="48"/>
      <c r="J42" s="47"/>
      <c r="K42" s="48"/>
      <c r="L42" s="47"/>
      <c r="M42" s="42"/>
      <c r="N42" s="36"/>
    </row>
    <row r="43" spans="1:14" ht="13.5" thickBot="1" x14ac:dyDescent="0.25">
      <c r="A43" s="2"/>
      <c r="F43" s="87" t="s">
        <v>64</v>
      </c>
      <c r="H43" s="13">
        <f>SUM(H40+H24+H12)</f>
        <v>17045390</v>
      </c>
      <c r="I43" s="14"/>
      <c r="J43" s="13">
        <f>SUM(J40+J24+J12)</f>
        <v>15301734</v>
      </c>
      <c r="K43" s="14"/>
      <c r="L43" s="13">
        <f>SUM(L40+L24+L12)</f>
        <v>14365308</v>
      </c>
      <c r="M43" s="16"/>
      <c r="N43" s="49"/>
    </row>
    <row r="44" spans="1:14" x14ac:dyDescent="0.2">
      <c r="A44" s="2"/>
      <c r="H44" s="3"/>
      <c r="I44" s="5"/>
      <c r="J44" s="3"/>
      <c r="K44" s="3"/>
      <c r="L44" s="3"/>
      <c r="M44" s="3"/>
    </row>
    <row r="45" spans="1:14" x14ac:dyDescent="0.2">
      <c r="H45" s="3"/>
      <c r="I45" s="3"/>
    </row>
    <row r="46" spans="1:14" x14ac:dyDescent="0.2">
      <c r="A46" s="2"/>
      <c r="I46" s="3"/>
    </row>
    <row r="47" spans="1:14" x14ac:dyDescent="0.2">
      <c r="A47" s="2"/>
    </row>
    <row r="48" spans="1:14" x14ac:dyDescent="0.2">
      <c r="A48" s="2"/>
    </row>
    <row r="49" spans="1:1" x14ac:dyDescent="0.2">
      <c r="A49" s="2"/>
    </row>
  </sheetData>
  <pageMargins left="0.75" right="0.75" top="0.75" bottom="0.75" header="0.5" footer="0.5"/>
  <pageSetup scale="8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20"/>
  <sheetViews>
    <sheetView workbookViewId="0">
      <selection activeCell="B9" sqref="B9"/>
    </sheetView>
  </sheetViews>
  <sheetFormatPr defaultRowHeight="12.75" x14ac:dyDescent="0.2"/>
  <sheetData>
    <row r="5" spans="1:1" x14ac:dyDescent="0.2">
      <c r="A5" t="s">
        <v>65</v>
      </c>
    </row>
    <row r="6" spans="1:1" x14ac:dyDescent="0.2">
      <c r="A6" t="s">
        <v>66</v>
      </c>
    </row>
    <row r="7" spans="1:1" x14ac:dyDescent="0.2">
      <c r="A7" t="s">
        <v>67</v>
      </c>
    </row>
    <row r="8" spans="1:1" x14ac:dyDescent="0.2">
      <c r="A8" t="s">
        <v>68</v>
      </c>
    </row>
    <row r="10" spans="1:1" x14ac:dyDescent="0.2">
      <c r="A10" t="s">
        <v>69</v>
      </c>
    </row>
    <row r="11" spans="1:1" x14ac:dyDescent="0.2">
      <c r="A11" t="s">
        <v>70</v>
      </c>
    </row>
    <row r="12" spans="1:1" x14ac:dyDescent="0.2">
      <c r="A12" t="s">
        <v>71</v>
      </c>
    </row>
    <row r="13" spans="1:1" x14ac:dyDescent="0.2">
      <c r="A13" t="s">
        <v>72</v>
      </c>
    </row>
    <row r="14" spans="1:1" x14ac:dyDescent="0.2">
      <c r="A14" t="s">
        <v>73</v>
      </c>
    </row>
    <row r="16" spans="1: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Spreadsheet of Values</vt:lpstr>
      <vt:lpstr>Notes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2001-02-13T15:57:29Z</cp:lastPrinted>
  <dcterms:created xsi:type="dcterms:W3CDTF">2001-02-12T17:33:10Z</dcterms:created>
  <dcterms:modified xsi:type="dcterms:W3CDTF">2023-09-17T18:48:31Z</dcterms:modified>
</cp:coreProperties>
</file>