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C09976-723E-45B1-B25F-FBA981183457}" xr6:coauthVersionLast="47" xr6:coauthVersionMax="47" xr10:uidLastSave="{00000000-0000-0000-0000-000000000000}"/>
  <bookViews>
    <workbookView xWindow="-120" yWindow="-120" windowWidth="38640" windowHeight="15720"/>
  </bookViews>
  <sheets>
    <sheet name="Volume Summary" sheetId="1" r:id="rId1"/>
    <sheet name="Index Prices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J16" i="2"/>
  <c r="F17" i="2"/>
  <c r="J17" i="2"/>
  <c r="F21" i="2"/>
  <c r="J21" i="2"/>
  <c r="F22" i="2"/>
  <c r="J22" i="2"/>
  <c r="J24" i="2"/>
</calcChain>
</file>

<file path=xl/comments1.xml><?xml version="1.0" encoding="utf-8"?>
<comments xmlns="http://schemas.openxmlformats.org/spreadsheetml/2006/main">
  <authors>
    <author>cgerman</author>
  </authors>
  <commentList>
    <comment ref="J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-234 for 12/2001 prod and -4123 for 01/2002 prod.</t>
        </r>
      </text>
    </comment>
    <comment ref="K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as follows
162 for 01/2001
-508 for 08/2001
-612 for 09/2001
-644 for 10/2001
-146 for 11/2001
-27744 for 12/2001
-131938 for 01/2002
-161430 TOTAL</t>
        </r>
      </text>
    </comment>
    <comment ref="L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as follows
-22 for 12/2001
-619 for 01/2002
-641 TOTAL
</t>
        </r>
      </text>
    </comment>
    <comment ref="J1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6001 for 9/2001 prod</t>
        </r>
      </text>
    </comment>
    <comment ref="J2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-477 for 12/2001 prod
-17848 for 01/2002 prod.</t>
        </r>
      </text>
    </comment>
    <comment ref="K2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-13983 for 12/2001 prod
-24763 for 01/2002 prod.</t>
        </r>
      </text>
    </comment>
    <comment ref="L2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-2203 for 12/2001 prod
-9688 for 01/2002 prod.</t>
        </r>
      </text>
    </comment>
  </commentList>
</comments>
</file>

<file path=xl/sharedStrings.xml><?xml version="1.0" encoding="utf-8"?>
<sst xmlns="http://schemas.openxmlformats.org/spreadsheetml/2006/main" count="62" uniqueCount="36">
  <si>
    <t>Dominion Producers</t>
  </si>
  <si>
    <t>Month</t>
  </si>
  <si>
    <t>Supply</t>
  </si>
  <si>
    <t>ENA Supply</t>
  </si>
  <si>
    <t>ENA Accum Imbalance</t>
  </si>
  <si>
    <t>8T001S</t>
  </si>
  <si>
    <t>8G001S</t>
  </si>
  <si>
    <t>8G001N</t>
  </si>
  <si>
    <t>ENA Adj by Acct Mo</t>
  </si>
  <si>
    <t>Comments</t>
  </si>
  <si>
    <t>EES Supply</t>
  </si>
  <si>
    <t>EES Accum Imbalance</t>
  </si>
  <si>
    <t>EES Adj by Acct Mo</t>
  </si>
  <si>
    <t>8G310N</t>
  </si>
  <si>
    <t>8G310S</t>
  </si>
  <si>
    <t>8T310S</t>
  </si>
  <si>
    <t>Notes:</t>
  </si>
  <si>
    <t>Assumptions</t>
  </si>
  <si>
    <t xml:space="preserve">    is typical of low demand and high storage inventory levels.</t>
  </si>
  <si>
    <t>*  We are assuming that the decrease in Supply volume for Nov 2001 and Dec 2001 is due largely to line pressure which</t>
  </si>
  <si>
    <t>*  The Supply volumes are from Dominion's Allocation Balance Reports by production month.</t>
  </si>
  <si>
    <t>*  The Accum Imbalance volumes are from Imbalance Signoff Sheet's which includes prior period adjustments.</t>
  </si>
  <si>
    <t>*  The Adj By Acct Mo volumes are from the Allocation Balance Report's.</t>
  </si>
  <si>
    <t>*  As of Dec 2001, ENA had 55 producers and 192 meters.</t>
  </si>
  <si>
    <t>*  As of Dec 2001, EES had 9 producers and 9 meters.</t>
  </si>
  <si>
    <t>*  Two ENA producers were at a fixed price of $4.38 for 5,500 dth (Jaybee good through Nov 2002) and $5.80 for 1,377 dth (Commonweath good thru end of Dec)</t>
  </si>
  <si>
    <t>*  EES had a supply from Triad Energy with tiered pricing of $4.48 for 5,000 dth and anything over 5,000 at index.  The term is through Oct 2002.</t>
  </si>
  <si>
    <t xml:space="preserve">   Triad produced about 9,800 dth for Dec 2001 production.</t>
  </si>
  <si>
    <t>Inside Ferc pricing for Dominion Trans Appalachia</t>
  </si>
  <si>
    <t>Index</t>
  </si>
  <si>
    <t>*  Most of the supply is purchased under contracts with a 30 day termination notice.  Currently we don't have any statistics on how many</t>
  </si>
  <si>
    <t xml:space="preserve">   producers, if any, have properly terminated their contracts.</t>
  </si>
  <si>
    <t xml:space="preserve">Total </t>
  </si>
  <si>
    <t xml:space="preserve">Market </t>
  </si>
  <si>
    <t>Price</t>
  </si>
  <si>
    <t>Total 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</si>
</sst>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44" fontId="0" fillId="0" borderId="0" xfId="2" applyFont="1"/>
    <xf numFmtId="44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44" fontId="0" fillId="0" borderId="0" xfId="2" applyFont="1" applyAlignment="1">
      <alignment horizontal="right"/>
    </xf>
    <xf numFmtId="44" fontId="0" fillId="0" borderId="7" xfId="2" applyFont="1" applyBorder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abSelected="1" topLeftCell="A16" workbookViewId="0">
      <selection activeCell="B25" sqref="B25"/>
    </sheetView>
  </sheetViews>
  <sheetFormatPr defaultRowHeight="12.75" x14ac:dyDescent="0.2"/>
  <cols>
    <col min="2" max="2" width="10.85546875" bestFit="1" customWidth="1"/>
    <col min="3" max="3" width="12" bestFit="1" customWidth="1"/>
    <col min="4" max="4" width="10.85546875" bestFit="1" customWidth="1"/>
    <col min="5" max="5" width="3" customWidth="1"/>
    <col min="6" max="6" width="10.42578125" bestFit="1" customWidth="1"/>
    <col min="7" max="7" width="12" bestFit="1" customWidth="1"/>
    <col min="8" max="8" width="9.85546875" bestFit="1" customWidth="1"/>
    <col min="9" max="9" width="3.5703125" customWidth="1"/>
    <col min="10" max="10" width="10.85546875" bestFit="1" customWidth="1"/>
    <col min="11" max="11" width="12" bestFit="1" customWidth="1"/>
    <col min="12" max="12" width="10.85546875" bestFit="1" customWidth="1"/>
  </cols>
  <sheetData>
    <row r="1" spans="1:14" x14ac:dyDescent="0.2">
      <c r="A1" t="s">
        <v>0</v>
      </c>
    </row>
    <row r="4" spans="1:14" x14ac:dyDescent="0.2">
      <c r="A4" t="s">
        <v>1</v>
      </c>
      <c r="B4" s="2" t="s">
        <v>3</v>
      </c>
      <c r="C4" s="3"/>
      <c r="D4" s="4"/>
      <c r="F4" s="2" t="s">
        <v>4</v>
      </c>
      <c r="G4" s="3"/>
      <c r="H4" s="4"/>
      <c r="J4" s="2" t="s">
        <v>8</v>
      </c>
      <c r="K4" s="3"/>
      <c r="L4" s="4"/>
    </row>
    <row r="5" spans="1:14" x14ac:dyDescent="0.2">
      <c r="B5" s="5" t="s">
        <v>5</v>
      </c>
      <c r="C5" s="6" t="s">
        <v>6</v>
      </c>
      <c r="D5" s="7" t="s">
        <v>7</v>
      </c>
      <c r="F5" s="5" t="s">
        <v>5</v>
      </c>
      <c r="G5" s="6" t="s">
        <v>6</v>
      </c>
      <c r="H5" s="7" t="s">
        <v>7</v>
      </c>
      <c r="J5" s="5" t="s">
        <v>5</v>
      </c>
      <c r="K5" s="6" t="s">
        <v>6</v>
      </c>
      <c r="L5" s="7" t="s">
        <v>7</v>
      </c>
      <c r="N5" t="s">
        <v>9</v>
      </c>
    </row>
    <row r="6" spans="1:14" x14ac:dyDescent="0.2">
      <c r="A6" s="1">
        <v>37135</v>
      </c>
      <c r="B6" s="11">
        <v>8188</v>
      </c>
      <c r="C6" s="11">
        <v>170953</v>
      </c>
      <c r="D6" s="11">
        <v>33</v>
      </c>
      <c r="E6" s="11"/>
      <c r="F6" s="11">
        <v>-1091</v>
      </c>
      <c r="G6" s="11">
        <v>-122724</v>
      </c>
      <c r="H6" s="11">
        <v>33</v>
      </c>
      <c r="I6" s="11"/>
      <c r="J6" s="11">
        <v>111</v>
      </c>
      <c r="K6" s="11">
        <v>2338</v>
      </c>
      <c r="L6" s="11"/>
    </row>
    <row r="7" spans="1:14" x14ac:dyDescent="0.2">
      <c r="A7" s="1">
        <v>37165</v>
      </c>
      <c r="B7" s="11">
        <v>7886</v>
      </c>
      <c r="C7" s="11">
        <v>184454</v>
      </c>
      <c r="D7" s="11">
        <v>225</v>
      </c>
      <c r="E7" s="11"/>
      <c r="F7" s="11">
        <v>6795</v>
      </c>
      <c r="G7" s="11">
        <v>-14741</v>
      </c>
      <c r="H7" s="11">
        <v>258</v>
      </c>
      <c r="I7" s="11"/>
      <c r="J7" s="11">
        <v>6</v>
      </c>
      <c r="K7" s="11">
        <v>5068</v>
      </c>
      <c r="L7" s="11"/>
    </row>
    <row r="8" spans="1:14" x14ac:dyDescent="0.2">
      <c r="A8" s="1">
        <v>37196</v>
      </c>
      <c r="B8" s="11">
        <v>6687</v>
      </c>
      <c r="C8" s="11">
        <v>163629</v>
      </c>
      <c r="D8" s="11">
        <v>1095</v>
      </c>
      <c r="E8" s="11"/>
      <c r="F8" s="11">
        <v>5412</v>
      </c>
      <c r="G8" s="11">
        <v>-26482</v>
      </c>
      <c r="H8" s="11">
        <v>1323</v>
      </c>
      <c r="I8" s="11"/>
      <c r="J8" s="11">
        <v>134</v>
      </c>
      <c r="K8" s="11">
        <v>1665</v>
      </c>
      <c r="L8" s="11">
        <v>72</v>
      </c>
    </row>
    <row r="9" spans="1:14" x14ac:dyDescent="0.2">
      <c r="A9" s="1">
        <v>37226</v>
      </c>
      <c r="B9" s="11">
        <v>3493</v>
      </c>
      <c r="C9" s="11">
        <v>70856</v>
      </c>
      <c r="D9" s="11">
        <v>864</v>
      </c>
      <c r="E9" s="11"/>
      <c r="F9" s="11">
        <v>8143</v>
      </c>
      <c r="G9" s="11">
        <v>31583</v>
      </c>
      <c r="H9" s="11">
        <v>2187</v>
      </c>
      <c r="I9" s="11"/>
      <c r="J9" s="11">
        <v>48</v>
      </c>
      <c r="K9" s="11">
        <v>662</v>
      </c>
      <c r="L9" s="11"/>
    </row>
    <row r="10" spans="1:14" x14ac:dyDescent="0.2">
      <c r="A10" s="1">
        <v>37257</v>
      </c>
      <c r="B10" s="11">
        <v>3881</v>
      </c>
      <c r="C10" s="11">
        <v>137063</v>
      </c>
      <c r="D10" s="11">
        <v>619</v>
      </c>
      <c r="E10" s="11"/>
      <c r="F10" s="11">
        <v>12024</v>
      </c>
      <c r="G10" s="11">
        <v>168646</v>
      </c>
      <c r="H10" s="11">
        <v>2806</v>
      </c>
      <c r="I10" s="11"/>
      <c r="J10" s="11">
        <v>-373</v>
      </c>
      <c r="K10" s="11">
        <v>175</v>
      </c>
      <c r="L10" s="11"/>
      <c r="N10" s="8"/>
    </row>
    <row r="11" spans="1:14" x14ac:dyDescent="0.2">
      <c r="A11" s="1">
        <v>37288</v>
      </c>
      <c r="B11" s="11">
        <v>-4223</v>
      </c>
      <c r="C11" s="11">
        <v>-157445</v>
      </c>
      <c r="D11" s="11">
        <v>-641</v>
      </c>
      <c r="E11" s="11"/>
      <c r="F11" s="11">
        <v>7801</v>
      </c>
      <c r="G11" s="11">
        <v>11201</v>
      </c>
      <c r="H11" s="11">
        <v>2165</v>
      </c>
      <c r="I11" s="11"/>
      <c r="J11" s="11">
        <v>-4357</v>
      </c>
      <c r="K11" s="11">
        <v>-161430</v>
      </c>
      <c r="L11" s="11">
        <v>-641</v>
      </c>
    </row>
    <row r="12" spans="1:14" x14ac:dyDescent="0.2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4" x14ac:dyDescent="0.2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4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6" spans="1:14" x14ac:dyDescent="0.2">
      <c r="A16" t="s">
        <v>1</v>
      </c>
      <c r="B16" s="2" t="s">
        <v>10</v>
      </c>
      <c r="C16" s="3"/>
      <c r="D16" s="4"/>
      <c r="F16" s="2" t="s">
        <v>11</v>
      </c>
      <c r="G16" s="3"/>
      <c r="H16" s="4"/>
      <c r="J16" s="2" t="s">
        <v>12</v>
      </c>
      <c r="K16" s="3"/>
      <c r="L16" s="4"/>
    </row>
    <row r="17" spans="1:14" x14ac:dyDescent="0.2">
      <c r="B17" s="5" t="s">
        <v>13</v>
      </c>
      <c r="C17" s="6" t="s">
        <v>14</v>
      </c>
      <c r="D17" s="7" t="s">
        <v>15</v>
      </c>
      <c r="F17" s="5" t="s">
        <v>13</v>
      </c>
      <c r="G17" s="6" t="s">
        <v>14</v>
      </c>
      <c r="H17" s="7" t="s">
        <v>15</v>
      </c>
      <c r="J17" s="5" t="s">
        <v>13</v>
      </c>
      <c r="K17" s="6" t="s">
        <v>14</v>
      </c>
      <c r="L17" s="7" t="s">
        <v>15</v>
      </c>
      <c r="N17" t="s">
        <v>9</v>
      </c>
    </row>
    <row r="18" spans="1:14" x14ac:dyDescent="0.2">
      <c r="A18" s="1">
        <v>37135</v>
      </c>
      <c r="B18" s="11">
        <v>8835</v>
      </c>
      <c r="C18" s="11">
        <v>41351</v>
      </c>
      <c r="D18" s="11">
        <v>11672</v>
      </c>
      <c r="E18" s="11"/>
      <c r="F18" s="11">
        <v>-6045</v>
      </c>
      <c r="G18" s="11">
        <v>9100</v>
      </c>
      <c r="H18" s="11">
        <v>8001</v>
      </c>
      <c r="I18" s="11"/>
      <c r="J18" s="11"/>
      <c r="K18" s="11">
        <v>44</v>
      </c>
      <c r="L18" s="11">
        <v>7</v>
      </c>
    </row>
    <row r="19" spans="1:14" x14ac:dyDescent="0.2">
      <c r="A19" s="1">
        <v>37165</v>
      </c>
      <c r="B19" s="11">
        <v>24580</v>
      </c>
      <c r="C19" s="11">
        <v>41916</v>
      </c>
      <c r="D19" s="11">
        <v>10754</v>
      </c>
      <c r="E19" s="11"/>
      <c r="F19" s="11">
        <v>524</v>
      </c>
      <c r="G19" s="11">
        <v>8515</v>
      </c>
      <c r="H19" s="11">
        <v>744</v>
      </c>
      <c r="I19" s="11"/>
      <c r="J19" s="11">
        <v>6001</v>
      </c>
      <c r="K19" s="11"/>
      <c r="L19" s="11"/>
    </row>
    <row r="20" spans="1:14" x14ac:dyDescent="0.2">
      <c r="A20" s="1">
        <v>37196</v>
      </c>
      <c r="B20" s="11">
        <v>14893</v>
      </c>
      <c r="C20" s="11">
        <v>34521</v>
      </c>
      <c r="D20" s="11">
        <v>8713</v>
      </c>
      <c r="E20" s="11"/>
      <c r="F20" s="11">
        <v>-393</v>
      </c>
      <c r="G20" s="11">
        <v>1336</v>
      </c>
      <c r="H20" s="11">
        <v>-3053</v>
      </c>
      <c r="I20" s="11"/>
      <c r="J20" s="11"/>
      <c r="K20" s="11"/>
      <c r="L20" s="11"/>
    </row>
    <row r="21" spans="1:14" x14ac:dyDescent="0.2">
      <c r="A21" s="1">
        <v>37226</v>
      </c>
      <c r="B21" s="11">
        <v>1318</v>
      </c>
      <c r="C21" s="11">
        <v>15450</v>
      </c>
      <c r="D21" s="11">
        <v>2757</v>
      </c>
      <c r="E21" s="11"/>
      <c r="F21" s="11">
        <v>460</v>
      </c>
      <c r="G21" s="11">
        <v>12790</v>
      </c>
      <c r="H21" s="11">
        <v>-1418</v>
      </c>
      <c r="I21" s="11"/>
      <c r="J21" s="11"/>
      <c r="K21" s="11">
        <v>65</v>
      </c>
      <c r="L21" s="11">
        <v>12</v>
      </c>
    </row>
    <row r="22" spans="1:14" x14ac:dyDescent="0.2">
      <c r="A22" s="1">
        <v>37257</v>
      </c>
      <c r="B22" s="11">
        <v>17848</v>
      </c>
      <c r="C22" s="11">
        <v>24773</v>
      </c>
      <c r="D22" s="11">
        <v>9700</v>
      </c>
      <c r="E22" s="11"/>
      <c r="F22" s="11">
        <v>18308</v>
      </c>
      <c r="G22" s="11">
        <v>37563</v>
      </c>
      <c r="H22" s="11">
        <v>8282</v>
      </c>
      <c r="I22" s="11"/>
      <c r="J22" s="11"/>
      <c r="K22" s="11">
        <v>10</v>
      </c>
      <c r="L22" s="11">
        <v>12</v>
      </c>
      <c r="N22" s="8"/>
    </row>
    <row r="23" spans="1:14" x14ac:dyDescent="0.2">
      <c r="A23" s="1">
        <v>37288</v>
      </c>
      <c r="B23" s="11">
        <v>-18325</v>
      </c>
      <c r="C23" s="11">
        <v>-38746</v>
      </c>
      <c r="D23" s="11">
        <v>-11891</v>
      </c>
      <c r="E23" s="11"/>
      <c r="F23" s="11">
        <v>-17</v>
      </c>
      <c r="G23" s="11">
        <v>-1183</v>
      </c>
      <c r="H23" s="11">
        <v>-3609</v>
      </c>
      <c r="I23" s="11"/>
      <c r="J23" s="11">
        <v>-18325</v>
      </c>
      <c r="K23" s="11">
        <v>-38746</v>
      </c>
      <c r="L23" s="11">
        <v>-11891</v>
      </c>
    </row>
    <row r="24" spans="1:14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8" spans="1:14" x14ac:dyDescent="0.2">
      <c r="A28" t="s">
        <v>16</v>
      </c>
      <c r="B28" t="s">
        <v>20</v>
      </c>
    </row>
    <row r="29" spans="1:14" x14ac:dyDescent="0.2">
      <c r="B29" t="s">
        <v>21</v>
      </c>
    </row>
    <row r="30" spans="1:14" x14ac:dyDescent="0.2">
      <c r="B30" t="s">
        <v>22</v>
      </c>
    </row>
    <row r="31" spans="1:14" x14ac:dyDescent="0.2">
      <c r="B31" t="s">
        <v>23</v>
      </c>
    </row>
    <row r="32" spans="1:14" x14ac:dyDescent="0.2">
      <c r="B32" t="s">
        <v>25</v>
      </c>
    </row>
    <row r="33" spans="1:2" x14ac:dyDescent="0.2">
      <c r="B33" t="s">
        <v>24</v>
      </c>
    </row>
    <row r="34" spans="1:2" x14ac:dyDescent="0.2">
      <c r="B34" t="s">
        <v>26</v>
      </c>
    </row>
    <row r="35" spans="1:2" x14ac:dyDescent="0.2">
      <c r="B35" t="s">
        <v>27</v>
      </c>
    </row>
    <row r="36" spans="1:2" x14ac:dyDescent="0.2">
      <c r="B36" t="s">
        <v>30</v>
      </c>
    </row>
    <row r="37" spans="1:2" x14ac:dyDescent="0.2">
      <c r="B37" t="s">
        <v>31</v>
      </c>
    </row>
    <row r="39" spans="1:2" x14ac:dyDescent="0.2">
      <c r="A39" t="s">
        <v>17</v>
      </c>
    </row>
    <row r="40" spans="1:2" x14ac:dyDescent="0.2">
      <c r="B40" t="s">
        <v>19</v>
      </c>
    </row>
    <row r="41" spans="1:2" x14ac:dyDescent="0.2">
      <c r="B41" t="s">
        <v>18</v>
      </c>
    </row>
  </sheetData>
  <phoneticPr fontId="0" type="noConversion"/>
  <pageMargins left="0.75" right="0.75" top="1" bottom="1" header="0.5" footer="0.5"/>
  <pageSetup scale="8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6" sqref="B6"/>
    </sheetView>
  </sheetViews>
  <sheetFormatPr defaultRowHeight="12.75" x14ac:dyDescent="0.2"/>
  <cols>
    <col min="2" max="2" width="9.140625" style="10"/>
    <col min="5" max="5" width="3.5703125" customWidth="1"/>
    <col min="7" max="7" width="2.7109375" customWidth="1"/>
    <col min="8" max="9" width="9.28515625" style="9" bestFit="1" customWidth="1"/>
    <col min="10" max="10" width="12.28515625" style="9" bestFit="1" customWidth="1"/>
  </cols>
  <sheetData>
    <row r="1" spans="1:13" x14ac:dyDescent="0.2">
      <c r="A1" t="s">
        <v>28</v>
      </c>
    </row>
    <row r="3" spans="1:13" x14ac:dyDescent="0.2">
      <c r="A3" t="s">
        <v>1</v>
      </c>
      <c r="B3" s="10" t="s">
        <v>29</v>
      </c>
    </row>
    <row r="4" spans="1:13" x14ac:dyDescent="0.2">
      <c r="A4" s="1">
        <v>37135</v>
      </c>
      <c r="B4" s="10">
        <v>2.42</v>
      </c>
    </row>
    <row r="5" spans="1:13" x14ac:dyDescent="0.2">
      <c r="A5" s="1">
        <v>37165</v>
      </c>
      <c r="B5" s="10">
        <v>2.02</v>
      </c>
    </row>
    <row r="6" spans="1:13" x14ac:dyDescent="0.2">
      <c r="A6" s="1">
        <v>37196</v>
      </c>
      <c r="B6" s="10">
        <v>3.37</v>
      </c>
    </row>
    <row r="7" spans="1:13" x14ac:dyDescent="0.2">
      <c r="A7" s="1">
        <v>37226</v>
      </c>
      <c r="B7" s="10">
        <v>2.42</v>
      </c>
    </row>
    <row r="8" spans="1:13" x14ac:dyDescent="0.2">
      <c r="A8" s="1">
        <v>37257</v>
      </c>
      <c r="B8" s="10">
        <v>2.79</v>
      </c>
    </row>
    <row r="9" spans="1:13" x14ac:dyDescent="0.2">
      <c r="A9" s="1">
        <v>37288</v>
      </c>
      <c r="B9" s="10">
        <v>2.2000000000000002</v>
      </c>
    </row>
    <row r="10" spans="1:13" x14ac:dyDescent="0.2">
      <c r="A10" s="1">
        <v>37316</v>
      </c>
      <c r="B10" s="10">
        <v>2.59</v>
      </c>
    </row>
    <row r="11" spans="1:13" x14ac:dyDescent="0.2">
      <c r="A11" s="1">
        <v>37347</v>
      </c>
      <c r="B11" s="10">
        <v>3.59</v>
      </c>
    </row>
    <row r="14" spans="1:13" x14ac:dyDescent="0.2">
      <c r="A14" t="s">
        <v>1</v>
      </c>
      <c r="B14" s="2" t="s">
        <v>3</v>
      </c>
      <c r="C14" s="3"/>
      <c r="D14" s="4"/>
      <c r="F14" t="s">
        <v>32</v>
      </c>
      <c r="I14" s="9" t="s">
        <v>33</v>
      </c>
    </row>
    <row r="15" spans="1:13" x14ac:dyDescent="0.2">
      <c r="B15" s="5" t="s">
        <v>5</v>
      </c>
      <c r="C15" s="6" t="s">
        <v>6</v>
      </c>
      <c r="D15" s="7" t="s">
        <v>7</v>
      </c>
      <c r="F15" t="s">
        <v>2</v>
      </c>
      <c r="H15" s="9" t="s">
        <v>29</v>
      </c>
      <c r="I15" s="9" t="s">
        <v>34</v>
      </c>
    </row>
    <row r="16" spans="1:13" x14ac:dyDescent="0.2">
      <c r="A16" s="1">
        <v>37226</v>
      </c>
      <c r="B16" s="11">
        <v>3493</v>
      </c>
      <c r="C16" s="11">
        <v>70856</v>
      </c>
      <c r="D16" s="11">
        <v>864</v>
      </c>
      <c r="F16" s="12">
        <f>SUM(B16:D16)</f>
        <v>75213</v>
      </c>
      <c r="H16" s="9">
        <v>2.42</v>
      </c>
      <c r="I16" s="9">
        <v>3.4</v>
      </c>
      <c r="J16" s="9">
        <f>(+I16-H16)*F16</f>
        <v>73708.740000000005</v>
      </c>
      <c r="L16" s="12"/>
      <c r="M16" s="15"/>
    </row>
    <row r="17" spans="1:13" x14ac:dyDescent="0.2">
      <c r="A17" s="1">
        <v>37257</v>
      </c>
      <c r="B17" s="11">
        <v>3881</v>
      </c>
      <c r="C17" s="11">
        <v>137063</v>
      </c>
      <c r="D17" s="11">
        <v>619</v>
      </c>
      <c r="F17" s="12">
        <f>SUM(B17:D17)</f>
        <v>141563</v>
      </c>
      <c r="H17" s="9">
        <v>2.79</v>
      </c>
      <c r="I17" s="9">
        <v>3.4</v>
      </c>
      <c r="J17" s="9">
        <f>(+I17-H17)*F17</f>
        <v>86353.429999999978</v>
      </c>
      <c r="L17" s="12"/>
      <c r="M17" s="15"/>
    </row>
    <row r="18" spans="1:13" x14ac:dyDescent="0.2">
      <c r="A18" s="1"/>
      <c r="B18" s="11"/>
      <c r="C18" s="11"/>
      <c r="D18" s="11"/>
    </row>
    <row r="19" spans="1:13" x14ac:dyDescent="0.2">
      <c r="A19" t="s">
        <v>1</v>
      </c>
      <c r="B19" s="2" t="s">
        <v>10</v>
      </c>
      <c r="C19" s="3"/>
      <c r="D19" s="4"/>
    </row>
    <row r="20" spans="1:13" x14ac:dyDescent="0.2">
      <c r="B20" s="5" t="s">
        <v>13</v>
      </c>
      <c r="C20" s="6" t="s">
        <v>14</v>
      </c>
      <c r="D20" s="7" t="s">
        <v>15</v>
      </c>
    </row>
    <row r="21" spans="1:13" x14ac:dyDescent="0.2">
      <c r="A21" s="1">
        <v>37226</v>
      </c>
      <c r="B21" s="11">
        <v>1318</v>
      </c>
      <c r="C21" s="11">
        <v>15450</v>
      </c>
      <c r="D21" s="11">
        <v>2757</v>
      </c>
      <c r="F21" s="12">
        <f>SUM(B21:D21)</f>
        <v>19525</v>
      </c>
      <c r="H21" s="9">
        <v>2.42</v>
      </c>
      <c r="I21" s="9">
        <v>3.4</v>
      </c>
      <c r="J21" s="9">
        <f>(+I21-H21)*F21</f>
        <v>19134.5</v>
      </c>
    </row>
    <row r="22" spans="1:13" x14ac:dyDescent="0.2">
      <c r="A22" s="1">
        <v>37257</v>
      </c>
      <c r="B22" s="11">
        <v>17848</v>
      </c>
      <c r="C22" s="11">
        <v>24773</v>
      </c>
      <c r="D22" s="11">
        <v>9700</v>
      </c>
      <c r="F22" s="12">
        <f>SUM(B22:D22)</f>
        <v>52321</v>
      </c>
      <c r="H22" s="9">
        <v>2.79</v>
      </c>
      <c r="I22" s="9">
        <v>3.4</v>
      </c>
      <c r="J22" s="9">
        <f>(+I22-H22)*F22</f>
        <v>31915.809999999994</v>
      </c>
    </row>
    <row r="23" spans="1:13" x14ac:dyDescent="0.2">
      <c r="A23" s="11"/>
      <c r="B23" s="11"/>
      <c r="C23" s="11"/>
    </row>
    <row r="24" spans="1:13" ht="13.5" thickBot="1" x14ac:dyDescent="0.25">
      <c r="I24" s="13" t="s">
        <v>35</v>
      </c>
      <c r="J24" s="14">
        <f>SUM(J16:J22)</f>
        <v>211112.47999999998</v>
      </c>
    </row>
    <row r="25" spans="1:13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Summary</vt:lpstr>
      <vt:lpstr>Index Prices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cp:lastPrinted>2002-05-23T21:16:06Z</cp:lastPrinted>
  <dcterms:created xsi:type="dcterms:W3CDTF">2002-05-23T15:00:16Z</dcterms:created>
  <dcterms:modified xsi:type="dcterms:W3CDTF">2023-09-17T18:58:21Z</dcterms:modified>
</cp:coreProperties>
</file>