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673AAA-A906-40A0-B40A-FF3ED3D666C1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For Sequent" sheetId="4" r:id="rId2"/>
    <sheet name="Sheet2" sheetId="2" r:id="rId3"/>
    <sheet name="Sheet3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9" i="4"/>
  <c r="F10" i="4"/>
  <c r="F11" i="4"/>
  <c r="F12" i="4"/>
  <c r="F13" i="4"/>
  <c r="F14" i="4"/>
  <c r="F15" i="4"/>
  <c r="F16" i="4"/>
  <c r="F17" i="4"/>
  <c r="F18" i="4"/>
  <c r="F19" i="4"/>
  <c r="E20" i="4"/>
  <c r="F20" i="4"/>
  <c r="C22" i="4"/>
  <c r="E22" i="4"/>
  <c r="F22" i="4"/>
  <c r="C32" i="4"/>
  <c r="C34" i="4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E20" i="1"/>
  <c r="F20" i="1"/>
  <c r="F22" i="1"/>
  <c r="H22" i="1"/>
  <c r="C33" i="1"/>
  <c r="C35" i="1"/>
</calcChain>
</file>

<file path=xl/sharedStrings.xml><?xml version="1.0" encoding="utf-8"?>
<sst xmlns="http://schemas.openxmlformats.org/spreadsheetml/2006/main" count="71" uniqueCount="21">
  <si>
    <t>Pipe</t>
  </si>
  <si>
    <t>FGT</t>
  </si>
  <si>
    <t>Sum</t>
  </si>
  <si>
    <t>Date</t>
  </si>
  <si>
    <t xml:space="preserve"> Meter 25309</t>
  </si>
  <si>
    <t>ENA Purchases from Sequent - Jan. '02</t>
  </si>
  <si>
    <t>Volume</t>
  </si>
  <si>
    <t>Price/dth</t>
  </si>
  <si>
    <t>Total</t>
  </si>
  <si>
    <t>$Value/dth*</t>
  </si>
  <si>
    <t>*Gas Daily Midpoint used for flow date indicated.</t>
  </si>
  <si>
    <t>Wires</t>
  </si>
  <si>
    <t>Balance</t>
  </si>
  <si>
    <t>FGT.Z2.GDP.D.A + .08</t>
  </si>
  <si>
    <t>FGT.Z2.GDP.D.A + .05</t>
  </si>
  <si>
    <t>Zone 2</t>
  </si>
  <si>
    <t>ENA</t>
  </si>
  <si>
    <t>ENA SWING MARGIN</t>
  </si>
  <si>
    <t>GD+.10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</si>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</sst>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0.000"/>
  </numFmts>
  <fonts count="7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66" fontId="0" fillId="0" borderId="0" xfId="1" applyNumberFormat="1" applyFont="1"/>
    <xf numFmtId="0" fontId="2" fillId="0" borderId="0" xfId="0" applyFont="1"/>
    <xf numFmtId="44" fontId="0" fillId="0" borderId="0" xfId="2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0" fillId="2" borderId="0" xfId="0" applyFill="1"/>
    <xf numFmtId="44" fontId="0" fillId="2" borderId="0" xfId="0" applyNumberFormat="1" applyFill="1"/>
    <xf numFmtId="0" fontId="5" fillId="0" borderId="0" xfId="0" applyFont="1"/>
    <xf numFmtId="0" fontId="5" fillId="2" borderId="0" xfId="0" applyFont="1" applyFill="1"/>
    <xf numFmtId="0" fontId="0" fillId="0" borderId="1" xfId="0" applyBorder="1"/>
    <xf numFmtId="0" fontId="0" fillId="0" borderId="2" xfId="0" applyBorder="1"/>
    <xf numFmtId="0" fontId="3" fillId="0" borderId="3" xfId="0" applyFont="1" applyBorder="1"/>
    <xf numFmtId="0" fontId="0" fillId="0" borderId="4" xfId="0" applyBorder="1"/>
    <xf numFmtId="167" fontId="0" fillId="0" borderId="3" xfId="0" applyNumberFormat="1" applyBorder="1"/>
    <xf numFmtId="44" fontId="0" fillId="0" borderId="4" xfId="0" applyNumberFormat="1" applyBorder="1"/>
    <xf numFmtId="44" fontId="4" fillId="0" borderId="4" xfId="0" applyNumberFormat="1" applyFont="1" applyBorder="1"/>
    <xf numFmtId="0" fontId="0" fillId="0" borderId="5" xfId="0" applyBorder="1"/>
    <xf numFmtId="44" fontId="5" fillId="0" borderId="6" xfId="0" applyNumberFormat="1" applyFont="1" applyBorder="1"/>
    <xf numFmtId="44" fontId="6" fillId="0" borderId="0" xfId="2" applyFont="1"/>
    <xf numFmtId="44" fontId="3" fillId="0" borderId="0" xfId="0" applyNumberFormat="1" applyFont="1"/>
    <xf numFmtId="0" fontId="6" fillId="0" borderId="0" xfId="0" applyFont="1"/>
    <xf numFmtId="44" fontId="6" fillId="0" borderId="0" xfId="0" applyNumberFormat="1" applyFont="1"/>
    <xf numFmtId="167" fontId="6" fillId="0" borderId="3" xfId="0" applyNumberFormat="1" applyFont="1" applyBorder="1"/>
    <xf numFmtId="44" fontId="6" fillId="0" borderId="4" xfId="0" applyNumberFormat="1" applyFont="1" applyBorder="1"/>
    <xf numFmtId="44" fontId="1" fillId="0" borderId="0" xfId="2"/>
    <xf numFmtId="44" fontId="1" fillId="0" borderId="0" xfId="2" applyFont="1"/>
    <xf numFmtId="166" fontId="1" fillId="0" borderId="0" xfId="1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G8" sqref="G8"/>
    </sheetView>
  </sheetViews>
  <sheetFormatPr defaultRowHeight="12.75" x14ac:dyDescent="0.2"/>
  <cols>
    <col min="3" max="3" width="16.28515625" customWidth="1"/>
    <col min="4" max="4" width="24.28515625" customWidth="1"/>
    <col min="5" max="5" width="12.140625" customWidth="1"/>
    <col min="6" max="6" width="11.28515625" bestFit="1" customWidth="1"/>
    <col min="8" max="8" width="10.85546875" bestFit="1" customWidth="1"/>
  </cols>
  <sheetData>
    <row r="1" spans="1:8" ht="18" x14ac:dyDescent="0.25">
      <c r="A1" s="3" t="s">
        <v>5</v>
      </c>
    </row>
    <row r="3" spans="1:8" x14ac:dyDescent="0.2">
      <c r="A3" t="s">
        <v>0</v>
      </c>
      <c r="B3" s="1"/>
    </row>
    <row r="4" spans="1:8" x14ac:dyDescent="0.2">
      <c r="A4" t="s">
        <v>1</v>
      </c>
    </row>
    <row r="5" spans="1:8" ht="13.5" thickBot="1" x14ac:dyDescent="0.25">
      <c r="A5" t="s">
        <v>15</v>
      </c>
      <c r="G5" t="s">
        <v>18</v>
      </c>
    </row>
    <row r="6" spans="1:8" ht="13.5" thickTop="1" x14ac:dyDescent="0.2">
      <c r="A6" t="s">
        <v>4</v>
      </c>
      <c r="G6" s="12" t="s">
        <v>17</v>
      </c>
      <c r="H6" s="13"/>
    </row>
    <row r="7" spans="1:8" x14ac:dyDescent="0.2">
      <c r="B7" s="5" t="s">
        <v>3</v>
      </c>
      <c r="C7" s="5" t="s">
        <v>6</v>
      </c>
      <c r="D7" s="5" t="s">
        <v>7</v>
      </c>
      <c r="E7" s="5" t="s">
        <v>9</v>
      </c>
      <c r="F7" s="5" t="s">
        <v>8</v>
      </c>
      <c r="G7" s="14" t="s">
        <v>16</v>
      </c>
      <c r="H7" s="15"/>
    </row>
    <row r="8" spans="1:8" x14ac:dyDescent="0.2">
      <c r="A8" t="s">
        <v>19</v>
      </c>
      <c r="B8">
        <v>6</v>
      </c>
      <c r="C8">
        <v>925</v>
      </c>
      <c r="D8" s="4">
        <v>2.5</v>
      </c>
      <c r="E8" s="4">
        <v>2.5</v>
      </c>
      <c r="F8" s="6">
        <f>C8*E8</f>
        <v>2312.5</v>
      </c>
      <c r="G8" s="16">
        <v>2.5249999999999999</v>
      </c>
      <c r="H8" s="17">
        <f t="shared" ref="H8:H14" si="0">(G8-E8)*C8</f>
        <v>23.124999999999918</v>
      </c>
    </row>
    <row r="9" spans="1:8" x14ac:dyDescent="0.2">
      <c r="A9" t="s">
        <v>19</v>
      </c>
      <c r="B9">
        <v>9</v>
      </c>
      <c r="C9">
        <v>885</v>
      </c>
      <c r="D9" s="4">
        <v>2.5</v>
      </c>
      <c r="E9" s="4">
        <v>2.5</v>
      </c>
      <c r="F9" s="6">
        <f t="shared" ref="F9:F20" si="1">C9*E9</f>
        <v>2212.5</v>
      </c>
      <c r="G9" s="16">
        <v>2.5249999999999999</v>
      </c>
      <c r="H9" s="17">
        <f t="shared" si="0"/>
        <v>22.124999999999922</v>
      </c>
    </row>
    <row r="10" spans="1:8" x14ac:dyDescent="0.2">
      <c r="A10" t="s">
        <v>19</v>
      </c>
      <c r="B10">
        <v>10</v>
      </c>
      <c r="C10">
        <v>885</v>
      </c>
      <c r="D10" s="4">
        <v>2.5</v>
      </c>
      <c r="E10" s="4">
        <v>2.5</v>
      </c>
      <c r="F10" s="6">
        <f t="shared" si="1"/>
        <v>2212.5</v>
      </c>
      <c r="G10" s="16">
        <v>2.4500000000000002</v>
      </c>
      <c r="H10" s="17">
        <f t="shared" si="0"/>
        <v>-44.249999999999844</v>
      </c>
    </row>
    <row r="11" spans="1:8" x14ac:dyDescent="0.2">
      <c r="A11" t="s">
        <v>19</v>
      </c>
      <c r="B11">
        <v>11</v>
      </c>
      <c r="C11">
        <v>2000</v>
      </c>
      <c r="D11" s="4">
        <v>2.5</v>
      </c>
      <c r="E11" s="4">
        <v>2.5</v>
      </c>
      <c r="F11" s="6">
        <f t="shared" si="1"/>
        <v>5000</v>
      </c>
      <c r="G11" s="16">
        <v>2.4350000000000001</v>
      </c>
      <c r="H11" s="17">
        <f t="shared" si="0"/>
        <v>-129.99999999999989</v>
      </c>
    </row>
    <row r="12" spans="1:8" x14ac:dyDescent="0.2">
      <c r="A12" t="s">
        <v>19</v>
      </c>
      <c r="B12">
        <v>12</v>
      </c>
      <c r="C12">
        <v>2000</v>
      </c>
      <c r="D12" s="4">
        <v>2.5</v>
      </c>
      <c r="E12" s="4">
        <v>2.5</v>
      </c>
      <c r="F12" s="6">
        <f t="shared" si="1"/>
        <v>5000</v>
      </c>
      <c r="G12" s="16">
        <v>2.4249999999999998</v>
      </c>
      <c r="H12" s="17">
        <f t="shared" si="0"/>
        <v>-150.00000000000034</v>
      </c>
    </row>
    <row r="13" spans="1:8" x14ac:dyDescent="0.2">
      <c r="A13" t="s">
        <v>19</v>
      </c>
      <c r="B13">
        <v>13</v>
      </c>
      <c r="C13">
        <v>2000</v>
      </c>
      <c r="D13" s="4">
        <v>2.5</v>
      </c>
      <c r="E13" s="4">
        <v>2.5</v>
      </c>
      <c r="F13" s="6">
        <f t="shared" si="1"/>
        <v>5000</v>
      </c>
      <c r="G13" s="16">
        <v>2.4249999999999998</v>
      </c>
      <c r="H13" s="17">
        <f t="shared" si="0"/>
        <v>-150.00000000000034</v>
      </c>
    </row>
    <row r="14" spans="1:8" x14ac:dyDescent="0.2">
      <c r="A14" t="s">
        <v>19</v>
      </c>
      <c r="B14">
        <v>14</v>
      </c>
      <c r="C14">
        <v>2000</v>
      </c>
      <c r="D14" s="4">
        <v>2.5</v>
      </c>
      <c r="E14" s="4">
        <v>2.5</v>
      </c>
      <c r="F14" s="6">
        <f t="shared" si="1"/>
        <v>5000</v>
      </c>
      <c r="G14" s="16">
        <v>2.4249999999999998</v>
      </c>
      <c r="H14" s="17">
        <f t="shared" si="0"/>
        <v>-150.00000000000034</v>
      </c>
    </row>
    <row r="15" spans="1:8" x14ac:dyDescent="0.2">
      <c r="A15" t="s">
        <v>19</v>
      </c>
      <c r="B15">
        <v>15</v>
      </c>
      <c r="C15">
        <v>2000</v>
      </c>
      <c r="D15" t="s">
        <v>13</v>
      </c>
      <c r="E15" s="4">
        <v>2.4300000000000002</v>
      </c>
      <c r="F15" s="6">
        <f t="shared" si="1"/>
        <v>4860</v>
      </c>
      <c r="G15" s="16">
        <v>2.4500000000000002</v>
      </c>
      <c r="H15" s="17">
        <f>(G15-E15)*C15</f>
        <v>40.000000000000036</v>
      </c>
    </row>
    <row r="16" spans="1:8" x14ac:dyDescent="0.2">
      <c r="A16" t="s">
        <v>19</v>
      </c>
      <c r="B16">
        <v>16</v>
      </c>
      <c r="C16">
        <v>2000</v>
      </c>
      <c r="D16" t="s">
        <v>14</v>
      </c>
      <c r="E16" s="4">
        <v>2.4350000000000001</v>
      </c>
      <c r="F16" s="6">
        <f t="shared" si="1"/>
        <v>4870</v>
      </c>
      <c r="G16" s="16">
        <v>2.4900000000000002</v>
      </c>
      <c r="H16" s="17">
        <f>(G16-E16)*C16</f>
        <v>110.00000000000031</v>
      </c>
    </row>
    <row r="17" spans="1:9" x14ac:dyDescent="0.2">
      <c r="A17" t="s">
        <v>19</v>
      </c>
      <c r="B17">
        <v>17</v>
      </c>
      <c r="C17">
        <v>2000</v>
      </c>
      <c r="D17" t="s">
        <v>14</v>
      </c>
      <c r="E17" s="4">
        <v>2.4550000000000001</v>
      </c>
      <c r="F17" s="6">
        <f t="shared" si="1"/>
        <v>4910</v>
      </c>
      <c r="G17" s="16">
        <v>2.5099999999999998</v>
      </c>
      <c r="H17" s="17">
        <f>(G17-E17)*C17</f>
        <v>109.99999999999943</v>
      </c>
    </row>
    <row r="18" spans="1:9" x14ac:dyDescent="0.2">
      <c r="A18" t="s">
        <v>19</v>
      </c>
      <c r="B18">
        <v>18</v>
      </c>
      <c r="C18">
        <v>2000</v>
      </c>
      <c r="D18" t="s">
        <v>14</v>
      </c>
      <c r="E18" s="4">
        <v>2.4449999999999998</v>
      </c>
      <c r="F18" s="6">
        <f t="shared" si="1"/>
        <v>4890</v>
      </c>
      <c r="G18" s="16">
        <v>2.5</v>
      </c>
      <c r="H18" s="17">
        <f>(G18-E18)*C18</f>
        <v>110.00000000000031</v>
      </c>
    </row>
    <row r="19" spans="1:9" x14ac:dyDescent="0.2">
      <c r="A19" t="s">
        <v>19</v>
      </c>
      <c r="B19">
        <v>22</v>
      </c>
      <c r="C19" s="23">
        <v>2000</v>
      </c>
      <c r="D19" s="23" t="s">
        <v>14</v>
      </c>
      <c r="E19" s="21">
        <v>2.3250000000000002</v>
      </c>
      <c r="F19" s="24">
        <f t="shared" si="1"/>
        <v>4650</v>
      </c>
      <c r="G19" s="25">
        <v>2.38</v>
      </c>
      <c r="H19" s="26">
        <f>(G19-E19)*C19</f>
        <v>109.99999999999943</v>
      </c>
      <c r="I19" s="23"/>
    </row>
    <row r="20" spans="1:9" ht="15" x14ac:dyDescent="0.35">
      <c r="A20" t="s">
        <v>20</v>
      </c>
      <c r="B20">
        <v>1</v>
      </c>
      <c r="C20" s="5">
        <v>2000</v>
      </c>
      <c r="D20" s="23" t="s">
        <v>14</v>
      </c>
      <c r="E20" s="4">
        <f>2.115+0.05</f>
        <v>2.165</v>
      </c>
      <c r="F20" s="7">
        <f t="shared" si="1"/>
        <v>4330</v>
      </c>
      <c r="G20" s="16"/>
      <c r="H20" s="18"/>
    </row>
    <row r="21" spans="1:9" ht="15" x14ac:dyDescent="0.35">
      <c r="C21" s="5"/>
      <c r="E21" s="4"/>
      <c r="F21" s="7"/>
      <c r="G21" s="16"/>
      <c r="H21" s="18"/>
    </row>
    <row r="22" spans="1:9" ht="13.5" thickBot="1" x14ac:dyDescent="0.25">
      <c r="B22" t="s">
        <v>2</v>
      </c>
      <c r="C22" s="2">
        <v>20695</v>
      </c>
      <c r="F22" s="6">
        <f>SUM(F8:F20)</f>
        <v>55247.5</v>
      </c>
      <c r="G22" s="19"/>
      <c r="H22" s="20">
        <f>SUM(H8:H19)</f>
        <v>-99.000000000001393</v>
      </c>
    </row>
    <row r="23" spans="1:9" ht="13.5" thickTop="1" x14ac:dyDescent="0.2"/>
    <row r="24" spans="1:9" x14ac:dyDescent="0.2">
      <c r="A24" t="s">
        <v>10</v>
      </c>
    </row>
    <row r="26" spans="1:9" x14ac:dyDescent="0.2">
      <c r="A26" s="10" t="s">
        <v>11</v>
      </c>
      <c r="B26" t="s">
        <v>3</v>
      </c>
    </row>
    <row r="27" spans="1:9" x14ac:dyDescent="0.2">
      <c r="B27" s="1">
        <v>37260</v>
      </c>
      <c r="C27" s="4">
        <v>18000</v>
      </c>
    </row>
    <row r="28" spans="1:9" x14ac:dyDescent="0.2">
      <c r="B28" s="1">
        <v>37267</v>
      </c>
      <c r="C28" s="4">
        <v>8737.5</v>
      </c>
    </row>
    <row r="29" spans="1:9" x14ac:dyDescent="0.2">
      <c r="B29" s="1">
        <v>37270</v>
      </c>
      <c r="C29" s="21">
        <v>5000</v>
      </c>
    </row>
    <row r="30" spans="1:9" x14ac:dyDescent="0.2">
      <c r="B30" s="1">
        <v>37271</v>
      </c>
      <c r="C30" s="6">
        <v>10000</v>
      </c>
    </row>
    <row r="31" spans="1:9" x14ac:dyDescent="0.2">
      <c r="B31" s="1">
        <v>37271</v>
      </c>
      <c r="C31" s="6">
        <v>28800</v>
      </c>
    </row>
    <row r="32" spans="1:9" x14ac:dyDescent="0.2">
      <c r="B32" s="1">
        <v>37285</v>
      </c>
      <c r="C32" s="22">
        <v>21000</v>
      </c>
    </row>
    <row r="33" spans="1:3" x14ac:dyDescent="0.2">
      <c r="B33" s="1"/>
      <c r="C33" s="6">
        <f>SUM(C27:C32)</f>
        <v>91537.5</v>
      </c>
    </row>
    <row r="35" spans="1:3" x14ac:dyDescent="0.2">
      <c r="A35" s="11" t="s">
        <v>12</v>
      </c>
      <c r="B35" s="8"/>
      <c r="C35" s="9">
        <f>C33-F22</f>
        <v>36290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/>
  </sheetViews>
  <sheetFormatPr defaultRowHeight="12.75" x14ac:dyDescent="0.2"/>
  <cols>
    <col min="3" max="3" width="16.28515625" customWidth="1"/>
    <col min="4" max="4" width="24.28515625" customWidth="1"/>
    <col min="5" max="5" width="12.140625" customWidth="1"/>
    <col min="6" max="6" width="11.28515625" bestFit="1" customWidth="1"/>
  </cols>
  <sheetData>
    <row r="1" spans="1:6" ht="18" x14ac:dyDescent="0.25">
      <c r="A1" s="3" t="s">
        <v>5</v>
      </c>
    </row>
    <row r="3" spans="1:6" x14ac:dyDescent="0.2">
      <c r="A3" t="s">
        <v>0</v>
      </c>
      <c r="B3" s="1"/>
    </row>
    <row r="4" spans="1:6" x14ac:dyDescent="0.2">
      <c r="A4" t="s">
        <v>1</v>
      </c>
    </row>
    <row r="5" spans="1:6" x14ac:dyDescent="0.2">
      <c r="A5" t="s">
        <v>15</v>
      </c>
    </row>
    <row r="6" spans="1:6" x14ac:dyDescent="0.2">
      <c r="A6" t="s">
        <v>4</v>
      </c>
    </row>
    <row r="7" spans="1:6" x14ac:dyDescent="0.2">
      <c r="B7" s="5" t="s">
        <v>3</v>
      </c>
      <c r="C7" s="5" t="s">
        <v>6</v>
      </c>
      <c r="D7" s="5" t="s">
        <v>7</v>
      </c>
      <c r="E7" s="5" t="s">
        <v>9</v>
      </c>
      <c r="F7" s="5" t="s">
        <v>8</v>
      </c>
    </row>
    <row r="8" spans="1:6" x14ac:dyDescent="0.2">
      <c r="A8" t="s">
        <v>19</v>
      </c>
      <c r="B8">
        <v>6</v>
      </c>
      <c r="C8">
        <v>925</v>
      </c>
      <c r="D8" s="27">
        <v>2.5</v>
      </c>
      <c r="E8" s="27">
        <v>2.5</v>
      </c>
      <c r="F8" s="6">
        <f t="shared" ref="F8:F20" si="0">C8*E8</f>
        <v>2312.5</v>
      </c>
    </row>
    <row r="9" spans="1:6" x14ac:dyDescent="0.2">
      <c r="A9" t="s">
        <v>19</v>
      </c>
      <c r="B9">
        <v>9</v>
      </c>
      <c r="C9">
        <v>885</v>
      </c>
      <c r="D9" s="27">
        <v>2.5</v>
      </c>
      <c r="E9" s="27">
        <v>2.5</v>
      </c>
      <c r="F9" s="6">
        <f t="shared" si="0"/>
        <v>2212.5</v>
      </c>
    </row>
    <row r="10" spans="1:6" x14ac:dyDescent="0.2">
      <c r="A10" t="s">
        <v>19</v>
      </c>
      <c r="B10">
        <v>10</v>
      </c>
      <c r="C10">
        <v>885</v>
      </c>
      <c r="D10" s="27">
        <v>2.5</v>
      </c>
      <c r="E10" s="27">
        <v>2.5</v>
      </c>
      <c r="F10" s="6">
        <f t="shared" si="0"/>
        <v>2212.5</v>
      </c>
    </row>
    <row r="11" spans="1:6" x14ac:dyDescent="0.2">
      <c r="A11" t="s">
        <v>19</v>
      </c>
      <c r="B11">
        <v>11</v>
      </c>
      <c r="C11">
        <v>2000</v>
      </c>
      <c r="D11" s="27">
        <v>2.5</v>
      </c>
      <c r="E11" s="27">
        <v>2.5</v>
      </c>
      <c r="F11" s="6">
        <f t="shared" si="0"/>
        <v>5000</v>
      </c>
    </row>
    <row r="12" spans="1:6" x14ac:dyDescent="0.2">
      <c r="A12" t="s">
        <v>19</v>
      </c>
      <c r="B12">
        <v>12</v>
      </c>
      <c r="C12">
        <v>2000</v>
      </c>
      <c r="D12" s="27">
        <v>2.5</v>
      </c>
      <c r="E12" s="27">
        <v>2.5</v>
      </c>
      <c r="F12" s="6">
        <f t="shared" si="0"/>
        <v>5000</v>
      </c>
    </row>
    <row r="13" spans="1:6" x14ac:dyDescent="0.2">
      <c r="A13" t="s">
        <v>19</v>
      </c>
      <c r="B13">
        <v>13</v>
      </c>
      <c r="C13">
        <v>2000</v>
      </c>
      <c r="D13" s="27">
        <v>2.5</v>
      </c>
      <c r="E13" s="27">
        <v>2.5</v>
      </c>
      <c r="F13" s="6">
        <f t="shared" si="0"/>
        <v>5000</v>
      </c>
    </row>
    <row r="14" spans="1:6" x14ac:dyDescent="0.2">
      <c r="A14" t="s">
        <v>19</v>
      </c>
      <c r="B14">
        <v>14</v>
      </c>
      <c r="C14">
        <v>2000</v>
      </c>
      <c r="D14" s="27">
        <v>2.5</v>
      </c>
      <c r="E14" s="27">
        <v>2.5</v>
      </c>
      <c r="F14" s="6">
        <f t="shared" si="0"/>
        <v>5000</v>
      </c>
    </row>
    <row r="15" spans="1:6" x14ac:dyDescent="0.2">
      <c r="A15" t="s">
        <v>19</v>
      </c>
      <c r="B15">
        <v>15</v>
      </c>
      <c r="C15">
        <v>2000</v>
      </c>
      <c r="D15" t="s">
        <v>13</v>
      </c>
      <c r="E15" s="27">
        <v>2.4300000000000002</v>
      </c>
      <c r="F15" s="6">
        <f t="shared" si="0"/>
        <v>4860</v>
      </c>
    </row>
    <row r="16" spans="1:6" x14ac:dyDescent="0.2">
      <c r="A16" t="s">
        <v>19</v>
      </c>
      <c r="B16">
        <v>16</v>
      </c>
      <c r="C16">
        <v>2000</v>
      </c>
      <c r="D16" t="s">
        <v>14</v>
      </c>
      <c r="E16" s="27">
        <v>2.4350000000000001</v>
      </c>
      <c r="F16" s="6">
        <f t="shared" si="0"/>
        <v>4870</v>
      </c>
    </row>
    <row r="17" spans="1:7" x14ac:dyDescent="0.2">
      <c r="A17" t="s">
        <v>19</v>
      </c>
      <c r="B17">
        <v>17</v>
      </c>
      <c r="C17">
        <v>2000</v>
      </c>
      <c r="D17" t="s">
        <v>14</v>
      </c>
      <c r="E17" s="27">
        <v>2.4550000000000001</v>
      </c>
      <c r="F17" s="6">
        <f t="shared" si="0"/>
        <v>4910</v>
      </c>
    </row>
    <row r="18" spans="1:7" x14ac:dyDescent="0.2">
      <c r="A18" t="s">
        <v>19</v>
      </c>
      <c r="B18">
        <v>18</v>
      </c>
      <c r="C18">
        <v>2000</v>
      </c>
      <c r="D18" t="s">
        <v>14</v>
      </c>
      <c r="E18" s="27">
        <v>2.4449999999999998</v>
      </c>
      <c r="F18" s="6">
        <f t="shared" si="0"/>
        <v>4890</v>
      </c>
    </row>
    <row r="19" spans="1:7" x14ac:dyDescent="0.2">
      <c r="A19" t="s">
        <v>19</v>
      </c>
      <c r="B19">
        <v>22</v>
      </c>
      <c r="C19" s="23">
        <v>2000</v>
      </c>
      <c r="D19" s="23" t="s">
        <v>14</v>
      </c>
      <c r="E19" s="21">
        <v>2.3250000000000002</v>
      </c>
      <c r="F19" s="24">
        <f t="shared" si="0"/>
        <v>4650</v>
      </c>
      <c r="G19" s="23"/>
    </row>
    <row r="20" spans="1:7" ht="15" x14ac:dyDescent="0.35">
      <c r="A20" t="s">
        <v>20</v>
      </c>
      <c r="B20">
        <v>1</v>
      </c>
      <c r="C20" s="5">
        <v>2000</v>
      </c>
      <c r="D20" s="23" t="s">
        <v>14</v>
      </c>
      <c r="E20" s="28">
        <f>2.115+0.05</f>
        <v>2.165</v>
      </c>
      <c r="F20" s="7">
        <f t="shared" si="0"/>
        <v>4330</v>
      </c>
    </row>
    <row r="21" spans="1:7" ht="15" x14ac:dyDescent="0.35">
      <c r="C21" s="5"/>
      <c r="E21" s="27"/>
      <c r="F21" s="7"/>
    </row>
    <row r="22" spans="1:7" x14ac:dyDescent="0.2">
      <c r="B22" t="s">
        <v>2</v>
      </c>
      <c r="C22" s="29">
        <f>SUM(C8:C21)</f>
        <v>22695</v>
      </c>
      <c r="E22" s="28">
        <f>F22/C22</f>
        <v>2.4343467724168319</v>
      </c>
      <c r="F22" s="6">
        <f>SUM(F8:F20)</f>
        <v>55247.5</v>
      </c>
    </row>
    <row r="24" spans="1:7" x14ac:dyDescent="0.2">
      <c r="A24" t="s">
        <v>10</v>
      </c>
    </row>
    <row r="26" spans="1:7" x14ac:dyDescent="0.2">
      <c r="A26" s="10" t="s">
        <v>11</v>
      </c>
      <c r="B26" t="s">
        <v>3</v>
      </c>
    </row>
    <row r="27" spans="1:7" x14ac:dyDescent="0.2">
      <c r="B27" s="1">
        <v>37260</v>
      </c>
      <c r="C27" s="27">
        <v>18000</v>
      </c>
    </row>
    <row r="28" spans="1:7" x14ac:dyDescent="0.2">
      <c r="B28" s="1">
        <v>37267</v>
      </c>
      <c r="C28" s="27">
        <v>8737.5</v>
      </c>
    </row>
    <row r="29" spans="1:7" x14ac:dyDescent="0.2">
      <c r="B29" s="1">
        <v>37270</v>
      </c>
      <c r="C29" s="21">
        <v>5000</v>
      </c>
    </row>
    <row r="30" spans="1:7" x14ac:dyDescent="0.2">
      <c r="B30" s="1">
        <v>37271</v>
      </c>
      <c r="C30" s="6">
        <v>28800</v>
      </c>
    </row>
    <row r="31" spans="1:7" x14ac:dyDescent="0.2">
      <c r="B31" s="1">
        <v>37285</v>
      </c>
      <c r="C31" s="22">
        <v>21000</v>
      </c>
    </row>
    <row r="32" spans="1:7" x14ac:dyDescent="0.2">
      <c r="B32" s="1"/>
      <c r="C32" s="6">
        <f>SUM(C27:C31)</f>
        <v>81537.5</v>
      </c>
    </row>
    <row r="34" spans="1:3" x14ac:dyDescent="0.2">
      <c r="A34" s="11" t="s">
        <v>12</v>
      </c>
      <c r="B34" s="8"/>
      <c r="C34" s="9">
        <f>C32-F22</f>
        <v>26290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For Sequent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Jan Havlíček</cp:lastModifiedBy>
  <cp:lastPrinted>2002-01-24T17:03:39Z</cp:lastPrinted>
  <dcterms:created xsi:type="dcterms:W3CDTF">2002-01-24T16:59:18Z</dcterms:created>
  <dcterms:modified xsi:type="dcterms:W3CDTF">2023-09-17T18:59:54Z</dcterms:modified>
</cp:coreProperties>
</file>