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7AAE27-F319-47D3-983F-16EFC58FA5D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I6" i="1"/>
  <c r="F7" i="1"/>
  <c r="F8" i="1"/>
  <c r="F12" i="1"/>
  <c r="I12" i="1"/>
  <c r="C19" i="1"/>
  <c r="F19" i="1"/>
  <c r="C20" i="1"/>
  <c r="F20" i="1"/>
  <c r="C25" i="1"/>
  <c r="F25" i="1"/>
  <c r="C28" i="1"/>
  <c r="F28" i="1"/>
  <c r="C30" i="1"/>
  <c r="F30" i="1"/>
</calcChain>
</file>

<file path=xl/sharedStrings.xml><?xml version="1.0" encoding="utf-8"?>
<sst xmlns="http://schemas.openxmlformats.org/spreadsheetml/2006/main" count="34" uniqueCount="29">
  <si>
    <t>House-1403 Banks</t>
  </si>
  <si>
    <t>1997 4-Runner</t>
  </si>
  <si>
    <t>FINAL VALUE TO BE DIVIDED</t>
  </si>
  <si>
    <t>ASSET VALUE</t>
  </si>
  <si>
    <t>LOAN AMOUNT</t>
  </si>
  <si>
    <t>1993 Camry</t>
  </si>
  <si>
    <t>Gerald</t>
  </si>
  <si>
    <t>Value</t>
  </si>
  <si>
    <t>Lisa</t>
  </si>
  <si>
    <t>HARD ASSETS</t>
  </si>
  <si>
    <t>Each Party Entitled to following for Hard Assets</t>
  </si>
  <si>
    <t>Total</t>
  </si>
  <si>
    <t>Stock Options</t>
  </si>
  <si>
    <t>Gerald's 401K</t>
  </si>
  <si>
    <t>Lisa's 401K</t>
  </si>
  <si>
    <t>Stock Options (After Tax @ 20%)</t>
  </si>
  <si>
    <t>Each Party Entitled to the following for Soft Asset</t>
  </si>
  <si>
    <t>Sub-Total</t>
  </si>
  <si>
    <t>After 20% Tax</t>
  </si>
  <si>
    <t>House - 1403 Banks</t>
  </si>
  <si>
    <t>Gerald keeps everything in his possession</t>
  </si>
  <si>
    <t>Lisa keeps everything in her possession</t>
  </si>
  <si>
    <t>*Subject to last review of miscellaneous items</t>
  </si>
  <si>
    <t>Furniture/Miscellaneous Items*</t>
  </si>
  <si>
    <t>SOFT ASSETS</t>
  </si>
  <si>
    <t>STOCK PRICE</t>
  </si>
  <si>
    <t>NEMEC/VITALI PROPERTY DIVISION</t>
  </si>
  <si>
    <t xml:space="preserve">      Amount of Imbalance between the Parties</t>
  </si>
  <si>
    <t xml:space="preserve">     Substract the Total Each Party is Entitled To for Hard and Soft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</si>
</sst>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0" fontId="0" fillId="0" borderId="8" xfId="0" applyBorder="1"/>
    <xf numFmtId="44" fontId="0" fillId="0" borderId="6" xfId="0" applyNumberFormat="1" applyBorder="1"/>
    <xf numFmtId="0" fontId="0" fillId="0" borderId="6" xfId="0" applyBorder="1"/>
    <xf numFmtId="0" fontId="2" fillId="0" borderId="0" xfId="0" applyFont="1" applyBorder="1"/>
    <xf numFmtId="44" fontId="0" fillId="0" borderId="0" xfId="1" applyFont="1" applyBorder="1"/>
    <xf numFmtId="44" fontId="0" fillId="0" borderId="0" xfId="0" applyNumberFormat="1" applyBorder="1"/>
    <xf numFmtId="0" fontId="0" fillId="0" borderId="9" xfId="0" applyBorder="1"/>
    <xf numFmtId="44" fontId="0" fillId="0" borderId="9" xfId="0" applyNumberFormat="1" applyBorder="1"/>
    <xf numFmtId="0" fontId="2" fillId="0" borderId="9" xfId="0" applyFont="1" applyBorder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44" fontId="3" fillId="0" borderId="0" xfId="1" applyFont="1" applyBorder="1"/>
    <xf numFmtId="44" fontId="3" fillId="0" borderId="9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C12" sqref="C12"/>
    </sheetView>
  </sheetViews>
  <sheetFormatPr defaultRowHeight="12.75" x14ac:dyDescent="0.2"/>
  <cols>
    <col min="3" max="3" width="19" customWidth="1"/>
    <col min="4" max="4" width="14.42578125" customWidth="1"/>
    <col min="5" max="5" width="14.28515625" customWidth="1"/>
    <col min="6" max="6" width="14.85546875" customWidth="1"/>
    <col min="7" max="7" width="12.140625" customWidth="1"/>
    <col min="9" max="9" width="11.28515625" bestFit="1" customWidth="1"/>
  </cols>
  <sheetData>
    <row r="1" spans="1:13" x14ac:dyDescent="0.2">
      <c r="F1" s="18" t="s">
        <v>26</v>
      </c>
      <c r="G1" s="18"/>
    </row>
    <row r="3" spans="1:13" ht="13.5" thickBot="1" x14ac:dyDescent="0.25"/>
    <row r="4" spans="1:13" x14ac:dyDescent="0.2">
      <c r="A4" s="12" t="s">
        <v>9</v>
      </c>
      <c r="B4" s="5"/>
      <c r="C4" s="12" t="s">
        <v>3</v>
      </c>
      <c r="D4" s="12" t="s">
        <v>4</v>
      </c>
      <c r="E4" s="5"/>
      <c r="F4" s="12" t="s">
        <v>2</v>
      </c>
      <c r="G4" s="5"/>
      <c r="I4" s="1" t="s">
        <v>10</v>
      </c>
      <c r="J4" s="2"/>
      <c r="K4" s="2"/>
      <c r="L4" s="2"/>
      <c r="M4" s="3"/>
    </row>
    <row r="5" spans="1:13" x14ac:dyDescent="0.2">
      <c r="A5" s="5"/>
      <c r="B5" s="5"/>
      <c r="C5" s="5"/>
      <c r="D5" s="5"/>
      <c r="E5" s="5"/>
      <c r="F5" s="5"/>
      <c r="G5" s="5"/>
      <c r="I5" s="4"/>
      <c r="J5" s="5"/>
      <c r="K5" s="5"/>
      <c r="L5" s="5"/>
      <c r="M5" s="6"/>
    </row>
    <row r="6" spans="1:13" ht="13.5" thickBot="1" x14ac:dyDescent="0.25">
      <c r="A6" s="5" t="s">
        <v>0</v>
      </c>
      <c r="B6" s="5"/>
      <c r="C6" s="22">
        <v>280000</v>
      </c>
      <c r="D6" s="22">
        <v>169500</v>
      </c>
      <c r="E6" s="5"/>
      <c r="F6" s="14">
        <f>C6-D6</f>
        <v>110500</v>
      </c>
      <c r="G6" s="5"/>
      <c r="I6" s="7">
        <f>(F6+F7+F8)/2</f>
        <v>61115.08</v>
      </c>
      <c r="J6" s="8"/>
      <c r="K6" s="8"/>
      <c r="L6" s="8"/>
      <c r="M6" s="9"/>
    </row>
    <row r="7" spans="1:13" x14ac:dyDescent="0.2">
      <c r="A7" s="5" t="s">
        <v>1</v>
      </c>
      <c r="B7" s="5"/>
      <c r="C7" s="22">
        <v>25122</v>
      </c>
      <c r="D7" s="22">
        <v>8106.84</v>
      </c>
      <c r="E7" s="5"/>
      <c r="F7" s="14">
        <f>C7-D7</f>
        <v>17015.16</v>
      </c>
      <c r="G7" s="5"/>
    </row>
    <row r="8" spans="1:13" x14ac:dyDescent="0.2">
      <c r="A8" s="15" t="s">
        <v>5</v>
      </c>
      <c r="B8" s="15"/>
      <c r="C8" s="23">
        <v>6575</v>
      </c>
      <c r="D8" s="23">
        <v>11860</v>
      </c>
      <c r="E8" s="15"/>
      <c r="F8" s="16">
        <f>C8-D8</f>
        <v>-5285</v>
      </c>
      <c r="G8" s="15"/>
    </row>
    <row r="9" spans="1:13" ht="13.5" thickBot="1" x14ac:dyDescent="0.25"/>
    <row r="10" spans="1:13" x14ac:dyDescent="0.2">
      <c r="A10" s="12" t="s">
        <v>24</v>
      </c>
      <c r="B10" s="12"/>
      <c r="C10" s="12" t="s">
        <v>25</v>
      </c>
      <c r="D10" s="12"/>
      <c r="E10" s="12"/>
      <c r="F10" s="12" t="s">
        <v>2</v>
      </c>
      <c r="G10" s="5"/>
      <c r="I10" s="1" t="s">
        <v>16</v>
      </c>
      <c r="J10" s="2"/>
      <c r="K10" s="2"/>
      <c r="L10" s="2"/>
      <c r="M10" s="3"/>
    </row>
    <row r="11" spans="1:13" x14ac:dyDescent="0.2">
      <c r="A11" s="5"/>
      <c r="B11" s="5"/>
      <c r="C11" s="5"/>
      <c r="D11" s="5"/>
      <c r="E11" s="5"/>
      <c r="F11" s="5"/>
      <c r="G11" s="5"/>
      <c r="I11" s="4"/>
      <c r="J11" s="5"/>
      <c r="K11" s="5"/>
      <c r="L11" s="5"/>
      <c r="M11" s="6"/>
    </row>
    <row r="12" spans="1:13" ht="13.5" thickBot="1" x14ac:dyDescent="0.25">
      <c r="A12" s="5" t="s">
        <v>12</v>
      </c>
      <c r="B12" s="5"/>
      <c r="C12" s="22">
        <v>65</v>
      </c>
      <c r="D12" s="5"/>
      <c r="E12" s="5"/>
      <c r="F12" s="13">
        <f>(((C12-15.25)*1252)+((C12-22.6875)*760)*0.8)</f>
        <v>88013</v>
      </c>
      <c r="G12" s="5" t="s">
        <v>18</v>
      </c>
      <c r="I12" s="10">
        <f>SUM(F12:F14)/2</f>
        <v>44006.5</v>
      </c>
      <c r="J12" s="8"/>
      <c r="K12" s="8"/>
      <c r="L12" s="8"/>
      <c r="M12" s="9"/>
    </row>
    <row r="13" spans="1:13" x14ac:dyDescent="0.2">
      <c r="A13" s="5" t="s">
        <v>13</v>
      </c>
      <c r="B13" s="5"/>
      <c r="C13" s="5"/>
      <c r="D13" s="5"/>
      <c r="E13" s="5"/>
      <c r="F13" s="5"/>
      <c r="G13" s="5"/>
    </row>
    <row r="14" spans="1:13" x14ac:dyDescent="0.2">
      <c r="A14" s="15" t="s">
        <v>14</v>
      </c>
      <c r="B14" s="15"/>
      <c r="C14" s="15"/>
      <c r="D14" s="15"/>
      <c r="E14" s="15"/>
      <c r="F14" s="15"/>
      <c r="G14" s="15"/>
    </row>
    <row r="15" spans="1:13" ht="13.5" thickBot="1" x14ac:dyDescent="0.25"/>
    <row r="16" spans="1:13" x14ac:dyDescent="0.2">
      <c r="I16" s="1" t="s">
        <v>23</v>
      </c>
      <c r="J16" s="2"/>
      <c r="K16" s="2"/>
      <c r="L16" s="3"/>
    </row>
    <row r="17" spans="1:12" x14ac:dyDescent="0.2">
      <c r="A17" s="12" t="s">
        <v>6</v>
      </c>
      <c r="B17" s="12"/>
      <c r="C17" s="12" t="s">
        <v>7</v>
      </c>
      <c r="D17" s="19" t="s">
        <v>8</v>
      </c>
      <c r="E17" s="12"/>
      <c r="F17" s="12" t="s">
        <v>7</v>
      </c>
      <c r="G17" s="5"/>
      <c r="I17" s="4"/>
      <c r="J17" s="5"/>
      <c r="K17" s="5"/>
      <c r="L17" s="6"/>
    </row>
    <row r="18" spans="1:12" x14ac:dyDescent="0.2">
      <c r="A18" s="5"/>
      <c r="B18" s="5"/>
      <c r="C18" s="5"/>
      <c r="D18" s="20"/>
      <c r="E18" s="5"/>
      <c r="F18" s="5"/>
      <c r="G18" s="5"/>
      <c r="I18" s="4" t="s">
        <v>20</v>
      </c>
      <c r="J18" s="5"/>
      <c r="K18" s="5"/>
      <c r="L18" s="6"/>
    </row>
    <row r="19" spans="1:12" ht="13.5" thickBot="1" x14ac:dyDescent="0.25">
      <c r="A19" s="5" t="s">
        <v>19</v>
      </c>
      <c r="B19" s="5"/>
      <c r="C19" s="14">
        <f>F6</f>
        <v>110500</v>
      </c>
      <c r="D19" s="20" t="s">
        <v>1</v>
      </c>
      <c r="E19" s="5"/>
      <c r="F19" s="14">
        <f>F7</f>
        <v>17015.16</v>
      </c>
      <c r="G19" s="5"/>
      <c r="I19" s="11" t="s">
        <v>21</v>
      </c>
      <c r="J19" s="8"/>
      <c r="K19" s="8"/>
      <c r="L19" s="9"/>
    </row>
    <row r="20" spans="1:12" x14ac:dyDescent="0.2">
      <c r="A20" s="15" t="s">
        <v>5</v>
      </c>
      <c r="B20" s="15"/>
      <c r="C20" s="16">
        <f>F8</f>
        <v>-5285</v>
      </c>
      <c r="D20" s="21" t="s">
        <v>15</v>
      </c>
      <c r="E20" s="15"/>
      <c r="F20" s="16">
        <f>F12</f>
        <v>88013</v>
      </c>
      <c r="G20" s="15"/>
      <c r="H20" s="5"/>
      <c r="I20" s="5" t="s">
        <v>22</v>
      </c>
    </row>
    <row r="21" spans="1:12" x14ac:dyDescent="0.2">
      <c r="D21" s="20"/>
    </row>
    <row r="22" spans="1:12" x14ac:dyDescent="0.2">
      <c r="D22" s="20"/>
    </row>
    <row r="23" spans="1:12" x14ac:dyDescent="0.2">
      <c r="D23" s="20"/>
    </row>
    <row r="24" spans="1:12" x14ac:dyDescent="0.2">
      <c r="D24" s="20"/>
    </row>
    <row r="25" spans="1:12" x14ac:dyDescent="0.2">
      <c r="A25" s="15" t="s">
        <v>17</v>
      </c>
      <c r="B25" s="15"/>
      <c r="C25" s="16">
        <f>SUM(C19:C20)</f>
        <v>105215</v>
      </c>
      <c r="D25" s="21"/>
      <c r="E25" s="15"/>
      <c r="F25" s="16">
        <f>SUM(F19:F20)</f>
        <v>105028.16</v>
      </c>
      <c r="G25" s="15"/>
    </row>
    <row r="26" spans="1:12" x14ac:dyDescent="0.2">
      <c r="D26" s="20"/>
    </row>
    <row r="27" spans="1:12" x14ac:dyDescent="0.2">
      <c r="D27" s="20"/>
    </row>
    <row r="28" spans="1:12" x14ac:dyDescent="0.2">
      <c r="A28" s="15" t="s">
        <v>17</v>
      </c>
      <c r="B28" s="15"/>
      <c r="C28" s="16">
        <f>I6+I12</f>
        <v>105121.58</v>
      </c>
      <c r="D28" s="21"/>
      <c r="E28" s="15"/>
      <c r="F28" s="16">
        <f>I6+I12</f>
        <v>105121.58</v>
      </c>
      <c r="G28" s="17" t="s">
        <v>28</v>
      </c>
    </row>
    <row r="29" spans="1:12" x14ac:dyDescent="0.2">
      <c r="D29" s="20"/>
    </row>
    <row r="30" spans="1:12" x14ac:dyDescent="0.2">
      <c r="A30" s="15" t="s">
        <v>11</v>
      </c>
      <c r="B30" s="15"/>
      <c r="C30" s="16">
        <f>C25-C28</f>
        <v>93.419999999998254</v>
      </c>
      <c r="D30" s="21"/>
      <c r="E30" s="15"/>
      <c r="F30" s="16">
        <f>F25-F28</f>
        <v>-93.419999999998254</v>
      </c>
      <c r="G30" s="17" t="s">
        <v>27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gnemec</dc:creator>
  <cp:lastModifiedBy>Jan Havlíček</cp:lastModifiedBy>
  <dcterms:created xsi:type="dcterms:W3CDTF">2000-01-19T22:19:09Z</dcterms:created>
  <dcterms:modified xsi:type="dcterms:W3CDTF">2023-09-17T19:56:03Z</dcterms:modified>
</cp:coreProperties>
</file>