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0C4599-FC76-46FC-B606-5C17B5A1684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Sheet1!$A$1:$AB$32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R24" i="1"/>
  <c r="S24" i="1"/>
  <c r="W24" i="1"/>
</calcChain>
</file>

<file path=xl/sharedStrings.xml><?xml version="1.0" encoding="utf-8"?>
<sst xmlns="http://schemas.openxmlformats.org/spreadsheetml/2006/main" count="193" uniqueCount="85">
  <si>
    <t>RK</t>
  </si>
  <si>
    <t>WEATHER DERIVATIVES</t>
  </si>
  <si>
    <t>Marking Date</t>
  </si>
  <si>
    <t>PEN-92=0,ALL=1,Non-EN=0</t>
  </si>
  <si>
    <t xml:space="preserve">Deal </t>
  </si>
  <si>
    <t>Deal</t>
  </si>
  <si>
    <t>Upfront</t>
  </si>
  <si>
    <t>Origination</t>
  </si>
  <si>
    <t>Broker</t>
  </si>
  <si>
    <t>Current</t>
  </si>
  <si>
    <t>Previous</t>
  </si>
  <si>
    <t>Curve</t>
  </si>
  <si>
    <t>Value</t>
  </si>
  <si>
    <t>1/0</t>
  </si>
  <si>
    <t>Forward</t>
  </si>
  <si>
    <t>Strike</t>
  </si>
  <si>
    <t>Std Dev</t>
  </si>
  <si>
    <t xml:space="preserve"> </t>
  </si>
  <si>
    <t>Do not change the reference number on any deal</t>
  </si>
  <si>
    <t>Ref #</t>
  </si>
  <si>
    <t>Counterparty</t>
  </si>
  <si>
    <t>IA=0</t>
  </si>
  <si>
    <t>Deal #</t>
  </si>
  <si>
    <t>Term Strt</t>
  </si>
  <si>
    <t>Term End</t>
  </si>
  <si>
    <t>Date</t>
  </si>
  <si>
    <t>Season</t>
  </si>
  <si>
    <t>Type</t>
  </si>
  <si>
    <t>Region</t>
  </si>
  <si>
    <t>City, State</t>
  </si>
  <si>
    <t>Location</t>
  </si>
  <si>
    <t>WMO</t>
  </si>
  <si>
    <t>WBAN</t>
  </si>
  <si>
    <t>Premium</t>
  </si>
  <si>
    <t>Granted</t>
  </si>
  <si>
    <t>Fees</t>
  </si>
  <si>
    <t>MTM Value</t>
  </si>
  <si>
    <t>Net Value</t>
  </si>
  <si>
    <t>Shift</t>
  </si>
  <si>
    <t>Offset</t>
  </si>
  <si>
    <t>Limit</t>
  </si>
  <si>
    <t>c/p</t>
  </si>
  <si>
    <t>EDDS1</t>
  </si>
  <si>
    <t>EDDS2</t>
  </si>
  <si>
    <t>EDDS3</t>
  </si>
  <si>
    <t>$ Per EDD</t>
  </si>
  <si>
    <t>Goldman Sachs Capital Markets, L.P.</t>
  </si>
  <si>
    <t>757c</t>
  </si>
  <si>
    <t>W</t>
  </si>
  <si>
    <t>&lt;call&gt;</t>
  </si>
  <si>
    <t>UP</t>
  </si>
  <si>
    <t>Sioux Falls, SD</t>
  </si>
  <si>
    <t>Sioux Falls Foss Field</t>
  </si>
  <si>
    <t>#72651</t>
  </si>
  <si>
    <t>#14944</t>
  </si>
  <si>
    <t>put</t>
  </si>
  <si>
    <t>MW</t>
  </si>
  <si>
    <t>Chicago, IL</t>
  </si>
  <si>
    <t>Chicago O'Hare Intn'l Airport</t>
  </si>
  <si>
    <t>#72530</t>
  </si>
  <si>
    <t>#94846</t>
  </si>
  <si>
    <t xml:space="preserve">S </t>
  </si>
  <si>
    <t>Houston, TX (IAH)</t>
  </si>
  <si>
    <t>Houston Intercontinental A/p</t>
  </si>
  <si>
    <t>#72243</t>
  </si>
  <si>
    <t>#12960</t>
  </si>
  <si>
    <t>NE</t>
  </si>
  <si>
    <t>Washington, DC</t>
  </si>
  <si>
    <t>Washington DC Reagan AP</t>
  </si>
  <si>
    <t>#72405</t>
  </si>
  <si>
    <t>New York, NY - Laguardia</t>
  </si>
  <si>
    <t>NY Laguardia Intn'l A/P</t>
  </si>
  <si>
    <t>#72503</t>
  </si>
  <si>
    <t>#14732</t>
  </si>
  <si>
    <t>LP</t>
  </si>
  <si>
    <t>Little Rock, AR</t>
  </si>
  <si>
    <t>Little Rock Adams Field AP</t>
  </si>
  <si>
    <t>#13963</t>
  </si>
  <si>
    <t>Bond</t>
  </si>
  <si>
    <t>Kelvin Bond</t>
  </si>
  <si>
    <t>Bond2</t>
  </si>
  <si>
    <t>ISDA was terminated on 12/4/2001</t>
  </si>
  <si>
    <t>Kelvin Bond exposure was closed with the Bond2 trade for a net $105,000 gain.  Both trades should be liquidated.</t>
  </si>
  <si>
    <t>Premium for Deal #1265 was paid upfront</t>
  </si>
  <si>
    <t>Need to verify receipt of premium for Deal #757c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</si>
</sst>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00_);[Red]\(#,##0.000\)"/>
    <numFmt numFmtId="165" formatCode="m/d/yy"/>
    <numFmt numFmtId="166" formatCode="\c\a\p\i\t\a\l"/>
    <numFmt numFmtId="169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Fill="1" applyAlignment="1">
      <alignment horizontal="center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3" fillId="2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38" fontId="2" fillId="0" borderId="0" xfId="0" applyNumberFormat="1" applyFont="1" applyBorder="1" applyAlignment="1">
      <alignment horizontal="center" vertical="top"/>
    </xf>
    <xf numFmtId="38" fontId="3" fillId="0" borderId="0" xfId="0" applyNumberFormat="1" applyFont="1" applyFill="1" applyBorder="1" applyAlignment="1">
      <alignment horizontal="center" vertical="top"/>
    </xf>
    <xf numFmtId="38" fontId="2" fillId="0" borderId="0" xfId="1" applyNumberFormat="1" applyFont="1" applyFill="1" applyBorder="1" applyAlignment="1">
      <alignment horizontal="center" vertical="top"/>
    </xf>
    <xf numFmtId="38" fontId="2" fillId="0" borderId="0" xfId="0" applyNumberFormat="1" applyFont="1" applyFill="1" applyBorder="1" applyAlignment="1">
      <alignment horizontal="center" vertical="top"/>
    </xf>
    <xf numFmtId="40" fontId="2" fillId="0" borderId="0" xfId="0" applyNumberFormat="1" applyFont="1" applyBorder="1" applyAlignment="1">
      <alignment horizontal="center" vertical="top"/>
    </xf>
    <xf numFmtId="4" fontId="2" fillId="0" borderId="0" xfId="0" applyNumberFormat="1" applyFont="1" applyBorder="1" applyAlignment="1">
      <alignment horizontal="center" vertical="top"/>
    </xf>
    <xf numFmtId="14" fontId="2" fillId="0" borderId="0" xfId="0" applyNumberFormat="1" applyFont="1" applyBorder="1" applyAlignment="1">
      <alignment horizontal="center" vertical="top"/>
    </xf>
    <xf numFmtId="14" fontId="3" fillId="2" borderId="0" xfId="0" applyNumberFormat="1" applyFont="1" applyFill="1" applyBorder="1" applyAlignment="1">
      <alignment horizontal="left" vertical="top"/>
    </xf>
    <xf numFmtId="38" fontId="2" fillId="0" borderId="0" xfId="1" applyNumberFormat="1" applyFont="1" applyBorder="1" applyAlignment="1">
      <alignment horizontal="center" vertical="top"/>
    </xf>
    <xf numFmtId="38" fontId="3" fillId="0" borderId="0" xfId="0" applyNumberFormat="1" applyFont="1" applyBorder="1" applyAlignment="1">
      <alignment horizontal="center" vertical="top"/>
    </xf>
    <xf numFmtId="4" fontId="2" fillId="0" borderId="0" xfId="0" quotePrefix="1" applyNumberFormat="1" applyFont="1" applyBorder="1" applyAlignment="1">
      <alignment horizontal="center" vertical="top"/>
    </xf>
    <xf numFmtId="164" fontId="2" fillId="0" borderId="0" xfId="0" applyNumberFormat="1" applyFont="1" applyBorder="1" applyAlignment="1">
      <alignment horizontal="center" vertical="top"/>
    </xf>
    <xf numFmtId="38" fontId="3" fillId="0" borderId="0" xfId="1" applyNumberFormat="1" applyFont="1" applyBorder="1" applyAlignment="1">
      <alignment horizontal="center" vertical="top"/>
    </xf>
    <xf numFmtId="165" fontId="3" fillId="3" borderId="0" xfId="0" applyNumberFormat="1" applyFont="1" applyFill="1" applyBorder="1" applyAlignment="1">
      <alignment horizontal="center" vertical="top"/>
    </xf>
    <xf numFmtId="38" fontId="3" fillId="3" borderId="0" xfId="0" applyNumberFormat="1" applyFont="1" applyFill="1" applyBorder="1" applyAlignment="1">
      <alignment horizontal="center" vertical="top"/>
    </xf>
    <xf numFmtId="38" fontId="3" fillId="2" borderId="0" xfId="0" quotePrefix="1" applyNumberFormat="1" applyFont="1" applyFill="1" applyBorder="1" applyAlignment="1">
      <alignment horizontal="center" vertical="top"/>
    </xf>
    <xf numFmtId="40" fontId="3" fillId="0" borderId="0" xfId="0" applyNumberFormat="1" applyFont="1" applyBorder="1" applyAlignment="1">
      <alignment horizontal="center" vertical="top"/>
    </xf>
    <xf numFmtId="4" fontId="3" fillId="0" borderId="0" xfId="0" applyNumberFormat="1" applyFont="1" applyBorder="1" applyAlignment="1">
      <alignment horizontal="center" vertical="top"/>
    </xf>
    <xf numFmtId="38" fontId="4" fillId="4" borderId="0" xfId="0" applyNumberFormat="1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center" vertical="top"/>
    </xf>
    <xf numFmtId="38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38" fontId="3" fillId="0" borderId="1" xfId="1" applyNumberFormat="1" applyFont="1" applyBorder="1" applyAlignment="1">
      <alignment horizontal="center" vertical="top"/>
    </xf>
    <xf numFmtId="38" fontId="3" fillId="3" borderId="1" xfId="0" applyNumberFormat="1" applyFont="1" applyFill="1" applyBorder="1" applyAlignment="1">
      <alignment horizontal="center" vertical="top"/>
    </xf>
    <xf numFmtId="38" fontId="3" fillId="0" borderId="1" xfId="0" applyNumberFormat="1" applyFont="1" applyFill="1" applyBorder="1" applyAlignment="1">
      <alignment horizontal="center" vertical="top"/>
    </xf>
    <xf numFmtId="38" fontId="3" fillId="2" borderId="1" xfId="0" applyNumberFormat="1" applyFont="1" applyFill="1" applyBorder="1" applyAlignment="1">
      <alignment horizontal="center" vertical="top"/>
    </xf>
    <xf numFmtId="40" fontId="3" fillId="0" borderId="1" xfId="0" applyNumberFormat="1" applyFont="1" applyBorder="1" applyAlignment="1">
      <alignment horizontal="center" vertical="top"/>
    </xf>
    <xf numFmtId="4" fontId="3" fillId="0" borderId="1" xfId="0" applyNumberFormat="1" applyFont="1" applyBorder="1" applyAlignment="1">
      <alignment horizontal="center" vertical="top"/>
    </xf>
    <xf numFmtId="38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6" fontId="2" fillId="0" borderId="0" xfId="0" applyNumberFormat="1" applyFont="1" applyFill="1" applyAlignment="1">
      <alignment horizontal="center" vertical="top"/>
    </xf>
    <xf numFmtId="38" fontId="2" fillId="0" borderId="0" xfId="0" applyNumberFormat="1" applyFont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14" fontId="2" fillId="2" borderId="0" xfId="0" applyNumberFormat="1" applyFont="1" applyFill="1" applyAlignment="1">
      <alignment vertical="top"/>
    </xf>
    <xf numFmtId="14" fontId="2" fillId="0" borderId="0" xfId="0" applyNumberFormat="1" applyFont="1" applyFill="1" applyAlignment="1">
      <alignment vertical="top"/>
    </xf>
    <xf numFmtId="14" fontId="0" fillId="0" borderId="0" xfId="0" applyNumberFormat="1" applyAlignment="1"/>
    <xf numFmtId="169" fontId="2" fillId="2" borderId="0" xfId="1" applyNumberFormat="1" applyFont="1" applyFill="1" applyBorder="1" applyAlignment="1">
      <alignment horizontal="center" vertical="top"/>
    </xf>
    <xf numFmtId="169" fontId="2" fillId="0" borderId="0" xfId="1" applyNumberFormat="1" applyFont="1" applyFill="1" applyBorder="1" applyAlignment="1">
      <alignment horizontal="center" vertical="top"/>
    </xf>
    <xf numFmtId="169" fontId="2" fillId="3" borderId="0" xfId="1" applyNumberFormat="1" applyFont="1" applyFill="1" applyBorder="1" applyAlignment="1">
      <alignment horizontal="center" vertical="top"/>
    </xf>
    <xf numFmtId="169" fontId="2" fillId="0" borderId="0" xfId="1" applyNumberFormat="1" applyFont="1" applyFill="1" applyAlignment="1">
      <alignment horizontal="center" vertical="top"/>
    </xf>
    <xf numFmtId="169" fontId="0" fillId="0" borderId="0" xfId="1" applyNumberFormat="1" applyFont="1"/>
    <xf numFmtId="43" fontId="2" fillId="0" borderId="0" xfId="1" applyNumberFormat="1" applyFont="1" applyFill="1" applyBorder="1" applyAlignment="1">
      <alignment vertical="top"/>
    </xf>
    <xf numFmtId="43" fontId="2" fillId="0" borderId="0" xfId="1" applyNumberFormat="1" applyFont="1" applyFill="1" applyAlignment="1">
      <alignment vertical="top"/>
    </xf>
    <xf numFmtId="43" fontId="2" fillId="5" borderId="0" xfId="1" applyNumberFormat="1" applyFont="1" applyFill="1" applyAlignment="1">
      <alignment vertical="top"/>
    </xf>
    <xf numFmtId="43" fontId="0" fillId="0" borderId="0" xfId="1" applyNumberFormat="1" applyFont="1" applyAlignment="1"/>
    <xf numFmtId="169" fontId="2" fillId="0" borderId="0" xfId="1" applyNumberFormat="1" applyFont="1" applyFill="1" applyAlignment="1">
      <alignment vertical="top"/>
    </xf>
    <xf numFmtId="169" fontId="0" fillId="0" borderId="0" xfId="1" applyNumberFormat="1" applyFont="1" applyAlignment="1"/>
    <xf numFmtId="169" fontId="0" fillId="0" borderId="2" xfId="1" applyNumberFormat="1" applyFont="1" applyBorder="1"/>
    <xf numFmtId="0" fontId="5" fillId="0" borderId="0" xfId="0" applyFont="1" applyFill="1" applyAlignment="1">
      <alignment horizontal="left" vertical="top"/>
    </xf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1"/>
  <sheetViews>
    <sheetView tabSelected="1" workbookViewId="0">
      <selection activeCell="B26" sqref="B26"/>
    </sheetView>
  </sheetViews>
  <sheetFormatPr defaultRowHeight="12.75" x14ac:dyDescent="0.2"/>
  <cols>
    <col min="2" max="2" width="33.140625" bestFit="1" customWidth="1"/>
    <col min="3" max="3" width="0" hidden="1" customWidth="1"/>
    <col min="5" max="5" width="11.85546875" customWidth="1"/>
    <col min="6" max="6" width="10.5703125" customWidth="1"/>
    <col min="7" max="7" width="11" customWidth="1"/>
    <col min="10" max="10" width="0" hidden="1" customWidth="1"/>
    <col min="11" max="11" width="22.85546875" bestFit="1" customWidth="1"/>
    <col min="12" max="12" width="24.85546875" bestFit="1" customWidth="1"/>
    <col min="15" max="15" width="13.5703125" bestFit="1" customWidth="1"/>
    <col min="16" max="16" width="13.5703125" hidden="1" customWidth="1"/>
    <col min="18" max="19" width="12.85546875" bestFit="1" customWidth="1"/>
    <col min="20" max="20" width="12.85546875" hidden="1" customWidth="1"/>
    <col min="21" max="21" width="11.28515625" hidden="1" customWidth="1"/>
    <col min="23" max="23" width="12" customWidth="1"/>
    <col min="24" max="24" width="0" hidden="1" customWidth="1"/>
    <col min="25" max="27" width="9.28515625" bestFit="1" customWidth="1"/>
    <col min="28" max="28" width="10.28515625" bestFit="1" customWidth="1"/>
  </cols>
  <sheetData>
    <row r="1" spans="1:28" x14ac:dyDescent="0.2">
      <c r="A1" s="1" t="s">
        <v>0</v>
      </c>
      <c r="B1" s="2" t="s">
        <v>1</v>
      </c>
      <c r="C1" s="42"/>
      <c r="D1" s="43"/>
      <c r="E1" s="43"/>
      <c r="F1" s="43"/>
      <c r="G1" s="4"/>
      <c r="H1" s="3"/>
      <c r="I1" s="4"/>
      <c r="J1" s="4"/>
      <c r="K1" s="5" t="s">
        <v>2</v>
      </c>
      <c r="L1" s="6"/>
      <c r="M1" s="4"/>
      <c r="N1" s="4"/>
      <c r="O1" s="7"/>
      <c r="P1" s="8"/>
      <c r="Q1" s="9"/>
      <c r="R1" s="10"/>
      <c r="S1" s="7"/>
      <c r="T1" s="10"/>
      <c r="U1" s="10"/>
      <c r="V1" s="7"/>
      <c r="W1" s="7"/>
      <c r="X1" s="7"/>
      <c r="Y1" s="11"/>
      <c r="Z1" s="12"/>
      <c r="AA1" s="11"/>
      <c r="AB1" s="7"/>
    </row>
    <row r="2" spans="1:28" x14ac:dyDescent="0.2">
      <c r="A2" s="7"/>
      <c r="B2" s="5" t="s">
        <v>3</v>
      </c>
      <c r="C2" s="42"/>
      <c r="D2" s="42"/>
      <c r="E2" s="43"/>
      <c r="F2" s="43"/>
      <c r="G2" s="4"/>
      <c r="H2" s="3"/>
      <c r="I2" s="4"/>
      <c r="J2" s="13"/>
      <c r="K2" s="14">
        <v>37232</v>
      </c>
      <c r="L2" s="6"/>
      <c r="M2" s="4"/>
      <c r="N2" s="4"/>
      <c r="O2" s="7"/>
      <c r="P2" s="7"/>
      <c r="Q2" s="15"/>
      <c r="R2" s="10"/>
      <c r="S2" s="10"/>
      <c r="T2" s="10"/>
      <c r="U2" s="10"/>
      <c r="V2" s="7"/>
      <c r="W2" s="16"/>
      <c r="X2" s="7"/>
      <c r="Y2" s="11"/>
      <c r="Z2" s="17"/>
      <c r="AA2" s="11"/>
      <c r="AB2" s="18"/>
    </row>
    <row r="3" spans="1:28" x14ac:dyDescent="0.2">
      <c r="A3" s="16"/>
      <c r="B3" s="2"/>
      <c r="C3" s="42"/>
      <c r="D3" s="42"/>
      <c r="E3" s="42"/>
      <c r="F3" s="42"/>
      <c r="J3" s="3"/>
      <c r="K3" s="14">
        <v>37232</v>
      </c>
      <c r="L3" s="2"/>
      <c r="M3" s="3"/>
      <c r="N3" s="3"/>
      <c r="AB3" s="16" t="s">
        <v>17</v>
      </c>
    </row>
    <row r="4" spans="1:28" x14ac:dyDescent="0.2">
      <c r="A4" s="25" t="s">
        <v>18</v>
      </c>
      <c r="B4" s="26"/>
      <c r="C4" s="27"/>
      <c r="D4" s="3"/>
      <c r="E4" s="42"/>
      <c r="F4" s="42"/>
      <c r="G4" s="3" t="s">
        <v>4</v>
      </c>
      <c r="H4" s="3"/>
      <c r="I4" s="3" t="s">
        <v>5</v>
      </c>
      <c r="J4" s="3"/>
      <c r="K4" s="2"/>
      <c r="L4" s="2"/>
      <c r="M4" s="3"/>
      <c r="N4" s="3"/>
      <c r="O4" s="16" t="s">
        <v>6</v>
      </c>
      <c r="P4" s="16" t="s">
        <v>7</v>
      </c>
      <c r="Q4" s="19" t="s">
        <v>8</v>
      </c>
      <c r="R4" s="20">
        <v>37225</v>
      </c>
      <c r="S4" s="21" t="s">
        <v>9</v>
      </c>
      <c r="T4" s="8" t="s">
        <v>10</v>
      </c>
      <c r="U4" s="21" t="s">
        <v>11</v>
      </c>
      <c r="V4" s="16" t="s">
        <v>11</v>
      </c>
      <c r="W4" s="16" t="s">
        <v>12</v>
      </c>
      <c r="X4" s="22" t="s">
        <v>13</v>
      </c>
      <c r="Y4" s="23" t="s">
        <v>14</v>
      </c>
      <c r="Z4" s="24" t="s">
        <v>15</v>
      </c>
      <c r="AA4" s="23" t="s">
        <v>16</v>
      </c>
      <c r="AB4" s="16"/>
    </row>
    <row r="5" spans="1:28" ht="13.5" thickBot="1" x14ac:dyDescent="0.25">
      <c r="A5" s="28" t="s">
        <v>19</v>
      </c>
      <c r="B5" s="29" t="s">
        <v>20</v>
      </c>
      <c r="C5" s="30" t="s">
        <v>21</v>
      </c>
      <c r="D5" s="30" t="s">
        <v>22</v>
      </c>
      <c r="E5" s="31" t="s">
        <v>23</v>
      </c>
      <c r="F5" s="31" t="s">
        <v>24</v>
      </c>
      <c r="G5" s="30" t="s">
        <v>25</v>
      </c>
      <c r="H5" s="30" t="s">
        <v>26</v>
      </c>
      <c r="I5" s="30" t="s">
        <v>27</v>
      </c>
      <c r="J5" s="30" t="s">
        <v>28</v>
      </c>
      <c r="K5" s="29" t="s">
        <v>29</v>
      </c>
      <c r="L5" s="29" t="s">
        <v>30</v>
      </c>
      <c r="M5" s="30" t="s">
        <v>31</v>
      </c>
      <c r="N5" s="30" t="s">
        <v>32</v>
      </c>
      <c r="O5" s="28" t="s">
        <v>33</v>
      </c>
      <c r="P5" s="28" t="s">
        <v>34</v>
      </c>
      <c r="Q5" s="32" t="s">
        <v>35</v>
      </c>
      <c r="R5" s="33" t="s">
        <v>36</v>
      </c>
      <c r="S5" s="33" t="s">
        <v>37</v>
      </c>
      <c r="T5" s="34" t="s">
        <v>37</v>
      </c>
      <c r="U5" s="33" t="s">
        <v>38</v>
      </c>
      <c r="V5" s="28" t="s">
        <v>39</v>
      </c>
      <c r="W5" s="28" t="s">
        <v>40</v>
      </c>
      <c r="X5" s="35" t="s">
        <v>41</v>
      </c>
      <c r="Y5" s="36" t="s">
        <v>42</v>
      </c>
      <c r="Z5" s="37" t="s">
        <v>43</v>
      </c>
      <c r="AA5" s="36" t="s">
        <v>44</v>
      </c>
      <c r="AB5" s="28" t="s">
        <v>45</v>
      </c>
    </row>
    <row r="6" spans="1:28" x14ac:dyDescent="0.2">
      <c r="A6" s="38">
        <v>600</v>
      </c>
      <c r="B6" s="39" t="s">
        <v>46</v>
      </c>
      <c r="C6" s="1">
        <v>1</v>
      </c>
      <c r="D6" s="1" t="s">
        <v>47</v>
      </c>
      <c r="E6" s="44">
        <v>37196</v>
      </c>
      <c r="F6" s="44">
        <v>37346</v>
      </c>
      <c r="G6" s="45">
        <v>36455</v>
      </c>
      <c r="H6" s="40" t="s">
        <v>48</v>
      </c>
      <c r="I6" s="1" t="s">
        <v>49</v>
      </c>
      <c r="J6" s="1" t="s">
        <v>50</v>
      </c>
      <c r="K6" s="39" t="s">
        <v>51</v>
      </c>
      <c r="L6" s="39" t="s">
        <v>52</v>
      </c>
      <c r="M6" s="1" t="s">
        <v>53</v>
      </c>
      <c r="N6" s="1" t="s">
        <v>54</v>
      </c>
      <c r="O6" s="47">
        <v>234937.89344559921</v>
      </c>
      <c r="P6" s="48"/>
      <c r="Q6" s="48"/>
      <c r="R6" s="49">
        <v>-122418.21660642412</v>
      </c>
      <c r="S6" s="49">
        <v>112519.6768391751</v>
      </c>
      <c r="T6" s="48">
        <v>107114.28963460764</v>
      </c>
      <c r="U6" s="49">
        <v>5405.3872045674507</v>
      </c>
      <c r="V6" s="15">
        <v>41</v>
      </c>
      <c r="W6" s="50">
        <v>2000000</v>
      </c>
      <c r="X6" s="41">
        <v>1</v>
      </c>
      <c r="Y6" s="52">
        <v>5825.179569892467</v>
      </c>
      <c r="Z6" s="53">
        <v>6360</v>
      </c>
      <c r="AA6" s="52">
        <v>605.81618069338663</v>
      </c>
      <c r="AB6" s="56">
        <v>-2000</v>
      </c>
    </row>
    <row r="7" spans="1:28" x14ac:dyDescent="0.2">
      <c r="A7" s="38">
        <v>1198</v>
      </c>
      <c r="B7" s="39" t="s">
        <v>46</v>
      </c>
      <c r="C7" s="1">
        <v>1</v>
      </c>
      <c r="D7" s="1">
        <v>1265</v>
      </c>
      <c r="E7" s="44">
        <v>37196</v>
      </c>
      <c r="F7" s="44">
        <v>37346</v>
      </c>
      <c r="G7" s="45">
        <v>36944</v>
      </c>
      <c r="H7" s="40" t="s">
        <v>48</v>
      </c>
      <c r="I7" s="1" t="s">
        <v>55</v>
      </c>
      <c r="J7" s="1" t="s">
        <v>56</v>
      </c>
      <c r="K7" s="39" t="s">
        <v>57</v>
      </c>
      <c r="L7" s="39" t="s">
        <v>58</v>
      </c>
      <c r="M7" s="1" t="s">
        <v>59</v>
      </c>
      <c r="N7" s="1" t="s">
        <v>60</v>
      </c>
      <c r="O7" s="48">
        <v>-1770000</v>
      </c>
      <c r="P7" s="48"/>
      <c r="Q7" s="48"/>
      <c r="R7" s="49">
        <v>2936865.9211646304</v>
      </c>
      <c r="S7" s="49">
        <v>1166865.9211646304</v>
      </c>
      <c r="T7" s="50">
        <v>941074.98162306147</v>
      </c>
      <c r="U7" s="49">
        <v>225790.93954156898</v>
      </c>
      <c r="V7" s="15">
        <v>48</v>
      </c>
      <c r="W7" s="50">
        <v>7500000</v>
      </c>
      <c r="X7" s="41">
        <v>0</v>
      </c>
      <c r="Y7" s="52">
        <v>4775.9782207661301</v>
      </c>
      <c r="Z7" s="53">
        <v>4828</v>
      </c>
      <c r="AA7" s="52">
        <v>417.94974113201914</v>
      </c>
      <c r="AB7" s="56">
        <v>22500</v>
      </c>
    </row>
    <row r="8" spans="1:28" x14ac:dyDescent="0.2">
      <c r="A8" s="38">
        <v>1199</v>
      </c>
      <c r="B8" s="39" t="s">
        <v>46</v>
      </c>
      <c r="C8" s="1">
        <v>1</v>
      </c>
      <c r="D8" s="1">
        <v>1265</v>
      </c>
      <c r="E8" s="44">
        <v>37561</v>
      </c>
      <c r="F8" s="44">
        <v>37711</v>
      </c>
      <c r="G8" s="45">
        <v>36944</v>
      </c>
      <c r="H8" s="40" t="s">
        <v>48</v>
      </c>
      <c r="I8" s="1" t="s">
        <v>55</v>
      </c>
      <c r="J8" s="1" t="s">
        <v>56</v>
      </c>
      <c r="K8" s="39" t="s">
        <v>57</v>
      </c>
      <c r="L8" s="39" t="s">
        <v>58</v>
      </c>
      <c r="M8" s="1" t="s">
        <v>59</v>
      </c>
      <c r="N8" s="1" t="s">
        <v>60</v>
      </c>
      <c r="O8" s="48">
        <v>-1770000</v>
      </c>
      <c r="P8" s="48"/>
      <c r="Q8" s="48"/>
      <c r="R8" s="49">
        <v>1936253.0703914794</v>
      </c>
      <c r="S8" s="49">
        <v>166253.07039147941</v>
      </c>
      <c r="T8" s="50">
        <v>166253.07039147941</v>
      </c>
      <c r="U8" s="49">
        <v>0</v>
      </c>
      <c r="V8" s="15">
        <v>48</v>
      </c>
      <c r="W8" s="50">
        <v>7500000</v>
      </c>
      <c r="X8" s="41">
        <v>0</v>
      </c>
      <c r="Y8" s="54">
        <v>4950</v>
      </c>
      <c r="Z8" s="53">
        <v>4828</v>
      </c>
      <c r="AA8" s="54">
        <v>457</v>
      </c>
      <c r="AB8" s="56">
        <v>22500</v>
      </c>
    </row>
    <row r="9" spans="1:28" x14ac:dyDescent="0.2">
      <c r="A9" s="38">
        <v>1200</v>
      </c>
      <c r="B9" s="39" t="s">
        <v>46</v>
      </c>
      <c r="C9" s="1">
        <v>1</v>
      </c>
      <c r="D9" s="1">
        <v>1265</v>
      </c>
      <c r="E9" s="44">
        <v>37926</v>
      </c>
      <c r="F9" s="44">
        <v>38077</v>
      </c>
      <c r="G9" s="45">
        <v>36944</v>
      </c>
      <c r="H9" s="40" t="s">
        <v>48</v>
      </c>
      <c r="I9" s="1" t="s">
        <v>55</v>
      </c>
      <c r="J9" s="1" t="s">
        <v>56</v>
      </c>
      <c r="K9" s="39" t="s">
        <v>57</v>
      </c>
      <c r="L9" s="39" t="s">
        <v>58</v>
      </c>
      <c r="M9" s="1" t="s">
        <v>59</v>
      </c>
      <c r="N9" s="1" t="s">
        <v>60</v>
      </c>
      <c r="O9" s="48">
        <v>-1770000</v>
      </c>
      <c r="P9" s="48"/>
      <c r="Q9" s="48"/>
      <c r="R9" s="49">
        <v>2030997.4712202081</v>
      </c>
      <c r="S9" s="49">
        <v>260997.4712202081</v>
      </c>
      <c r="T9" s="50">
        <v>260997.4712202081</v>
      </c>
      <c r="U9" s="49">
        <v>0</v>
      </c>
      <c r="V9" s="15">
        <v>48</v>
      </c>
      <c r="W9" s="50">
        <v>7500000</v>
      </c>
      <c r="X9" s="41">
        <v>0</v>
      </c>
      <c r="Y9" s="54">
        <v>4930</v>
      </c>
      <c r="Z9" s="53">
        <v>4828</v>
      </c>
      <c r="AA9" s="54">
        <v>491</v>
      </c>
      <c r="AB9" s="56">
        <v>22500</v>
      </c>
    </row>
    <row r="10" spans="1:28" x14ac:dyDescent="0.2">
      <c r="A10" s="38">
        <v>1201</v>
      </c>
      <c r="B10" s="39" t="s">
        <v>46</v>
      </c>
      <c r="C10" s="1">
        <v>1</v>
      </c>
      <c r="D10" s="1">
        <v>1265</v>
      </c>
      <c r="E10" s="44">
        <v>37196</v>
      </c>
      <c r="F10" s="44">
        <v>37346</v>
      </c>
      <c r="G10" s="45">
        <v>36944</v>
      </c>
      <c r="H10" s="40" t="s">
        <v>48</v>
      </c>
      <c r="I10" s="1" t="s">
        <v>55</v>
      </c>
      <c r="J10" s="1" t="s">
        <v>61</v>
      </c>
      <c r="K10" s="39" t="s">
        <v>62</v>
      </c>
      <c r="L10" s="39" t="s">
        <v>63</v>
      </c>
      <c r="M10" s="1" t="s">
        <v>64</v>
      </c>
      <c r="N10" s="1" t="s">
        <v>65</v>
      </c>
      <c r="O10" s="48">
        <v>-1616000</v>
      </c>
      <c r="P10" s="48"/>
      <c r="Q10" s="48"/>
      <c r="R10" s="49">
        <v>2355888.9922899688</v>
      </c>
      <c r="S10" s="49">
        <v>739888.99228996877</v>
      </c>
      <c r="T10" s="50">
        <v>710033.81697083218</v>
      </c>
      <c r="U10" s="49">
        <v>29855.175319136586</v>
      </c>
      <c r="V10" s="15">
        <v>53</v>
      </c>
      <c r="W10" s="50">
        <v>7500000</v>
      </c>
      <c r="X10" s="41">
        <v>0</v>
      </c>
      <c r="Y10" s="52">
        <v>1187.4272686702016</v>
      </c>
      <c r="Z10" s="53">
        <v>1210</v>
      </c>
      <c r="AA10" s="52">
        <v>285.66383686685401</v>
      </c>
      <c r="AB10" s="56">
        <v>22500</v>
      </c>
    </row>
    <row r="11" spans="1:28" x14ac:dyDescent="0.2">
      <c r="A11" s="38">
        <v>1202</v>
      </c>
      <c r="B11" s="39" t="s">
        <v>46</v>
      </c>
      <c r="C11" s="1">
        <v>1</v>
      </c>
      <c r="D11" s="1">
        <v>1265</v>
      </c>
      <c r="E11" s="44">
        <v>37561</v>
      </c>
      <c r="F11" s="44">
        <v>37711</v>
      </c>
      <c r="G11" s="45">
        <v>36944</v>
      </c>
      <c r="H11" s="40" t="s">
        <v>48</v>
      </c>
      <c r="I11" s="1" t="s">
        <v>55</v>
      </c>
      <c r="J11" s="1" t="s">
        <v>61</v>
      </c>
      <c r="K11" s="39" t="s">
        <v>62</v>
      </c>
      <c r="L11" s="39" t="s">
        <v>63</v>
      </c>
      <c r="M11" s="1" t="s">
        <v>64</v>
      </c>
      <c r="N11" s="1" t="s">
        <v>65</v>
      </c>
      <c r="O11" s="48">
        <v>-1616000</v>
      </c>
      <c r="P11" s="48"/>
      <c r="Q11" s="48"/>
      <c r="R11" s="49">
        <v>2253719.1699142791</v>
      </c>
      <c r="S11" s="49">
        <v>637719.16991427913</v>
      </c>
      <c r="T11" s="50">
        <v>637719.16991427913</v>
      </c>
      <c r="U11" s="49">
        <v>0</v>
      </c>
      <c r="V11" s="15">
        <v>53</v>
      </c>
      <c r="W11" s="50">
        <v>7500000</v>
      </c>
      <c r="X11" s="41">
        <v>0</v>
      </c>
      <c r="Y11" s="54">
        <v>1240</v>
      </c>
      <c r="Z11" s="53">
        <v>1210</v>
      </c>
      <c r="AA11" s="54">
        <v>390</v>
      </c>
      <c r="AB11" s="56">
        <v>22500</v>
      </c>
    </row>
    <row r="12" spans="1:28" x14ac:dyDescent="0.2">
      <c r="A12" s="38">
        <v>1203</v>
      </c>
      <c r="B12" s="39" t="s">
        <v>46</v>
      </c>
      <c r="C12" s="1">
        <v>1</v>
      </c>
      <c r="D12" s="1">
        <v>1265</v>
      </c>
      <c r="E12" s="44">
        <v>37926</v>
      </c>
      <c r="F12" s="44">
        <v>38077</v>
      </c>
      <c r="G12" s="45">
        <v>36944</v>
      </c>
      <c r="H12" s="40" t="s">
        <v>48</v>
      </c>
      <c r="I12" s="1" t="s">
        <v>55</v>
      </c>
      <c r="J12" s="1" t="s">
        <v>61</v>
      </c>
      <c r="K12" s="39" t="s">
        <v>62</v>
      </c>
      <c r="L12" s="39" t="s">
        <v>63</v>
      </c>
      <c r="M12" s="1" t="s">
        <v>64</v>
      </c>
      <c r="N12" s="1" t="s">
        <v>65</v>
      </c>
      <c r="O12" s="48">
        <v>-1616000</v>
      </c>
      <c r="P12" s="48"/>
      <c r="Q12" s="48"/>
      <c r="R12" s="49">
        <v>2374221.0562743391</v>
      </c>
      <c r="S12" s="49">
        <v>758221.05627433909</v>
      </c>
      <c r="T12" s="50">
        <v>758221.05627433909</v>
      </c>
      <c r="U12" s="49">
        <v>0</v>
      </c>
      <c r="V12" s="15">
        <v>53</v>
      </c>
      <c r="W12" s="50">
        <v>7500000</v>
      </c>
      <c r="X12" s="41">
        <v>0</v>
      </c>
      <c r="Y12" s="54">
        <v>1230</v>
      </c>
      <c r="Z12" s="53">
        <v>1210</v>
      </c>
      <c r="AA12" s="54">
        <v>460</v>
      </c>
      <c r="AB12" s="56">
        <v>22500</v>
      </c>
    </row>
    <row r="13" spans="1:28" x14ac:dyDescent="0.2">
      <c r="A13" s="38">
        <v>1204</v>
      </c>
      <c r="B13" s="39" t="s">
        <v>46</v>
      </c>
      <c r="C13" s="1">
        <v>1</v>
      </c>
      <c r="D13" s="1">
        <v>1265</v>
      </c>
      <c r="E13" s="44">
        <v>37196</v>
      </c>
      <c r="F13" s="44">
        <v>37346</v>
      </c>
      <c r="G13" s="45">
        <v>36944</v>
      </c>
      <c r="H13" s="40" t="s">
        <v>48</v>
      </c>
      <c r="I13" s="1" t="s">
        <v>55</v>
      </c>
      <c r="J13" s="1" t="s">
        <v>66</v>
      </c>
      <c r="K13" s="39" t="s">
        <v>67</v>
      </c>
      <c r="L13" s="39" t="s">
        <v>68</v>
      </c>
      <c r="M13" s="1" t="s">
        <v>69</v>
      </c>
      <c r="N13" s="1" t="s">
        <v>69</v>
      </c>
      <c r="O13" s="48">
        <v>-1980225</v>
      </c>
      <c r="P13" s="48"/>
      <c r="Q13" s="48"/>
      <c r="R13" s="49">
        <v>3359356.8040703763</v>
      </c>
      <c r="S13" s="49">
        <v>1379131.8040703763</v>
      </c>
      <c r="T13" s="50">
        <v>1160821.0251843105</v>
      </c>
      <c r="U13" s="49">
        <v>218310.77888606582</v>
      </c>
      <c r="V13" s="15">
        <v>17</v>
      </c>
      <c r="W13" s="50">
        <v>7500000</v>
      </c>
      <c r="X13" s="41">
        <v>0</v>
      </c>
      <c r="Y13" s="52">
        <v>3119.9427536962339</v>
      </c>
      <c r="Z13" s="53">
        <v>3247</v>
      </c>
      <c r="AA13" s="52">
        <v>309.50988593768034</v>
      </c>
      <c r="AB13" s="56">
        <v>22500</v>
      </c>
    </row>
    <row r="14" spans="1:28" x14ac:dyDescent="0.2">
      <c r="A14" s="38">
        <v>1205</v>
      </c>
      <c r="B14" s="39" t="s">
        <v>46</v>
      </c>
      <c r="C14" s="1">
        <v>1</v>
      </c>
      <c r="D14" s="1">
        <v>1265</v>
      </c>
      <c r="E14" s="44">
        <v>37561</v>
      </c>
      <c r="F14" s="44">
        <v>37711</v>
      </c>
      <c r="G14" s="45">
        <v>36944</v>
      </c>
      <c r="H14" s="40" t="s">
        <v>48</v>
      </c>
      <c r="I14" s="1" t="s">
        <v>55</v>
      </c>
      <c r="J14" s="1" t="s">
        <v>66</v>
      </c>
      <c r="K14" s="39" t="s">
        <v>67</v>
      </c>
      <c r="L14" s="39" t="s">
        <v>68</v>
      </c>
      <c r="M14" s="1" t="s">
        <v>69</v>
      </c>
      <c r="N14" s="1" t="s">
        <v>69</v>
      </c>
      <c r="O14" s="48">
        <v>-1980225</v>
      </c>
      <c r="P14" s="48"/>
      <c r="Q14" s="48"/>
      <c r="R14" s="49">
        <v>2203553.8480633572</v>
      </c>
      <c r="S14" s="49">
        <v>223328.84806335717</v>
      </c>
      <c r="T14" s="50">
        <v>223328.84806335717</v>
      </c>
      <c r="U14" s="49">
        <v>0</v>
      </c>
      <c r="V14" s="15">
        <v>17</v>
      </c>
      <c r="W14" s="50">
        <v>7500000</v>
      </c>
      <c r="X14" s="41">
        <v>0</v>
      </c>
      <c r="Y14" s="54">
        <v>3280</v>
      </c>
      <c r="Z14" s="53">
        <v>3247</v>
      </c>
      <c r="AA14" s="54">
        <v>380</v>
      </c>
      <c r="AB14" s="56">
        <v>22500</v>
      </c>
    </row>
    <row r="15" spans="1:28" x14ac:dyDescent="0.2">
      <c r="A15" s="38">
        <v>1206</v>
      </c>
      <c r="B15" s="39" t="s">
        <v>46</v>
      </c>
      <c r="C15" s="1">
        <v>1</v>
      </c>
      <c r="D15" s="1">
        <v>1265</v>
      </c>
      <c r="E15" s="44">
        <v>37926</v>
      </c>
      <c r="F15" s="44">
        <v>38077</v>
      </c>
      <c r="G15" s="45">
        <v>36944</v>
      </c>
      <c r="H15" s="40" t="s">
        <v>48</v>
      </c>
      <c r="I15" s="1" t="s">
        <v>55</v>
      </c>
      <c r="J15" s="1" t="s">
        <v>66</v>
      </c>
      <c r="K15" s="39" t="s">
        <v>67</v>
      </c>
      <c r="L15" s="39" t="s">
        <v>68</v>
      </c>
      <c r="M15" s="1" t="s">
        <v>69</v>
      </c>
      <c r="N15" s="1" t="s">
        <v>69</v>
      </c>
      <c r="O15" s="48">
        <v>-1980225</v>
      </c>
      <c r="P15" s="48"/>
      <c r="Q15" s="48"/>
      <c r="R15" s="49">
        <v>2142846.1362829059</v>
      </c>
      <c r="S15" s="49">
        <v>162621.13628290594</v>
      </c>
      <c r="T15" s="50">
        <v>162621.13628290594</v>
      </c>
      <c r="U15" s="49">
        <v>0</v>
      </c>
      <c r="V15" s="15">
        <v>17</v>
      </c>
      <c r="W15" s="50">
        <v>7500000</v>
      </c>
      <c r="X15" s="41">
        <v>0</v>
      </c>
      <c r="Y15" s="54">
        <v>3275</v>
      </c>
      <c r="Z15" s="53">
        <v>3247</v>
      </c>
      <c r="AA15" s="54">
        <v>385</v>
      </c>
      <c r="AB15" s="56">
        <v>22500</v>
      </c>
    </row>
    <row r="16" spans="1:28" x14ac:dyDescent="0.2">
      <c r="A16" s="38">
        <v>1207</v>
      </c>
      <c r="B16" s="39" t="s">
        <v>46</v>
      </c>
      <c r="C16" s="1">
        <v>1</v>
      </c>
      <c r="D16" s="1">
        <v>1265</v>
      </c>
      <c r="E16" s="44">
        <v>37196</v>
      </c>
      <c r="F16" s="44">
        <v>37346</v>
      </c>
      <c r="G16" s="45">
        <v>36944</v>
      </c>
      <c r="H16" s="40" t="s">
        <v>48</v>
      </c>
      <c r="I16" s="1" t="s">
        <v>55</v>
      </c>
      <c r="J16" s="1" t="s">
        <v>66</v>
      </c>
      <c r="K16" s="39" t="s">
        <v>70</v>
      </c>
      <c r="L16" s="39" t="s">
        <v>71</v>
      </c>
      <c r="M16" s="1" t="s">
        <v>72</v>
      </c>
      <c r="N16" s="1" t="s">
        <v>73</v>
      </c>
      <c r="O16" s="48">
        <v>-2199250</v>
      </c>
      <c r="P16" s="48"/>
      <c r="Q16" s="48"/>
      <c r="R16" s="49">
        <v>2235671.8163542026</v>
      </c>
      <c r="S16" s="49">
        <v>36421.816354202572</v>
      </c>
      <c r="T16" s="50">
        <v>-166049.50235596276</v>
      </c>
      <c r="U16" s="49">
        <v>202471.31871016533</v>
      </c>
      <c r="V16" s="15">
        <v>27</v>
      </c>
      <c r="W16" s="50">
        <v>7500000</v>
      </c>
      <c r="X16" s="41">
        <v>0</v>
      </c>
      <c r="Y16" s="52">
        <v>3642.2250621639787</v>
      </c>
      <c r="Z16" s="53">
        <v>3630</v>
      </c>
      <c r="AA16" s="52">
        <v>327.79395420920116</v>
      </c>
      <c r="AB16" s="56">
        <v>22500</v>
      </c>
    </row>
    <row r="17" spans="1:28" x14ac:dyDescent="0.2">
      <c r="A17" s="38">
        <v>1208</v>
      </c>
      <c r="B17" s="39" t="s">
        <v>46</v>
      </c>
      <c r="C17" s="1">
        <v>1</v>
      </c>
      <c r="D17" s="1">
        <v>1265</v>
      </c>
      <c r="E17" s="44">
        <v>37561</v>
      </c>
      <c r="F17" s="44">
        <v>37711</v>
      </c>
      <c r="G17" s="45">
        <v>36944</v>
      </c>
      <c r="H17" s="40" t="s">
        <v>48</v>
      </c>
      <c r="I17" s="1" t="s">
        <v>55</v>
      </c>
      <c r="J17" s="1" t="s">
        <v>66</v>
      </c>
      <c r="K17" s="39" t="s">
        <v>70</v>
      </c>
      <c r="L17" s="39" t="s">
        <v>71</v>
      </c>
      <c r="M17" s="1" t="s">
        <v>72</v>
      </c>
      <c r="N17" s="1" t="s">
        <v>73</v>
      </c>
      <c r="O17" s="48">
        <v>-2199250</v>
      </c>
      <c r="P17" s="48"/>
      <c r="Q17" s="48"/>
      <c r="R17" s="49">
        <v>2272821.6075505433</v>
      </c>
      <c r="S17" s="49">
        <v>73571.607550543267</v>
      </c>
      <c r="T17" s="50">
        <v>73571.607550543267</v>
      </c>
      <c r="U17" s="49">
        <v>0</v>
      </c>
      <c r="V17" s="15">
        <v>27</v>
      </c>
      <c r="W17" s="50">
        <v>7500000</v>
      </c>
      <c r="X17" s="41">
        <v>0</v>
      </c>
      <c r="Y17" s="54">
        <v>3657</v>
      </c>
      <c r="Z17" s="53">
        <v>3630</v>
      </c>
      <c r="AA17" s="54">
        <v>390</v>
      </c>
      <c r="AB17" s="56">
        <v>22500</v>
      </c>
    </row>
    <row r="18" spans="1:28" x14ac:dyDescent="0.2">
      <c r="A18" s="38">
        <v>1209</v>
      </c>
      <c r="B18" s="39" t="s">
        <v>46</v>
      </c>
      <c r="C18" s="1">
        <v>1</v>
      </c>
      <c r="D18" s="1">
        <v>1265</v>
      </c>
      <c r="E18" s="44">
        <v>37926</v>
      </c>
      <c r="F18" s="44">
        <v>38077</v>
      </c>
      <c r="G18" s="45">
        <v>36944</v>
      </c>
      <c r="H18" s="40" t="s">
        <v>48</v>
      </c>
      <c r="I18" s="1" t="s">
        <v>55</v>
      </c>
      <c r="J18" s="1" t="s">
        <v>66</v>
      </c>
      <c r="K18" s="39" t="s">
        <v>70</v>
      </c>
      <c r="L18" s="39" t="s">
        <v>71</v>
      </c>
      <c r="M18" s="1" t="s">
        <v>72</v>
      </c>
      <c r="N18" s="1" t="s">
        <v>73</v>
      </c>
      <c r="O18" s="48">
        <v>-2199250</v>
      </c>
      <c r="P18" s="48"/>
      <c r="Q18" s="48"/>
      <c r="R18" s="49">
        <v>2175457.353821408</v>
      </c>
      <c r="S18" s="49">
        <v>-23792.646178591996</v>
      </c>
      <c r="T18" s="50">
        <v>-23792.646178591996</v>
      </c>
      <c r="U18" s="49">
        <v>0</v>
      </c>
      <c r="V18" s="15">
        <v>27</v>
      </c>
      <c r="W18" s="50">
        <v>7500000</v>
      </c>
      <c r="X18" s="41">
        <v>0</v>
      </c>
      <c r="Y18" s="54">
        <v>3655</v>
      </c>
      <c r="Z18" s="53">
        <v>3630</v>
      </c>
      <c r="AA18" s="54">
        <v>390</v>
      </c>
      <c r="AB18" s="56">
        <v>22500</v>
      </c>
    </row>
    <row r="19" spans="1:28" x14ac:dyDescent="0.2">
      <c r="A19" s="38">
        <v>1210</v>
      </c>
      <c r="B19" s="39" t="s">
        <v>46</v>
      </c>
      <c r="C19" s="1">
        <v>1</v>
      </c>
      <c r="D19" s="1">
        <v>1265</v>
      </c>
      <c r="E19" s="44">
        <v>37196</v>
      </c>
      <c r="F19" s="44">
        <v>37346</v>
      </c>
      <c r="G19" s="45">
        <v>36944</v>
      </c>
      <c r="H19" s="40" t="s">
        <v>48</v>
      </c>
      <c r="I19" s="1" t="s">
        <v>55</v>
      </c>
      <c r="J19" s="1" t="s">
        <v>74</v>
      </c>
      <c r="K19" s="39" t="s">
        <v>75</v>
      </c>
      <c r="L19" s="39" t="s">
        <v>76</v>
      </c>
      <c r="M19" s="1" t="s">
        <v>77</v>
      </c>
      <c r="N19" s="1" t="s">
        <v>77</v>
      </c>
      <c r="O19" s="48">
        <v>-1284525</v>
      </c>
      <c r="P19" s="48"/>
      <c r="Q19" s="48"/>
      <c r="R19" s="49">
        <v>2618254.2756957831</v>
      </c>
      <c r="S19" s="49">
        <v>1333729.2756957831</v>
      </c>
      <c r="T19" s="50">
        <v>1171276.5854046512</v>
      </c>
      <c r="U19" s="49">
        <v>162452.69029113185</v>
      </c>
      <c r="V19" s="15">
        <v>25</v>
      </c>
      <c r="W19" s="50">
        <v>7500000</v>
      </c>
      <c r="X19" s="41">
        <v>0</v>
      </c>
      <c r="Y19" s="52">
        <v>2453.165374663979</v>
      </c>
      <c r="Z19" s="53">
        <v>2500</v>
      </c>
      <c r="AA19" s="52">
        <v>299.54693028378347</v>
      </c>
      <c r="AB19" s="56">
        <v>22500</v>
      </c>
    </row>
    <row r="20" spans="1:28" x14ac:dyDescent="0.2">
      <c r="A20" s="38">
        <v>1211</v>
      </c>
      <c r="B20" s="39" t="s">
        <v>46</v>
      </c>
      <c r="C20" s="1">
        <v>1</v>
      </c>
      <c r="D20" s="1">
        <v>1265</v>
      </c>
      <c r="E20" s="44">
        <v>37561</v>
      </c>
      <c r="F20" s="44">
        <v>37711</v>
      </c>
      <c r="G20" s="45">
        <v>36944</v>
      </c>
      <c r="H20" s="40" t="s">
        <v>48</v>
      </c>
      <c r="I20" s="1" t="s">
        <v>55</v>
      </c>
      <c r="J20" s="1" t="s">
        <v>74</v>
      </c>
      <c r="K20" s="39" t="s">
        <v>75</v>
      </c>
      <c r="L20" s="39" t="s">
        <v>76</v>
      </c>
      <c r="M20" s="1" t="s">
        <v>77</v>
      </c>
      <c r="N20" s="1" t="s">
        <v>77</v>
      </c>
      <c r="O20" s="48">
        <v>-1284525</v>
      </c>
      <c r="P20" s="48"/>
      <c r="Q20" s="48"/>
      <c r="R20" s="49">
        <v>1655392.2355909452</v>
      </c>
      <c r="S20" s="49">
        <v>370867.23559094523</v>
      </c>
      <c r="T20" s="50">
        <v>370867.23559094523</v>
      </c>
      <c r="U20" s="49">
        <v>0</v>
      </c>
      <c r="V20" s="15">
        <v>25</v>
      </c>
      <c r="W20" s="50">
        <v>7500000</v>
      </c>
      <c r="X20" s="41">
        <v>0</v>
      </c>
      <c r="Y20" s="54">
        <v>2560</v>
      </c>
      <c r="Z20" s="53">
        <v>2500</v>
      </c>
      <c r="AA20" s="54">
        <v>290</v>
      </c>
      <c r="AB20" s="56">
        <v>22500</v>
      </c>
    </row>
    <row r="21" spans="1:28" x14ac:dyDescent="0.2">
      <c r="A21" s="38">
        <v>1212</v>
      </c>
      <c r="B21" s="39" t="s">
        <v>46</v>
      </c>
      <c r="C21" s="1">
        <v>1</v>
      </c>
      <c r="D21" s="1">
        <v>1265</v>
      </c>
      <c r="E21" s="44">
        <v>37926</v>
      </c>
      <c r="F21" s="44">
        <v>38077</v>
      </c>
      <c r="G21" s="45">
        <v>36944</v>
      </c>
      <c r="H21" s="40" t="s">
        <v>48</v>
      </c>
      <c r="I21" s="1" t="s">
        <v>55</v>
      </c>
      <c r="J21" s="1" t="s">
        <v>74</v>
      </c>
      <c r="K21" s="39" t="s">
        <v>75</v>
      </c>
      <c r="L21" s="39" t="s">
        <v>76</v>
      </c>
      <c r="M21" s="1" t="s">
        <v>77</v>
      </c>
      <c r="N21" s="1" t="s">
        <v>77</v>
      </c>
      <c r="O21" s="48">
        <v>-1284525</v>
      </c>
      <c r="P21" s="48"/>
      <c r="Q21" s="48"/>
      <c r="R21" s="49">
        <v>1706009.8975482211</v>
      </c>
      <c r="S21" s="49">
        <v>421484.89754822105</v>
      </c>
      <c r="T21" s="50">
        <v>421484.89754822105</v>
      </c>
      <c r="U21" s="49">
        <v>0</v>
      </c>
      <c r="V21" s="15">
        <v>25</v>
      </c>
      <c r="W21" s="50">
        <v>7500000</v>
      </c>
      <c r="X21" s="41">
        <v>0</v>
      </c>
      <c r="Y21" s="54">
        <v>2560</v>
      </c>
      <c r="Z21" s="53">
        <v>2500</v>
      </c>
      <c r="AA21" s="54">
        <v>319</v>
      </c>
      <c r="AB21" s="56">
        <v>22500</v>
      </c>
    </row>
    <row r="22" spans="1:28" x14ac:dyDescent="0.2">
      <c r="A22" s="10">
        <v>1474</v>
      </c>
      <c r="B22" s="39" t="s">
        <v>46</v>
      </c>
      <c r="C22" s="1">
        <v>1</v>
      </c>
      <c r="D22" s="1" t="s">
        <v>78</v>
      </c>
      <c r="E22" s="44">
        <v>36434</v>
      </c>
      <c r="F22" s="44">
        <v>37676</v>
      </c>
      <c r="G22" s="45">
        <v>37105</v>
      </c>
      <c r="H22" s="40" t="s">
        <v>48</v>
      </c>
      <c r="I22" s="1"/>
      <c r="J22" s="1" t="s">
        <v>56</v>
      </c>
      <c r="K22" s="39" t="s">
        <v>79</v>
      </c>
      <c r="L22" s="39" t="s">
        <v>79</v>
      </c>
      <c r="M22" s="1"/>
      <c r="N22" s="1"/>
      <c r="O22" s="48">
        <v>-585000</v>
      </c>
      <c r="P22" s="48"/>
      <c r="Q22" s="48"/>
      <c r="R22" s="49">
        <v>562499</v>
      </c>
      <c r="S22" s="49">
        <v>22501</v>
      </c>
      <c r="T22" s="50">
        <v>22501</v>
      </c>
      <c r="U22" s="49">
        <v>0</v>
      </c>
      <c r="V22" s="15"/>
      <c r="W22" s="50">
        <v>585000</v>
      </c>
      <c r="X22" s="38"/>
      <c r="Y22" s="54">
        <v>0</v>
      </c>
      <c r="Z22" s="53">
        <v>0</v>
      </c>
      <c r="AA22" s="54">
        <v>0</v>
      </c>
      <c r="AB22" s="56"/>
    </row>
    <row r="23" spans="1:28" x14ac:dyDescent="0.2">
      <c r="A23" s="10">
        <v>1491</v>
      </c>
      <c r="B23" s="39" t="s">
        <v>46</v>
      </c>
      <c r="C23" s="1">
        <v>1</v>
      </c>
      <c r="D23" s="1" t="s">
        <v>80</v>
      </c>
      <c r="E23" s="44">
        <v>36434</v>
      </c>
      <c r="F23" s="44">
        <v>37676</v>
      </c>
      <c r="G23" s="45">
        <v>37120</v>
      </c>
      <c r="H23" s="40" t="s">
        <v>48</v>
      </c>
      <c r="I23" s="1"/>
      <c r="J23" s="1" t="s">
        <v>56</v>
      </c>
      <c r="K23" s="39" t="s">
        <v>79</v>
      </c>
      <c r="L23" s="39" t="s">
        <v>79</v>
      </c>
      <c r="M23" s="1"/>
      <c r="N23" s="1"/>
      <c r="O23" s="48">
        <v>690000</v>
      </c>
      <c r="P23" s="48"/>
      <c r="Q23" s="48"/>
      <c r="R23" s="49">
        <v>-585000</v>
      </c>
      <c r="S23" s="49">
        <v>105000</v>
      </c>
      <c r="T23" s="50">
        <v>105000</v>
      </c>
      <c r="U23" s="49">
        <v>0</v>
      </c>
      <c r="V23" s="15"/>
      <c r="W23" s="50">
        <v>585000</v>
      </c>
      <c r="X23" s="38"/>
      <c r="Y23" s="54">
        <v>0</v>
      </c>
      <c r="Z23" s="53">
        <v>0</v>
      </c>
      <c r="AA23" s="54">
        <v>0</v>
      </c>
      <c r="AB23" s="56"/>
    </row>
    <row r="24" spans="1:28" ht="13.5" thickBot="1" x14ac:dyDescent="0.25">
      <c r="E24" s="46"/>
      <c r="F24" s="46"/>
      <c r="G24" s="46"/>
      <c r="O24" s="58">
        <f>SUM(O6:O23)</f>
        <v>-26210062.1065544</v>
      </c>
      <c r="P24" s="51"/>
      <c r="Q24" s="51"/>
      <c r="R24" s="58">
        <f>SUM(R6:R23)</f>
        <v>34112390.439626224</v>
      </c>
      <c r="S24" s="58">
        <f>SUM(S6:S23)</f>
        <v>7947330.3330718223</v>
      </c>
      <c r="T24" s="51"/>
      <c r="U24" s="51"/>
      <c r="W24" s="58">
        <f>SUM(W6:W23)</f>
        <v>115670000</v>
      </c>
      <c r="Y24" s="55"/>
      <c r="Z24" s="55"/>
      <c r="AA24" s="55"/>
      <c r="AB24" s="57"/>
    </row>
    <row r="25" spans="1:28" ht="13.5" thickTop="1" x14ac:dyDescent="0.2">
      <c r="E25" s="46"/>
      <c r="F25" s="46"/>
      <c r="G25" s="46"/>
      <c r="O25" s="51"/>
      <c r="P25" s="51"/>
      <c r="Q25" s="51"/>
      <c r="R25" s="51"/>
      <c r="S25" s="51"/>
      <c r="T25" s="51"/>
      <c r="U25" s="51"/>
      <c r="W25" s="51"/>
      <c r="Y25" s="55"/>
      <c r="Z25" s="55"/>
      <c r="AA25" s="55"/>
    </row>
    <row r="26" spans="1:28" x14ac:dyDescent="0.2">
      <c r="O26" s="51"/>
      <c r="P26" s="51"/>
      <c r="Q26" s="51"/>
      <c r="R26" s="51"/>
      <c r="S26" s="51"/>
      <c r="T26" s="51"/>
      <c r="U26" s="51"/>
    </row>
    <row r="27" spans="1:28" x14ac:dyDescent="0.2">
      <c r="O27" s="51"/>
      <c r="P27" s="51"/>
      <c r="Q27" s="51"/>
      <c r="R27" s="51"/>
      <c r="S27" s="51"/>
      <c r="T27" s="51"/>
      <c r="U27" s="51"/>
    </row>
    <row r="28" spans="1:28" ht="15" x14ac:dyDescent="0.2">
      <c r="B28" s="59" t="s">
        <v>81</v>
      </c>
      <c r="O28" s="51"/>
      <c r="P28" s="51"/>
      <c r="Q28" s="51"/>
      <c r="R28" s="51"/>
      <c r="S28" s="51"/>
      <c r="T28" s="51"/>
      <c r="U28" s="51"/>
    </row>
    <row r="29" spans="1:28" ht="15" x14ac:dyDescent="0.2">
      <c r="B29" s="60" t="s">
        <v>83</v>
      </c>
    </row>
    <row r="30" spans="1:28" ht="15" x14ac:dyDescent="0.2">
      <c r="B30" s="60" t="s">
        <v>84</v>
      </c>
    </row>
    <row r="31" spans="1:28" ht="15" x14ac:dyDescent="0.2">
      <c r="B31" s="60" t="s">
        <v>82</v>
      </c>
    </row>
  </sheetData>
  <phoneticPr fontId="0" type="noConversion"/>
  <printOptions horizontalCentered="1"/>
  <pageMargins left="0.25" right="0.25" top="1" bottom="1" header="0.5" footer="0.5"/>
  <pageSetup paperSize="5" scale="63" orientation="landscape" r:id="rId1"/>
  <headerFooter alignWithMargins="0">
    <oddHeader>&amp;C&amp;"Arial,Bold"&amp;12&amp;F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thall</dc:creator>
  <cp:lastModifiedBy>Jan Havlíček</cp:lastModifiedBy>
  <cp:lastPrinted>2002-02-19T21:02:22Z</cp:lastPrinted>
  <dcterms:created xsi:type="dcterms:W3CDTF">2002-02-12T22:06:54Z</dcterms:created>
  <dcterms:modified xsi:type="dcterms:W3CDTF">2023-09-17T20:02:46Z</dcterms:modified>
</cp:coreProperties>
</file>