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C4E931-E3FB-4B23-ABDC-E135EC242D05}" xr6:coauthVersionLast="47" xr6:coauthVersionMax="47" xr10:uidLastSave="{00000000-0000-0000-0000-000000000000}"/>
  <bookViews>
    <workbookView xWindow="-120" yWindow="-120" windowWidth="38640" windowHeight="1572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Analysis'!$A$1:$N$41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0" fullCalcOnLoad="1"/>
</workbook>
</file>

<file path=xl/calcChain.xml><?xml version="1.0" encoding="utf-8"?>
<calcChain xmlns="http://schemas.openxmlformats.org/spreadsheetml/2006/main">
  <c r="K8" i="10" l="1"/>
  <c r="N8" i="10"/>
  <c r="K9" i="10"/>
  <c r="N9" i="10"/>
  <c r="K10" i="10"/>
  <c r="N10" i="10"/>
  <c r="K11" i="10"/>
  <c r="N11" i="10"/>
  <c r="K12" i="10"/>
  <c r="N12" i="10"/>
  <c r="K13" i="10"/>
  <c r="N13" i="10"/>
  <c r="K14" i="10"/>
  <c r="N14" i="10"/>
  <c r="K15" i="10"/>
  <c r="N15" i="10"/>
  <c r="K16" i="10"/>
  <c r="N16" i="10"/>
  <c r="K17" i="10"/>
  <c r="N17" i="10"/>
  <c r="K18" i="10"/>
  <c r="N18" i="10"/>
  <c r="K19" i="10"/>
  <c r="N19" i="10"/>
  <c r="K20" i="10"/>
  <c r="N20" i="10"/>
  <c r="K21" i="10"/>
  <c r="N21" i="10"/>
  <c r="K22" i="10"/>
  <c r="N22" i="10"/>
  <c r="K23" i="10"/>
  <c r="N23" i="10"/>
  <c r="K24" i="10"/>
  <c r="N24" i="10"/>
  <c r="K25" i="10"/>
  <c r="N25" i="10"/>
  <c r="K26" i="10"/>
  <c r="N26" i="10"/>
  <c r="K27" i="10"/>
  <c r="N27" i="10"/>
  <c r="K28" i="10"/>
  <c r="N28" i="10"/>
  <c r="K29" i="10"/>
  <c r="N29" i="10"/>
  <c r="K31" i="10"/>
  <c r="L31" i="10"/>
  <c r="N33" i="10"/>
  <c r="K35" i="10"/>
  <c r="N35" i="10"/>
  <c r="K37" i="10"/>
  <c r="L37" i="10"/>
  <c r="N39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<sst xmlns="http://schemas.openxmlformats.org/spreadsheetml/2006/main" count="239" uniqueCount="69">
  <si>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</si>
  <si>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</si>
  <si>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</si>
  <si>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</si>
  <si>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</si>
  <si>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</si>
  <si>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</si>
  <si>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</si>
  <si>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</si>
  <si>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</si>
  <si>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</si>
  <si>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</si>
  <si>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</si>
  <si>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</si>
  <si>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</si>
  <si>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</si>
  <si>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</si>
  <si>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</si>
  <si>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</si>
  <si>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</si>
  <si>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</si>
  <si>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</si>
  <si>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</si>
  <si>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</si>
  <si>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</si>
  <si>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</si>
  <si>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</si>
  <si>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</si>
  <si>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</si>
  <si>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</si>
  <si>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</si>
  <si>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</si>
  <si>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</si>
  <si>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</si>
  <si>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</si>
  <si>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</si>
  <si>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</si>
  <si>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</si>
  <si>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</si>
  <si>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</si>
  <si>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</si>
  <si>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</si>
  <si>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</si>
  <si>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</si>
  <si>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</si>
  <si>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</si>
  <si>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</si>
  <si>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</si>
  <si>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</si>
  <si>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</si>
  <si>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</si>
  <si>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</si>
  <si>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</si>
  <si>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</si>
  <si>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EOG Resources</t>
  </si>
  <si>
    <t>Louis Dreyfus Natural</t>
  </si>
  <si>
    <t>Phillips Petroleum</t>
  </si>
  <si>
    <t>Marquee Corp</t>
  </si>
  <si>
    <t>O'Connor &amp; Hewitt</t>
  </si>
  <si>
    <t>Suemaur Exploration</t>
  </si>
  <si>
    <t>May, 2001</t>
  </si>
  <si>
    <t>As of 05/06/01</t>
  </si>
  <si>
    <t>Cabot Oil &amp; Gas</t>
  </si>
  <si>
    <t>Carrizo Oil &amp; Gas</t>
  </si>
  <si>
    <t>CLECO Energy</t>
  </si>
  <si>
    <t>Dominion Exploration</t>
  </si>
  <si>
    <t>Horizon Exploration</t>
  </si>
  <si>
    <t>KCS Resources</t>
  </si>
  <si>
    <t>Prize Energy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</si>
</sst>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9"/>
  <sheetViews>
    <sheetView tabSelected="1" zoomScale="80" workbookViewId="0">
      <selection sqref="A1:N41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9" width="11.28515625" customWidth="1"/>
    <col min="10" max="10" width="2.5703125" customWidth="1"/>
    <col min="11" max="12" width="13.140625" bestFit="1" customWidth="1"/>
    <col min="13" max="13" width="2.5703125" customWidth="1"/>
    <col min="14" max="14" width="12.28515625" customWidth="1"/>
    <col min="15" max="15" width="39.5703125" style="10" customWidth="1"/>
    <col min="16" max="24" width="9.140625" style="10"/>
  </cols>
  <sheetData>
    <row r="1" spans="1:2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2"/>
    </row>
    <row r="2" spans="1:24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2"/>
    </row>
    <row r="3" spans="1:2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2"/>
    </row>
    <row r="4" spans="1:24" ht="18" x14ac:dyDescent="0.25">
      <c r="A4" s="39" t="s">
        <v>60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2"/>
    </row>
    <row r="5" spans="1:24" ht="18" x14ac:dyDescent="0.25">
      <c r="A5" s="39" t="s">
        <v>61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2"/>
    </row>
    <row r="6" spans="1:24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2"/>
    </row>
    <row r="7" spans="1:24" s="2" customFormat="1" ht="18" x14ac:dyDescent="0.25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/>
      <c r="K7" s="45" t="s">
        <v>48</v>
      </c>
      <c r="L7" s="45" t="s">
        <v>47</v>
      </c>
      <c r="M7" s="45"/>
      <c r="N7" s="45" t="s">
        <v>49</v>
      </c>
      <c r="O7" s="46"/>
      <c r="P7" s="37"/>
      <c r="Q7" s="37"/>
      <c r="R7" s="37"/>
      <c r="S7" s="37"/>
      <c r="T7" s="37"/>
      <c r="U7" s="37"/>
      <c r="V7" s="37"/>
      <c r="W7" s="37"/>
      <c r="X7" s="37"/>
    </row>
    <row r="8" spans="1:24" s="2" customFormat="1" ht="18" x14ac:dyDescent="0.25">
      <c r="A8" s="40" t="s">
        <v>62</v>
      </c>
      <c r="B8" s="40">
        <v>9746</v>
      </c>
      <c r="C8" s="47">
        <v>533173</v>
      </c>
      <c r="D8" s="42">
        <v>4307</v>
      </c>
      <c r="E8" s="42">
        <v>4161</v>
      </c>
      <c r="F8" s="42">
        <v>4182</v>
      </c>
      <c r="G8" s="42">
        <v>4101</v>
      </c>
      <c r="H8" s="42">
        <v>4106</v>
      </c>
      <c r="I8" s="42">
        <v>4283</v>
      </c>
      <c r="J8" s="42"/>
      <c r="K8" s="42">
        <f t="shared" ref="K8:K29" si="0">AVERAGE(D8:I8)</f>
        <v>4190</v>
      </c>
      <c r="L8" s="42">
        <v>4964</v>
      </c>
      <c r="M8" s="42"/>
      <c r="N8" s="42">
        <f t="shared" ref="N8:N15" si="1">K8-L8</f>
        <v>-774</v>
      </c>
      <c r="O8" s="46"/>
      <c r="P8" s="37"/>
      <c r="Q8" s="37"/>
      <c r="R8" s="37"/>
      <c r="S8" s="37"/>
      <c r="T8" s="37"/>
      <c r="U8" s="37"/>
      <c r="V8" s="37"/>
      <c r="W8" s="37"/>
      <c r="X8" s="37"/>
    </row>
    <row r="9" spans="1:24" s="2" customFormat="1" ht="18" x14ac:dyDescent="0.25">
      <c r="A9" s="40" t="s">
        <v>63</v>
      </c>
      <c r="B9" s="40">
        <v>9694</v>
      </c>
      <c r="C9" s="47">
        <v>138279</v>
      </c>
      <c r="D9" s="42">
        <v>2961</v>
      </c>
      <c r="E9" s="42">
        <v>2964</v>
      </c>
      <c r="F9" s="42">
        <v>2798</v>
      </c>
      <c r="G9" s="42">
        <v>2728</v>
      </c>
      <c r="H9" s="42">
        <v>4095</v>
      </c>
      <c r="I9" s="42">
        <v>4095</v>
      </c>
      <c r="J9" s="42"/>
      <c r="K9" s="42">
        <f t="shared" si="0"/>
        <v>3273.5</v>
      </c>
      <c r="L9" s="42">
        <v>4095</v>
      </c>
      <c r="M9" s="42"/>
      <c r="N9" s="42">
        <f t="shared" si="1"/>
        <v>-821.5</v>
      </c>
      <c r="O9" s="46"/>
      <c r="P9" s="37"/>
      <c r="Q9" s="37"/>
      <c r="R9" s="37"/>
      <c r="S9" s="37"/>
      <c r="T9" s="37"/>
      <c r="U9" s="37"/>
      <c r="V9" s="37"/>
      <c r="W9" s="37"/>
      <c r="X9" s="37"/>
    </row>
    <row r="10" spans="1:24" s="2" customFormat="1" ht="18" x14ac:dyDescent="0.25">
      <c r="A10" s="40" t="s">
        <v>64</v>
      </c>
      <c r="B10" s="40">
        <v>3527</v>
      </c>
      <c r="C10" s="47">
        <v>449243</v>
      </c>
      <c r="D10" s="42">
        <v>2084</v>
      </c>
      <c r="E10" s="42">
        <v>2165</v>
      </c>
      <c r="F10" s="42">
        <v>2404</v>
      </c>
      <c r="G10" s="42">
        <v>2790</v>
      </c>
      <c r="H10" s="42">
        <v>2826</v>
      </c>
      <c r="I10" s="42">
        <v>3067</v>
      </c>
      <c r="J10" s="42"/>
      <c r="K10" s="42">
        <f>AVERAGE(D10:I10)</f>
        <v>2556</v>
      </c>
      <c r="L10" s="42">
        <v>3067</v>
      </c>
      <c r="M10" s="42"/>
      <c r="N10" s="42">
        <f t="shared" si="1"/>
        <v>-511</v>
      </c>
      <c r="O10" s="46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8" x14ac:dyDescent="0.25">
      <c r="A11" s="40" t="s">
        <v>52</v>
      </c>
      <c r="B11" s="40">
        <v>9864</v>
      </c>
      <c r="C11" s="47">
        <v>508842</v>
      </c>
      <c r="D11" s="42">
        <v>16748</v>
      </c>
      <c r="E11" s="42">
        <v>17819</v>
      </c>
      <c r="F11" s="42">
        <v>18202</v>
      </c>
      <c r="G11" s="42">
        <v>18214</v>
      </c>
      <c r="H11" s="42">
        <v>18138</v>
      </c>
      <c r="I11" s="42">
        <v>18143</v>
      </c>
      <c r="J11" s="42"/>
      <c r="K11" s="42">
        <f t="shared" si="0"/>
        <v>17877.333333333332</v>
      </c>
      <c r="L11" s="42">
        <v>20799</v>
      </c>
      <c r="M11" s="42"/>
      <c r="N11" s="42">
        <f t="shared" si="1"/>
        <v>-2921.6666666666679</v>
      </c>
      <c r="O11" s="42" t="s">
        <v>45</v>
      </c>
    </row>
    <row r="12" spans="1:24" ht="18" x14ac:dyDescent="0.25">
      <c r="A12" s="40" t="s">
        <v>53</v>
      </c>
      <c r="B12" s="40">
        <v>9842</v>
      </c>
      <c r="C12" s="47">
        <v>377169</v>
      </c>
      <c r="D12" s="42">
        <v>10107</v>
      </c>
      <c r="E12" s="42">
        <v>11611</v>
      </c>
      <c r="F12" s="42">
        <v>11304</v>
      </c>
      <c r="G12" s="42">
        <v>11034</v>
      </c>
      <c r="H12" s="42">
        <v>11611</v>
      </c>
      <c r="I12" s="42">
        <v>12066</v>
      </c>
      <c r="J12" s="42"/>
      <c r="K12" s="42">
        <f t="shared" si="0"/>
        <v>11288.833333333334</v>
      </c>
      <c r="L12" s="42">
        <v>3100</v>
      </c>
      <c r="M12" s="42"/>
      <c r="N12" s="42">
        <f t="shared" si="1"/>
        <v>8188.8333333333339</v>
      </c>
      <c r="O12" s="42"/>
    </row>
    <row r="13" spans="1:24" ht="18" x14ac:dyDescent="0.25">
      <c r="A13" s="40" t="s">
        <v>53</v>
      </c>
      <c r="B13" s="40">
        <v>9840</v>
      </c>
      <c r="C13" s="47">
        <v>417850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/>
      <c r="K13" s="42">
        <f t="shared" si="0"/>
        <v>0</v>
      </c>
      <c r="L13" s="42">
        <v>831</v>
      </c>
      <c r="M13" s="42"/>
      <c r="N13" s="42">
        <f t="shared" si="1"/>
        <v>-831</v>
      </c>
      <c r="O13" s="42"/>
    </row>
    <row r="14" spans="1:24" ht="18" x14ac:dyDescent="0.25">
      <c r="A14" s="40" t="s">
        <v>65</v>
      </c>
      <c r="B14" s="40">
        <v>9794</v>
      </c>
      <c r="C14" s="47">
        <v>299474</v>
      </c>
      <c r="D14" s="42">
        <v>9353</v>
      </c>
      <c r="E14" s="42">
        <v>8541</v>
      </c>
      <c r="F14" s="42">
        <v>8259</v>
      </c>
      <c r="G14" s="42">
        <v>8110</v>
      </c>
      <c r="H14" s="42">
        <v>7430</v>
      </c>
      <c r="I14" s="42">
        <v>7326</v>
      </c>
      <c r="J14" s="42"/>
      <c r="K14" s="42">
        <f t="shared" si="0"/>
        <v>8169.833333333333</v>
      </c>
      <c r="L14" s="42">
        <v>7755</v>
      </c>
      <c r="M14" s="42"/>
      <c r="N14" s="42">
        <f t="shared" si="1"/>
        <v>414.83333333333303</v>
      </c>
      <c r="O14" s="42"/>
    </row>
    <row r="15" spans="1:24" ht="18" x14ac:dyDescent="0.25">
      <c r="A15" s="40" t="s">
        <v>65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28811</v>
      </c>
      <c r="I15" s="42">
        <v>29296</v>
      </c>
      <c r="J15" s="42"/>
      <c r="K15" s="42">
        <f t="shared" si="0"/>
        <v>27236.166666666668</v>
      </c>
      <c r="L15" s="42">
        <v>25046</v>
      </c>
      <c r="M15" s="42"/>
      <c r="N15" s="42">
        <f t="shared" si="1"/>
        <v>2190.1666666666679</v>
      </c>
      <c r="O15" s="42"/>
    </row>
    <row r="16" spans="1:24" ht="18" x14ac:dyDescent="0.25">
      <c r="A16" s="40" t="s">
        <v>54</v>
      </c>
      <c r="B16" s="40">
        <v>3082</v>
      </c>
      <c r="C16" s="47">
        <v>126268</v>
      </c>
      <c r="D16" s="42">
        <v>5840</v>
      </c>
      <c r="E16" s="42">
        <v>5722</v>
      </c>
      <c r="F16" s="42">
        <v>5613</v>
      </c>
      <c r="G16" s="42">
        <v>6075</v>
      </c>
      <c r="H16" s="42">
        <v>6418</v>
      </c>
      <c r="I16" s="42">
        <v>6186</v>
      </c>
      <c r="J16" s="42"/>
      <c r="K16" s="42">
        <f t="shared" si="0"/>
        <v>5975.666666666667</v>
      </c>
      <c r="L16" s="42">
        <v>13130</v>
      </c>
      <c r="M16" s="42"/>
      <c r="N16" s="42">
        <f t="shared" ref="N16:N22" si="2">K16-L16</f>
        <v>-7154.333333333333</v>
      </c>
      <c r="O16" s="42"/>
    </row>
    <row r="17" spans="1:24" ht="18" x14ac:dyDescent="0.25">
      <c r="A17" s="40" t="s">
        <v>54</v>
      </c>
      <c r="B17" s="40">
        <v>9674</v>
      </c>
      <c r="C17" s="47">
        <v>126280</v>
      </c>
      <c r="D17" s="42">
        <v>2868</v>
      </c>
      <c r="E17" s="42">
        <v>3644</v>
      </c>
      <c r="F17" s="42">
        <v>3570</v>
      </c>
      <c r="G17" s="42">
        <v>3180</v>
      </c>
      <c r="H17" s="42">
        <v>3479</v>
      </c>
      <c r="I17" s="42">
        <v>3055</v>
      </c>
      <c r="J17" s="42"/>
      <c r="K17" s="42">
        <f t="shared" si="0"/>
        <v>3299.3333333333335</v>
      </c>
      <c r="L17" s="42">
        <v>4075</v>
      </c>
      <c r="M17" s="42"/>
      <c r="N17" s="42">
        <f t="shared" si="2"/>
        <v>-775.66666666666652</v>
      </c>
      <c r="O17" s="42"/>
    </row>
    <row r="18" spans="1:24" ht="18" x14ac:dyDescent="0.25">
      <c r="A18" s="40" t="s">
        <v>54</v>
      </c>
      <c r="B18" s="40">
        <v>6067</v>
      </c>
      <c r="C18" s="47">
        <v>126281</v>
      </c>
      <c r="D18" s="42">
        <v>4428</v>
      </c>
      <c r="E18" s="42">
        <v>4411</v>
      </c>
      <c r="F18" s="42">
        <v>3908</v>
      </c>
      <c r="G18" s="42">
        <v>3721</v>
      </c>
      <c r="H18" s="42">
        <v>3934</v>
      </c>
      <c r="I18" s="42">
        <v>4266</v>
      </c>
      <c r="J18" s="42"/>
      <c r="K18" s="42">
        <f>AVERAGE(D18:I18)</f>
        <v>4111.333333333333</v>
      </c>
      <c r="L18" s="42">
        <v>4712</v>
      </c>
      <c r="M18" s="42"/>
      <c r="N18" s="42">
        <f>K18-L18</f>
        <v>-600.66666666666697</v>
      </c>
      <c r="O18" s="42"/>
    </row>
    <row r="19" spans="1:24" ht="18" x14ac:dyDescent="0.25">
      <c r="A19" s="40" t="s">
        <v>54</v>
      </c>
      <c r="B19" s="40">
        <v>9780</v>
      </c>
      <c r="C19" s="47">
        <v>126278</v>
      </c>
      <c r="D19" s="42">
        <v>4454</v>
      </c>
      <c r="E19" s="42">
        <v>4440</v>
      </c>
      <c r="F19" s="42">
        <v>4430</v>
      </c>
      <c r="G19" s="42">
        <v>4375</v>
      </c>
      <c r="H19" s="42">
        <v>4392</v>
      </c>
      <c r="I19" s="42">
        <v>4502</v>
      </c>
      <c r="J19" s="42"/>
      <c r="K19" s="42">
        <f>AVERAGE(D19:I19)</f>
        <v>4432.166666666667</v>
      </c>
      <c r="L19" s="42">
        <v>5842</v>
      </c>
      <c r="M19" s="42"/>
      <c r="N19" s="42">
        <f>K19-L19</f>
        <v>-1409.833333333333</v>
      </c>
      <c r="O19" s="42"/>
    </row>
    <row r="20" spans="1:24" ht="18" x14ac:dyDescent="0.25">
      <c r="A20" s="40" t="s">
        <v>54</v>
      </c>
      <c r="B20" s="40">
        <v>9757</v>
      </c>
      <c r="C20" s="47">
        <v>126289</v>
      </c>
      <c r="D20" s="42">
        <v>4295</v>
      </c>
      <c r="E20" s="42">
        <v>4296</v>
      </c>
      <c r="F20" s="42">
        <v>4305</v>
      </c>
      <c r="G20" s="42">
        <v>4283</v>
      </c>
      <c r="H20" s="42">
        <v>4283</v>
      </c>
      <c r="I20" s="42">
        <v>4305</v>
      </c>
      <c r="J20" s="42"/>
      <c r="K20" s="42">
        <f>AVERAGE(D20:I20)</f>
        <v>4294.5</v>
      </c>
      <c r="L20" s="42">
        <v>5198</v>
      </c>
      <c r="M20" s="42"/>
      <c r="N20" s="42">
        <f>K20-L20</f>
        <v>-903.5</v>
      </c>
      <c r="O20" s="42"/>
    </row>
    <row r="21" spans="1:24" ht="18" x14ac:dyDescent="0.25">
      <c r="A21" s="40" t="s">
        <v>66</v>
      </c>
      <c r="B21" s="40">
        <v>9694</v>
      </c>
      <c r="C21" s="47">
        <v>126298</v>
      </c>
      <c r="D21" s="42">
        <v>1777</v>
      </c>
      <c r="E21" s="42">
        <v>1779</v>
      </c>
      <c r="F21" s="42">
        <v>1679</v>
      </c>
      <c r="G21" s="42">
        <v>1637</v>
      </c>
      <c r="H21" s="42">
        <v>2457</v>
      </c>
      <c r="I21" s="42">
        <v>2457</v>
      </c>
      <c r="J21" s="42"/>
      <c r="K21" s="42">
        <f>AVERAGE(D21:I21)</f>
        <v>1964.3333333333333</v>
      </c>
      <c r="L21" s="42">
        <v>2457</v>
      </c>
      <c r="M21" s="42"/>
      <c r="N21" s="42">
        <f>K21-L21</f>
        <v>-492.66666666666674</v>
      </c>
      <c r="O21" s="42"/>
    </row>
    <row r="22" spans="1:24" ht="18" x14ac:dyDescent="0.25">
      <c r="A22" s="48" t="s">
        <v>67</v>
      </c>
      <c r="B22" s="48">
        <v>9658</v>
      </c>
      <c r="C22" s="49">
        <v>125822</v>
      </c>
      <c r="D22" s="50">
        <v>6043</v>
      </c>
      <c r="E22" s="50">
        <v>6416</v>
      </c>
      <c r="F22" s="50">
        <v>6147</v>
      </c>
      <c r="G22" s="50">
        <v>5684</v>
      </c>
      <c r="H22" s="50">
        <v>5894</v>
      </c>
      <c r="I22" s="50">
        <v>6186</v>
      </c>
      <c r="J22" s="50"/>
      <c r="K22" s="42">
        <f t="shared" si="0"/>
        <v>6061.666666666667</v>
      </c>
      <c r="L22" s="50">
        <v>5000</v>
      </c>
      <c r="M22" s="50"/>
      <c r="N22" s="50">
        <f t="shared" si="2"/>
        <v>1061.666666666667</v>
      </c>
      <c r="O22" s="42"/>
    </row>
    <row r="23" spans="1:24" s="35" customFormat="1" ht="18" x14ac:dyDescent="0.25">
      <c r="A23" s="48" t="s">
        <v>55</v>
      </c>
      <c r="B23" s="48">
        <v>9734</v>
      </c>
      <c r="C23" s="49">
        <v>408594</v>
      </c>
      <c r="D23" s="50">
        <v>19048</v>
      </c>
      <c r="E23" s="50">
        <v>18951</v>
      </c>
      <c r="F23" s="50">
        <v>18907</v>
      </c>
      <c r="G23" s="50">
        <v>18879</v>
      </c>
      <c r="H23" s="50">
        <v>17660</v>
      </c>
      <c r="I23" s="50">
        <v>18594</v>
      </c>
      <c r="J23" s="50"/>
      <c r="K23" s="42">
        <f t="shared" si="0"/>
        <v>18673.166666666668</v>
      </c>
      <c r="L23" s="50">
        <v>20231</v>
      </c>
      <c r="M23" s="50"/>
      <c r="N23" s="50">
        <f>K23-L23</f>
        <v>-1557.8333333333321</v>
      </c>
      <c r="O23" s="50"/>
      <c r="P23" s="34"/>
      <c r="Q23" s="34"/>
      <c r="R23" s="34"/>
      <c r="S23" s="34"/>
      <c r="T23" s="34"/>
      <c r="U23" s="34"/>
      <c r="V23" s="34"/>
      <c r="W23" s="34"/>
      <c r="X23" s="34"/>
    </row>
    <row r="24" spans="1:24" s="35" customFormat="1" ht="18" x14ac:dyDescent="0.25">
      <c r="A24" s="48" t="s">
        <v>57</v>
      </c>
      <c r="B24" s="48">
        <v>9837</v>
      </c>
      <c r="C24" s="49">
        <v>310851</v>
      </c>
      <c r="D24" s="50">
        <v>2291</v>
      </c>
      <c r="E24" s="50">
        <v>2327</v>
      </c>
      <c r="F24" s="50">
        <v>2331</v>
      </c>
      <c r="G24" s="50">
        <v>2263</v>
      </c>
      <c r="H24" s="50">
        <v>2273</v>
      </c>
      <c r="I24" s="50">
        <v>2330</v>
      </c>
      <c r="J24" s="50"/>
      <c r="K24" s="42">
        <f t="shared" si="0"/>
        <v>2302.5</v>
      </c>
      <c r="L24" s="50">
        <v>2836</v>
      </c>
      <c r="M24" s="50"/>
      <c r="N24" s="50">
        <f t="shared" ref="N24:N29" si="3">K24-L24</f>
        <v>-533.5</v>
      </c>
      <c r="O24" s="50"/>
      <c r="P24" s="34"/>
      <c r="Q24" s="34"/>
      <c r="R24" s="34"/>
      <c r="S24" s="34"/>
      <c r="T24" s="34"/>
      <c r="U24" s="34"/>
      <c r="V24" s="34"/>
      <c r="W24" s="34"/>
      <c r="X24" s="34"/>
    </row>
    <row r="25" spans="1:24" s="35" customFormat="1" ht="18" x14ac:dyDescent="0.25">
      <c r="A25" s="48" t="s">
        <v>58</v>
      </c>
      <c r="B25" s="48">
        <v>4136</v>
      </c>
      <c r="C25" s="49">
        <v>125809</v>
      </c>
      <c r="D25" s="50">
        <v>2092</v>
      </c>
      <c r="E25" s="50">
        <v>2089</v>
      </c>
      <c r="F25" s="50">
        <v>2557</v>
      </c>
      <c r="G25" s="50">
        <v>3733</v>
      </c>
      <c r="H25" s="50">
        <v>3502</v>
      </c>
      <c r="I25" s="50">
        <v>3534</v>
      </c>
      <c r="J25" s="50"/>
      <c r="K25" s="42">
        <f t="shared" si="0"/>
        <v>2917.8333333333335</v>
      </c>
      <c r="L25" s="50">
        <v>2295</v>
      </c>
      <c r="M25" s="50"/>
      <c r="N25" s="50">
        <f t="shared" si="3"/>
        <v>622.83333333333348</v>
      </c>
      <c r="O25" s="50"/>
      <c r="P25" s="34"/>
      <c r="Q25" s="34"/>
      <c r="R25" s="34"/>
      <c r="S25" s="34"/>
      <c r="T25" s="34"/>
      <c r="U25" s="34"/>
      <c r="V25" s="34"/>
      <c r="W25" s="34"/>
      <c r="X25" s="34"/>
    </row>
    <row r="26" spans="1:24" s="35" customFormat="1" ht="18" x14ac:dyDescent="0.25">
      <c r="A26" s="48" t="s">
        <v>56</v>
      </c>
      <c r="B26" s="48">
        <v>6673</v>
      </c>
      <c r="C26" s="49">
        <v>670192</v>
      </c>
      <c r="D26" s="50">
        <v>1193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/>
      <c r="K26" s="42">
        <f t="shared" si="0"/>
        <v>198.83333333333334</v>
      </c>
      <c r="L26" s="50">
        <v>893</v>
      </c>
      <c r="M26" s="50"/>
      <c r="N26" s="50">
        <f t="shared" si="3"/>
        <v>-694.16666666666663</v>
      </c>
      <c r="O26" s="50"/>
      <c r="P26" s="34"/>
      <c r="Q26" s="34"/>
      <c r="R26" s="34"/>
      <c r="S26" s="34"/>
      <c r="T26" s="34"/>
      <c r="U26" s="34"/>
      <c r="V26" s="34"/>
      <c r="W26" s="34"/>
      <c r="X26" s="34"/>
    </row>
    <row r="27" spans="1:24" s="35" customFormat="1" ht="18" x14ac:dyDescent="0.25">
      <c r="A27" s="48" t="s">
        <v>68</v>
      </c>
      <c r="B27" s="48">
        <v>6614</v>
      </c>
      <c r="C27" s="49">
        <v>130917</v>
      </c>
      <c r="D27" s="50">
        <v>4120</v>
      </c>
      <c r="E27" s="50">
        <v>5549</v>
      </c>
      <c r="F27" s="50">
        <v>5625</v>
      </c>
      <c r="G27" s="50">
        <v>5440</v>
      </c>
      <c r="H27" s="50">
        <v>4467</v>
      </c>
      <c r="I27" s="50">
        <v>4467</v>
      </c>
      <c r="J27" s="50"/>
      <c r="K27" s="42">
        <f>AVERAGE(D27:I27)</f>
        <v>4944.666666666667</v>
      </c>
      <c r="L27" s="50">
        <v>4467</v>
      </c>
      <c r="M27" s="50"/>
      <c r="N27" s="50">
        <f>K27-L27</f>
        <v>477.66666666666697</v>
      </c>
      <c r="O27" s="50"/>
      <c r="P27" s="34"/>
      <c r="Q27" s="34"/>
      <c r="R27" s="34"/>
      <c r="S27" s="34"/>
      <c r="T27" s="34"/>
      <c r="U27" s="34"/>
      <c r="V27" s="34"/>
      <c r="W27" s="34"/>
      <c r="X27" s="34"/>
    </row>
    <row r="28" spans="1:24" s="35" customFormat="1" ht="18" x14ac:dyDescent="0.25">
      <c r="A28" s="48" t="s">
        <v>68</v>
      </c>
      <c r="B28" s="48">
        <v>6534</v>
      </c>
      <c r="C28" s="49">
        <v>205893</v>
      </c>
      <c r="D28" s="50">
        <v>0</v>
      </c>
      <c r="E28" s="50">
        <v>621</v>
      </c>
      <c r="F28" s="50">
        <v>1539</v>
      </c>
      <c r="G28" s="50">
        <v>1433</v>
      </c>
      <c r="H28" s="50">
        <v>1406</v>
      </c>
      <c r="I28" s="50">
        <v>1403</v>
      </c>
      <c r="J28" s="50"/>
      <c r="K28" s="42">
        <f t="shared" si="0"/>
        <v>1067</v>
      </c>
      <c r="L28" s="50">
        <v>1535</v>
      </c>
      <c r="M28" s="50"/>
      <c r="N28" s="50">
        <f t="shared" si="3"/>
        <v>-468</v>
      </c>
      <c r="O28" s="50"/>
      <c r="P28" s="34"/>
      <c r="Q28" s="34"/>
      <c r="R28" s="34"/>
      <c r="S28" s="34"/>
      <c r="T28" s="34"/>
      <c r="U28" s="34"/>
      <c r="V28" s="34"/>
      <c r="W28" s="34"/>
      <c r="X28" s="34"/>
    </row>
    <row r="29" spans="1:24" s="35" customFormat="1" ht="18" x14ac:dyDescent="0.25">
      <c r="A29" s="48" t="s">
        <v>59</v>
      </c>
      <c r="B29" s="48">
        <v>9856</v>
      </c>
      <c r="C29" s="49">
        <v>452566</v>
      </c>
      <c r="D29" s="50">
        <v>14158</v>
      </c>
      <c r="E29" s="50">
        <v>14249</v>
      </c>
      <c r="F29" s="50">
        <v>14397</v>
      </c>
      <c r="G29" s="50">
        <v>14412</v>
      </c>
      <c r="H29" s="50">
        <v>14833</v>
      </c>
      <c r="I29" s="50">
        <v>14833</v>
      </c>
      <c r="J29" s="50"/>
      <c r="K29" s="42">
        <f t="shared" si="0"/>
        <v>14480.333333333334</v>
      </c>
      <c r="L29" s="50">
        <v>14833</v>
      </c>
      <c r="M29" s="50"/>
      <c r="N29" s="50">
        <f t="shared" si="3"/>
        <v>-352.66666666666606</v>
      </c>
      <c r="O29" s="50"/>
      <c r="P29" s="34"/>
      <c r="Q29" s="34"/>
      <c r="R29" s="34"/>
      <c r="S29" s="34"/>
      <c r="T29" s="34"/>
      <c r="U29" s="34"/>
      <c r="V29" s="34"/>
      <c r="W29" s="34"/>
      <c r="X29" s="34"/>
    </row>
    <row r="30" spans="1:24" ht="18" x14ac:dyDescent="0.25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</row>
    <row r="31" spans="1:24" ht="18" x14ac:dyDescent="0.25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>
        <f>SUM(K8:K29)</f>
        <v>149315</v>
      </c>
      <c r="L31" s="42">
        <f>SUM(L8:L29)</f>
        <v>157161</v>
      </c>
      <c r="M31" s="42"/>
      <c r="N31" s="40"/>
      <c r="O31" s="42"/>
    </row>
    <row r="32" spans="1:24" ht="18" x14ac:dyDescent="0.25">
      <c r="A32" s="40"/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0"/>
      <c r="O32" s="42"/>
    </row>
    <row r="33" spans="1:15" ht="18" x14ac:dyDescent="0.25">
      <c r="A33" s="40"/>
      <c r="B33" s="40"/>
      <c r="C33" s="41"/>
      <c r="D33" s="42"/>
      <c r="E33" s="42"/>
      <c r="F33" s="42"/>
      <c r="G33" s="42"/>
      <c r="H33" s="42"/>
      <c r="I33" s="42"/>
      <c r="J33" s="42"/>
      <c r="K33" s="42" t="s">
        <v>50</v>
      </c>
      <c r="L33" s="42" t="s">
        <v>49</v>
      </c>
      <c r="M33" s="42"/>
      <c r="N33" s="50">
        <f>K31-L31</f>
        <v>-7846</v>
      </c>
      <c r="O33" s="42"/>
    </row>
    <row r="34" spans="1:15" ht="18" x14ac:dyDescent="0.25">
      <c r="A34" s="40" t="s">
        <v>45</v>
      </c>
      <c r="B34" s="40" t="s">
        <v>45</v>
      </c>
      <c r="C34" s="47" t="s">
        <v>45</v>
      </c>
      <c r="D34" s="42" t="s">
        <v>45</v>
      </c>
      <c r="E34" s="42" t="s">
        <v>45</v>
      </c>
      <c r="F34" s="42"/>
      <c r="G34" s="42" t="s">
        <v>45</v>
      </c>
      <c r="H34" s="42" t="s">
        <v>45</v>
      </c>
      <c r="I34" s="42" t="s">
        <v>45</v>
      </c>
      <c r="J34" s="42" t="s">
        <v>45</v>
      </c>
      <c r="K34" s="42" t="s">
        <v>45</v>
      </c>
      <c r="L34" s="42" t="s">
        <v>45</v>
      </c>
      <c r="M34" s="42" t="s">
        <v>45</v>
      </c>
      <c r="N34" s="42" t="s">
        <v>45</v>
      </c>
      <c r="O34" s="42" t="s">
        <v>45</v>
      </c>
    </row>
    <row r="35" spans="1:15" ht="18" x14ac:dyDescent="0.25">
      <c r="A35" s="40" t="s">
        <v>51</v>
      </c>
      <c r="B35" s="40">
        <v>9603</v>
      </c>
      <c r="C35" s="47">
        <v>687257</v>
      </c>
      <c r="D35" s="42">
        <v>36950</v>
      </c>
      <c r="E35" s="42">
        <v>36983</v>
      </c>
      <c r="F35" s="42">
        <v>36938</v>
      </c>
      <c r="G35" s="42">
        <v>36700</v>
      </c>
      <c r="H35" s="42">
        <v>36640</v>
      </c>
      <c r="I35" s="42">
        <v>36926</v>
      </c>
      <c r="J35" s="42"/>
      <c r="K35" s="42">
        <f>AVERAGE(D35:I35)</f>
        <v>36856.166666666664</v>
      </c>
      <c r="L35" s="42">
        <v>37478</v>
      </c>
      <c r="M35" s="42"/>
      <c r="N35" s="42">
        <f>K35-L35</f>
        <v>-621.83333333333576</v>
      </c>
    </row>
    <row r="37" spans="1:15" ht="18" x14ac:dyDescent="0.25">
      <c r="K37" s="42">
        <f>SUM(K35:K35)</f>
        <v>36856.166666666664</v>
      </c>
      <c r="L37" s="42">
        <f>SUM(L35:L35)</f>
        <v>37478</v>
      </c>
    </row>
    <row r="39" spans="1:15" ht="18" x14ac:dyDescent="0.25">
      <c r="K39" s="42" t="s">
        <v>50</v>
      </c>
      <c r="L39" s="42" t="s">
        <v>49</v>
      </c>
      <c r="M39" s="42"/>
      <c r="N39" s="50">
        <f>K37-L37</f>
        <v>-621.83333333333576</v>
      </c>
    </row>
  </sheetData>
  <pageMargins left="0.75" right="0.75" top="1" bottom="1" header="0.5" footer="0.5"/>
  <pageSetup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2.75" x14ac:dyDescent="0.2"/>
  <cols>
    <col min="3" max="19" width="10.285156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1" t="s">
        <v>7</v>
      </c>
      <c r="D9" s="51"/>
      <c r="E9" s="36"/>
      <c r="G9" s="52" t="s">
        <v>43</v>
      </c>
      <c r="H9" s="52"/>
      <c r="J9" s="51" t="s">
        <v>4</v>
      </c>
      <c r="K9" s="51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2001-05-07T20:14:46Z</cp:lastPrinted>
  <dcterms:created xsi:type="dcterms:W3CDTF">1999-06-01T17:50:38Z</dcterms:created>
  <dcterms:modified xsi:type="dcterms:W3CDTF">2023-09-17T20:42:58Z</dcterms:modified>
</cp:coreProperties>
</file>