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45BECE-B9A8-4AA4-8651-5816D34ACF1C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Consolidated!$A$4:$N$671</definedName>
    <definedName name="ALL" localSheetId="0">Consolidated!$A$4:$N$670</definedName>
    <definedName name="ALL">#REF!</definedName>
    <definedName name="DUMP">#REF!</definedName>
    <definedName name="PRINT">Consolidated!$A$4:$N$673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D21" i="1" l="1"/>
  <c r="C673" i="1"/>
  <c r="D673" i="1"/>
  <c r="F673" i="1"/>
  <c r="I673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<sst xmlns="http://schemas.openxmlformats.org/spreadsheetml/2006/main" count="4166" uniqueCount="1128">
  <si>
    <t>SCANIO MIGULETA</t>
  </si>
  <si>
    <t>SHORELINE GAS INC.</t>
  </si>
  <si>
    <t>CARRIZO WILSON C/P</t>
  </si>
  <si>
    <t>CAGO INC.</t>
  </si>
  <si>
    <t xml:space="preserve">WOLTERS #1                    </t>
  </si>
  <si>
    <t xml:space="preserve">DELHI/HPL (THREE RIVERS)      </t>
  </si>
  <si>
    <t xml:space="preserve">MARKS #1-S                    </t>
  </si>
  <si>
    <t>FELDERHOFF DUTY UNIT NO. 1 C/P</t>
  </si>
  <si>
    <t xml:space="preserve">HURD WELDER HEIRS C/P         </t>
  </si>
  <si>
    <t xml:space="preserve">VASTAR RAGSDALE CENTRAL POINT </t>
  </si>
  <si>
    <t>TESORO E &amp; P CO. - J&amp;E DINN CP</t>
  </si>
  <si>
    <t>BETTIS, BOYLE &amp; STOVALL CDP</t>
  </si>
  <si>
    <t>BETTIS, BOYLE &amp; STOVALL</t>
  </si>
  <si>
    <t xml:space="preserve">CARTER INVESTMENT COMPANY #1  </t>
  </si>
  <si>
    <t>15</t>
  </si>
  <si>
    <t>MEDALLION GAS SERVIC</t>
  </si>
  <si>
    <t xml:space="preserve">MILES, TIM #1                 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</si>
  <si>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</si>
  <si>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</si>
  <si>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</si>
  <si>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</si>
  <si>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</si>
  <si>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>FAIR OAKS PRODUCTION</t>
  </si>
  <si>
    <t xml:space="preserve">SOUTH KATY GAS UNIT NO. 2 #1  </t>
  </si>
  <si>
    <t xml:space="preserve">CINCO LTD #1                  </t>
  </si>
  <si>
    <t xml:space="preserve">TDC #1                        </t>
  </si>
  <si>
    <t>TRANSTEXAS GOLIAD C/P</t>
  </si>
  <si>
    <t xml:space="preserve">HULL #1                       </t>
  </si>
  <si>
    <t xml:space="preserve">SIMMONS #1 CDP                </t>
  </si>
  <si>
    <t xml:space="preserve">ETOCO ULRICH CENTRAL POINT    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</si>
  <si>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</si>
  <si>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</si>
  <si>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</si>
  <si>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</si>
  <si>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</si>
  <si>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 xml:space="preserve">BARNHART #1 &amp; #2 C/P          </t>
  </si>
  <si>
    <t xml:space="preserve">KCS RESOURCES, INC. </t>
  </si>
  <si>
    <t xml:space="preserve">JOSEY GAS UNIT 7 #14          </t>
  </si>
  <si>
    <t xml:space="preserve">KCS - JOSEY RANCH CENTRAL PT  </t>
  </si>
  <si>
    <t>17</t>
  </si>
  <si>
    <t xml:space="preserve">GSF ENERGY, L.L.C.  </t>
  </si>
  <si>
    <t xml:space="preserve">MCCARTY ROAD LANDFILL         </t>
  </si>
  <si>
    <t>D &amp; P OPERATING COMP</t>
  </si>
  <si>
    <t>GEO ENGINEERING, INC</t>
  </si>
  <si>
    <t xml:space="preserve">COLUMBIA SRALLA CENTRAL POINT </t>
  </si>
  <si>
    <t>DOLCH PRODUCTION CO.</t>
  </si>
  <si>
    <t xml:space="preserve">HENRY, EDNA GIBBONS #1        </t>
  </si>
  <si>
    <t>18</t>
  </si>
  <si>
    <t>BRACKEN #1 HYDROCARBON C/P</t>
  </si>
  <si>
    <t>SWIFT ENERGY</t>
  </si>
  <si>
    <t xml:space="preserve">ZAVISCH, H.G. JR. #1 CDP      </t>
  </si>
  <si>
    <t xml:space="preserve">TUCKER, J. #1                 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</si>
  <si>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</si>
  <si>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</si>
  <si>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</si>
  <si>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</si>
  <si>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</si>
  <si>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</si>
  <si>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</si>
  <si>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</si>
  <si>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</si>
  <si>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Peyton</t>
  </si>
  <si>
    <t>Bubert</t>
  </si>
  <si>
    <t>WADSWORTH FLD. N. AMERICAN RO</t>
  </si>
  <si>
    <t>SAFARI PRODUCTION COMPANY</t>
  </si>
  <si>
    <t>SAFARI PRODUCTION CO., CDP</t>
  </si>
  <si>
    <t>HELMERICH &amp; PAYNE</t>
  </si>
  <si>
    <t>BALLARD C/P</t>
  </si>
  <si>
    <t>WELCH CENTRAL POINT</t>
  </si>
  <si>
    <t>RODESSA WHEELER C/P</t>
  </si>
  <si>
    <t>JOHN BROCK C/P</t>
  </si>
  <si>
    <t>WHEELER OPERATING CO</t>
  </si>
  <si>
    <t>Per facilitation by location report; per  customer 5/8/2001, well has ceased producing and meter is to be retired</t>
  </si>
  <si>
    <t>Per facilitation by location report; meter purchased by Texas Petroleum Investment Company efft 6/1/2001</t>
  </si>
  <si>
    <t>HARRIS, MARTIN R A" ETAL 1&amp;2 "</t>
  </si>
  <si>
    <t xml:space="preserve">HORTON R.P. 4-1 CDP           </t>
  </si>
  <si>
    <t xml:space="preserve">WHEELER LEE #1                </t>
  </si>
  <si>
    <t>Per facilitation by location report; changed from 372 to 300 per customer nom 5/1/2001</t>
  </si>
  <si>
    <t>Per facilitation by location report; changed from 99 to 450 per customer nom 5/1/2001</t>
  </si>
  <si>
    <t>Per facilitation by location report; changed from 587 to 600 per customer nom 5/1/2001</t>
  </si>
  <si>
    <t xml:space="preserve">MARSHALL #1                   </t>
  </si>
  <si>
    <t>HUNTER PETROLEUM, INC.</t>
  </si>
  <si>
    <t>WEIDING #1</t>
  </si>
  <si>
    <t xml:space="preserve">PALOMA HORTON #1              </t>
  </si>
  <si>
    <t xml:space="preserve">KAREN WHEELER A #1            </t>
  </si>
  <si>
    <t>ERGON ENERGY PARTNERS</t>
  </si>
  <si>
    <t xml:space="preserve">JAMBERS, GEORGE T. #4         </t>
  </si>
  <si>
    <t>HUNTER PEELER RANCH #1</t>
  </si>
  <si>
    <t xml:space="preserve">STRIEBECK, W.H. JR. #1 U      </t>
  </si>
  <si>
    <t>SHERIDAN ENERGY, INC</t>
  </si>
  <si>
    <t xml:space="preserve">ROOS COMMONPOINT              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</si>
  <si>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</si>
  <si>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</si>
  <si>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</si>
  <si>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</si>
  <si>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</si>
  <si>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</si>
  <si>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</si>
  <si>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</si>
  <si>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</si>
  <si>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</si>
  <si>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CARTWRIGHT, HOLMAN #4</t>
  </si>
  <si>
    <t>ARCO FEE G #1</t>
  </si>
  <si>
    <t>126275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</si>
  <si>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</si>
  <si>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</si>
  <si>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</si>
  <si>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</si>
  <si>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</si>
  <si>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</si>
  <si>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</si>
  <si>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</si>
  <si>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</si>
  <si>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</si>
  <si>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</si>
  <si>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SANGER HEIRS C/P-HANSON MINERA</t>
  </si>
  <si>
    <t xml:space="preserve">GRUY ESTATE C/P-GUERRA FLD    </t>
  </si>
  <si>
    <t xml:space="preserve">TEXACO GOUGER FEE #1          </t>
  </si>
  <si>
    <t xml:space="preserve">LINDHOLM 80-1                 </t>
  </si>
  <si>
    <t>ANDERSON PETRO-EQUIP</t>
  </si>
  <si>
    <t xml:space="preserve">SANGER HEIRS NO 1             </t>
  </si>
  <si>
    <t xml:space="preserve">LYNES, J.R. ET AL #1          </t>
  </si>
  <si>
    <t>TRI-C GALLAGHER C/P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</si>
  <si>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</si>
  <si>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</si>
  <si>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</si>
  <si>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</si>
  <si>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 xml:space="preserve">PETROCORP C/P                 </t>
  </si>
  <si>
    <t xml:space="preserve">SIMRAY CAMPANA S. CENTRAL PT  </t>
  </si>
  <si>
    <t>EDGE PETROLEUM OPERA</t>
  </si>
  <si>
    <t xml:space="preserve">BECK #1 C/P                   </t>
  </si>
  <si>
    <t xml:space="preserve">MCLEAN BOWERS CENTRAL POINT   </t>
  </si>
  <si>
    <t>TESORO BERRY R. COX CENTRAL PT</t>
  </si>
  <si>
    <t xml:space="preserve">TESORO HOSKINS CENTRAL POINT  </t>
  </si>
  <si>
    <t xml:space="preserve">ANDERSON LYNE CENTRAL POINT   </t>
  </si>
  <si>
    <t>PICKETT TEXAM CENTRAL POINT</t>
  </si>
  <si>
    <t>EAGLE GAS MARKETING</t>
  </si>
  <si>
    <t>Per facilitation by location report; changed from 25 to 40 per customer nom 5/17/2001</t>
  </si>
  <si>
    <t>Per facilitation by location report; changed from 2,786 to 1,828 per customer nom 5/17/2001</t>
  </si>
  <si>
    <t>Recheck:  March flow but no May deal; changed from 0 to 450 per customer nom 5/17/2001</t>
  </si>
  <si>
    <t>Per facilitation by location report; changed from 25 to 50 per customer nom 5/17/2001</t>
  </si>
  <si>
    <t>Per facilitation by location report; changed from 90 to 200 per customer nom 5/17/2001</t>
  </si>
  <si>
    <t>Per facilitation by location report; changed from 1,396 to 400 per customer nom 5/17/2001</t>
  </si>
  <si>
    <t>Per facilitation by location report; changed from 55 to 65 per customer nom 5/17/2001</t>
  </si>
  <si>
    <t>Per facilitation by location report; changed from 604 to 760 per customer nom 5/17/2001</t>
  </si>
  <si>
    <t>Per facilitation by location report; changed from 289 to 275 per customer nom 5/17/2001</t>
  </si>
  <si>
    <t>Per facilitation by location report; changed from 576 to 600 per customer nom 5/17/2001</t>
  </si>
  <si>
    <t>Per facilitation by location report; changed from 59 to 87 per customer nom 5/17/2001</t>
  </si>
  <si>
    <t>Per facilitation by location report; changed from 1,102 to 1,050 per customer nom 5/17/2001</t>
  </si>
  <si>
    <t>Per facilitation by location report; changed from 20 to 1 per customer nom 5/17/2001</t>
  </si>
  <si>
    <t>D&amp;P OPERATING-DRYERSDALE CDP</t>
  </si>
  <si>
    <t>D. W. PICKETT</t>
  </si>
  <si>
    <t>SIMRAY CAMPANA C/P</t>
  </si>
  <si>
    <t>AROC (TEXAS) INC.</t>
  </si>
  <si>
    <t>KERR-MCGREE OIL &amp; GAS</t>
  </si>
  <si>
    <t>ASHER CAMPANA C/P</t>
  </si>
  <si>
    <t>EEX OPERATING, L.P.</t>
  </si>
  <si>
    <t>APPLEGATE ALLEY GAS UNIT #1   C/P</t>
  </si>
  <si>
    <t xml:space="preserve">MCALLEN GAS PLANT CONOCO      </t>
  </si>
  <si>
    <t>19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</si>
  <si>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</si>
  <si>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</si>
  <si>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</si>
  <si>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</si>
  <si>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</si>
  <si>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</si>
  <si>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</si>
  <si>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20</t>
  </si>
  <si>
    <t xml:space="preserve">EAST TEXAS OIL CO. FEE C-1,16 </t>
  </si>
  <si>
    <t xml:space="preserve">HILLISTER FLD-DAMSON C/P      </t>
  </si>
  <si>
    <t xml:space="preserve">RICE, WM. INSTITUTE B #5      </t>
  </si>
  <si>
    <t xml:space="preserve">BOISE SOUTHERN #1             </t>
  </si>
  <si>
    <t xml:space="preserve">KIRBY STEPHENSON 4            </t>
  </si>
  <si>
    <t xml:space="preserve">OGA 1994-1 LTD.     </t>
  </si>
  <si>
    <t xml:space="preserve">CARTER, W.T. B #2             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</si>
  <si>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</si>
  <si>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</si>
  <si>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</si>
  <si>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</si>
  <si>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</si>
  <si>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</si>
  <si>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 xml:space="preserve">BLACK STONE MINERALS FEE #1U  </t>
  </si>
  <si>
    <t>CUMMINS &amp; WALKER OIL CO.</t>
  </si>
  <si>
    <t>TEXAKOTA OIL COMPANY</t>
  </si>
  <si>
    <t>MCRAE A" #6                  "</t>
  </si>
  <si>
    <t>CORDELE</t>
  </si>
  <si>
    <t>GASPER RICE RESOURCES, LTD</t>
  </si>
  <si>
    <t>GASPER SHIELD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</si>
  <si>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</si>
  <si>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</si>
  <si>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</si>
  <si>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</si>
  <si>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</si>
  <si>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</si>
  <si>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</si>
  <si>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</si>
  <si>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</si>
  <si>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</si>
  <si>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MAYNARD OIL COMPANY</t>
  </si>
  <si>
    <t>PHILLIPS/GUERRA C/P</t>
  </si>
  <si>
    <t>VAQUILLAS RANCH CO. LTD. 67 #4</t>
  </si>
  <si>
    <t>21</t>
  </si>
  <si>
    <t>RANGER OIL COMPANY</t>
  </si>
  <si>
    <t>Y</t>
  </si>
  <si>
    <t>Per facilitation by location report; changed from 6 to 0 per Cokinos written nom</t>
  </si>
  <si>
    <t>Per commencement notice 4/4/2001; new sitara deal entered 4/25</t>
  </si>
  <si>
    <t>Recheck:  Vol per Riley, commenced 3/27/2001; new sitara deal entered 4/25 - may overlap MSLATex ticket</t>
  </si>
  <si>
    <t>Per Morris 4/22/2001; new sitara deal entered 4/25</t>
  </si>
  <si>
    <t>Per commencement notice 3/22/2001; new sitara deal entered 4/25</t>
  </si>
  <si>
    <t>THE STATE OF TEXAS</t>
  </si>
  <si>
    <t>ALCORN INTEREST</t>
  </si>
  <si>
    <t>GEORGE A. ALCORN, INC.</t>
  </si>
  <si>
    <t>RICHARD B. BEARD</t>
  </si>
  <si>
    <t>BURGHER ENTERPRISES, INC.</t>
  </si>
  <si>
    <t>DARRINGTON UNIT #1 C/P</t>
  </si>
  <si>
    <t xml:space="preserve">DIX RANCH C/P-TEXACO INC.     </t>
  </si>
  <si>
    <t>CONOCO INC.</t>
  </si>
  <si>
    <t>D&amp;P OPERATING-DRYSDALE C/P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</si>
  <si>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</si>
  <si>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</si>
  <si>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</si>
  <si>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</si>
  <si>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</si>
  <si>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</si>
  <si>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</si>
  <si>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</si>
  <si>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>Per facilitation by location report; changed from 500 to 440 per customer "forecast" of 400 plus 10% on 5/10</t>
  </si>
  <si>
    <t>Per facilitation by location report; changed from 2,295 to 4,125 per customer "forecast" of 3,750 plus 10% on 5/10</t>
  </si>
  <si>
    <t>per April actual apportioned as was May nom less 1,148 for Anadarko transport; changed from 917 to 1,482 per Bubert note</t>
  </si>
  <si>
    <t>per Bubert note 5/23/01</t>
  </si>
  <si>
    <t>per April actual; Cokinos has advised flow has ceased and contract will be terminated</t>
  </si>
  <si>
    <t>per updated reserve study 5/22/01</t>
  </si>
  <si>
    <t>UPSTREAM ENERGY SERVICES COMPANY</t>
  </si>
  <si>
    <t>MAINLINE ENERGY, L.L.C.</t>
  </si>
  <si>
    <t>Per facilitation by location report; changed from 102 to 121 per customer "forecast" of 110 plus 10% on 5/10</t>
  </si>
  <si>
    <t>Per facilitation by location report; changed from 1,143 to 990 per customer "forecast" of 900 plus 10% on 5/10</t>
  </si>
  <si>
    <t>Per facilitation by location report; changed from 122 to 138 per customer "forecast" of 125 plus 10% on 5/10</t>
  </si>
  <si>
    <t>Per facilitation by location report; changed from 192 to 193 per customer "forecast" of 175 plus 10% on 5/10</t>
  </si>
  <si>
    <t>Per facilitation by location report; changed from 1,079 to 1,205 per customer "forecast" of 1,095 plus 10% on 5/10</t>
  </si>
  <si>
    <t>Per facilitation by location report; changed from 2,009 to 2,310 per customer "forecast" of 2,100 plus 10% on 5/10</t>
  </si>
  <si>
    <t xml:space="preserve">APPLEGATE ALLEY GAS UNIT #1   </t>
  </si>
  <si>
    <t xml:space="preserve">HIRSCH ESTATE 2094 #2         </t>
  </si>
  <si>
    <t>DESPAIN/EOG</t>
  </si>
  <si>
    <t>MCCOMBS ZOCH C/P</t>
  </si>
  <si>
    <t>22</t>
  </si>
  <si>
    <t>PAWNEE TREATING PLT-PARKER PAR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</si>
  <si>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</si>
  <si>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</si>
  <si>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</si>
  <si>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</si>
  <si>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</si>
  <si>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</si>
  <si>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</si>
  <si>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 xml:space="preserve">HEATHERLOCH MUD #2            </t>
  </si>
  <si>
    <t>EOG MCLAUGHLIN #1 AND #2</t>
  </si>
  <si>
    <t>OFF</t>
  </si>
  <si>
    <t>VELA C/P - ROLETA (FALCON SYST</t>
  </si>
  <si>
    <t>VOLPE C/P EOG</t>
  </si>
  <si>
    <t>HESCO GATHERING OIL CO., INC.</t>
  </si>
  <si>
    <t>DUKE ENERGY TRADING &amp; MARKETING</t>
  </si>
  <si>
    <t>LUNDELL MINERALS #1 C/P</t>
  </si>
  <si>
    <t>BONEBRAKE DELVRY - AMERICAN P/</t>
  </si>
  <si>
    <t>JERRY VAN BEVEREN</t>
  </si>
  <si>
    <t>N/A</t>
  </si>
  <si>
    <t xml:space="preserve">BLESSING PLT DEHYD-CHAN SUE   </t>
  </si>
  <si>
    <t>RINEHART #1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</si>
  <si>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</si>
  <si>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</si>
  <si>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</si>
  <si>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</si>
  <si>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</si>
  <si>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</si>
  <si>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</si>
  <si>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</si>
  <si>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</si>
  <si>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</si>
  <si>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</si>
  <si>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</si>
  <si>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</si>
  <si>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</si>
  <si>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</si>
  <si>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</si>
  <si>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</si>
  <si>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</si>
  <si>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</si>
  <si>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</si>
  <si>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</si>
  <si>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</si>
  <si>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</si>
  <si>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</si>
  <si>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</si>
  <si>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</si>
  <si>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</si>
  <si>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</si>
  <si>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</si>
  <si>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</si>
  <si>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</si>
  <si>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</si>
  <si>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</si>
  <si>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</si>
  <si>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C &amp; E ALLISON CENTRAL POINT</t>
  </si>
  <si>
    <t>HIGHLAND P/L-JONES CDP</t>
  </si>
  <si>
    <t>VASTAR RESOURCES, INC.</t>
  </si>
  <si>
    <t>NEED</t>
  </si>
  <si>
    <t>SANCHEZ OIL &amp; GAS</t>
  </si>
  <si>
    <t>SANDALWOOD A/S CENTRAL POINT</t>
  </si>
  <si>
    <t>SANDALWOOD OIL &amp; GAS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</si>
  <si>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</si>
  <si>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</si>
  <si>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</si>
  <si>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</si>
  <si>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</si>
  <si>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</si>
  <si>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</si>
  <si>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</si>
  <si>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</si>
  <si>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</si>
  <si>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</si>
  <si>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</si>
  <si>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</si>
  <si>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</si>
  <si>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</si>
  <si>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</si>
  <si>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</si>
  <si>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COYLE CONCORD</t>
  </si>
  <si>
    <t>BAKER CP</t>
  </si>
  <si>
    <t>DRISCOLL CP</t>
  </si>
  <si>
    <t>ENCINA BOLING CENTRAL POINT</t>
  </si>
  <si>
    <t>X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</si>
  <si>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</si>
  <si>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</si>
  <si>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</si>
  <si>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</si>
  <si>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</si>
  <si>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</si>
  <si>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</si>
  <si>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OSTER  CREEK</t>
  </si>
  <si>
    <t>CLAYWEST</t>
  </si>
  <si>
    <t>KALINA</t>
  </si>
  <si>
    <t>Expect turnon after 5/1/2001; well name changed to B-Red #1</t>
  </si>
  <si>
    <t>Recheck:  Per facilitation by location report: shouldn't both Bass &amp; Rio Vista deals be active?</t>
  </si>
  <si>
    <t>Confirmed no flow for March, 2001</t>
  </si>
  <si>
    <t>Recheck:  Per facilitation by location report; no flow for March, 2001</t>
  </si>
  <si>
    <t>Meter has been retired due to pipeline washout</t>
  </si>
  <si>
    <t>Recheck:  March flow but no May deal</t>
  </si>
  <si>
    <t>per turn on notice 4/27/01 plus 3,000 per Riley 5/24/01</t>
  </si>
  <si>
    <t>per customer nom rec'd 5/23/01; this replaces prior nom from Four Square</t>
  </si>
  <si>
    <t>now nom'd by Marathon Oil Company</t>
  </si>
  <si>
    <t>per customer nom rec'd 5/24/01; this nom includes 33/d for Tri Union</t>
  </si>
  <si>
    <t>all changes to May nom made after 4/24/01 11:57 &amp; 5/11/01 7:44  transmittals to Bob Cotten are shown in red</t>
  </si>
  <si>
    <t>all changes to June nom made after 5/24/01 11:09 transmittal to Bob Cotten are shown in red</t>
  </si>
  <si>
    <t>WHORTEN CENTRAL POINT</t>
  </si>
  <si>
    <t>ROECKER #1</t>
  </si>
  <si>
    <t>EMBASSY NATURAL GAS, INC.</t>
  </si>
  <si>
    <t>KMID/HPL INTERCONNECT</t>
  </si>
  <si>
    <t>FAIRWAYS SPECIALTY</t>
  </si>
  <si>
    <t>x</t>
  </si>
  <si>
    <t>Columns for Current Month's Nom</t>
  </si>
  <si>
    <t>SOURCE</t>
  </si>
  <si>
    <t>FACILITY NAME</t>
  </si>
  <si>
    <t>METER</t>
  </si>
  <si>
    <t>FULBRIGHT C/P</t>
  </si>
  <si>
    <t>FREEMAN PROD-MAXINE FIELD</t>
  </si>
  <si>
    <t>TEJONES OPERATING CORPORATION</t>
  </si>
  <si>
    <t>TRADE ZONE</t>
  </si>
  <si>
    <t xml:space="preserve">LA PERLA FLD CMP -EGP         </t>
  </si>
  <si>
    <t>ATMIC HURTA #1 C/P</t>
  </si>
  <si>
    <t>01</t>
  </si>
  <si>
    <t xml:space="preserve">MARTINEZ, EUDOXIO #10         </t>
  </si>
  <si>
    <t>GRANDPA</t>
  </si>
  <si>
    <t>EOG/LAS OVEJAS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</si>
  <si>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</si>
  <si>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</si>
  <si>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</si>
  <si>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</si>
  <si>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TRADE ZONE
1, 2, 3</t>
  </si>
  <si>
    <t>ENRON SITARA</t>
  </si>
  <si>
    <t>AEP SITARA</t>
  </si>
  <si>
    <t>real:c:/carrydocs/nomination/
copy:o:/nga/asset/weissman/
nominate/2001/ConsolidatedNom</t>
  </si>
  <si>
    <t>WHITE OAK ENERGY, LLC</t>
  </si>
  <si>
    <t xml:space="preserve">LAS OVEJAS COMNPT             </t>
  </si>
  <si>
    <t>TEXACO FEE</t>
  </si>
  <si>
    <t>LAMPLEY WELLS CDP</t>
  </si>
  <si>
    <t>FIELD EXPLORATION, INC.</t>
  </si>
  <si>
    <t>MOUNT LUCAS FLD-CORPENING C/P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</si>
  <si>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</si>
  <si>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</si>
  <si>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</si>
  <si>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</si>
  <si>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 xml:space="preserve">BENAVIDES, B.R. #1            </t>
  </si>
  <si>
    <t xml:space="preserve">STATES, INC.        </t>
  </si>
  <si>
    <t xml:space="preserve">RANGEL, B. M. #2              </t>
  </si>
  <si>
    <t>PIPELINE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</si>
  <si>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</si>
  <si>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</si>
  <si>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</si>
  <si>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</si>
  <si>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</si>
  <si>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BISON ENERGY PARTNERS, INC.</t>
  </si>
  <si>
    <t>MARATHON OIL COMPANY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</si>
  <si>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</si>
  <si>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</si>
  <si>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</si>
  <si>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</si>
  <si>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</si>
  <si>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 xml:space="preserve">PREMIER-ZIMMERMAN CENTRAL PT  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</si>
  <si>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</si>
  <si>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</si>
  <si>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</si>
  <si>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</si>
  <si>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</si>
  <si>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</si>
  <si>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</si>
  <si>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</si>
  <si>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</si>
  <si>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DICKENSON BAYOU C/P</t>
  </si>
  <si>
    <t>SEA/HPL - FREEPORT</t>
  </si>
  <si>
    <t>SAXET THOMPSONVILLE C/P (OSPRY #3)</t>
  </si>
  <si>
    <t>E.O.G. ESCAMILLA CENTRAL POINT</t>
  </si>
  <si>
    <t xml:space="preserve">TESORO LOPEZ CENTRAL POINT    </t>
  </si>
  <si>
    <t xml:space="preserve">ECKERMAN, W.R. UNIT #1        </t>
  </si>
  <si>
    <t>02</t>
  </si>
  <si>
    <t>TIERRA DAVID</t>
  </si>
  <si>
    <t>WHITING PETROLEUM</t>
  </si>
  <si>
    <t>CHAPMAN HEIRS A" #1141       "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</si>
  <si>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</si>
  <si>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</si>
  <si>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</si>
  <si>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</si>
  <si>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</si>
  <si>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</si>
  <si>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</si>
  <si>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</si>
  <si>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</si>
  <si>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</si>
  <si>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</si>
  <si>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</si>
  <si>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</si>
  <si>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</si>
  <si>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</si>
  <si>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Per facilitation by location report; reserve report updated 5/16/2001 indicates 305/d for 6/2001</t>
  </si>
  <si>
    <t>Per facilitation by location report; reserve report updated 5/16/2001 indicates 153/d for 6/2001</t>
  </si>
  <si>
    <t>Per facilitation by location report; reserve report updated 5/16/2001 indicates 180/d for 6/2001</t>
  </si>
  <si>
    <t>Per facilitation by location report; reserve report updated 5/16/2001 indicates 15/d for 6/2001</t>
  </si>
  <si>
    <t>Per facilitation by location report; reserve report updated 5/11/2001 indicates 215/d for 6/2001</t>
  </si>
  <si>
    <t>Per facilitation by location report; reserve report updated 5/16/2001 indicates 278/d for 6/2001</t>
  </si>
  <si>
    <t>Recheck:  March flow but no May deal; reserve report updated 5/18/2001 indicates 102/d for June</t>
  </si>
  <si>
    <t>Per facilitation by location report; reserve report updated 5/16/2001 indicates 2,034/d for 6/2001</t>
  </si>
  <si>
    <t>Per commencement notice 4/12/2001; new sitara deal entered 4/25; reserve report updated 5/16/2001 indicates 73/d for 6/2001</t>
  </si>
  <si>
    <t>Per facilitation by location report; reserve report updated 5/16/2001 indicates 156/d for 6/2001</t>
  </si>
  <si>
    <t>SAXET THOMPSONVILLE C/P (OSPRY #1)</t>
  </si>
  <si>
    <t>SAXET THOMPSONVILLE C/P (OSPRY #2)</t>
  </si>
  <si>
    <t>DEWBRE PETROLEUM CORPORATION</t>
  </si>
  <si>
    <t>HPL/TGPL RIVERSIDE STATION</t>
  </si>
  <si>
    <t>STEELE, L.M. TRUST #1</t>
  </si>
  <si>
    <t>TITAN PETROLEUM</t>
  </si>
  <si>
    <t>WELHAUSEN MCMULLEN C/P</t>
  </si>
  <si>
    <t xml:space="preserve">DOUGHTY-SABINE C/P            </t>
  </si>
  <si>
    <t>MID-CONTINENT ENERGY</t>
  </si>
  <si>
    <t xml:space="preserve">BLUNTZER, ROBERT D ET AL #2   </t>
  </si>
  <si>
    <t>UNION CENTRAL B" #19         "</t>
  </si>
  <si>
    <t>BJD-ESS CORPORATION</t>
  </si>
  <si>
    <t>GARRISON CRANZ C/P</t>
  </si>
  <si>
    <t xml:space="preserve">COOKE/LONDON C/P-DOUGHTY FLD  </t>
  </si>
  <si>
    <t>DOMINION CORPORATION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</si>
  <si>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</si>
  <si>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</si>
  <si>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</si>
  <si>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</si>
  <si>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</si>
  <si>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</si>
  <si>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D.Y. EXPLORATION, IN</t>
  </si>
  <si>
    <t xml:space="preserve">ADAMS #1, 2 &amp; 3               </t>
  </si>
  <si>
    <t xml:space="preserve">NUEMIN STOVALL CENTRAL POINT </t>
  </si>
  <si>
    <t>COBRA TIGNER</t>
  </si>
  <si>
    <t xml:space="preserve">ADAMS, NINA EST. #8           </t>
  </si>
  <si>
    <t>NORTHINGTON</t>
  </si>
  <si>
    <t>ENGROUP/MSR EXPLORATION, INC</t>
  </si>
  <si>
    <t xml:space="preserve">BALDWIN FLD C/P-AMOCO         </t>
  </si>
  <si>
    <t xml:space="preserve">LONDON WARD UNIT #1           </t>
  </si>
  <si>
    <t xml:space="preserve">DUNN-MCCAMPBELL -A- #4        </t>
  </si>
  <si>
    <t>SPRINT SOUTH</t>
  </si>
  <si>
    <t>FLATO FRANKLIN C/P</t>
  </si>
  <si>
    <t>HAT OIL AND GAS</t>
  </si>
  <si>
    <t>JR DEERING</t>
  </si>
  <si>
    <t>MARWELL PETROLEUM IN</t>
  </si>
  <si>
    <t xml:space="preserve">WISCH-ST PLEDGER C/P          </t>
  </si>
  <si>
    <t>BUHLER CENTRAL POINT</t>
  </si>
  <si>
    <t>SUEMAUR EXPLORATION, INC.</t>
  </si>
  <si>
    <t>BURNETT CENTRAL POINT</t>
  </si>
  <si>
    <t>BURNETT C/P</t>
  </si>
  <si>
    <t>03</t>
  </si>
  <si>
    <t>MERIT ENERGY PARTNER</t>
  </si>
  <si>
    <t xml:space="preserve">PENNZOIL/PLEDGER C/P          </t>
  </si>
  <si>
    <t xml:space="preserve">HILCORP REDMOND CREEK C/P     </t>
  </si>
  <si>
    <t>HILCORP ENERGY</t>
  </si>
  <si>
    <t xml:space="preserve">ULRICH FLD -NERCO O &amp; G       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</si>
  <si>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</si>
  <si>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</si>
  <si>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</si>
  <si>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</si>
  <si>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</si>
  <si>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 xml:space="preserve">CORDELE FIELD COMMONPOINT     </t>
  </si>
  <si>
    <t xml:space="preserve">O'CONNOR -E- #E2              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</si>
  <si>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</si>
  <si>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</si>
  <si>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</si>
  <si>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</si>
  <si>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</si>
  <si>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 xml:space="preserve">OCONNOR, THOMAS -B- # 25      </t>
  </si>
  <si>
    <t xml:space="preserve">OCONNOR DELIVERY POINT #1     </t>
  </si>
  <si>
    <t>HASSIE HUNT EXPLORAT</t>
  </si>
  <si>
    <t xml:space="preserve">WESTHOFF, A.E.                </t>
  </si>
  <si>
    <t xml:space="preserve">ATKINSON, MARY E. #1          </t>
  </si>
  <si>
    <t xml:space="preserve">SPEAKS SW COMNPT              </t>
  </si>
  <si>
    <t>CIMA ENERGY</t>
  </si>
  <si>
    <t>RINCON PETROLEUM CORP</t>
  </si>
  <si>
    <t>KOOTNZ CENTRAL POINT</t>
  </si>
  <si>
    <t>HPL/FGT TCNT #1 C/P</t>
  </si>
  <si>
    <t>HPL/FGT CROSS MEDIA #1 C/P</t>
  </si>
  <si>
    <t xml:space="preserve">O'CONNOR, DENNIS ET AL #2T    </t>
  </si>
  <si>
    <t>DANEX ENERGY COMPANY</t>
  </si>
  <si>
    <t>DANEX/GOLKE</t>
  </si>
  <si>
    <t xml:space="preserve">LARRY D ADIAN       </t>
  </si>
  <si>
    <t xml:space="preserve">WESTHOFF, W.T. #2             </t>
  </si>
  <si>
    <t>VALENCE OPERATING CO</t>
  </si>
  <si>
    <t xml:space="preserve">WELDER, J. F. HEIRS -R- #3    </t>
  </si>
  <si>
    <t xml:space="preserve">KAINER -DUER WAGNER C/P       </t>
  </si>
  <si>
    <t xml:space="preserve">HANCOCK COMNPT                </t>
  </si>
  <si>
    <t xml:space="preserve">ZENGERLE WELLS-ARNECKEVILLE   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</si>
  <si>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</si>
  <si>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</si>
  <si>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</si>
  <si>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</si>
  <si>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</si>
  <si>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 xml:space="preserve">DAGG, HILDA S.                </t>
  </si>
  <si>
    <t xml:space="preserve">HILDA DAGG GAS UNIT #2 #1     </t>
  </si>
  <si>
    <t>BILLY MURFF CENTRAL POINT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</si>
  <si>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</si>
  <si>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</si>
  <si>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</si>
  <si>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</si>
  <si>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</si>
  <si>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CHRISTIAIN #1 CDP</t>
  </si>
  <si>
    <t>CHAMPION/FOUR SQUARE RECEIPT P</t>
  </si>
  <si>
    <t>FOUR SQUARE DOORNBS</t>
  </si>
  <si>
    <t>BRIDGE OIL LEHRER</t>
  </si>
  <si>
    <t>CHAMPION #1 C/P</t>
  </si>
  <si>
    <t>CRABTREE #1 &amp; #2</t>
  </si>
  <si>
    <t>AURORA RESOURCES</t>
  </si>
  <si>
    <t>SAN PATRICIO CORPORA</t>
  </si>
  <si>
    <t xml:space="preserve">LANDER, O. M. UNIT #2L        </t>
  </si>
  <si>
    <t>Ignore, this volume is purchased by ENA at wellhead and sold to Duke</t>
  </si>
  <si>
    <t>Per Cotton 4/22/2001</t>
  </si>
  <si>
    <t>Recheck:  Currently purchasing MTM from Hesco</t>
  </si>
  <si>
    <t>Recheck:  confirm will not be ready to flow by 5/1/2001</t>
  </si>
  <si>
    <t>Recheck:  Peyton did new deal for May</t>
  </si>
  <si>
    <t>Per facilitation by location report; changed from 64 to 65 per customer nom 4/30/2001</t>
  </si>
  <si>
    <t>Changed from blank to 1 per customer nom 4/30/2001</t>
  </si>
  <si>
    <t>Per facilitation by location report; confirmed by customer nom 4/30/2001</t>
  </si>
  <si>
    <t>Per facilitation by location report; changed from 41 to 40 per customer nom 4/30/2001</t>
  </si>
  <si>
    <t>Per facilitation by location report; changed from 36 to 40 per customer nom 4/30/2001</t>
  </si>
  <si>
    <t>per April actual</t>
  </si>
  <si>
    <t>per May nom</t>
  </si>
  <si>
    <t>per April actual apportioned as was May nom</t>
  </si>
  <si>
    <t>Recheck:  Confirm this is no longer a wellhead deal</t>
  </si>
  <si>
    <t>per April actual apportioned as was May nom less 1,148 for Anadarko transport</t>
  </si>
  <si>
    <t>per April actual apportioned as was May nom less 5,530 for Tx Land Office transport</t>
  </si>
  <si>
    <t>Recheck:  March &amp; April flow but no June deal</t>
  </si>
  <si>
    <t>Recheck: has purchase volume actually increased ten fold; per April actual</t>
  </si>
  <si>
    <t>Recheck: has purchase volume actually increased five fold; per April actual</t>
  </si>
  <si>
    <t>Recheck:  Per May nom, but this is not a wellhead meter</t>
  </si>
  <si>
    <t>Recheck: per April actual, but no June deal</t>
  </si>
  <si>
    <t>Volume shows up at meter 3081</t>
  </si>
  <si>
    <t>per customer nom rec'd 5/22/01</t>
  </si>
  <si>
    <t>Recheck:  this meter was also nom'd by EOG Resources for 70/d; per April actual</t>
  </si>
  <si>
    <t>per customer nom rec'd 5/22/01; EOG actually noms at 3082, but volume shows up at 3081</t>
  </si>
  <si>
    <t>per updated reserve report 5/22/01</t>
  </si>
  <si>
    <t>Initial turn on 4/21/01 @ 1,200/d</t>
  </si>
  <si>
    <t>per turn on notice 4/21/01</t>
  </si>
  <si>
    <t>Initial turn on 4/17/01 @ 375/d</t>
  </si>
  <si>
    <t>Confirmed no flow in March, 2001; initial turn on 4/17/01 @ 375/d</t>
  </si>
  <si>
    <t>Vol per Riley; new sitara deal entered 4/25; on-line 4/27 @ 1:00 pm @ 5,000; counterparty should be Cokinos, not Carrizo</t>
  </si>
  <si>
    <t>Per facilitation by location report; changed from 1 to 50 per customer nom 4/30/2001</t>
  </si>
  <si>
    <t>Per facilitation by location report; changed from 676 to 1,350 per customer nom 4/30/2001</t>
  </si>
  <si>
    <t>Per facilitation by location report; changed from 263 to 265 per customer nom 4/30/2001</t>
  </si>
  <si>
    <t>Per facilitation by location report; changed from 32 to 25 per customer nom 4/30/2001</t>
  </si>
  <si>
    <t>Per facilitation by location report; changed from 239 to 240 per customer nom 4/30/2001</t>
  </si>
  <si>
    <t>Per commencement notice 3/30/2001; new sitara deal entered 4/25; changed from 1,100 to 1,250 per customer nom 4/30/2001</t>
  </si>
  <si>
    <t>Per commencement notice 3/13/2001; new sitara deal entered 4/25; changed from 85 to 300 per customer nom 4/30/2001</t>
  </si>
  <si>
    <t>Recheck:  Expect flow commencement after 5/1/2001; customer nom rec'd 4/30/2001 indicates 300, but not changed</t>
  </si>
  <si>
    <t>Per Hall status report</t>
  </si>
  <si>
    <t>Assume folded in to #2 and #3 wells</t>
  </si>
  <si>
    <t>Per facilitation by location report plus 500 per Morris</t>
  </si>
  <si>
    <t>HESCO HLAVINKA C/P</t>
  </si>
  <si>
    <t>D&amp;P OPERATING-KOSTAS C/P</t>
  </si>
  <si>
    <t>TRI-UNION DEVELOPMENT CORP</t>
  </si>
  <si>
    <t>THETFORD C/P</t>
  </si>
  <si>
    <t>KYNETTE C/P</t>
  </si>
  <si>
    <t>WILSON C/P</t>
  </si>
  <si>
    <t>HUNDIDO FLD C/P</t>
  </si>
  <si>
    <t>PIONEER EXPLORATION COMPANY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</si>
  <si>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</si>
  <si>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</si>
  <si>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</si>
  <si>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</si>
  <si>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</si>
  <si>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</si>
  <si>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</si>
  <si>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</si>
  <si>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 xml:space="preserve">C &amp; M OPERATING     </t>
  </si>
  <si>
    <t xml:space="preserve">EGYPT NW C/P                  </t>
  </si>
  <si>
    <t xml:space="preserve">T A GRAVES CENTRAL POINT      </t>
  </si>
  <si>
    <t>HOUSTON HYDROCARBONS</t>
  </si>
  <si>
    <t xml:space="preserve">WELDER, PATRICK C/P           </t>
  </si>
  <si>
    <t>TXO PRODUCTION</t>
  </si>
  <si>
    <t>July Nom</t>
  </si>
  <si>
    <t>HUEBNER #1 C/P</t>
  </si>
  <si>
    <t>HUNDIDO FLD  - CONOCO C/P</t>
  </si>
  <si>
    <t>VERUS ENERGY, INC.</t>
  </si>
  <si>
    <t xml:space="preserve">HUFF FLD COMMONPOINT #4 #2    </t>
  </si>
  <si>
    <t>WALTER WOLF #1</t>
  </si>
  <si>
    <t>SCHERER A" 1                 "</t>
  </si>
  <si>
    <t>FERN LAKE C/P</t>
  </si>
  <si>
    <t>GOVERNOR BILL DANIELS C/P</t>
  </si>
  <si>
    <t>WINN EXPLORATION</t>
  </si>
  <si>
    <t>LYNE #1 C/P</t>
  </si>
  <si>
    <t>LEHER GAS UNIT C #1</t>
  </si>
  <si>
    <t xml:space="preserve">GARNER G.U. #1 CDP            </t>
  </si>
  <si>
    <t xml:space="preserve">MCCANN #1 C/P                 </t>
  </si>
  <si>
    <t xml:space="preserve">CLEMENT, G.S. #9              </t>
  </si>
  <si>
    <t>GARRETT #1</t>
  </si>
  <si>
    <t>Confirmed no flow in March, 2001; request to Legal to remove meter from contract 5/11/2001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</si>
  <si>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</si>
  <si>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</si>
  <si>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</si>
  <si>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</si>
  <si>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CALPINE NATURAL GAS COMPANY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</si>
  <si>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</si>
  <si>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</si>
  <si>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</si>
  <si>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</si>
  <si>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</si>
  <si>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</si>
  <si>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</si>
  <si>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</si>
  <si>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</si>
  <si>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</si>
  <si>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</si>
  <si>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</si>
  <si>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 xml:space="preserve">SHELTON/AGNES C/P             </t>
  </si>
  <si>
    <t xml:space="preserve">STONE BRIDGES #1-A            </t>
  </si>
  <si>
    <t>PETRO PRO ENERGY PAR</t>
  </si>
  <si>
    <t xml:space="preserve">KUBALAFIELD CMP               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</si>
  <si>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</si>
  <si>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</si>
  <si>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</si>
  <si>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</si>
  <si>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>VICTORIA REGINAL AIRPORT UN #1</t>
  </si>
  <si>
    <t xml:space="preserve">VASTAR DUNCAN C/P             </t>
  </si>
  <si>
    <t>CARRIZO PITCHFORK CENTRAL PT</t>
  </si>
  <si>
    <t>CTL STOVALL CENTRAL POINT</t>
  </si>
  <si>
    <t>COASTAL MCGILL BROS C/P</t>
  </si>
  <si>
    <t>MONTE CHRISTO CENTRAL POINT</t>
  </si>
  <si>
    <t>LOUIS DREYFUS BARNES C/P</t>
  </si>
  <si>
    <t>CONTINENTAL RESOURCES CDP</t>
  </si>
  <si>
    <t>DOLPHIN PEREZ CENTRAL POINT</t>
  </si>
  <si>
    <t>TEXACO O'CONNOR CENTRAL POINT</t>
  </si>
  <si>
    <t>HESCO INEZ CENTRAL POINT</t>
  </si>
  <si>
    <t>PURE SWANSON CENTRAL POINT</t>
  </si>
  <si>
    <t>BALLARD FINA CENTRAL POINT</t>
  </si>
  <si>
    <t>MAY 2001 ACTUAL NOM</t>
  </si>
  <si>
    <t>MAY 2001 NOM COMMENTS</t>
  </si>
  <si>
    <t>BRIGHAM CENTRAL POINT</t>
  </si>
  <si>
    <t>Per facilitation by location report</t>
  </si>
  <si>
    <t>Recheck:  Per facilitation by location report plus 300/d for well turned on 4/6/2001</t>
  </si>
  <si>
    <t>Recheck:  Confirm transport only</t>
  </si>
  <si>
    <t>CONTINENTAL RESOURCES, INC.</t>
  </si>
  <si>
    <t>DOLPHIN PETROLEUM</t>
  </si>
  <si>
    <t>COKINOS NATURAL GAS COMPANY</t>
  </si>
  <si>
    <t>Lofton</t>
  </si>
  <si>
    <t>Recheck:  Per facilitation by location report for meter 9643</t>
  </si>
  <si>
    <t>Recheck:  Per facilitation by location report for 9862; presumed 9848 is merely a check meter</t>
  </si>
  <si>
    <t>Recheck:  Per facilitation by location report, but this is not a wellhead meter</t>
  </si>
  <si>
    <t xml:space="preserve">MARQUEE CORPORATION </t>
  </si>
  <si>
    <t xml:space="preserve">MARQUEE MORALES C/P           </t>
  </si>
  <si>
    <t xml:space="preserve">WASHINGTON MORALES C/P        </t>
  </si>
  <si>
    <t xml:space="preserve">TEEPEE DRYER CENTRAL POINT    </t>
  </si>
  <si>
    <t xml:space="preserve">FOLSON STERLING CENTRAL POINT </t>
  </si>
  <si>
    <t>NORTH CENTRAL OIL CORP-CDP</t>
  </si>
  <si>
    <t>MUELLER MID-TEXAS CENTRAL POINT</t>
  </si>
  <si>
    <t>BELCO ENERGY CORP</t>
  </si>
  <si>
    <t>LOPEZ MINERAL TRUST CDP</t>
  </si>
  <si>
    <t xml:space="preserve">APPACHE MCFADDIN C/P          </t>
  </si>
  <si>
    <t xml:space="preserve">HAMMAN HEARD RANCH CENTRAL PT </t>
  </si>
  <si>
    <t xml:space="preserve">COKINOS BONUS CENTRAL POINT   </t>
  </si>
  <si>
    <t xml:space="preserve">C&amp;E HEARD RANCH CENTRAL POINT </t>
  </si>
  <si>
    <t xml:space="preserve">STAN C. TALBOTT     </t>
  </si>
  <si>
    <t xml:space="preserve">TALBOTT GRAHAM CENTRAL POINT  </t>
  </si>
  <si>
    <t>per April actual plus 1,000 per Riley 5/25401</t>
  </si>
  <si>
    <t>per April actual plus 2,000 per Riley 5/25401</t>
  </si>
  <si>
    <t>per Riley 5/24/01</t>
  </si>
  <si>
    <t>per April actual apportioned as was May nom less 5,530 for Tx Land Office transport plus 5,000 per Riley 5/24/01</t>
  </si>
  <si>
    <t>per customer nom rec;d 5/24/01</t>
  </si>
  <si>
    <t>ONYX GATHERING COMPA</t>
  </si>
  <si>
    <t xml:space="preserve">ONYX/BRAYTON CENTRAL POINT    </t>
  </si>
  <si>
    <t xml:space="preserve">HOUSTON WENDEL CENTRAL POINT  </t>
  </si>
  <si>
    <t>HALL HOUSTON OIL</t>
  </si>
  <si>
    <t xml:space="preserve">HORIZON EXPLORATION </t>
  </si>
  <si>
    <t xml:space="preserve">SHORELINE DREYER CENTRAL PT   </t>
  </si>
  <si>
    <t xml:space="preserve">TRANSTEXAS GIFFORD CENTRAL PT </t>
  </si>
  <si>
    <t>TRANSTEXAS GAS CORPORATION</t>
  </si>
  <si>
    <t>DINN COMNPT E</t>
  </si>
  <si>
    <t xml:space="preserve">BRAYTON BABB CENTRAL POINT    </t>
  </si>
  <si>
    <t>KRIKEN OIL &amp; GAS</t>
  </si>
  <si>
    <t>APRIL 2001 ACTUAL DAILY</t>
  </si>
  <si>
    <t>JUNE 2001 ACTUAL NOM</t>
  </si>
  <si>
    <t>JUNE 2001 NOM COMMENTS</t>
  </si>
  <si>
    <t>Change Noted</t>
  </si>
  <si>
    <t>Per facilitation by location report; changed from 0 to 566 per customer nom 5/17/2001; changed from 566 t0 470 per customr nom 5/22/2001</t>
  </si>
  <si>
    <t>Customer nom rec'd 5/21/01</t>
  </si>
  <si>
    <t>Customer nom rec'd 5/21/01; includes both Inc. and Jr.</t>
  </si>
  <si>
    <t>CAVALIER ROWAN CP</t>
  </si>
  <si>
    <t>GILLESPIE</t>
  </si>
  <si>
    <t>HEINRICH HEIRS</t>
  </si>
  <si>
    <t xml:space="preserve">NEUMIN BROWN CENTRAL POINT    </t>
  </si>
  <si>
    <t>NEUMIN PRODUCTION</t>
  </si>
  <si>
    <t xml:space="preserve">COSTILLA ENERGY MITCHELL C/P  </t>
  </si>
  <si>
    <t>HOUSTON BALTHROP CENTRAL POINT</t>
  </si>
  <si>
    <t>HOUSTON MCMILLAN CENTRAL POINT</t>
  </si>
  <si>
    <t>STONE EXPLORATION</t>
  </si>
  <si>
    <t>MOONEY #1 C/P</t>
  </si>
  <si>
    <t>GARDNER #1 C/P</t>
  </si>
  <si>
    <t xml:space="preserve">CAGE RANCH #3 C/P    </t>
  </si>
  <si>
    <t>HOLLIMON TREYBIG CENTRAL POINT</t>
  </si>
  <si>
    <t>SUEMAUR-RIVERS PERRY</t>
  </si>
  <si>
    <t xml:space="preserve">BRADEN #1 </t>
  </si>
  <si>
    <t xml:space="preserve">Per Riley 4/25; changed from 2,000 to 1,500 per Handley 4/26; first delivery 5/16/2001 @ 1,000/d </t>
  </si>
  <si>
    <t xml:space="preserve">SUEMAUR ROY WELDER CENTRAL PT 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</si>
  <si>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</si>
  <si>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</si>
  <si>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</si>
  <si>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</si>
  <si>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</si>
  <si>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</si>
  <si>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</si>
  <si>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 xml:space="preserve">JOHNSON STRANE CENTRAL POINT  </t>
  </si>
  <si>
    <t>UNITED OIL &amp; MINERAL</t>
  </si>
  <si>
    <t xml:space="preserve">C &amp; E SWKA CENTRAL POINT      </t>
  </si>
  <si>
    <t>DAN A HUGHES COMPANY</t>
  </si>
  <si>
    <t xml:space="preserve">DAN HUGHES MOTTS SOUGH C/P    </t>
  </si>
  <si>
    <t xml:space="preserve">DRUMMOND CENTRAL POINT        </t>
  </si>
  <si>
    <t xml:space="preserve">CAMOIL, INC.        </t>
  </si>
  <si>
    <t xml:space="preserve">CAMOIL, INC CENTRAL POINT     </t>
  </si>
  <si>
    <t>BRAYTON O'CONNOR CENTRAL POINT</t>
  </si>
  <si>
    <t>PRIDE ENERGY COMPANY</t>
  </si>
  <si>
    <t>HIGHLANDER #2 CENTRAL POINT</t>
  </si>
  <si>
    <t>HIGHLANDER #1 CENTRAL POINT</t>
  </si>
  <si>
    <t>CAVALIER OIL &amp; GAS INC.</t>
  </si>
  <si>
    <t>SHRINK KING RANCH (suemaur 1500 added for 5/99)</t>
  </si>
  <si>
    <t>COSTILLA C/P #1</t>
  </si>
  <si>
    <t>COSTILLA C/P #2</t>
  </si>
  <si>
    <t>PETROPRO - TX DESK @ 6896 Zone 5</t>
  </si>
  <si>
    <t>ELLSWORTH CENTRAL POINT #1</t>
  </si>
  <si>
    <t>INLAND OCEAN - JOLLY CDP</t>
  </si>
  <si>
    <t>INLAND OCEAN, INC.</t>
  </si>
  <si>
    <t>Per facilitation by location report &amp; customer nom rec'd 4/30/2001</t>
  </si>
  <si>
    <t>Per facilitation by location report &amp; customer nom red'd 4/30/2001</t>
  </si>
  <si>
    <t>Per facilitation by location report; changed from 456 to 433 per customer nom 4/30/2001</t>
  </si>
  <si>
    <t>Per facilitation by location report; changed from 10,233 to 10,681 per customer nom 4/30/2001</t>
  </si>
  <si>
    <t>Per facilitation by location report: changed from 526 to 525 per customer nom 4/30/2001</t>
  </si>
  <si>
    <t>Recheck:  Per customer nom rec'd 4/30/2001; should this be in wellhead book?</t>
  </si>
  <si>
    <t>PRIME OPERATING CO</t>
  </si>
  <si>
    <t>URIBE, A.A. CDP</t>
  </si>
  <si>
    <t>SPINNAKER EXPLORATION CO., LLC</t>
  </si>
  <si>
    <t>N. PADRE ISLAND BLK 883 C/P</t>
  </si>
  <si>
    <t>TEXAS NOM, LP</t>
  </si>
  <si>
    <t>PRIME ENERGY CORPORATION</t>
  </si>
  <si>
    <t>BENAVIDES CMP</t>
  </si>
  <si>
    <t>COSTILLA PILGREEN C/P</t>
  </si>
  <si>
    <t>BERCLAIR</t>
  </si>
  <si>
    <t>VASTAR-DUNCAN E4 C/P</t>
  </si>
  <si>
    <t>COBRA OIL &amp; GAS</t>
  </si>
  <si>
    <t>VASTAR-DUNCAN E6 C/P</t>
  </si>
  <si>
    <t>DOLLARHIDE CENTRAL POINT</t>
  </si>
  <si>
    <t>E. P. COOPER UNIT WELLS</t>
  </si>
  <si>
    <t>CABOT OIL &amp; GAS</t>
  </si>
  <si>
    <t>DUNCAN #1</t>
  </si>
  <si>
    <t>DOROTHY HITE #1</t>
  </si>
  <si>
    <t>ZEVEX/MANOR LAKE</t>
  </si>
  <si>
    <t>06</t>
  </si>
  <si>
    <t>MITCHELL GAS SERVICE</t>
  </si>
  <si>
    <t xml:space="preserve">LAFITTE'S GOLD LIQUID ENERGY  </t>
  </si>
  <si>
    <t>DELIVERY POINT 27 CROWN CENTRA</t>
  </si>
  <si>
    <t xml:space="preserve">OFFSHORE C/P                  </t>
  </si>
  <si>
    <t xml:space="preserve">REESE GAS UNIT #1 U           </t>
  </si>
  <si>
    <t xml:space="preserve">MACO STEWART ET AL GU#2       </t>
  </si>
  <si>
    <t xml:space="preserve">MCCARTER, WB JR     </t>
  </si>
  <si>
    <t xml:space="preserve">WESTMORELAND, J.W. #1         </t>
  </si>
  <si>
    <t xml:space="preserve">TULLY, L.V. ET AL #1          </t>
  </si>
  <si>
    <t xml:space="preserve">TOVREA ALLEN T ETAL #1        </t>
  </si>
  <si>
    <t xml:space="preserve">SMITH ENERGY - 1986 </t>
  </si>
  <si>
    <t>CUBRA LIBRE C/P</t>
  </si>
  <si>
    <t>PURE RESOURCES, LP</t>
  </si>
  <si>
    <t>WEDEMEIER C/P</t>
  </si>
  <si>
    <t xml:space="preserve">MACO STEWART 1                </t>
  </si>
  <si>
    <t xml:space="preserve">FEDERAL GAYATT #2             </t>
  </si>
  <si>
    <t xml:space="preserve">DANEX ROBINSON CENTRAL PT.    </t>
  </si>
  <si>
    <t>PETRO PRO-TX @ 6896 (Zn1)</t>
  </si>
  <si>
    <t>BLACKSTONE (Zn8)</t>
  </si>
  <si>
    <t>LAMAY GAS LIFT (Zn12)</t>
  </si>
  <si>
    <t>BASIN - MITCHELL CENTRAL POINT</t>
  </si>
  <si>
    <t xml:space="preserve">DEVILLIER UNIT #2             </t>
  </si>
  <si>
    <t>07</t>
  </si>
  <si>
    <t xml:space="preserve">SCHOENJOHN #1                 </t>
  </si>
  <si>
    <t xml:space="preserve">DUNAGAN, J. A. #3             </t>
  </si>
  <si>
    <t>HOUSTON RESOURCES CO</t>
  </si>
  <si>
    <t xml:space="preserve">SUN DEL PT TETCO HPL          </t>
  </si>
  <si>
    <t xml:space="preserve">WILLIAMS, E.F. ET AL #1       </t>
  </si>
  <si>
    <t xml:space="preserve">WHITE, WILLIAM C. ET AL #1    </t>
  </si>
  <si>
    <t>GARTH A-1</t>
  </si>
  <si>
    <t>HS RESOURCES, INC</t>
  </si>
  <si>
    <t xml:space="preserve">PLANT 26 RESIDUE              </t>
  </si>
  <si>
    <t>08</t>
  </si>
  <si>
    <t>O'CONNOR C/P</t>
  </si>
  <si>
    <t>BLACK MARLIN INTERCONNECT</t>
  </si>
  <si>
    <t>EL SORDO GATHERING</t>
  </si>
  <si>
    <t>ROJO PIPELINE CO. IN</t>
  </si>
  <si>
    <t xml:space="preserve">CONCORDE CHURCHILL (B&amp;A)      </t>
  </si>
  <si>
    <t xml:space="preserve">SONORA/DANVILLE CMP           </t>
  </si>
  <si>
    <t xml:space="preserve">SONORA/YANDLE CMP             </t>
  </si>
  <si>
    <t>REYNOLDS DRILLING CO</t>
  </si>
  <si>
    <t xml:space="preserve">N.C. NORRIS HEIRS C/P         </t>
  </si>
  <si>
    <t>PGTT JUNCTION 16 LEASE LINE  "</t>
  </si>
  <si>
    <t>BLACK STONE ENERGY</t>
  </si>
  <si>
    <t>TECO JUNCTION 16" LEASE</t>
  </si>
  <si>
    <t>MARK L. SHIDLER</t>
  </si>
  <si>
    <t xml:space="preserve">SANDEL ENERGY INC.  </t>
  </si>
  <si>
    <t xml:space="preserve">FENTON, A. GAS UNIT #1        </t>
  </si>
  <si>
    <t xml:space="preserve">KEY GLADEWATER COMMON POINT   </t>
  </si>
  <si>
    <t>SEAHAWK WK/A-S MATA PLT 520</t>
  </si>
  <si>
    <t>CORAL ENERGY RESOURCES, L.P.</t>
  </si>
  <si>
    <t>HANNAH NASH</t>
  </si>
  <si>
    <t>HUGHES #1 CMP</t>
  </si>
  <si>
    <t>ROBERSON OIL COMPANY</t>
  </si>
  <si>
    <t>PECOS/HIGHBAUGH C/P</t>
  </si>
  <si>
    <t>SAXET ENERGY, LTD</t>
  </si>
  <si>
    <t>24Humble</t>
  </si>
  <si>
    <t>SAXET CANALES CENTRAL POINT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</si>
  <si>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</si>
  <si>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</si>
  <si>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</si>
  <si>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</si>
  <si>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</si>
  <si>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</si>
  <si>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 xml:space="preserve">ANTARA RES - WILLIAMS #1 CDP  </t>
  </si>
  <si>
    <t>SHANGHAI ROCK ISLAND CDP</t>
  </si>
  <si>
    <t>LOCIN DOUCETTE CENTRAL POINT</t>
  </si>
  <si>
    <t>EAGLE NATURAL GAS COMPANY</t>
  </si>
  <si>
    <t xml:space="preserve">DANBURY FIELD - BROWN C.L.    </t>
  </si>
  <si>
    <t>HOUSTON PETROLEUM</t>
  </si>
  <si>
    <t>09</t>
  </si>
  <si>
    <t xml:space="preserve">STATE TRACT 336-L SE14 #1-U   </t>
  </si>
  <si>
    <t>ATMIC FARMID LTD C/P</t>
  </si>
  <si>
    <t>LOUISIANA WESTERN GAS GATHERING</t>
  </si>
  <si>
    <t>THE MERIDIAN RESOURCE CORP</t>
  </si>
  <si>
    <t>SUTTON C/P</t>
  </si>
  <si>
    <t>Change from 4/24/01 @ 11;57 or
5/11/01 @7:30</t>
  </si>
  <si>
    <t>Per facilitation by location report; changed from 2,473 to 4,150 for remainder of month by customer 5/11/2001</t>
  </si>
  <si>
    <t>Z</t>
  </si>
  <si>
    <t>STATE TRACT 335-L N/2 NW/4 14L</t>
  </si>
  <si>
    <t>MCGOWAN WORKING PART</t>
  </si>
  <si>
    <t xml:space="preserve">KNAPE C/P - WALKMAN FLD       </t>
  </si>
  <si>
    <t xml:space="preserve">ST JOSEPH HOSPITAL FOUNDATION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</si>
  <si>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</si>
  <si>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</si>
  <si>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</si>
  <si>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</si>
  <si>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</si>
  <si>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STRATCO OPERATING, INC.</t>
  </si>
  <si>
    <t>PURE RESOURCES KUTCHKA C/P</t>
  </si>
  <si>
    <t>SAN LEON C/P</t>
  </si>
  <si>
    <t>440-555</t>
  </si>
  <si>
    <t>24MidTex</t>
  </si>
  <si>
    <t>24PanGrande</t>
  </si>
  <si>
    <t>24Tejas</t>
  </si>
  <si>
    <t>AMES GAS GATHERING CORP</t>
  </si>
  <si>
    <t>ANTARA RESOURCES, INC.</t>
  </si>
  <si>
    <t>ASPECT RESOURCES, LLC</t>
  </si>
  <si>
    <t>ATASCA RESOURCES, INC.</t>
  </si>
  <si>
    <t>AURORA NATURAL GAS, INC.</t>
  </si>
  <si>
    <t>BASS ENTERPRISES PRODUCTION</t>
  </si>
  <si>
    <t>CARRIZO OIL &amp; GAS COMPANY</t>
  </si>
  <si>
    <t>BARGO EXPLORATION, INC.</t>
  </si>
  <si>
    <t>CD RESOURCES COMPANY</t>
  </si>
  <si>
    <t>CINERGY MARKETING COMPANY</t>
  </si>
  <si>
    <t>CLAYTON WILLIAMS ENERGY</t>
  </si>
  <si>
    <t>CHAPARRAL ENERGY, INC.</t>
  </si>
  <si>
    <t>EOG RESOURCES MARKETING, INC.</t>
  </si>
  <si>
    <t>COMSTOCK OIL &amp; GAS, INC.</t>
  </si>
  <si>
    <t>DOMINION TRADING &amp; TRANSPORT</t>
  </si>
  <si>
    <t>DOMINION EXPLORATION &amp; PROD</t>
  </si>
  <si>
    <t>DURANGO PRODUCTION COMPANY</t>
  </si>
  <si>
    <t>DYNAMIC PRODUCTION INC.</t>
  </si>
  <si>
    <t>ELLSWORTH, HENRY P</t>
  </si>
  <si>
    <t>ENGAGE ENERGY MARKETING</t>
  </si>
  <si>
    <t>EUROPEAN SOUTHWEST COMPANY</t>
  </si>
  <si>
    <t>FAULCONER 1999, LLC</t>
  </si>
  <si>
    <t>FELDERHOFF PRODUCTION</t>
  </si>
  <si>
    <t>FOREST OIL CORPORATION</t>
  </si>
  <si>
    <t>FULLERTON ENERGY COMPANY</t>
  </si>
  <si>
    <t>GMT COMPANY, INC.</t>
  </si>
  <si>
    <t>GOLDSTON OPERATING COMPANY</t>
  </si>
  <si>
    <t>HAMMAN OIL &amp; REFINING</t>
  </si>
  <si>
    <t>HEADINGTON OIL COMPANY</t>
  </si>
  <si>
    <t>HEATHERLOCH MUNICIPAL UTILITY</t>
  </si>
  <si>
    <t>JOHNSON &amp; ERNST OPERATING CO.</t>
  </si>
  <si>
    <t>KAISER-FRANCIS OIL COMPANY</t>
  </si>
  <si>
    <t>KEY PRODUCTION COMPANY</t>
  </si>
  <si>
    <t>LOCIN OIL CORPORATION</t>
  </si>
  <si>
    <t>O'CONNOR &amp; HEWITT LTD</t>
  </si>
  <si>
    <t>OIL &amp; GAS TITLE HOLDINGS</t>
  </si>
  <si>
    <t>OIL WELL BUYERS CORPORATION</t>
  </si>
  <si>
    <t>OMEGA ENERGY CORPORATION</t>
  </si>
  <si>
    <t>ONYX GAS MARKETING COMPANY</t>
  </si>
  <si>
    <t>PEGASUS OPERATING, INC.</t>
  </si>
  <si>
    <t>PETRA OLEUM CORP.</t>
  </si>
  <si>
    <t>PETROCORP INCORPORATED</t>
  </si>
  <si>
    <t>PETRO-HUNT CORPORATION</t>
  </si>
  <si>
    <t>PI ENERGY CORPORATION</t>
  </si>
  <si>
    <t>PINTAIL PRODUCTION COMPANY</t>
  </si>
  <si>
    <t>PINTEX OPERATING, INC.</t>
  </si>
  <si>
    <t>PRODUCERS ENERGY MARKETING</t>
  </si>
  <si>
    <t>RIO VISTA ENERGY, LTD</t>
  </si>
  <si>
    <t>RUBICON PETROLEUM, INC.</t>
  </si>
  <si>
    <t>RUTHERFORD OIL CORPORATION</t>
  </si>
  <si>
    <t>SAMEDAN OIL CORPORATION</t>
  </si>
  <si>
    <t>SONORA PETROLEUM CORPORATION</t>
  </si>
  <si>
    <t>SUE-ANN PRODUCTION COMPANY</t>
  </si>
  <si>
    <t>TEXACO EXPLORATION AND PRODUCTION</t>
  </si>
  <si>
    <t>TEXAS INDEPENDENT EXPLORATION</t>
  </si>
  <si>
    <t>TEXAS SOUTHEASTERN GATHERING</t>
  </si>
  <si>
    <t>TRANSCO ENERGY MARKETING</t>
  </si>
  <si>
    <t>TUCKER PETROLEUM, INC.</t>
  </si>
  <si>
    <t>UNOCAL ENERGY TRADING, INC.</t>
  </si>
  <si>
    <t>UPSTREAM ENERGY SERVICES</t>
  </si>
  <si>
    <t>VERNON E. FAULCONER, INC.</t>
  </si>
  <si>
    <t>VICTORIA OPERATING, INC.</t>
  </si>
  <si>
    <t>WELHAUSEN OPERATING COMPANY</t>
  </si>
  <si>
    <t>WILMAR PIPELINE COMPANY</t>
  </si>
  <si>
    <t>YATES ENERGY CORPORATION</t>
  </si>
  <si>
    <t>ZINN PETROLEUM COMPANY</t>
  </si>
  <si>
    <t>Per Morris 4/24; volume changed from 5,000 to 500 per Morris 4/25; new sitara deal enterred 4/25; formerly meter 098-4831</t>
  </si>
  <si>
    <t>24American</t>
  </si>
  <si>
    <t>LOUIS DREYFUS NATURAL GAS</t>
  </si>
  <si>
    <t>PICA INVESTMENT #D 1 C/P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</si>
  <si>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</si>
  <si>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</si>
  <si>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</si>
  <si>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</si>
  <si>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</si>
  <si>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</si>
  <si>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KOEHLER,FE FEE NCT-1(56 WELLS)</t>
  </si>
  <si>
    <t>SPARKS #1</t>
  </si>
  <si>
    <t>10</t>
  </si>
  <si>
    <t xml:space="preserve">SWILLEY, LOUISE M ET AL #1    </t>
  </si>
  <si>
    <t>GOLDSTON/TEXOMA</t>
  </si>
  <si>
    <t>PARTLOW OIL UNIT 1 #1 F &amp; #1 H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</si>
  <si>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</si>
  <si>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</si>
  <si>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</si>
  <si>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</si>
  <si>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</si>
  <si>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</si>
  <si>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</si>
  <si>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</si>
  <si>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</si>
  <si>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</si>
  <si>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</si>
  <si>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</si>
  <si>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</si>
  <si>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</si>
  <si>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</si>
  <si>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</si>
  <si>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</si>
  <si>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COLUMBUS ENERGY CORP</t>
  </si>
  <si>
    <t xml:space="preserve">CEDAR BAYOU LTD #1            </t>
  </si>
  <si>
    <t>Associate</t>
  </si>
  <si>
    <t>Riley</t>
  </si>
  <si>
    <t>Bilberry</t>
  </si>
  <si>
    <t xml:space="preserve">AMES/HULL C/P                 </t>
  </si>
  <si>
    <t xml:space="preserve">GULF COAST PIPELINE </t>
  </si>
  <si>
    <t xml:space="preserve">ETOCO HARGROVE CENTRAL POINT  </t>
  </si>
  <si>
    <t>GREER #1 C/P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</si>
  <si>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</si>
  <si>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</si>
  <si>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</si>
  <si>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</si>
  <si>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</si>
  <si>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</si>
  <si>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</si>
  <si>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Elsa's deal 712358 for 4/2001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</si>
  <si>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</si>
  <si>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</si>
  <si>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</si>
  <si>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</si>
  <si>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</si>
  <si>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</si>
  <si>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</si>
  <si>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</si>
  <si>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</si>
  <si>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</si>
  <si>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</si>
  <si>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 xml:space="preserve">ZAVISCH, H.G. JR. #2 CDP      </t>
  </si>
  <si>
    <t>LONE STAR/HPL-DYERSDALE EX (trade zone 17)</t>
  </si>
  <si>
    <t>SYNERGY OIL &amp; GAS, INC.</t>
  </si>
  <si>
    <t xml:space="preserve">GUARANTY TITLE &amp; TRUST CO. #2 </t>
  </si>
  <si>
    <t xml:space="preserve">SHORELINE PETERSON CENTRAL PT </t>
  </si>
  <si>
    <t xml:space="preserve">CHENANGO FIELD AMOCO GAS HPL  </t>
  </si>
  <si>
    <t>12</t>
  </si>
  <si>
    <t xml:space="preserve">SUGAR VALLEY -SUN COMMONPOINT 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</si>
  <si>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</si>
  <si>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</si>
  <si>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</si>
  <si>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</si>
  <si>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Per facilitation by location report; changed from 5,161 to 3,000 per customer nom 5/2/2001</t>
  </si>
  <si>
    <t xml:space="preserve">PIERCE ESTATES                </t>
  </si>
  <si>
    <t>TRADER NAME</t>
  </si>
  <si>
    <t>HOUSTON WENDELL CENTRAL POINT</t>
  </si>
  <si>
    <t>VERBALLY ADVISED LALLEN/DFARMER</t>
  </si>
  <si>
    <t xml:space="preserve">TEXASGULF, INC. FEE UNIT      </t>
  </si>
  <si>
    <t>I.P. FAMRS 1-A</t>
  </si>
  <si>
    <t xml:space="preserve">TRULL #2                      </t>
  </si>
  <si>
    <t>RUGELEY CENTRAL POINT</t>
  </si>
  <si>
    <t>GMT, INC. C/P-TILLISON</t>
  </si>
  <si>
    <t>INDIAN ROCK PLANT RESIDUE</t>
  </si>
  <si>
    <t>KORENEK #1</t>
  </si>
  <si>
    <t>ZACHRY EXPLORATION INC</t>
  </si>
  <si>
    <t>Per facilitation by location report; changed from 53 to 11 per customer nom 5/17/2001</t>
  </si>
  <si>
    <t xml:space="preserve">HAMMON E AMOCO GAS HPL        </t>
  </si>
  <si>
    <t xml:space="preserve">LOVETT ESTATE CENTRAL POINT   </t>
  </si>
  <si>
    <t xml:space="preserve">TRANTEXAS DANBURY CENTRAL PT  </t>
  </si>
  <si>
    <t>COASTAL KORENEK CENTRAL</t>
  </si>
  <si>
    <t>CHAPMAN RANCH C/P</t>
  </si>
  <si>
    <t>AARON FINGER #1 C/P</t>
  </si>
  <si>
    <t>ETOCO, INC.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</si>
  <si>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</si>
  <si>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</si>
  <si>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</si>
  <si>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</si>
  <si>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</si>
  <si>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</si>
  <si>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</si>
  <si>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</si>
  <si>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</si>
  <si>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</si>
  <si>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</si>
  <si>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LYTLE CREEK OPERATIN</t>
  </si>
  <si>
    <t xml:space="preserve">TIMON, W. F. #2               </t>
  </si>
  <si>
    <t>HUEBER</t>
  </si>
  <si>
    <t>REEVES, C A" #2              "</t>
  </si>
  <si>
    <t xml:space="preserve">COLETTO CREEK C/P             </t>
  </si>
  <si>
    <t xml:space="preserve">PAYNE, J. C. #1               </t>
  </si>
  <si>
    <t xml:space="preserve">VASQUEZ-SHARP-ANDERS G.U. #2  </t>
  </si>
  <si>
    <t>DALLAS PRODUCTION, INC.</t>
  </si>
  <si>
    <t>Morris</t>
  </si>
  <si>
    <t>RSEC, LLC</t>
  </si>
  <si>
    <t>TIGER ACQUISITIONS</t>
  </si>
  <si>
    <t>WYNN-CROSBY 1997, Ltd.</t>
  </si>
  <si>
    <t>PETROX ENERGY CORPORATION</t>
  </si>
  <si>
    <t>BRYON ROACH TRUST C/P</t>
  </si>
  <si>
    <t>per April actual; req Meyers kill deal 770801 as it duplicates 768171 at meter 9746 on 5/25</t>
  </si>
  <si>
    <t>PREFERRED PIPELINE CORP</t>
  </si>
  <si>
    <t>TEMA OIL &amp; GAS</t>
  </si>
  <si>
    <t xml:space="preserve">PARKS #1                      </t>
  </si>
  <si>
    <t xml:space="preserve">CLIFFWOOD OIL &amp; GAS </t>
  </si>
  <si>
    <t>JAY MANAGEMENT COMPANY</t>
  </si>
  <si>
    <t>001Channel</t>
  </si>
  <si>
    <t>VASTAR BIG THICKET PLANT</t>
  </si>
  <si>
    <t>001Duke</t>
  </si>
  <si>
    <t>23-348-08</t>
  </si>
  <si>
    <t>27-009-00</t>
  </si>
  <si>
    <t>27-004-08</t>
  </si>
  <si>
    <t>27-006-08</t>
  </si>
  <si>
    <t>27-008-08</t>
  </si>
  <si>
    <t>March nom submitted by SeaCrest; changed from 3,009 to 2,562 per Seagull nom 4/26</t>
  </si>
  <si>
    <t>Per facilitation by location report; same as King Ranch on March nom; changed from 2,397 to 2,419 per Seagull nom 4/26</t>
  </si>
  <si>
    <t>Per Hall status report; changed from 3,607 to 2,829 per Seagull nom 4/26</t>
  </si>
  <si>
    <t>March nom submitted by SeaCrest; changed from 1,409 to 1,166 per Seagull nom 4/26</t>
  </si>
  <si>
    <t>Per facilitation by location report; changed from 1,100 to 1,077 per Seagull nom 4/26</t>
  </si>
  <si>
    <t>Per Hall status report; changed from 1,104  to 0 due to transport per Cotton 4/24/2001; changed from 0 to 1 per Seagull nom 4/26</t>
  </si>
  <si>
    <t>Per facilitation by location report; changed from 6,734 to 6,940 per Bass nom 4/26</t>
  </si>
  <si>
    <t>Per facilitation by location report; changed from 4 to 41 per Bass nom 4/26</t>
  </si>
  <si>
    <t>Per Crosstex nom 4/26 (previously not nominated)</t>
  </si>
  <si>
    <t>Per facilitation by location report; changed from 8,736 to 8,500 per Crosstex nom 4/26</t>
  </si>
  <si>
    <t>Per facilitation by location report; changed from 208 to 200 per Crosstex nom 4/26</t>
  </si>
  <si>
    <t>Per facilitation by location report; changed from 75 to 100 per Mariner nom 4/25 - includes Tri-Union volume also</t>
  </si>
  <si>
    <t>Austin</t>
  </si>
  <si>
    <t>peyton</t>
  </si>
  <si>
    <t>morris</t>
  </si>
  <si>
    <t>HUGHES INVESTMENTS</t>
  </si>
  <si>
    <t>Confirmed no flow in March, 2001</t>
  </si>
  <si>
    <t>Recheck:  March, 2001 meter statement shows monthly flow of 295,642</t>
  </si>
  <si>
    <t>EXXON CHURCH BRETHERN CENTRAL POINT</t>
  </si>
  <si>
    <t>MOBIL PRODUCING TX &amp; NM</t>
  </si>
  <si>
    <t>SMITH PRODUCTION</t>
  </si>
  <si>
    <t>Per facilitation by location report; changed from 4,964 to 4,219 per Cabot nom 4/26</t>
  </si>
  <si>
    <t>Per facilitation by location report; changed from 233 to 183 per Cabot nom 4/26</t>
  </si>
  <si>
    <t>Per facilitation by location report; changed from 71 to 60 per Cabot nom 4/26</t>
  </si>
  <si>
    <t>Per facilitation by location report; changed from 58 to 49 per Cabot nom 4/26</t>
  </si>
  <si>
    <t>Per facilitation by location report; changed from 2,623 to 2,228 per Cabot nom 4/26</t>
  </si>
  <si>
    <t>Per facilitation by location report; changed from 793 to 686 per Cabot nom 4/26</t>
  </si>
  <si>
    <t>PIONEER-CROW</t>
  </si>
  <si>
    <t>Per Hall status report; changed from 149 to 0 per Mariner nom 4/25 - all volume now in Mariner (nom was 56 Mar &amp; 44 Tri)</t>
  </si>
  <si>
    <t>Per Riley 4/22; new sitara deal entered 4/25</t>
  </si>
  <si>
    <t>23-465</t>
  </si>
  <si>
    <t>23-468</t>
  </si>
  <si>
    <t>23-473</t>
  </si>
  <si>
    <t>23-481</t>
  </si>
  <si>
    <t>27-105-01</t>
  </si>
  <si>
    <t>ROBERT REDDY (GE27-105-01)</t>
  </si>
  <si>
    <t>Per facilitation by location report; confirmed by customer nom</t>
  </si>
  <si>
    <t>Recheck:  March flow but no May deal; changed from blank to 60 per customer nom 4/30/2001</t>
  </si>
  <si>
    <t>BLACK HAWK OIL</t>
  </si>
  <si>
    <t>EXXON PLANT HPL KATY</t>
  </si>
  <si>
    <t>EL MESQUITE FLD-C/P LOBO</t>
  </si>
  <si>
    <t>PAN GRANDE/SUEMAUR EXPL</t>
  </si>
  <si>
    <t>BURGHER CENTRAL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</si>
</sst>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93" formatCode="0.00000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sz val="12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6"/>
      <name val="Arial"/>
    </font>
    <font>
      <b/>
      <sz val="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15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5" fillId="3" borderId="1" xfId="0" applyFont="1" applyFill="1" applyBorder="1" applyAlignment="1" applyProtection="1">
      <alignment horizontal="center" wrapText="1"/>
      <protection locked="0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2" fillId="0" borderId="0" xfId="0" applyNumberFormat="1" applyFont="1" applyBorder="1" applyAlignment="1">
      <alignment horizontal="center"/>
    </xf>
    <xf numFmtId="3" fontId="2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1" fontId="2" fillId="3" borderId="2" xfId="1" applyNumberFormat="1" applyFont="1" applyFill="1" applyBorder="1" applyAlignment="1">
      <alignment horizontal="center" wrapText="1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1" fillId="0" borderId="0" xfId="0" applyFont="1" applyBorder="1" applyAlignment="1">
      <alignment horizontal="center" wrapText="1"/>
    </xf>
    <xf numFmtId="3" fontId="3" fillId="0" borderId="0" xfId="0" applyFont="1" applyFill="1"/>
    <xf numFmtId="3" fontId="3" fillId="0" borderId="0" xfId="0" applyFont="1" applyFill="1" applyBorder="1" applyAlignment="1">
      <alignment horizontal="center"/>
    </xf>
    <xf numFmtId="3" fontId="2" fillId="0" borderId="0" xfId="0" applyFont="1" applyFill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/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" fontId="3" fillId="0" borderId="0" xfId="0" quotePrefix="1" applyFont="1" applyFill="1" applyBorder="1" applyAlignment="1">
      <alignment horizontal="center"/>
    </xf>
    <xf numFmtId="3" fontId="2" fillId="0" borderId="0" xfId="0" applyFont="1" applyFill="1"/>
    <xf numFmtId="3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" fontId="3" fillId="0" borderId="0" xfId="0" applyFont="1" applyFill="1" applyProtection="1">
      <protection locked="0"/>
    </xf>
    <xf numFmtId="3" fontId="2" fillId="0" borderId="0" xfId="0" quotePrefix="1" applyFont="1" applyFill="1" applyBorder="1" applyAlignment="1">
      <alignment horizontal="center"/>
    </xf>
    <xf numFmtId="3" fontId="2" fillId="0" borderId="0" xfId="0" quotePrefix="1" applyFont="1" applyFill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" fontId="3" fillId="0" borderId="0" xfId="0" quotePrefix="1" applyNumberFormat="1" applyFont="1" applyFill="1" applyAlignment="1">
      <alignment horizontal="center"/>
    </xf>
    <xf numFmtId="1" fontId="2" fillId="0" borderId="0" xfId="1" applyNumberFormat="1" applyFont="1" applyFill="1" applyBorder="1" applyAlignment="1" applyProtection="1">
      <alignment horizontal="left"/>
      <protection locked="0"/>
    </xf>
    <xf numFmtId="38" fontId="9" fillId="0" borderId="0" xfId="0" applyNumberFormat="1" applyFont="1" applyBorder="1" applyAlignment="1">
      <alignment horizontal="center" wrapText="1"/>
    </xf>
    <xf numFmtId="38" fontId="9" fillId="0" borderId="0" xfId="0" applyNumberFormat="1" applyFont="1" applyFill="1" applyBorder="1" applyAlignment="1">
      <alignment horizontal="center" wrapText="1"/>
    </xf>
    <xf numFmtId="38" fontId="9" fillId="0" borderId="0" xfId="0" applyNumberFormat="1" applyFont="1" applyFill="1" applyAlignment="1">
      <alignment horizontal="center" wrapText="1"/>
    </xf>
    <xf numFmtId="38" fontId="9" fillId="0" borderId="0" xfId="0" applyNumberFormat="1" applyFont="1" applyAlignment="1">
      <alignment horizontal="center" wrapText="1"/>
    </xf>
    <xf numFmtId="38" fontId="10" fillId="0" borderId="0" xfId="0" applyNumberFormat="1" applyFont="1" applyAlignment="1">
      <alignment wrapText="1"/>
    </xf>
    <xf numFmtId="38" fontId="10" fillId="4" borderId="0" xfId="0" applyNumberFormat="1" applyFont="1" applyFill="1" applyBorder="1" applyAlignment="1">
      <alignment horizontal="center" wrapText="1"/>
    </xf>
    <xf numFmtId="14" fontId="9" fillId="0" borderId="0" xfId="0" applyNumberFormat="1" applyFont="1" applyBorder="1" applyAlignment="1">
      <alignment horizontal="center" wrapText="1"/>
    </xf>
    <xf numFmtId="18" fontId="9" fillId="0" borderId="0" xfId="0" applyNumberFormat="1" applyFont="1" applyBorder="1" applyAlignment="1">
      <alignment horizontal="center" wrapText="1"/>
    </xf>
    <xf numFmtId="1" fontId="9" fillId="0" borderId="0" xfId="0" applyNumberFormat="1" applyFont="1" applyBorder="1" applyAlignment="1">
      <alignment horizontal="center" wrapText="1"/>
    </xf>
    <xf numFmtId="38" fontId="8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3" fontId="8" fillId="0" borderId="0" xfId="0" applyFont="1" applyFill="1" applyBorder="1"/>
    <xf numFmtId="3" fontId="8" fillId="0" borderId="0" xfId="0" quotePrefix="1" applyFont="1" applyFill="1" applyAlignment="1">
      <alignment horizontal="center"/>
    </xf>
    <xf numFmtId="38" fontId="11" fillId="0" borderId="0" xfId="0" applyNumberFormat="1" applyFont="1" applyFill="1" applyAlignment="1">
      <alignment horizontal="center" wrapText="1"/>
    </xf>
    <xf numFmtId="38" fontId="11" fillId="0" borderId="0" xfId="0" applyNumberFormat="1" applyFont="1" applyFill="1" applyBorder="1" applyAlignment="1">
      <alignment horizontal="center" wrapText="1"/>
    </xf>
    <xf numFmtId="38" fontId="5" fillId="4" borderId="1" xfId="0" applyNumberFormat="1" applyFont="1" applyFill="1" applyBorder="1" applyAlignment="1" applyProtection="1">
      <alignment horizontal="center" wrapText="1"/>
      <protection locked="0"/>
    </xf>
    <xf numFmtId="3" fontId="7" fillId="0" borderId="0" xfId="0" applyNumberFormat="1" applyFont="1" applyBorder="1" applyAlignment="1">
      <alignment horizontal="center"/>
    </xf>
    <xf numFmtId="3" fontId="5" fillId="4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quotePrefix="1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6" fillId="0" borderId="0" xfId="0" applyFont="1" applyFill="1" applyBorder="1"/>
    <xf numFmtId="3" fontId="6" fillId="0" borderId="0" xfId="0" applyFont="1" applyFill="1"/>
    <xf numFmtId="193" fontId="2" fillId="0" borderId="0" xfId="0" applyNumberFormat="1" applyFont="1" applyFill="1" applyAlignment="1">
      <alignment horizontal="center"/>
    </xf>
    <xf numFmtId="1" fontId="10" fillId="0" borderId="0" xfId="0" applyNumberFormat="1" applyFont="1" applyBorder="1" applyAlignment="1">
      <alignment horizontal="center" wrapText="1"/>
    </xf>
    <xf numFmtId="1" fontId="10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Fill="1" applyAlignment="1">
      <alignment horizontal="center" wrapText="1"/>
    </xf>
    <xf numFmtId="1" fontId="9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1" fontId="10" fillId="4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Border="1" applyAlignment="1">
      <alignment horizontal="center" wrapText="1"/>
    </xf>
    <xf numFmtId="18" fontId="10" fillId="0" borderId="0" xfId="0" applyNumberFormat="1" applyFont="1" applyBorder="1" applyAlignment="1">
      <alignment horizontal="center" wrapText="1"/>
    </xf>
    <xf numFmtId="164" fontId="11" fillId="0" borderId="0" xfId="0" applyNumberFormat="1" applyFont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Fill="1" applyAlignment="1">
      <alignment horizontal="center"/>
    </xf>
    <xf numFmtId="1" fontId="2" fillId="0" borderId="0" xfId="0" quotePrefix="1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F2-4E4B-9CDE-68752349F41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2-4E4B-9CDE-68752349F416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FF2-4E4B-9CDE-68752349F41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2-4E4B-9CDE-68752349F416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FF2-4E4B-9CDE-68752349F41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2-4E4B-9CDE-68752349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4DC-4CFE-9102-30F92B2A65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C-4CFE-9102-30F92B2A657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DC-4CFE-9102-30F92B2A65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C-4CFE-9102-30F92B2A657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4DC-4CFE-9102-30F92B2A65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C-4CFE-9102-30F92B2A657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4DC-4CFE-9102-30F92B2A65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DC-4CFE-9102-30F92B2A657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4DC-4CFE-9102-30F92B2A65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DC-4CFE-9102-30F92B2A657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4DC-4CFE-9102-30F92B2A65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DC-4CFE-9102-30F92B2A657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4DC-4CFE-9102-30F92B2A65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DC-4CFE-9102-30F92B2A657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4DC-4CFE-9102-30F92B2A65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DC-4CFE-9102-30F92B2A657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4DC-4CFE-9102-30F92B2A65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4DC-4CFE-9102-30F92B2A657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4DC-4CFE-9102-30F92B2A657B}"/>
              </c:ext>
            </c:extLst>
          </c:dPt>
          <c:dLbls>
            <c:delete val="1"/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4DC-4CFE-9102-30F92B2A657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309-437E-A84E-3E9E8ECDFEA6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9-437E-A84E-3E9E8ECDFEA6}"/>
            </c:ext>
          </c:extLst>
        </c:ser>
        <c:ser>
          <c:idx val="2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309-437E-A84E-3E9E8ECDFEA6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09-437E-A84E-3E9E8ECDFEA6}"/>
            </c:ext>
          </c:extLst>
        </c:ser>
        <c:ser>
          <c:idx val="0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D309-437E-A84E-3E9E8ECDFEA6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09-437E-A84E-3E9E8ECD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1-4A6D-8DD5-DF91DB82A3E8}"/>
            </c:ext>
          </c:extLst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1-4A6D-8DD5-DF91DB82A3E8}"/>
            </c:ext>
          </c:extLst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61-4A6D-8DD5-DF91DB82A3E8}"/>
            </c:ext>
          </c:extLst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61-4A6D-8DD5-DF91DB82A3E8}"/>
            </c:ext>
          </c:extLst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61-4A6D-8DD5-DF91DB82A3E8}"/>
            </c:ext>
          </c:extLst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61-4A6D-8DD5-DF91DB82A3E8}"/>
            </c:ext>
          </c:extLst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61-4A6D-8DD5-DF91DB82A3E8}"/>
            </c:ext>
          </c:extLst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61-4A6D-8DD5-DF91DB82A3E8}"/>
            </c:ext>
          </c:extLst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61-4A6D-8DD5-DF91DB82A3E8}"/>
            </c:ext>
          </c:extLst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61-4A6D-8DD5-DF91DB82A3E8}"/>
            </c:ext>
          </c:extLst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61-4A6D-8DD5-DF91DB82A3E8}"/>
            </c:ext>
          </c:extLst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361-4A6D-8DD5-DF91DB82A3E8}"/>
            </c:ext>
          </c:extLst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361-4A6D-8DD5-DF91DB82A3E8}"/>
            </c:ext>
          </c:extLst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361-4A6D-8DD5-DF91DB82A3E8}"/>
            </c:ext>
          </c:extLst>
        </c:ser>
        <c:ser>
          <c:idx val="14"/>
          <c:order val="1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361-4A6D-8DD5-DF91DB82A3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361-4A6D-8DD5-DF91DB82A3E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99C-4FE6-8EDC-2ECB597A14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C-4FE6-8EDC-2ECB597A14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4-4173-9428-3866BDB217F2}"/>
            </c:ext>
          </c:extLst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4-4173-9428-3866BDB217F2}"/>
            </c:ext>
          </c:extLst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A4-4173-9428-3866BDB217F2}"/>
            </c:ext>
          </c:extLst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A4-4173-9428-3866BDB217F2}"/>
            </c:ext>
          </c:extLst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A4-4173-9428-3866BDB217F2}"/>
            </c:ext>
          </c:extLst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A4-4173-9428-3866BDB217F2}"/>
            </c:ext>
          </c:extLst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A4-4173-9428-3866BDB217F2}"/>
            </c:ext>
          </c:extLst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A4-4173-9428-3866BDB217F2}"/>
            </c:ext>
          </c:extLst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A4-4173-9428-3866BDB217F2}"/>
            </c:ext>
          </c:extLst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A4-4173-9428-3866BDB217F2}"/>
            </c:ext>
          </c:extLst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A4-4173-9428-3866BDB217F2}"/>
            </c:ext>
          </c:extLst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A4-4173-9428-3866BDB217F2}"/>
            </c:ext>
          </c:extLst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A4-4173-9428-3866BDB217F2}"/>
            </c:ext>
          </c:extLst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9A4-4173-9428-3866BDB21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A4-4173-9428-3866BDB217F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524-47D4-9E82-C20AFD6BFC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7D4-9E82-C20AFD6BFCD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524-47D4-9E82-C20AFD6BFC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4-47D4-9E82-C20AFD6BFCD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524-47D4-9E82-C20AFD6BFC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24-47D4-9E82-C20AFD6BFCD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524-47D4-9E82-C20AFD6BFC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24-47D4-9E82-C20AFD6BFCD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524-47D4-9E82-C20AFD6BFC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24-47D4-9E82-C20AFD6BFCD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524-47D4-9E82-C20AFD6BFC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24-47D4-9E82-C20AFD6BFCD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524-47D4-9E82-C20AFD6BFC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24-47D4-9E82-C20AFD6BFCD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524-47D4-9E82-C20AFD6BFC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24-47D4-9E82-C20AFD6BFCD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524-47D4-9E82-C20AFD6BFC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24-47D4-9E82-C20AFD6BFCD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524-47D4-9E82-C20AFD6BFCD6}"/>
              </c:ext>
            </c:extLst>
          </c:dPt>
          <c:dLbls>
            <c:delete val="1"/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524-47D4-9E82-C20AFD6BFCD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77B-45FD-95C2-0BCEE7FEA57C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B-45FD-95C2-0BCEE7FEA57C}"/>
            </c:ext>
          </c:extLst>
        </c:ser>
        <c:ser>
          <c:idx val="2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77B-45FD-95C2-0BCEE7FEA57C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B-45FD-95C2-0BCEE7FEA57C}"/>
            </c:ext>
          </c:extLst>
        </c:ser>
        <c:ser>
          <c:idx val="0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77B-45FD-95C2-0BCEE7FEA57C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7B-45FD-95C2-0BCEE7FE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3-47B5-8D62-93DB7DA3C67D}"/>
            </c:ext>
          </c:extLst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3-47B5-8D62-93DB7DA3C67D}"/>
            </c:ext>
          </c:extLst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F3-47B5-8D62-93DB7DA3C67D}"/>
            </c:ext>
          </c:extLst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F3-47B5-8D62-93DB7DA3C67D}"/>
            </c:ext>
          </c:extLst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F3-47B5-8D62-93DB7DA3C67D}"/>
            </c:ext>
          </c:extLst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F3-47B5-8D62-93DB7DA3C67D}"/>
            </c:ext>
          </c:extLst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F3-47B5-8D62-93DB7DA3C67D}"/>
            </c:ext>
          </c:extLst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F3-47B5-8D62-93DB7DA3C67D}"/>
            </c:ext>
          </c:extLst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8F3-47B5-8D62-93DB7DA3C67D}"/>
            </c:ext>
          </c:extLst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8F3-47B5-8D62-93DB7DA3C67D}"/>
            </c:ext>
          </c:extLst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8F3-47B5-8D62-93DB7DA3C67D}"/>
            </c:ext>
          </c:extLst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8F3-47B5-8D62-93DB7DA3C67D}"/>
            </c:ext>
          </c:extLst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8F3-47B5-8D62-93DB7DA3C67D}"/>
            </c:ext>
          </c:extLst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8F3-47B5-8D62-93DB7DA3C67D}"/>
            </c:ext>
          </c:extLst>
        </c:ser>
        <c:ser>
          <c:idx val="14"/>
          <c:order val="1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8F3-47B5-8D62-93DB7DA3C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8F3-47B5-8D62-93DB7DA3C67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C68-4BB3-8E0C-22843683EFA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8-4BB3-8E0C-22843683EFA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6-420A-BEB5-D551C46DB4FB}"/>
            </c:ext>
          </c:extLst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6-420A-BEB5-D551C46DB4FB}"/>
            </c:ext>
          </c:extLst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06-420A-BEB5-D551C46DB4FB}"/>
            </c:ext>
          </c:extLst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06-420A-BEB5-D551C46DB4FB}"/>
            </c:ext>
          </c:extLst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06-420A-BEB5-D551C46DB4FB}"/>
            </c:ext>
          </c:extLst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06-420A-BEB5-D551C46DB4FB}"/>
            </c:ext>
          </c:extLst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06-420A-BEB5-D551C46DB4FB}"/>
            </c:ext>
          </c:extLst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06-420A-BEB5-D551C46DB4FB}"/>
            </c:ext>
          </c:extLst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06-420A-BEB5-D551C46DB4FB}"/>
            </c:ext>
          </c:extLst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06-420A-BEB5-D551C46DB4FB}"/>
            </c:ext>
          </c:extLst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06-420A-BEB5-D551C46DB4FB}"/>
            </c:ext>
          </c:extLst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06-420A-BEB5-D551C46DB4FB}"/>
            </c:ext>
          </c:extLst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06-420A-BEB5-D551C46DB4FB}"/>
            </c:ext>
          </c:extLst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606-420A-BEB5-D551C46DB4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06-420A-BEB5-D551C46DB4F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6-4C23-91E1-F922EF5FCD56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6-4C23-91E1-F922EF5FCD56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6-4C23-91E1-F922EF5FCD56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36-4C23-91E1-F922EF5FCD56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36-4C23-91E1-F922EF5FCD56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36-4C23-91E1-F922EF5FCD56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36-4C23-91E1-F922EF5FCD56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36-4C23-91E1-F922EF5FCD56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36-4C23-91E1-F922EF5FCD56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36-4C23-91E1-F922EF5FCD56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C36-4C23-91E1-F922EF5FCD56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C36-4C23-91E1-F922EF5FCD56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C36-4C23-91E1-F922EF5FCD56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C36-4C23-91E1-F922EF5FCD56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C36-4C23-91E1-F922EF5FCD5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C36-4C23-91E1-F922EF5FCD5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887-4009-ABEB-26F175374C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7-4009-ABEB-26F175374C3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887-4009-ABEB-26F175374C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7-4009-ABEB-26F175374C3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887-4009-ABEB-26F175374C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7-4009-ABEB-26F175374C3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887-4009-ABEB-26F175374C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87-4009-ABEB-26F175374C3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887-4009-ABEB-26F175374C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7-4009-ABEB-26F175374C3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887-4009-ABEB-26F175374C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7-4009-ABEB-26F175374C3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887-4009-ABEB-26F175374C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7-4009-ABEB-26F175374C3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887-4009-ABEB-26F175374C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87-4009-ABEB-26F175374C3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887-4009-ABEB-26F175374C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87-4009-ABEB-26F175374C3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887-4009-ABEB-26F175374C36}"/>
              </c:ext>
            </c:extLst>
          </c:dPt>
          <c:dLbls>
            <c:delete val="1"/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887-4009-ABEB-26F175374C3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9DE-4F8E-9A26-F1558E46C85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E-4F8E-9A26-F1558E46C85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6-409B-9048-FB9B67C67E2E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6-409B-9048-FB9B67C67E2E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E6-409B-9048-FB9B67C67E2E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E6-409B-9048-FB9B67C67E2E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E6-409B-9048-FB9B67C67E2E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E6-409B-9048-FB9B67C67E2E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E6-409B-9048-FB9B67C67E2E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E6-409B-9048-FB9B67C67E2E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E6-409B-9048-FB9B67C67E2E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E6-409B-9048-FB9B67C67E2E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AE6-409B-9048-FB9B67C67E2E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AE6-409B-9048-FB9B67C67E2E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AE6-409B-9048-FB9B67C67E2E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AE6-409B-9048-FB9B67C67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AE6-409B-9048-FB9B67C67E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4C9-44D6-BFDB-750CA9FC64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9-44D6-BFDB-750CA9FC64F5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C9-44D6-BFDB-750CA9FC64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9-44D6-BFDB-750CA9FC64F5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4C9-44D6-BFDB-750CA9FC64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9-44D6-BFDB-750CA9FC64F5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4C9-44D6-BFDB-750CA9FC64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9-44D6-BFDB-750CA9FC64F5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4C9-44D6-BFDB-750CA9FC64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9-44D6-BFDB-750CA9FC64F5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4C9-44D6-BFDB-750CA9FC64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C9-44D6-BFDB-750CA9FC64F5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4C9-44D6-BFDB-750CA9FC64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C9-44D6-BFDB-750CA9FC64F5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4C9-44D6-BFDB-750CA9FC64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C9-44D6-BFDB-750CA9FC64F5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4C9-44D6-BFDB-750CA9FC64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4C9-44D6-BFDB-750CA9FC64F5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4C9-44D6-BFDB-750CA9FC64F5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4C9-44D6-BFDB-750CA9FC64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CB9-4101-808C-06C563C6040A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9-4101-808C-06C563C6040A}"/>
            </c:ext>
          </c:extLst>
        </c:ser>
        <c:ser>
          <c:idx val="2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CB9-4101-808C-06C563C6040A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B9-4101-808C-06C563C6040A}"/>
            </c:ext>
          </c:extLst>
        </c:ser>
        <c:ser>
          <c:idx val="0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CB9-4101-808C-06C563C6040A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B9-4101-808C-06C563C60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27B-BD19-5F77A4BB2ED9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2-427B-BD19-5F77A4BB2ED9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2-427B-BD19-5F77A4BB2ED9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2-427B-BD19-5F77A4BB2ED9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2-427B-BD19-5F77A4BB2ED9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32-427B-BD19-5F77A4BB2ED9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32-427B-BD19-5F77A4BB2ED9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32-427B-BD19-5F77A4BB2ED9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32-427B-BD19-5F77A4BB2ED9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32-427B-BD19-5F77A4BB2ED9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32-427B-BD19-5F77A4BB2ED9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32-427B-BD19-5F77A4BB2ED9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032-427B-BD19-5F77A4BB2ED9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032-427B-BD19-5F77A4BB2ED9}"/>
            </c:ext>
          </c:extLst>
        </c:ser>
        <c:ser>
          <c:idx val="14"/>
          <c:order val="1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032-427B-BD19-5F77A4BB2E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032-427B-BD19-5F77A4BB2ED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90C-4B02-B81F-5A4992C688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C-4B02-B81F-5A4992C6888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7-4F99-9F94-5AEDA57742C8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D7-4F99-9F94-5AEDA57742C8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D7-4F99-9F94-5AEDA57742C8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D7-4F99-9F94-5AEDA57742C8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D7-4F99-9F94-5AEDA57742C8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D7-4F99-9F94-5AEDA57742C8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D7-4F99-9F94-5AEDA57742C8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D7-4F99-9F94-5AEDA57742C8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D7-4F99-9F94-5AEDA57742C8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D7-4F99-9F94-5AEDA57742C8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CD7-4F99-9F94-5AEDA57742C8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CD7-4F99-9F94-5AEDA57742C8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CD7-4F99-9F94-5AEDA57742C8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CD7-4F99-9F94-5AEDA5774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CD7-4F99-9F94-5AEDA57742C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BE92B8E-50C3-186F-5F9D-497F86016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7646A43-E363-F459-979B-15CB14EB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85981EC-E8D4-46F3-BA3F-B594182FB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EB1F2CF-603D-D646-C6D9-D12B6B94E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CA36094-BA0C-8E88-46FE-84E617577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897DF7F-9BC6-BC82-8D53-C8AF97E03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91F28139-E243-5283-6527-301BBABD2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FF3735A2-D64A-3666-50F0-8765B1405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4B01BC-41BD-1E71-1191-AE799D284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B41BE6A1-DD35-6B2C-E37A-CF8408F30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C15684EE-636B-DE91-AA0F-7876BEBFC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B783F275-A0D0-FA8B-9D3E-21D6CF478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84929B05-7E5E-8910-D354-81B031A40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E8D4AB2A-F098-30EB-E13C-855C67BD8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8B054DD6-ACAA-CE25-6FE3-64EBB11DC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7D0B157F-145C-87C8-5DFB-7F050FC87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C249EC78-01DB-F577-A6F9-7013D957A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33013AB4-E8A3-46AD-916E-82DC5EA19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FED172A6-73EE-99C1-E3E4-12527E691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A80BE155-E2B5-F049-2756-15972495A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3"/>
  <sheetViews>
    <sheetView tabSelected="1" zoomScaleNormal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x14ac:dyDescent="0.2"/>
  <cols>
    <col min="1" max="1" width="30.28515625" style="2" customWidth="1"/>
    <col min="2" max="2" width="9.140625" style="5"/>
    <col min="3" max="3" width="9.140625" style="15"/>
    <col min="4" max="4" width="10.42578125" style="15" customWidth="1"/>
    <col min="5" max="5" width="21.85546875" style="140" customWidth="1"/>
    <col min="6" max="6" width="9.140625" style="13" customWidth="1"/>
    <col min="7" max="7" width="10.28515625" style="5" customWidth="1"/>
    <col min="8" max="8" width="8.85546875" style="5" customWidth="1"/>
    <col min="9" max="9" width="10" style="5" customWidth="1"/>
    <col min="10" max="10" width="20.140625" style="117" customWidth="1"/>
    <col min="11" max="11" width="9.85546875" style="117" customWidth="1"/>
    <col min="12" max="12" width="12.5703125" style="1" customWidth="1"/>
    <col min="13" max="13" width="37.7109375" style="2" customWidth="1"/>
    <col min="14" max="14" width="10.5703125" style="1" customWidth="1"/>
    <col min="15" max="16384" width="9.140625" style="2"/>
  </cols>
  <sheetData>
    <row r="1" spans="1:14" ht="12.75" x14ac:dyDescent="0.2">
      <c r="A1" s="4">
        <v>37035.465060300899</v>
      </c>
      <c r="G1" s="13"/>
      <c r="H1" s="13"/>
      <c r="I1" s="20"/>
      <c r="J1" s="109"/>
      <c r="K1" s="109"/>
      <c r="L1" s="14"/>
      <c r="M1" s="4"/>
    </row>
    <row r="2" spans="1:14" s="28" customFormat="1" ht="15" hidden="1" x14ac:dyDescent="0.2">
      <c r="A2" s="1" t="s">
        <v>357</v>
      </c>
      <c r="B2" s="29" t="s">
        <v>356</v>
      </c>
      <c r="C2" s="127"/>
      <c r="D2" s="127"/>
      <c r="E2" s="117"/>
      <c r="F2" s="29"/>
      <c r="G2" s="29" t="s">
        <v>328</v>
      </c>
      <c r="H2" s="29"/>
      <c r="I2" s="30"/>
      <c r="J2" s="109"/>
      <c r="K2" s="109"/>
      <c r="L2" s="28" t="s">
        <v>356</v>
      </c>
      <c r="M2" s="28" t="s">
        <v>356</v>
      </c>
      <c r="N2" s="1"/>
    </row>
    <row r="3" spans="1:14" ht="38.25" x14ac:dyDescent="0.2">
      <c r="A3" s="85" t="s">
        <v>378</v>
      </c>
      <c r="E3" s="149" t="s">
        <v>350</v>
      </c>
      <c r="I3" s="20"/>
      <c r="J3" s="149" t="s">
        <v>349</v>
      </c>
      <c r="K3" s="109"/>
      <c r="L3" s="5"/>
    </row>
    <row r="4" spans="1:14" s="10" customFormat="1" ht="54" thickBot="1" x14ac:dyDescent="0.25">
      <c r="A4" s="6" t="s">
        <v>358</v>
      </c>
      <c r="B4" s="150" t="s">
        <v>360</v>
      </c>
      <c r="C4" s="128" t="s">
        <v>715</v>
      </c>
      <c r="D4" s="128" t="s">
        <v>716</v>
      </c>
      <c r="E4" s="126" t="s">
        <v>717</v>
      </c>
      <c r="F4" s="126" t="s">
        <v>718</v>
      </c>
      <c r="G4" s="17" t="s">
        <v>376</v>
      </c>
      <c r="H4" s="17" t="s">
        <v>377</v>
      </c>
      <c r="I4" s="19" t="s">
        <v>671</v>
      </c>
      <c r="J4" s="19" t="s">
        <v>672</v>
      </c>
      <c r="K4" s="19" t="s">
        <v>867</v>
      </c>
      <c r="L4" s="9" t="s">
        <v>375</v>
      </c>
      <c r="M4" s="6" t="s">
        <v>359</v>
      </c>
      <c r="N4" s="24" t="s">
        <v>1027</v>
      </c>
    </row>
    <row r="5" spans="1:14" s="92" customFormat="1" ht="12.75" x14ac:dyDescent="0.2">
      <c r="A5" s="79" t="s">
        <v>739</v>
      </c>
      <c r="B5" s="96">
        <v>268</v>
      </c>
      <c r="C5" s="129"/>
      <c r="D5" s="130">
        <v>690</v>
      </c>
      <c r="E5" s="143" t="s">
        <v>574</v>
      </c>
      <c r="F5" s="90"/>
      <c r="G5" s="90"/>
      <c r="H5" s="90"/>
      <c r="I5" s="97"/>
      <c r="J5" s="110"/>
      <c r="K5" s="110"/>
      <c r="L5" s="87" t="s">
        <v>255</v>
      </c>
      <c r="M5" s="79" t="s">
        <v>257</v>
      </c>
      <c r="N5" s="100" t="s">
        <v>1065</v>
      </c>
    </row>
    <row r="6" spans="1:14" s="92" customFormat="1" ht="12.75" x14ac:dyDescent="0.2">
      <c r="A6" s="11" t="s">
        <v>749</v>
      </c>
      <c r="B6" s="96">
        <v>275</v>
      </c>
      <c r="C6" s="129"/>
      <c r="D6" s="130">
        <v>66</v>
      </c>
      <c r="E6" s="143" t="s">
        <v>563</v>
      </c>
      <c r="F6" s="90"/>
      <c r="G6" s="90">
        <v>138800</v>
      </c>
      <c r="H6" s="90"/>
      <c r="I6" s="97">
        <v>66</v>
      </c>
      <c r="J6" s="111" t="s">
        <v>674</v>
      </c>
      <c r="K6" s="111"/>
      <c r="L6" s="87" t="s">
        <v>1079</v>
      </c>
      <c r="M6" s="79" t="s">
        <v>429</v>
      </c>
      <c r="N6" s="100" t="s">
        <v>1065</v>
      </c>
    </row>
    <row r="7" spans="1:14" s="92" customFormat="1" ht="12.75" x14ac:dyDescent="0.2">
      <c r="A7" s="99" t="s">
        <v>438</v>
      </c>
      <c r="B7" s="101">
        <v>308</v>
      </c>
      <c r="C7" s="131"/>
      <c r="D7" s="130">
        <v>630</v>
      </c>
      <c r="E7" s="143" t="s">
        <v>563</v>
      </c>
      <c r="F7" s="101"/>
      <c r="G7" s="93">
        <v>139674</v>
      </c>
      <c r="H7" s="93"/>
      <c r="I7" s="97">
        <v>630</v>
      </c>
      <c r="J7" s="111" t="s">
        <v>674</v>
      </c>
      <c r="K7" s="111"/>
      <c r="L7" s="12" t="s">
        <v>953</v>
      </c>
      <c r="M7" s="99" t="s">
        <v>261</v>
      </c>
      <c r="N7" s="100" t="s">
        <v>1097</v>
      </c>
    </row>
    <row r="8" spans="1:14" s="92" customFormat="1" ht="12.75" x14ac:dyDescent="0.2">
      <c r="A8" s="86" t="s">
        <v>834</v>
      </c>
      <c r="B8" s="101">
        <v>338</v>
      </c>
      <c r="C8" s="132"/>
      <c r="D8" s="130">
        <v>0</v>
      </c>
      <c r="E8" s="143" t="s">
        <v>563</v>
      </c>
      <c r="F8" s="93"/>
      <c r="G8" s="93">
        <v>57079</v>
      </c>
      <c r="H8" s="93"/>
      <c r="I8" s="102"/>
      <c r="J8" s="111"/>
      <c r="K8" s="111"/>
      <c r="L8" s="12" t="s">
        <v>255</v>
      </c>
      <c r="M8" s="86" t="s">
        <v>265</v>
      </c>
      <c r="N8" s="100" t="s">
        <v>1097</v>
      </c>
    </row>
    <row r="9" spans="1:14" s="92" customFormat="1" ht="25.5" x14ac:dyDescent="0.2">
      <c r="A9" s="11" t="s">
        <v>272</v>
      </c>
      <c r="B9" s="96">
        <v>435</v>
      </c>
      <c r="C9" s="132">
        <v>0</v>
      </c>
      <c r="D9" s="132">
        <v>3579.7617677398339</v>
      </c>
      <c r="E9" s="141" t="s">
        <v>566</v>
      </c>
      <c r="F9" s="90"/>
      <c r="G9" s="90">
        <v>584222</v>
      </c>
      <c r="H9" s="90">
        <v>803808</v>
      </c>
      <c r="I9" s="118">
        <v>2562</v>
      </c>
      <c r="J9" s="110" t="s">
        <v>1085</v>
      </c>
      <c r="K9" s="110" t="s">
        <v>203</v>
      </c>
      <c r="L9" s="94" t="s">
        <v>861</v>
      </c>
      <c r="M9" s="79" t="s">
        <v>416</v>
      </c>
      <c r="N9" s="100" t="s">
        <v>61</v>
      </c>
    </row>
    <row r="10" spans="1:14" s="92" customFormat="1" ht="33.75" x14ac:dyDescent="0.2">
      <c r="A10" s="11" t="s">
        <v>273</v>
      </c>
      <c r="B10" s="96">
        <v>435</v>
      </c>
      <c r="C10" s="132">
        <v>0</v>
      </c>
      <c r="D10" s="132">
        <v>1.3972528367446659</v>
      </c>
      <c r="E10" s="141" t="s">
        <v>566</v>
      </c>
      <c r="F10" s="90"/>
      <c r="G10" s="90">
        <v>584266</v>
      </c>
      <c r="H10" s="90"/>
      <c r="I10" s="118">
        <v>1</v>
      </c>
      <c r="J10" s="110" t="s">
        <v>1090</v>
      </c>
      <c r="K10" s="110" t="s">
        <v>203</v>
      </c>
      <c r="L10" s="94" t="s">
        <v>861</v>
      </c>
      <c r="M10" s="79" t="s">
        <v>416</v>
      </c>
      <c r="N10" s="100" t="s">
        <v>1097</v>
      </c>
    </row>
    <row r="11" spans="1:14" s="92" customFormat="1" ht="25.5" x14ac:dyDescent="0.2">
      <c r="A11" s="11" t="s">
        <v>274</v>
      </c>
      <c r="B11" s="96">
        <v>435</v>
      </c>
      <c r="C11" s="132">
        <v>0</v>
      </c>
      <c r="D11" s="132">
        <v>1629.1968076442804</v>
      </c>
      <c r="E11" s="141" t="s">
        <v>566</v>
      </c>
      <c r="F11" s="90"/>
      <c r="G11" s="90">
        <v>584310</v>
      </c>
      <c r="H11" s="90">
        <v>803805</v>
      </c>
      <c r="I11" s="118">
        <v>1166</v>
      </c>
      <c r="J11" s="110" t="s">
        <v>1088</v>
      </c>
      <c r="K11" s="110" t="s">
        <v>203</v>
      </c>
      <c r="L11" s="94" t="s">
        <v>861</v>
      </c>
      <c r="M11" s="79" t="s">
        <v>416</v>
      </c>
      <c r="N11" s="100" t="s">
        <v>1065</v>
      </c>
    </row>
    <row r="12" spans="1:14" s="92" customFormat="1" ht="25.5" x14ac:dyDescent="0.2">
      <c r="A12" s="11" t="s">
        <v>275</v>
      </c>
      <c r="B12" s="96">
        <v>435</v>
      </c>
      <c r="C12" s="132">
        <v>0</v>
      </c>
      <c r="D12" s="132">
        <v>2146.1803572398067</v>
      </c>
      <c r="E12" s="141" t="s">
        <v>566</v>
      </c>
      <c r="F12" s="90"/>
      <c r="G12" s="90">
        <v>584353</v>
      </c>
      <c r="H12" s="90"/>
      <c r="I12" s="97">
        <v>1536</v>
      </c>
      <c r="J12" s="110" t="s">
        <v>591</v>
      </c>
      <c r="K12" s="110"/>
      <c r="L12" s="94" t="s">
        <v>861</v>
      </c>
      <c r="M12" s="79" t="s">
        <v>416</v>
      </c>
      <c r="N12" s="100" t="s">
        <v>1097</v>
      </c>
    </row>
    <row r="13" spans="1:14" s="92" customFormat="1" ht="33.75" x14ac:dyDescent="0.2">
      <c r="A13" s="11" t="s">
        <v>276</v>
      </c>
      <c r="B13" s="96">
        <v>435</v>
      </c>
      <c r="C13" s="132">
        <v>0</v>
      </c>
      <c r="D13" s="132">
        <v>1482</v>
      </c>
      <c r="E13" s="141" t="s">
        <v>228</v>
      </c>
      <c r="F13" s="90"/>
      <c r="G13" s="90">
        <v>584398</v>
      </c>
      <c r="H13" s="90">
        <v>803803</v>
      </c>
      <c r="I13" s="97">
        <v>656</v>
      </c>
      <c r="J13" s="110" t="s">
        <v>591</v>
      </c>
      <c r="K13" s="110"/>
      <c r="L13" s="94" t="s">
        <v>861</v>
      </c>
      <c r="M13" s="79" t="s">
        <v>416</v>
      </c>
      <c r="N13" s="100" t="s">
        <v>62</v>
      </c>
    </row>
    <row r="14" spans="1:14" s="92" customFormat="1" ht="33.75" x14ac:dyDescent="0.2">
      <c r="A14" s="11" t="s">
        <v>277</v>
      </c>
      <c r="B14" s="96">
        <v>435</v>
      </c>
      <c r="C14" s="132">
        <v>0</v>
      </c>
      <c r="D14" s="132">
        <v>74</v>
      </c>
      <c r="E14" s="141" t="s">
        <v>348</v>
      </c>
      <c r="F14" s="90"/>
      <c r="G14" s="90">
        <v>518617</v>
      </c>
      <c r="H14" s="90">
        <v>775644</v>
      </c>
      <c r="I14" s="118">
        <v>100</v>
      </c>
      <c r="J14" s="111" t="s">
        <v>1096</v>
      </c>
      <c r="K14" s="111" t="s">
        <v>203</v>
      </c>
      <c r="L14" s="94" t="s">
        <v>861</v>
      </c>
      <c r="M14" s="79" t="s">
        <v>416</v>
      </c>
      <c r="N14" s="100" t="s">
        <v>61</v>
      </c>
    </row>
    <row r="15" spans="1:14" s="92" customFormat="1" ht="25.5" x14ac:dyDescent="0.2">
      <c r="A15" s="137" t="s">
        <v>278</v>
      </c>
      <c r="B15" s="96">
        <v>435</v>
      </c>
      <c r="C15" s="132">
        <v>0</v>
      </c>
      <c r="D15" s="132">
        <v>0</v>
      </c>
      <c r="E15" s="141" t="s">
        <v>566</v>
      </c>
      <c r="F15" s="90"/>
      <c r="G15" s="90">
        <v>584537</v>
      </c>
      <c r="H15" s="90">
        <v>803779</v>
      </c>
      <c r="I15" s="118"/>
      <c r="J15" s="110" t="s">
        <v>1087</v>
      </c>
      <c r="K15" s="110" t="s">
        <v>203</v>
      </c>
      <c r="L15" s="94" t="s">
        <v>861</v>
      </c>
      <c r="M15" s="79" t="s">
        <v>416</v>
      </c>
      <c r="N15" s="100" t="s">
        <v>61</v>
      </c>
    </row>
    <row r="16" spans="1:14" s="103" customFormat="1" ht="25.5" x14ac:dyDescent="0.2">
      <c r="A16" s="11" t="s">
        <v>278</v>
      </c>
      <c r="B16" s="96">
        <v>435</v>
      </c>
      <c r="C16" s="132">
        <v>0</v>
      </c>
      <c r="D16" s="132">
        <v>3952.8282751506595</v>
      </c>
      <c r="E16" s="141" t="s">
        <v>566</v>
      </c>
      <c r="F16" s="90"/>
      <c r="G16" s="90">
        <v>584537</v>
      </c>
      <c r="H16" s="90">
        <v>803817</v>
      </c>
      <c r="I16" s="118">
        <v>2829</v>
      </c>
      <c r="J16" s="110" t="s">
        <v>1087</v>
      </c>
      <c r="K16" s="110" t="s">
        <v>203</v>
      </c>
      <c r="L16" s="94" t="s">
        <v>861</v>
      </c>
      <c r="M16" s="79" t="s">
        <v>416</v>
      </c>
      <c r="N16" s="100" t="s">
        <v>61</v>
      </c>
    </row>
    <row r="17" spans="1:14" s="91" customFormat="1" ht="25.5" x14ac:dyDescent="0.2">
      <c r="A17" s="137" t="s">
        <v>279</v>
      </c>
      <c r="B17" s="96">
        <v>435</v>
      </c>
      <c r="C17" s="132">
        <v>0</v>
      </c>
      <c r="D17" s="132">
        <v>0</v>
      </c>
      <c r="E17" s="141" t="s">
        <v>566</v>
      </c>
      <c r="F17" s="90"/>
      <c r="G17" s="90">
        <v>584614</v>
      </c>
      <c r="H17" s="90">
        <v>803790</v>
      </c>
      <c r="I17" s="97"/>
      <c r="J17" s="110" t="s">
        <v>591</v>
      </c>
      <c r="K17" s="110"/>
      <c r="L17" s="94" t="s">
        <v>861</v>
      </c>
      <c r="M17" s="79" t="s">
        <v>416</v>
      </c>
      <c r="N17" s="100" t="s">
        <v>1097</v>
      </c>
    </row>
    <row r="18" spans="1:14" s="92" customFormat="1" ht="25.5" x14ac:dyDescent="0.2">
      <c r="A18" s="11" t="s">
        <v>279</v>
      </c>
      <c r="B18" s="96">
        <v>435</v>
      </c>
      <c r="C18" s="132">
        <v>26883.566666666666</v>
      </c>
      <c r="D18" s="132">
        <v>4293.75796731636</v>
      </c>
      <c r="E18" s="141" t="s">
        <v>566</v>
      </c>
      <c r="F18" s="90"/>
      <c r="G18" s="90">
        <v>584614</v>
      </c>
      <c r="H18" s="90">
        <v>803819</v>
      </c>
      <c r="I18" s="97">
        <v>3073</v>
      </c>
      <c r="J18" s="110" t="s">
        <v>591</v>
      </c>
      <c r="K18" s="110"/>
      <c r="L18" s="94" t="s">
        <v>861</v>
      </c>
      <c r="M18" s="79" t="s">
        <v>416</v>
      </c>
      <c r="N18" s="100" t="s">
        <v>1097</v>
      </c>
    </row>
    <row r="19" spans="1:14" s="92" customFormat="1" ht="33.75" x14ac:dyDescent="0.2">
      <c r="A19" s="11" t="s">
        <v>280</v>
      </c>
      <c r="B19" s="96">
        <v>435</v>
      </c>
      <c r="C19" s="132">
        <v>0</v>
      </c>
      <c r="D19" s="132">
        <v>3379.9546120853465</v>
      </c>
      <c r="E19" s="141" t="s">
        <v>566</v>
      </c>
      <c r="F19" s="90"/>
      <c r="G19" s="90">
        <v>532663</v>
      </c>
      <c r="H19" s="90">
        <v>773256</v>
      </c>
      <c r="I19" s="118">
        <v>2419</v>
      </c>
      <c r="J19" s="111" t="s">
        <v>1086</v>
      </c>
      <c r="K19" s="111" t="s">
        <v>203</v>
      </c>
      <c r="L19" s="94" t="s">
        <v>861</v>
      </c>
      <c r="M19" s="79" t="s">
        <v>416</v>
      </c>
      <c r="N19" s="100" t="s">
        <v>987</v>
      </c>
    </row>
    <row r="20" spans="1:14" s="92" customFormat="1" ht="25.5" x14ac:dyDescent="0.2">
      <c r="A20" s="79" t="s">
        <v>865</v>
      </c>
      <c r="B20" s="96">
        <v>435</v>
      </c>
      <c r="C20" s="132">
        <v>0</v>
      </c>
      <c r="D20" s="132">
        <v>1504.8413051740051</v>
      </c>
      <c r="E20" s="141" t="s">
        <v>566</v>
      </c>
      <c r="F20" s="90"/>
      <c r="G20" s="90">
        <v>636774</v>
      </c>
      <c r="H20" s="90">
        <v>780502</v>
      </c>
      <c r="I20" s="118">
        <v>1077</v>
      </c>
      <c r="J20" s="111" t="s">
        <v>1089</v>
      </c>
      <c r="K20" s="111" t="s">
        <v>203</v>
      </c>
      <c r="L20" s="94" t="s">
        <v>861</v>
      </c>
      <c r="M20" s="79" t="s">
        <v>416</v>
      </c>
      <c r="N20" s="100" t="s">
        <v>61</v>
      </c>
    </row>
    <row r="21" spans="1:14" s="92" customFormat="1" ht="33.75" x14ac:dyDescent="0.2">
      <c r="A21" s="79" t="s">
        <v>596</v>
      </c>
      <c r="B21" s="96">
        <v>435</v>
      </c>
      <c r="C21" s="132">
        <v>0</v>
      </c>
      <c r="D21" s="132">
        <f>+F21</f>
        <v>0</v>
      </c>
      <c r="E21" s="141" t="s">
        <v>566</v>
      </c>
      <c r="F21" s="90"/>
      <c r="G21" s="90">
        <v>584669</v>
      </c>
      <c r="H21" s="90">
        <v>803814</v>
      </c>
      <c r="I21" s="118">
        <v>0</v>
      </c>
      <c r="J21" s="110" t="s">
        <v>1113</v>
      </c>
      <c r="K21" s="110" t="s">
        <v>203</v>
      </c>
      <c r="L21" s="94" t="s">
        <v>861</v>
      </c>
      <c r="M21" s="79" t="s">
        <v>416</v>
      </c>
      <c r="N21" s="100" t="s">
        <v>61</v>
      </c>
    </row>
    <row r="22" spans="1:14" s="92" customFormat="1" ht="25.5" x14ac:dyDescent="0.2">
      <c r="A22" s="11" t="s">
        <v>281</v>
      </c>
      <c r="B22" s="96">
        <v>435</v>
      </c>
      <c r="C22" s="132">
        <v>0</v>
      </c>
      <c r="D22" s="132">
        <v>4191.7585102339972</v>
      </c>
      <c r="E22" s="141" t="s">
        <v>566</v>
      </c>
      <c r="F22" s="90"/>
      <c r="G22" s="90">
        <v>631767</v>
      </c>
      <c r="H22" s="90">
        <v>780522</v>
      </c>
      <c r="I22" s="118">
        <v>3000</v>
      </c>
      <c r="J22" s="111" t="s">
        <v>1025</v>
      </c>
      <c r="K22" s="111" t="s">
        <v>203</v>
      </c>
      <c r="L22" s="94" t="s">
        <v>861</v>
      </c>
      <c r="M22" s="79" t="s">
        <v>416</v>
      </c>
      <c r="N22" s="100" t="s">
        <v>61</v>
      </c>
    </row>
    <row r="23" spans="1:14" s="92" customFormat="1" ht="12.75" x14ac:dyDescent="0.2">
      <c r="A23" s="99" t="s">
        <v>498</v>
      </c>
      <c r="B23" s="101">
        <v>508</v>
      </c>
      <c r="C23" s="132">
        <v>0</v>
      </c>
      <c r="D23" s="132">
        <v>0</v>
      </c>
      <c r="E23" s="142" t="s">
        <v>562</v>
      </c>
      <c r="F23" s="101"/>
      <c r="G23" s="93">
        <v>138536</v>
      </c>
      <c r="H23" s="93"/>
      <c r="I23" s="102">
        <v>0</v>
      </c>
      <c r="J23" s="111" t="s">
        <v>1101</v>
      </c>
      <c r="K23" s="111"/>
      <c r="L23" s="12" t="s">
        <v>500</v>
      </c>
      <c r="M23" s="99" t="s">
        <v>499</v>
      </c>
      <c r="N23" s="100" t="s">
        <v>62</v>
      </c>
    </row>
    <row r="24" spans="1:14" s="92" customFormat="1" ht="12.75" x14ac:dyDescent="0.2">
      <c r="A24" s="11" t="s">
        <v>951</v>
      </c>
      <c r="B24" s="96">
        <v>566</v>
      </c>
      <c r="C24" s="132">
        <v>160.6</v>
      </c>
      <c r="D24" s="132">
        <v>160.6</v>
      </c>
      <c r="E24" s="141" t="s">
        <v>562</v>
      </c>
      <c r="F24" s="96"/>
      <c r="G24" s="90">
        <v>138542</v>
      </c>
      <c r="H24" s="90">
        <v>768153</v>
      </c>
      <c r="I24" s="97">
        <v>163</v>
      </c>
      <c r="J24" s="111" t="s">
        <v>674</v>
      </c>
      <c r="K24" s="111"/>
      <c r="L24" s="87" t="s">
        <v>1019</v>
      </c>
      <c r="M24" s="11" t="s">
        <v>1018</v>
      </c>
      <c r="N24" s="100" t="s">
        <v>62</v>
      </c>
    </row>
    <row r="25" spans="1:14" s="92" customFormat="1" ht="25.5" x14ac:dyDescent="0.2">
      <c r="A25" s="99" t="s">
        <v>841</v>
      </c>
      <c r="B25" s="101">
        <v>639</v>
      </c>
      <c r="C25" s="132">
        <v>316.36666666666667</v>
      </c>
      <c r="D25" s="132">
        <v>316.36666666666667</v>
      </c>
      <c r="E25" s="141" t="s">
        <v>562</v>
      </c>
      <c r="F25" s="101"/>
      <c r="G25" s="93">
        <v>659998</v>
      </c>
      <c r="H25" s="93">
        <v>778366</v>
      </c>
      <c r="I25" s="97">
        <v>365</v>
      </c>
      <c r="J25" s="111" t="s">
        <v>683</v>
      </c>
      <c r="K25" s="111"/>
      <c r="L25" s="12" t="s">
        <v>964</v>
      </c>
      <c r="M25" s="99" t="s">
        <v>842</v>
      </c>
      <c r="N25" s="100" t="s">
        <v>62</v>
      </c>
    </row>
    <row r="26" spans="1:14" s="92" customFormat="1" ht="12.75" x14ac:dyDescent="0.2">
      <c r="A26" s="99" t="s">
        <v>742</v>
      </c>
      <c r="B26" s="101">
        <v>680</v>
      </c>
      <c r="C26" s="132"/>
      <c r="D26" s="130">
        <v>145</v>
      </c>
      <c r="E26" s="143" t="s">
        <v>563</v>
      </c>
      <c r="F26" s="93"/>
      <c r="G26" s="93">
        <v>126270</v>
      </c>
      <c r="H26" s="93">
        <v>783357</v>
      </c>
      <c r="I26" s="97">
        <v>145</v>
      </c>
      <c r="J26" s="111" t="s">
        <v>674</v>
      </c>
      <c r="K26" s="111"/>
      <c r="L26" s="94" t="s">
        <v>823</v>
      </c>
      <c r="M26" s="86" t="s">
        <v>963</v>
      </c>
      <c r="N26" s="100" t="s">
        <v>1097</v>
      </c>
    </row>
    <row r="27" spans="1:14" s="92" customFormat="1" ht="12.75" x14ac:dyDescent="0.2">
      <c r="A27" s="11" t="s">
        <v>914</v>
      </c>
      <c r="B27" s="96">
        <v>697</v>
      </c>
      <c r="C27" s="132">
        <v>84.533333333333331</v>
      </c>
      <c r="D27" s="132">
        <v>84.533333333333331</v>
      </c>
      <c r="E27" s="142" t="s">
        <v>562</v>
      </c>
      <c r="F27" s="96"/>
      <c r="G27" s="106">
        <v>130477</v>
      </c>
      <c r="H27" s="106">
        <v>773314</v>
      </c>
      <c r="I27" s="97">
        <v>85</v>
      </c>
      <c r="J27" s="111" t="s">
        <v>674</v>
      </c>
      <c r="K27" s="111"/>
      <c r="L27" s="87" t="s">
        <v>421</v>
      </c>
      <c r="M27" s="11" t="s">
        <v>420</v>
      </c>
      <c r="N27" s="100" t="s">
        <v>62</v>
      </c>
    </row>
    <row r="28" spans="1:14" s="92" customFormat="1" ht="12.75" x14ac:dyDescent="0.2">
      <c r="A28" s="11" t="s">
        <v>153</v>
      </c>
      <c r="B28" s="96">
        <v>699</v>
      </c>
      <c r="C28" s="132">
        <v>31.666666666666668</v>
      </c>
      <c r="D28" s="132">
        <v>31.666666666666668</v>
      </c>
      <c r="E28" s="141" t="s">
        <v>562</v>
      </c>
      <c r="F28" s="96"/>
      <c r="G28" s="90">
        <v>298335</v>
      </c>
      <c r="H28" s="90">
        <v>768131</v>
      </c>
      <c r="I28" s="97">
        <v>14</v>
      </c>
      <c r="J28" s="111" t="s">
        <v>674</v>
      </c>
      <c r="K28" s="111"/>
      <c r="L28" s="87" t="s">
        <v>167</v>
      </c>
      <c r="M28" s="11" t="s">
        <v>166</v>
      </c>
      <c r="N28" s="100" t="s">
        <v>987</v>
      </c>
    </row>
    <row r="29" spans="1:14" s="92" customFormat="1" ht="12.75" x14ac:dyDescent="0.2">
      <c r="A29" s="79" t="s">
        <v>541</v>
      </c>
      <c r="B29" s="96">
        <v>1568</v>
      </c>
      <c r="C29" s="132">
        <v>960.56666666666672</v>
      </c>
      <c r="D29" s="132">
        <v>960.56666666666672</v>
      </c>
      <c r="E29" s="141" t="s">
        <v>562</v>
      </c>
      <c r="F29" s="90"/>
      <c r="G29" s="90">
        <v>138049</v>
      </c>
      <c r="H29" s="90"/>
      <c r="I29" s="97"/>
      <c r="J29" s="110"/>
      <c r="K29" s="110"/>
      <c r="L29" s="12" t="s">
        <v>823</v>
      </c>
      <c r="M29" s="79" t="s">
        <v>542</v>
      </c>
      <c r="N29" s="100" t="s">
        <v>1065</v>
      </c>
    </row>
    <row r="30" spans="1:14" s="92" customFormat="1" ht="12.75" x14ac:dyDescent="0.2">
      <c r="A30" s="99" t="s">
        <v>45</v>
      </c>
      <c r="B30" s="101">
        <v>2622</v>
      </c>
      <c r="C30" s="132">
        <v>302.16666666666669</v>
      </c>
      <c r="D30" s="132">
        <v>302.16666666666669</v>
      </c>
      <c r="E30" s="141" t="s">
        <v>562</v>
      </c>
      <c r="F30" s="101"/>
      <c r="G30" s="93">
        <v>130510</v>
      </c>
      <c r="H30" s="93">
        <v>785032</v>
      </c>
      <c r="I30" s="97">
        <v>347</v>
      </c>
      <c r="J30" s="111" t="s">
        <v>674</v>
      </c>
      <c r="K30" s="111"/>
      <c r="L30" s="12" t="s">
        <v>47</v>
      </c>
      <c r="M30" s="99" t="s">
        <v>46</v>
      </c>
      <c r="N30" s="100" t="s">
        <v>987</v>
      </c>
    </row>
    <row r="31" spans="1:14" s="92" customFormat="1" ht="12.75" x14ac:dyDescent="0.2">
      <c r="A31" s="86" t="s">
        <v>49</v>
      </c>
      <c r="B31" s="101">
        <v>2630</v>
      </c>
      <c r="C31" s="132">
        <v>0</v>
      </c>
      <c r="D31" s="132">
        <v>0</v>
      </c>
      <c r="E31" s="141" t="s">
        <v>562</v>
      </c>
      <c r="F31" s="93"/>
      <c r="G31" s="93">
        <v>586115</v>
      </c>
      <c r="H31" s="93"/>
      <c r="I31" s="102">
        <v>0</v>
      </c>
      <c r="J31" s="111" t="s">
        <v>1101</v>
      </c>
      <c r="K31" s="111"/>
      <c r="L31" s="94" t="s">
        <v>47</v>
      </c>
      <c r="M31" s="86" t="s">
        <v>48</v>
      </c>
      <c r="N31" s="100" t="s">
        <v>1065</v>
      </c>
    </row>
    <row r="32" spans="1:14" s="92" customFormat="1" ht="12.75" x14ac:dyDescent="0.2">
      <c r="A32" s="11" t="s">
        <v>684</v>
      </c>
      <c r="B32" s="96">
        <v>2645</v>
      </c>
      <c r="C32" s="132">
        <v>56.43333333333333</v>
      </c>
      <c r="D32" s="132">
        <v>56.43333333333333</v>
      </c>
      <c r="E32" s="141" t="s">
        <v>562</v>
      </c>
      <c r="F32" s="96"/>
      <c r="G32" s="90">
        <v>136275</v>
      </c>
      <c r="H32" s="90">
        <v>778439</v>
      </c>
      <c r="I32" s="97">
        <v>56</v>
      </c>
      <c r="J32" s="111" t="s">
        <v>674</v>
      </c>
      <c r="K32" s="111"/>
      <c r="L32" s="87" t="s">
        <v>47</v>
      </c>
      <c r="M32" s="11" t="s">
        <v>50</v>
      </c>
      <c r="N32" s="88" t="s">
        <v>1065</v>
      </c>
    </row>
    <row r="33" spans="1:14" s="92" customFormat="1" ht="12.75" x14ac:dyDescent="0.2">
      <c r="A33" s="11" t="s">
        <v>943</v>
      </c>
      <c r="B33" s="96">
        <v>2650</v>
      </c>
      <c r="C33" s="132">
        <v>16.600000000000001</v>
      </c>
      <c r="D33" s="132">
        <v>16.600000000000001</v>
      </c>
      <c r="E33" s="141" t="s">
        <v>562</v>
      </c>
      <c r="F33" s="96"/>
      <c r="G33" s="90">
        <v>139092</v>
      </c>
      <c r="H33" s="90">
        <v>786074</v>
      </c>
      <c r="I33" s="97">
        <v>15</v>
      </c>
      <c r="J33" s="111" t="s">
        <v>674</v>
      </c>
      <c r="K33" s="111"/>
      <c r="L33" s="87" t="s">
        <v>47</v>
      </c>
      <c r="M33" s="11" t="s">
        <v>51</v>
      </c>
      <c r="N33" s="100" t="s">
        <v>987</v>
      </c>
    </row>
    <row r="34" spans="1:14" s="92" customFormat="1" ht="12.75" x14ac:dyDescent="0.2">
      <c r="A34" s="11" t="s">
        <v>60</v>
      </c>
      <c r="B34" s="96">
        <v>2651</v>
      </c>
      <c r="C34" s="132">
        <v>13</v>
      </c>
      <c r="D34" s="132">
        <v>13</v>
      </c>
      <c r="E34" s="141" t="s">
        <v>562</v>
      </c>
      <c r="F34" s="96"/>
      <c r="G34" s="90">
        <v>126330</v>
      </c>
      <c r="H34" s="90">
        <v>783364</v>
      </c>
      <c r="I34" s="97">
        <v>9</v>
      </c>
      <c r="J34" s="111" t="s">
        <v>674</v>
      </c>
      <c r="K34" s="111"/>
      <c r="L34" s="87" t="s">
        <v>47</v>
      </c>
      <c r="M34" s="11" t="s">
        <v>74</v>
      </c>
      <c r="N34" s="100" t="s">
        <v>987</v>
      </c>
    </row>
    <row r="35" spans="1:14" s="92" customFormat="1" ht="12.75" x14ac:dyDescent="0.2">
      <c r="A35" s="11" t="s">
        <v>948</v>
      </c>
      <c r="B35" s="96">
        <v>2657</v>
      </c>
      <c r="C35" s="132">
        <v>0</v>
      </c>
      <c r="D35" s="132">
        <v>0</v>
      </c>
      <c r="E35" s="141" t="s">
        <v>562</v>
      </c>
      <c r="F35" s="96"/>
      <c r="G35" s="90">
        <v>137632</v>
      </c>
      <c r="H35" s="90"/>
      <c r="I35" s="97">
        <v>2</v>
      </c>
      <c r="J35" s="111" t="s">
        <v>674</v>
      </c>
      <c r="K35" s="111"/>
      <c r="L35" s="87" t="s">
        <v>47</v>
      </c>
      <c r="M35" s="11" t="s">
        <v>878</v>
      </c>
      <c r="N35" s="100" t="s">
        <v>987</v>
      </c>
    </row>
    <row r="36" spans="1:14" s="92" customFormat="1" ht="12.75" x14ac:dyDescent="0.2">
      <c r="A36" s="11" t="s">
        <v>948</v>
      </c>
      <c r="B36" s="96">
        <v>2657</v>
      </c>
      <c r="C36" s="132">
        <v>77.533333333333331</v>
      </c>
      <c r="D36" s="132">
        <v>77.533333333333331</v>
      </c>
      <c r="E36" s="141" t="s">
        <v>562</v>
      </c>
      <c r="F36" s="96"/>
      <c r="G36" s="90">
        <v>125808</v>
      </c>
      <c r="H36" s="90">
        <v>783347</v>
      </c>
      <c r="I36" s="97">
        <v>48</v>
      </c>
      <c r="J36" s="111" t="s">
        <v>674</v>
      </c>
      <c r="K36" s="111"/>
      <c r="L36" s="87" t="s">
        <v>47</v>
      </c>
      <c r="M36" s="11" t="s">
        <v>878</v>
      </c>
      <c r="N36" s="100" t="s">
        <v>987</v>
      </c>
    </row>
    <row r="37" spans="1:14" s="92" customFormat="1" ht="12.75" x14ac:dyDescent="0.2">
      <c r="A37" s="11" t="s">
        <v>948</v>
      </c>
      <c r="B37" s="96">
        <v>2662</v>
      </c>
      <c r="C37" s="132">
        <v>0</v>
      </c>
      <c r="D37" s="132">
        <v>0</v>
      </c>
      <c r="E37" s="141" t="s">
        <v>562</v>
      </c>
      <c r="F37" s="96"/>
      <c r="G37" s="90">
        <v>137632</v>
      </c>
      <c r="H37" s="90"/>
      <c r="I37" s="97">
        <v>23</v>
      </c>
      <c r="J37" s="111" t="s">
        <v>674</v>
      </c>
      <c r="K37" s="111"/>
      <c r="L37" s="87" t="s">
        <v>47</v>
      </c>
      <c r="M37" s="11" t="s">
        <v>75</v>
      </c>
      <c r="N37" s="100" t="s">
        <v>987</v>
      </c>
    </row>
    <row r="38" spans="1:14" s="92" customFormat="1" ht="33.75" x14ac:dyDescent="0.2">
      <c r="A38" s="11" t="s">
        <v>948</v>
      </c>
      <c r="B38" s="96">
        <v>2662</v>
      </c>
      <c r="C38" s="132">
        <v>587.73333333333335</v>
      </c>
      <c r="D38" s="132">
        <v>587.73333333333335</v>
      </c>
      <c r="E38" s="141" t="s">
        <v>562</v>
      </c>
      <c r="F38" s="96"/>
      <c r="G38" s="90">
        <v>125808</v>
      </c>
      <c r="H38" s="90">
        <v>783347</v>
      </c>
      <c r="I38" s="97">
        <v>555</v>
      </c>
      <c r="J38" s="124" t="s">
        <v>440</v>
      </c>
      <c r="K38" s="111" t="s">
        <v>869</v>
      </c>
      <c r="L38" s="87" t="s">
        <v>47</v>
      </c>
      <c r="M38" s="11" t="s">
        <v>75</v>
      </c>
      <c r="N38" s="100" t="s">
        <v>987</v>
      </c>
    </row>
    <row r="39" spans="1:14" s="92" customFormat="1" ht="12.75" x14ac:dyDescent="0.2">
      <c r="A39" s="11" t="s">
        <v>948</v>
      </c>
      <c r="B39" s="101">
        <v>2667</v>
      </c>
      <c r="C39" s="132">
        <v>0</v>
      </c>
      <c r="D39" s="132">
        <v>0</v>
      </c>
      <c r="E39" s="141" t="s">
        <v>562</v>
      </c>
      <c r="F39" s="101"/>
      <c r="G39" s="93">
        <v>137632</v>
      </c>
      <c r="H39" s="93"/>
      <c r="I39" s="97">
        <v>6</v>
      </c>
      <c r="J39" s="111" t="s">
        <v>674</v>
      </c>
      <c r="K39" s="111"/>
      <c r="L39" s="12" t="s">
        <v>47</v>
      </c>
      <c r="M39" s="99" t="s">
        <v>76</v>
      </c>
      <c r="N39" s="100" t="s">
        <v>987</v>
      </c>
    </row>
    <row r="40" spans="1:14" s="92" customFormat="1" ht="33.75" x14ac:dyDescent="0.2">
      <c r="A40" s="11" t="s">
        <v>948</v>
      </c>
      <c r="B40" s="101">
        <v>2667</v>
      </c>
      <c r="C40" s="132">
        <v>144.43333333333334</v>
      </c>
      <c r="D40" s="132">
        <v>144.43333333333334</v>
      </c>
      <c r="E40" s="141" t="s">
        <v>562</v>
      </c>
      <c r="F40" s="101"/>
      <c r="G40" s="90">
        <v>125808</v>
      </c>
      <c r="H40" s="90">
        <v>783347</v>
      </c>
      <c r="I40" s="97">
        <v>156</v>
      </c>
      <c r="J40" s="124" t="s">
        <v>441</v>
      </c>
      <c r="K40" s="111" t="s">
        <v>869</v>
      </c>
      <c r="L40" s="12" t="s">
        <v>47</v>
      </c>
      <c r="M40" s="99" t="s">
        <v>76</v>
      </c>
      <c r="N40" s="100" t="s">
        <v>987</v>
      </c>
    </row>
    <row r="41" spans="1:14" s="92" customFormat="1" ht="12.75" x14ac:dyDescent="0.2">
      <c r="A41" s="11" t="s">
        <v>948</v>
      </c>
      <c r="B41" s="101">
        <v>2668</v>
      </c>
      <c r="C41" s="132">
        <v>0</v>
      </c>
      <c r="D41" s="132">
        <v>0</v>
      </c>
      <c r="E41" s="141" t="s">
        <v>562</v>
      </c>
      <c r="F41" s="101"/>
      <c r="G41" s="93">
        <v>137632</v>
      </c>
      <c r="H41" s="93"/>
      <c r="I41" s="97">
        <v>2</v>
      </c>
      <c r="J41" s="111" t="s">
        <v>674</v>
      </c>
      <c r="K41" s="111"/>
      <c r="L41" s="12" t="s">
        <v>47</v>
      </c>
      <c r="M41" s="99" t="s">
        <v>80</v>
      </c>
      <c r="N41" s="100" t="s">
        <v>987</v>
      </c>
    </row>
    <row r="42" spans="1:14" s="92" customFormat="1" ht="12.75" x14ac:dyDescent="0.2">
      <c r="A42" s="11" t="s">
        <v>948</v>
      </c>
      <c r="B42" s="101">
        <v>2668</v>
      </c>
      <c r="C42" s="132">
        <v>24.833333333333332</v>
      </c>
      <c r="D42" s="132">
        <v>24.833333333333332</v>
      </c>
      <c r="E42" s="141" t="s">
        <v>562</v>
      </c>
      <c r="F42" s="101"/>
      <c r="G42" s="90">
        <v>125808</v>
      </c>
      <c r="H42" s="90">
        <v>783347</v>
      </c>
      <c r="I42" s="97">
        <v>46</v>
      </c>
      <c r="J42" s="111" t="s">
        <v>674</v>
      </c>
      <c r="K42" s="111"/>
      <c r="L42" s="12" t="s">
        <v>47</v>
      </c>
      <c r="M42" s="99" t="s">
        <v>80</v>
      </c>
      <c r="N42" s="100" t="s">
        <v>987</v>
      </c>
    </row>
    <row r="43" spans="1:14" s="92" customFormat="1" ht="12.75" x14ac:dyDescent="0.2">
      <c r="A43" s="79" t="s">
        <v>894</v>
      </c>
      <c r="B43" s="96">
        <v>2673</v>
      </c>
      <c r="C43" s="132">
        <v>2.9666666666666668</v>
      </c>
      <c r="D43" s="132">
        <v>2.9666666666666668</v>
      </c>
      <c r="E43" s="141" t="s">
        <v>562</v>
      </c>
      <c r="F43" s="90"/>
      <c r="G43" s="90">
        <v>137850</v>
      </c>
      <c r="H43" s="90">
        <v>785807</v>
      </c>
      <c r="I43" s="97">
        <v>2</v>
      </c>
      <c r="J43" s="111" t="s">
        <v>674</v>
      </c>
      <c r="K43" s="111"/>
      <c r="L43" s="98" t="s">
        <v>47</v>
      </c>
      <c r="M43" s="79" t="s">
        <v>853</v>
      </c>
      <c r="N43" s="100" t="s">
        <v>987</v>
      </c>
    </row>
    <row r="44" spans="1:14" s="92" customFormat="1" ht="12.75" x14ac:dyDescent="0.2">
      <c r="A44" s="79" t="s">
        <v>894</v>
      </c>
      <c r="B44" s="96">
        <v>2677</v>
      </c>
      <c r="C44" s="132">
        <v>1.6</v>
      </c>
      <c r="D44" s="132">
        <v>1.6</v>
      </c>
      <c r="E44" s="141" t="s">
        <v>562</v>
      </c>
      <c r="F44" s="90"/>
      <c r="G44" s="90">
        <v>137858</v>
      </c>
      <c r="H44" s="90">
        <v>785809</v>
      </c>
      <c r="I44" s="97">
        <v>1</v>
      </c>
      <c r="J44" s="111" t="s">
        <v>674</v>
      </c>
      <c r="K44" s="111"/>
      <c r="L44" s="98" t="s">
        <v>47</v>
      </c>
      <c r="M44" s="79" t="s">
        <v>82</v>
      </c>
      <c r="N44" s="100" t="s">
        <v>987</v>
      </c>
    </row>
    <row r="45" spans="1:14" s="92" customFormat="1" ht="12.75" x14ac:dyDescent="0.2">
      <c r="A45" s="11" t="s">
        <v>948</v>
      </c>
      <c r="B45" s="96">
        <v>2680</v>
      </c>
      <c r="C45" s="132">
        <v>0</v>
      </c>
      <c r="D45" s="132">
        <v>0</v>
      </c>
      <c r="E45" s="141" t="s">
        <v>562</v>
      </c>
      <c r="F45" s="96"/>
      <c r="G45" s="90">
        <v>137632</v>
      </c>
      <c r="H45" s="90"/>
      <c r="I45" s="97">
        <v>17</v>
      </c>
      <c r="J45" s="111" t="s">
        <v>674</v>
      </c>
      <c r="K45" s="111"/>
      <c r="L45" s="87" t="s">
        <v>47</v>
      </c>
      <c r="M45" s="11" t="s">
        <v>83</v>
      </c>
      <c r="N45" s="100" t="s">
        <v>987</v>
      </c>
    </row>
    <row r="46" spans="1:14" s="92" customFormat="1" ht="33.75" x14ac:dyDescent="0.2">
      <c r="A46" s="11" t="s">
        <v>948</v>
      </c>
      <c r="B46" s="96">
        <v>2680</v>
      </c>
      <c r="C46" s="132">
        <v>478.56666666666666</v>
      </c>
      <c r="D46" s="132">
        <v>478.56666666666666</v>
      </c>
      <c r="E46" s="141" t="s">
        <v>562</v>
      </c>
      <c r="F46" s="96"/>
      <c r="G46" s="90">
        <v>125808</v>
      </c>
      <c r="H46" s="90">
        <v>783347</v>
      </c>
      <c r="I46" s="97">
        <v>414</v>
      </c>
      <c r="J46" s="124" t="s">
        <v>442</v>
      </c>
      <c r="K46" s="111" t="s">
        <v>869</v>
      </c>
      <c r="L46" s="87" t="s">
        <v>47</v>
      </c>
      <c r="M46" s="11" t="s">
        <v>83</v>
      </c>
      <c r="N46" s="100" t="s">
        <v>987</v>
      </c>
    </row>
    <row r="47" spans="1:14" s="92" customFormat="1" ht="12.75" x14ac:dyDescent="0.2">
      <c r="A47" s="11" t="s">
        <v>948</v>
      </c>
      <c r="B47" s="96">
        <v>2688</v>
      </c>
      <c r="C47" s="132">
        <v>0</v>
      </c>
      <c r="D47" s="132">
        <v>0</v>
      </c>
      <c r="E47" s="141" t="s">
        <v>562</v>
      </c>
      <c r="F47" s="96"/>
      <c r="G47" s="90">
        <v>137632</v>
      </c>
      <c r="H47" s="90"/>
      <c r="I47" s="97">
        <v>1</v>
      </c>
      <c r="J47" s="111" t="s">
        <v>674</v>
      </c>
      <c r="K47" s="111"/>
      <c r="L47" s="87" t="s">
        <v>47</v>
      </c>
      <c r="M47" s="11" t="s">
        <v>84</v>
      </c>
      <c r="N47" s="100" t="s">
        <v>987</v>
      </c>
    </row>
    <row r="48" spans="1:14" s="92" customFormat="1" ht="33.75" x14ac:dyDescent="0.2">
      <c r="A48" s="11" t="s">
        <v>948</v>
      </c>
      <c r="B48" s="96">
        <v>2688</v>
      </c>
      <c r="C48" s="132">
        <v>27.5</v>
      </c>
      <c r="D48" s="132">
        <v>27.5</v>
      </c>
      <c r="E48" s="141" t="s">
        <v>562</v>
      </c>
      <c r="F48" s="96"/>
      <c r="G48" s="90">
        <v>125808</v>
      </c>
      <c r="H48" s="90">
        <v>783347</v>
      </c>
      <c r="I48" s="97">
        <v>28</v>
      </c>
      <c r="J48" s="124" t="s">
        <v>443</v>
      </c>
      <c r="K48" s="111" t="s">
        <v>869</v>
      </c>
      <c r="L48" s="87" t="s">
        <v>47</v>
      </c>
      <c r="M48" s="11" t="s">
        <v>84</v>
      </c>
      <c r="N48" s="100" t="s">
        <v>987</v>
      </c>
    </row>
    <row r="49" spans="1:14" s="92" customFormat="1" ht="12.75" x14ac:dyDescent="0.2">
      <c r="A49" s="137" t="s">
        <v>312</v>
      </c>
      <c r="B49" s="96">
        <v>2691</v>
      </c>
      <c r="C49" s="132">
        <v>0</v>
      </c>
      <c r="D49" s="132">
        <v>0</v>
      </c>
      <c r="E49" s="141" t="s">
        <v>562</v>
      </c>
      <c r="F49" s="90"/>
      <c r="G49" s="90">
        <v>138456</v>
      </c>
      <c r="H49" s="90">
        <v>770691</v>
      </c>
      <c r="I49" s="97"/>
      <c r="J49" s="111" t="s">
        <v>674</v>
      </c>
      <c r="K49" s="111"/>
      <c r="L49" s="98" t="s">
        <v>47</v>
      </c>
      <c r="M49" s="79" t="s">
        <v>313</v>
      </c>
      <c r="N49" s="100" t="s">
        <v>1065</v>
      </c>
    </row>
    <row r="50" spans="1:14" s="92" customFormat="1" ht="12.75" x14ac:dyDescent="0.2">
      <c r="A50" s="79" t="s">
        <v>312</v>
      </c>
      <c r="B50" s="96">
        <v>2691</v>
      </c>
      <c r="C50" s="132">
        <v>14.7</v>
      </c>
      <c r="D50" s="132">
        <v>14.7</v>
      </c>
      <c r="E50" s="141" t="s">
        <v>562</v>
      </c>
      <c r="F50" s="90"/>
      <c r="G50" s="90">
        <v>138456</v>
      </c>
      <c r="H50" s="90">
        <v>768161</v>
      </c>
      <c r="I50" s="97">
        <v>12</v>
      </c>
      <c r="J50" s="111" t="s">
        <v>674</v>
      </c>
      <c r="K50" s="111"/>
      <c r="L50" s="98" t="s">
        <v>47</v>
      </c>
      <c r="M50" s="79" t="s">
        <v>313</v>
      </c>
      <c r="N50" s="100" t="s">
        <v>1065</v>
      </c>
    </row>
    <row r="51" spans="1:14" s="92" customFormat="1" ht="12.75" x14ac:dyDescent="0.2">
      <c r="A51" s="99" t="s">
        <v>679</v>
      </c>
      <c r="B51" s="101">
        <v>2692</v>
      </c>
      <c r="C51" s="132">
        <v>0</v>
      </c>
      <c r="D51" s="132">
        <v>0</v>
      </c>
      <c r="E51" s="141" t="s">
        <v>562</v>
      </c>
      <c r="F51" s="101"/>
      <c r="G51" s="93">
        <v>26682</v>
      </c>
      <c r="H51" s="93"/>
      <c r="I51" s="102">
        <v>0</v>
      </c>
      <c r="J51" s="111" t="s">
        <v>1101</v>
      </c>
      <c r="K51" s="111"/>
      <c r="L51" s="12" t="s">
        <v>47</v>
      </c>
      <c r="M51" s="99" t="s">
        <v>86</v>
      </c>
      <c r="N51" s="100" t="s">
        <v>1097</v>
      </c>
    </row>
    <row r="52" spans="1:14" s="92" customFormat="1" ht="12.75" x14ac:dyDescent="0.2">
      <c r="A52" s="11" t="s">
        <v>948</v>
      </c>
      <c r="B52" s="101">
        <v>2694</v>
      </c>
      <c r="C52" s="132">
        <v>0</v>
      </c>
      <c r="D52" s="132">
        <v>0</v>
      </c>
      <c r="E52" s="141" t="s">
        <v>562</v>
      </c>
      <c r="F52" s="93"/>
      <c r="G52" s="107">
        <v>137632</v>
      </c>
      <c r="H52" s="107"/>
      <c r="I52" s="97">
        <v>7</v>
      </c>
      <c r="J52" s="111" t="s">
        <v>674</v>
      </c>
      <c r="K52" s="111"/>
      <c r="L52" s="98" t="s">
        <v>47</v>
      </c>
      <c r="M52" s="86" t="s">
        <v>1013</v>
      </c>
      <c r="N52" s="100" t="s">
        <v>987</v>
      </c>
    </row>
    <row r="53" spans="1:14" s="92" customFormat="1" ht="33.75" x14ac:dyDescent="0.2">
      <c r="A53" s="11" t="s">
        <v>948</v>
      </c>
      <c r="B53" s="101">
        <v>2694</v>
      </c>
      <c r="C53" s="132">
        <v>279.8</v>
      </c>
      <c r="D53" s="132">
        <v>279.8</v>
      </c>
      <c r="E53" s="141" t="s">
        <v>562</v>
      </c>
      <c r="F53" s="93"/>
      <c r="G53" s="107">
        <v>125808</v>
      </c>
      <c r="H53" s="107">
        <v>783347</v>
      </c>
      <c r="I53" s="97">
        <v>168</v>
      </c>
      <c r="J53" s="124" t="s">
        <v>444</v>
      </c>
      <c r="K53" s="111" t="s">
        <v>869</v>
      </c>
      <c r="L53" s="98" t="s">
        <v>47</v>
      </c>
      <c r="M53" s="86" t="s">
        <v>1013</v>
      </c>
      <c r="N53" s="100" t="s">
        <v>987</v>
      </c>
    </row>
    <row r="54" spans="1:14" s="92" customFormat="1" ht="12.75" x14ac:dyDescent="0.2">
      <c r="A54" s="86" t="s">
        <v>81</v>
      </c>
      <c r="B54" s="101">
        <v>2695</v>
      </c>
      <c r="C54" s="132">
        <v>0</v>
      </c>
      <c r="D54" s="132">
        <v>0</v>
      </c>
      <c r="E54" s="141" t="s">
        <v>562</v>
      </c>
      <c r="F54" s="93"/>
      <c r="G54" s="107">
        <v>27452</v>
      </c>
      <c r="H54" s="107"/>
      <c r="I54" s="102">
        <v>0</v>
      </c>
      <c r="J54" s="111" t="s">
        <v>1101</v>
      </c>
      <c r="K54" s="111"/>
      <c r="L54" s="94" t="s">
        <v>47</v>
      </c>
      <c r="M54" s="86" t="s">
        <v>87</v>
      </c>
      <c r="N54" s="100" t="s">
        <v>987</v>
      </c>
    </row>
    <row r="55" spans="1:14" s="92" customFormat="1" ht="12.75" x14ac:dyDescent="0.2">
      <c r="A55" s="79" t="s">
        <v>596</v>
      </c>
      <c r="B55" s="96">
        <v>2697</v>
      </c>
      <c r="C55" s="132">
        <v>1009.9333333333333</v>
      </c>
      <c r="D55" s="132">
        <v>1009.9333333333333</v>
      </c>
      <c r="E55" s="141" t="s">
        <v>562</v>
      </c>
      <c r="F55" s="90"/>
      <c r="G55" s="90">
        <v>667363</v>
      </c>
      <c r="H55" s="90">
        <v>780506</v>
      </c>
      <c r="I55" s="97">
        <v>1141</v>
      </c>
      <c r="J55" s="111" t="s">
        <v>674</v>
      </c>
      <c r="K55" s="111"/>
      <c r="L55" s="12" t="s">
        <v>47</v>
      </c>
      <c r="M55" s="79" t="s">
        <v>597</v>
      </c>
      <c r="N55" s="100" t="s">
        <v>61</v>
      </c>
    </row>
    <row r="56" spans="1:14" s="92" customFormat="1" ht="12.75" x14ac:dyDescent="0.2">
      <c r="A56" s="79" t="s">
        <v>739</v>
      </c>
      <c r="B56" s="101">
        <v>3007</v>
      </c>
      <c r="C56" s="131"/>
      <c r="D56" s="130">
        <v>0</v>
      </c>
      <c r="E56" s="143" t="s">
        <v>573</v>
      </c>
      <c r="F56" s="101"/>
      <c r="G56" s="93">
        <v>126268</v>
      </c>
      <c r="H56" s="93"/>
      <c r="I56" s="97">
        <v>6386</v>
      </c>
      <c r="J56" s="111" t="s">
        <v>674</v>
      </c>
      <c r="K56" s="111"/>
      <c r="L56" s="94" t="s">
        <v>250</v>
      </c>
      <c r="M56" s="99" t="s">
        <v>249</v>
      </c>
      <c r="N56" s="100" t="s">
        <v>1065</v>
      </c>
    </row>
    <row r="57" spans="1:14" s="92" customFormat="1" ht="25.5" x14ac:dyDescent="0.2">
      <c r="A57" s="79" t="s">
        <v>739</v>
      </c>
      <c r="B57" s="96">
        <v>3081</v>
      </c>
      <c r="C57" s="132">
        <v>6015.1</v>
      </c>
      <c r="D57" s="132">
        <v>5600</v>
      </c>
      <c r="E57" s="141" t="s">
        <v>576</v>
      </c>
      <c r="F57" s="96"/>
      <c r="G57" s="90">
        <v>126336</v>
      </c>
      <c r="H57" s="90">
        <v>775750</v>
      </c>
      <c r="I57" s="97">
        <v>6744</v>
      </c>
      <c r="J57" s="111" t="s">
        <v>674</v>
      </c>
      <c r="K57" s="111"/>
      <c r="L57" s="98" t="s">
        <v>250</v>
      </c>
      <c r="M57" s="11" t="s">
        <v>252</v>
      </c>
      <c r="N57" s="100" t="s">
        <v>1065</v>
      </c>
    </row>
    <row r="58" spans="1:14" s="92" customFormat="1" ht="25.5" x14ac:dyDescent="0.2">
      <c r="A58" s="79" t="s">
        <v>739</v>
      </c>
      <c r="B58" s="101">
        <v>3082</v>
      </c>
      <c r="C58" s="131"/>
      <c r="D58" s="130">
        <v>0</v>
      </c>
      <c r="E58" s="141" t="s">
        <v>576</v>
      </c>
      <c r="F58" s="101"/>
      <c r="G58" s="93">
        <v>126268</v>
      </c>
      <c r="H58" s="93"/>
      <c r="I58" s="102">
        <v>0</v>
      </c>
      <c r="J58" s="111" t="s">
        <v>1101</v>
      </c>
      <c r="K58" s="111"/>
      <c r="L58" s="94" t="s">
        <v>250</v>
      </c>
      <c r="M58" s="99" t="s">
        <v>252</v>
      </c>
      <c r="N58" s="100" t="s">
        <v>1065</v>
      </c>
    </row>
    <row r="59" spans="1:14" s="92" customFormat="1" ht="12.75" x14ac:dyDescent="0.2">
      <c r="A59" s="79" t="s">
        <v>876</v>
      </c>
      <c r="B59" s="96">
        <v>3527</v>
      </c>
      <c r="C59" s="132">
        <v>3696.7333333333331</v>
      </c>
      <c r="D59" s="132">
        <v>3696.7333333333331</v>
      </c>
      <c r="E59" s="142" t="s">
        <v>562</v>
      </c>
      <c r="F59" s="90"/>
      <c r="G59" s="90">
        <v>449243</v>
      </c>
      <c r="H59" s="90">
        <v>770834</v>
      </c>
      <c r="I59" s="97">
        <v>3067</v>
      </c>
      <c r="J59" s="111" t="s">
        <v>674</v>
      </c>
      <c r="K59" s="111"/>
      <c r="L59" s="98" t="s">
        <v>491</v>
      </c>
      <c r="M59" s="79" t="s">
        <v>877</v>
      </c>
      <c r="N59" s="100" t="s">
        <v>1065</v>
      </c>
    </row>
    <row r="60" spans="1:14" s="92" customFormat="1" ht="12.75" x14ac:dyDescent="0.2">
      <c r="A60" s="11" t="s">
        <v>452</v>
      </c>
      <c r="B60" s="96">
        <v>3527</v>
      </c>
      <c r="C60" s="132">
        <v>104.4</v>
      </c>
      <c r="D60" s="132">
        <v>104.4</v>
      </c>
      <c r="E60" s="142" t="s">
        <v>562</v>
      </c>
      <c r="F60" s="96"/>
      <c r="G60" s="90">
        <v>137595</v>
      </c>
      <c r="H60" s="90">
        <v>785801</v>
      </c>
      <c r="I60" s="97">
        <v>110</v>
      </c>
      <c r="J60" s="111" t="s">
        <v>674</v>
      </c>
      <c r="K60" s="111"/>
      <c r="L60" s="87" t="s">
        <v>491</v>
      </c>
      <c r="M60" s="79" t="s">
        <v>877</v>
      </c>
      <c r="N60" s="100" t="s">
        <v>680</v>
      </c>
    </row>
    <row r="61" spans="1:14" s="92" customFormat="1" ht="25.5" x14ac:dyDescent="0.2">
      <c r="A61" s="79" t="s">
        <v>739</v>
      </c>
      <c r="B61" s="96">
        <v>3536</v>
      </c>
      <c r="C61" s="130"/>
      <c r="D61" s="130">
        <v>10000</v>
      </c>
      <c r="E61" s="111" t="s">
        <v>571</v>
      </c>
      <c r="F61" s="96"/>
      <c r="G61" s="90">
        <v>725391</v>
      </c>
      <c r="H61" s="90">
        <v>801105</v>
      </c>
      <c r="I61" s="97">
        <v>10000</v>
      </c>
      <c r="J61" s="111" t="s">
        <v>683</v>
      </c>
      <c r="K61" s="111"/>
      <c r="L61" s="98" t="s">
        <v>491</v>
      </c>
      <c r="M61" s="11" t="s">
        <v>840</v>
      </c>
      <c r="N61" s="100" t="s">
        <v>1065</v>
      </c>
    </row>
    <row r="62" spans="1:14" s="92" customFormat="1" ht="25.5" x14ac:dyDescent="0.2">
      <c r="A62" s="99" t="s">
        <v>36</v>
      </c>
      <c r="B62" s="96">
        <v>3543</v>
      </c>
      <c r="C62" s="129"/>
      <c r="D62" s="130">
        <v>0</v>
      </c>
      <c r="E62" s="143" t="s">
        <v>563</v>
      </c>
      <c r="F62" s="90"/>
      <c r="G62" s="90">
        <v>439837</v>
      </c>
      <c r="H62" s="90"/>
      <c r="I62" s="97"/>
      <c r="J62" s="110" t="s">
        <v>1102</v>
      </c>
      <c r="K62" s="110"/>
      <c r="L62" s="104" t="s">
        <v>491</v>
      </c>
      <c r="M62" s="79" t="s">
        <v>453</v>
      </c>
      <c r="N62" s="100" t="s">
        <v>988</v>
      </c>
    </row>
    <row r="63" spans="1:14" s="92" customFormat="1" ht="12.75" x14ac:dyDescent="0.2">
      <c r="A63" s="11" t="s">
        <v>163</v>
      </c>
      <c r="B63" s="151">
        <v>4028</v>
      </c>
      <c r="C63" s="132">
        <v>4.9666666666666668</v>
      </c>
      <c r="D63" s="132">
        <v>4.9666666666666668</v>
      </c>
      <c r="E63" s="142" t="s">
        <v>562</v>
      </c>
      <c r="F63" s="107"/>
      <c r="G63" s="93">
        <v>131715</v>
      </c>
      <c r="H63" s="93">
        <v>785388</v>
      </c>
      <c r="I63" s="97">
        <v>58</v>
      </c>
      <c r="J63" s="111" t="s">
        <v>674</v>
      </c>
      <c r="K63" s="111"/>
      <c r="L63" s="87" t="s">
        <v>47</v>
      </c>
      <c r="M63" s="86" t="s">
        <v>325</v>
      </c>
      <c r="N63" s="100" t="s">
        <v>62</v>
      </c>
    </row>
    <row r="64" spans="1:14" s="92" customFormat="1" ht="12.75" x14ac:dyDescent="0.2">
      <c r="A64" s="99" t="s">
        <v>521</v>
      </c>
      <c r="B64" s="101">
        <v>4046</v>
      </c>
      <c r="C64" s="132">
        <v>25.833333333333332</v>
      </c>
      <c r="D64" s="132">
        <v>25.833333333333332</v>
      </c>
      <c r="E64" s="142" t="s">
        <v>562</v>
      </c>
      <c r="F64" s="101"/>
      <c r="G64" s="93">
        <v>138108</v>
      </c>
      <c r="H64" s="93">
        <v>770953</v>
      </c>
      <c r="I64" s="97">
        <v>27</v>
      </c>
      <c r="J64" s="111" t="s">
        <v>674</v>
      </c>
      <c r="K64" s="111"/>
      <c r="L64" s="12" t="s">
        <v>1049</v>
      </c>
      <c r="M64" s="99" t="s">
        <v>1048</v>
      </c>
      <c r="N64" s="100" t="s">
        <v>680</v>
      </c>
    </row>
    <row r="65" spans="1:14" s="92" customFormat="1" ht="17.25" x14ac:dyDescent="0.2">
      <c r="A65" s="99" t="s">
        <v>742</v>
      </c>
      <c r="B65" s="101">
        <v>4050</v>
      </c>
      <c r="C65" s="132">
        <v>0</v>
      </c>
      <c r="D65" s="132">
        <v>0</v>
      </c>
      <c r="E65" s="141" t="s">
        <v>562</v>
      </c>
      <c r="F65" s="101"/>
      <c r="G65" s="93">
        <v>133227</v>
      </c>
      <c r="H65" s="93">
        <v>785654</v>
      </c>
      <c r="I65" s="97">
        <v>4</v>
      </c>
      <c r="J65" s="111" t="s">
        <v>342</v>
      </c>
      <c r="K65" s="111"/>
      <c r="L65" s="12" t="s">
        <v>14</v>
      </c>
      <c r="M65" s="99" t="s">
        <v>13</v>
      </c>
      <c r="N65" s="100" t="s">
        <v>1097</v>
      </c>
    </row>
    <row r="66" spans="1:14" s="92" customFormat="1" ht="12.75" x14ac:dyDescent="0.2">
      <c r="A66" s="79" t="s">
        <v>218</v>
      </c>
      <c r="B66" s="96">
        <v>4056</v>
      </c>
      <c r="C66" s="132">
        <v>899.86666666666667</v>
      </c>
      <c r="D66" s="132">
        <v>908</v>
      </c>
      <c r="E66" s="142" t="s">
        <v>231</v>
      </c>
      <c r="F66" s="90"/>
      <c r="G66" s="90">
        <v>94120</v>
      </c>
      <c r="H66" s="90">
        <v>783339</v>
      </c>
      <c r="I66" s="97">
        <v>1002</v>
      </c>
      <c r="J66" s="111" t="s">
        <v>674</v>
      </c>
      <c r="K66" s="111"/>
      <c r="L66" s="12" t="s">
        <v>1049</v>
      </c>
      <c r="M66" s="79" t="s">
        <v>219</v>
      </c>
      <c r="N66" s="100" t="s">
        <v>680</v>
      </c>
    </row>
    <row r="67" spans="1:14" s="92" customFormat="1" ht="12.75" x14ac:dyDescent="0.2">
      <c r="A67" s="99" t="s">
        <v>638</v>
      </c>
      <c r="B67" s="101">
        <v>4062</v>
      </c>
      <c r="C67" s="132">
        <v>0</v>
      </c>
      <c r="D67" s="132">
        <v>0</v>
      </c>
      <c r="E67" s="142" t="s">
        <v>562</v>
      </c>
      <c r="F67" s="101"/>
      <c r="G67" s="93">
        <v>51700</v>
      </c>
      <c r="H67" s="93"/>
      <c r="I67" s="97">
        <v>0</v>
      </c>
      <c r="J67" s="111" t="s">
        <v>1101</v>
      </c>
      <c r="K67" s="110"/>
      <c r="L67" s="12" t="s">
        <v>500</v>
      </c>
      <c r="M67" s="99" t="s">
        <v>501</v>
      </c>
      <c r="N67" s="100" t="s">
        <v>680</v>
      </c>
    </row>
    <row r="68" spans="1:14" s="92" customFormat="1" ht="12.75" x14ac:dyDescent="0.2">
      <c r="A68" s="11" t="s">
        <v>640</v>
      </c>
      <c r="B68" s="96">
        <v>4063</v>
      </c>
      <c r="C68" s="132">
        <v>0.53333333333333333</v>
      </c>
      <c r="D68" s="132">
        <v>0.53333333333333333</v>
      </c>
      <c r="E68" s="142" t="s">
        <v>562</v>
      </c>
      <c r="F68" s="96"/>
      <c r="G68" s="90">
        <v>138878</v>
      </c>
      <c r="H68" s="90">
        <v>786067</v>
      </c>
      <c r="I68" s="97">
        <v>39</v>
      </c>
      <c r="J68" s="111" t="s">
        <v>674</v>
      </c>
      <c r="K68" s="111"/>
      <c r="L68" s="87" t="s">
        <v>500</v>
      </c>
      <c r="M68" s="11" t="s">
        <v>639</v>
      </c>
      <c r="N68" s="100" t="s">
        <v>680</v>
      </c>
    </row>
    <row r="69" spans="1:14" s="92" customFormat="1" ht="12.75" x14ac:dyDescent="0.2">
      <c r="A69" s="11" t="s">
        <v>889</v>
      </c>
      <c r="B69" s="96">
        <v>4071</v>
      </c>
      <c r="C69" s="132">
        <v>6.1</v>
      </c>
      <c r="D69" s="132">
        <v>6.1</v>
      </c>
      <c r="E69" s="142" t="s">
        <v>562</v>
      </c>
      <c r="F69" s="96"/>
      <c r="G69" s="90">
        <v>138045</v>
      </c>
      <c r="H69" s="90">
        <v>788550</v>
      </c>
      <c r="I69" s="97">
        <v>48</v>
      </c>
      <c r="J69" s="111" t="s">
        <v>674</v>
      </c>
      <c r="K69" s="111"/>
      <c r="L69" s="87" t="s">
        <v>500</v>
      </c>
      <c r="M69" s="11" t="s">
        <v>502</v>
      </c>
      <c r="N69" s="100" t="s">
        <v>680</v>
      </c>
    </row>
    <row r="70" spans="1:14" s="92" customFormat="1" ht="12.75" x14ac:dyDescent="0.2">
      <c r="A70" s="11" t="s">
        <v>860</v>
      </c>
      <c r="B70" s="96">
        <v>4074</v>
      </c>
      <c r="C70" s="132">
        <v>859</v>
      </c>
      <c r="D70" s="132">
        <v>859</v>
      </c>
      <c r="E70" s="141" t="s">
        <v>562</v>
      </c>
      <c r="F70" s="96"/>
      <c r="G70" s="90">
        <v>133240</v>
      </c>
      <c r="H70" s="90">
        <v>785658</v>
      </c>
      <c r="I70" s="97">
        <v>841</v>
      </c>
      <c r="J70" s="111" t="s">
        <v>674</v>
      </c>
      <c r="K70" s="111"/>
      <c r="L70" s="87" t="s">
        <v>861</v>
      </c>
      <c r="M70" s="11" t="s">
        <v>859</v>
      </c>
      <c r="N70" s="100" t="s">
        <v>1097</v>
      </c>
    </row>
    <row r="71" spans="1:14" s="92" customFormat="1" ht="12.75" x14ac:dyDescent="0.2">
      <c r="A71" s="79" t="s">
        <v>332</v>
      </c>
      <c r="B71" s="96">
        <v>4081</v>
      </c>
      <c r="C71" s="132">
        <v>17.866666666666667</v>
      </c>
      <c r="D71" s="132">
        <v>17.866666666666667</v>
      </c>
      <c r="E71" s="142" t="s">
        <v>562</v>
      </c>
      <c r="F71" s="90"/>
      <c r="G71" s="90">
        <v>138417</v>
      </c>
      <c r="H71" s="90">
        <v>785994</v>
      </c>
      <c r="I71" s="97">
        <v>25</v>
      </c>
      <c r="J71" s="111" t="s">
        <v>674</v>
      </c>
      <c r="K71" s="111"/>
      <c r="L71" s="98" t="s">
        <v>500</v>
      </c>
      <c r="M71" s="79" t="s">
        <v>333</v>
      </c>
      <c r="N71" s="100" t="s">
        <v>987</v>
      </c>
    </row>
    <row r="72" spans="1:14" s="92" customFormat="1" ht="12.75" x14ac:dyDescent="0.2">
      <c r="A72" s="11" t="s">
        <v>923</v>
      </c>
      <c r="B72" s="96">
        <v>4093</v>
      </c>
      <c r="C72" s="132">
        <v>0</v>
      </c>
      <c r="D72" s="132">
        <v>0</v>
      </c>
      <c r="E72" s="142" t="s">
        <v>562</v>
      </c>
      <c r="F72" s="96"/>
      <c r="G72" s="90">
        <v>36527</v>
      </c>
      <c r="H72" s="90"/>
      <c r="I72" s="97">
        <v>0</v>
      </c>
      <c r="J72" s="111" t="s">
        <v>1101</v>
      </c>
      <c r="K72" s="110"/>
      <c r="L72" s="87" t="s">
        <v>47</v>
      </c>
      <c r="M72" s="11" t="s">
        <v>88</v>
      </c>
      <c r="N72" s="100" t="s">
        <v>987</v>
      </c>
    </row>
    <row r="73" spans="1:14" s="92" customFormat="1" ht="12.75" x14ac:dyDescent="0.2">
      <c r="A73" s="99" t="s">
        <v>919</v>
      </c>
      <c r="B73" s="101">
        <v>4112</v>
      </c>
      <c r="C73" s="132">
        <v>126.5</v>
      </c>
      <c r="D73" s="132">
        <v>126.5</v>
      </c>
      <c r="E73" s="141" t="s">
        <v>562</v>
      </c>
      <c r="F73" s="101"/>
      <c r="G73" s="93">
        <v>138653</v>
      </c>
      <c r="H73" s="93">
        <v>775516</v>
      </c>
      <c r="I73" s="97">
        <v>136</v>
      </c>
      <c r="J73" s="111" t="s">
        <v>674</v>
      </c>
      <c r="K73" s="111"/>
      <c r="L73" s="12" t="s">
        <v>823</v>
      </c>
      <c r="M73" s="99" t="s">
        <v>822</v>
      </c>
      <c r="N73" s="100" t="s">
        <v>987</v>
      </c>
    </row>
    <row r="74" spans="1:14" s="92" customFormat="1" ht="17.25" x14ac:dyDescent="0.2">
      <c r="A74" s="11" t="s">
        <v>841</v>
      </c>
      <c r="B74" s="96">
        <v>4120</v>
      </c>
      <c r="C74" s="132">
        <v>1556.9333333333334</v>
      </c>
      <c r="D74" s="132">
        <v>1556.9333333333334</v>
      </c>
      <c r="E74" s="142" t="s">
        <v>562</v>
      </c>
      <c r="F74" s="96"/>
      <c r="G74" s="90">
        <v>125817</v>
      </c>
      <c r="H74" s="90">
        <v>778362</v>
      </c>
      <c r="I74" s="97"/>
      <c r="J74" s="110" t="s">
        <v>344</v>
      </c>
      <c r="K74" s="111"/>
      <c r="L74" s="98" t="s">
        <v>491</v>
      </c>
      <c r="M74" s="11" t="s">
        <v>1105</v>
      </c>
      <c r="N74" s="100" t="s">
        <v>62</v>
      </c>
    </row>
    <row r="75" spans="1:14" s="91" customFormat="1" ht="33.75" x14ac:dyDescent="0.2">
      <c r="A75" s="11" t="s">
        <v>920</v>
      </c>
      <c r="B75" s="96">
        <v>4126</v>
      </c>
      <c r="C75" s="132">
        <v>408.5</v>
      </c>
      <c r="D75" s="132">
        <v>408.5</v>
      </c>
      <c r="E75" s="142" t="s">
        <v>562</v>
      </c>
      <c r="F75" s="96"/>
      <c r="G75" s="90">
        <v>125817</v>
      </c>
      <c r="H75" s="90">
        <v>778053</v>
      </c>
      <c r="I75" s="118">
        <v>440</v>
      </c>
      <c r="J75" s="111" t="s">
        <v>226</v>
      </c>
      <c r="K75" s="111" t="s">
        <v>203</v>
      </c>
      <c r="L75" s="98" t="s">
        <v>491</v>
      </c>
      <c r="M75" s="11" t="s">
        <v>503</v>
      </c>
      <c r="N75" s="100" t="s">
        <v>1065</v>
      </c>
    </row>
    <row r="76" spans="1:14" s="92" customFormat="1" ht="12.75" x14ac:dyDescent="0.2">
      <c r="A76" s="11" t="s">
        <v>939</v>
      </c>
      <c r="B76" s="96">
        <v>4129</v>
      </c>
      <c r="C76" s="132">
        <v>92.433333333333337</v>
      </c>
      <c r="D76" s="132">
        <v>92.433333333333337</v>
      </c>
      <c r="E76" s="141" t="s">
        <v>562</v>
      </c>
      <c r="F76" s="96"/>
      <c r="G76" s="90">
        <v>139347</v>
      </c>
      <c r="H76" s="90">
        <v>786075</v>
      </c>
      <c r="I76" s="97">
        <v>104</v>
      </c>
      <c r="J76" s="111" t="s">
        <v>674</v>
      </c>
      <c r="K76" s="111"/>
      <c r="L76" s="87" t="s">
        <v>964</v>
      </c>
      <c r="M76" s="11" t="s">
        <v>962</v>
      </c>
      <c r="N76" s="100" t="s">
        <v>1097</v>
      </c>
    </row>
    <row r="77" spans="1:14" s="92" customFormat="1" ht="17.25" x14ac:dyDescent="0.2">
      <c r="A77" s="79" t="s">
        <v>216</v>
      </c>
      <c r="B77" s="96">
        <v>4132</v>
      </c>
      <c r="C77" s="129"/>
      <c r="D77" s="130">
        <v>155</v>
      </c>
      <c r="E77" s="143" t="s">
        <v>563</v>
      </c>
      <c r="F77" s="90"/>
      <c r="G77" s="90">
        <v>334995</v>
      </c>
      <c r="H77" s="90"/>
      <c r="I77" s="118">
        <v>155</v>
      </c>
      <c r="J77" s="110" t="s">
        <v>556</v>
      </c>
      <c r="K77" s="110" t="s">
        <v>203</v>
      </c>
      <c r="L77" s="87" t="s">
        <v>14</v>
      </c>
      <c r="M77" s="79" t="s">
        <v>1124</v>
      </c>
      <c r="N77" s="100" t="s">
        <v>61</v>
      </c>
    </row>
    <row r="78" spans="1:14" s="92" customFormat="1" ht="12.75" x14ac:dyDescent="0.2">
      <c r="A78" s="79" t="s">
        <v>525</v>
      </c>
      <c r="B78" s="96">
        <v>4132</v>
      </c>
      <c r="C78" s="129"/>
      <c r="D78" s="130">
        <v>5</v>
      </c>
      <c r="E78" s="143" t="s">
        <v>563</v>
      </c>
      <c r="F78" s="90"/>
      <c r="G78" s="90">
        <v>138570</v>
      </c>
      <c r="H78" s="90">
        <v>786015</v>
      </c>
      <c r="I78" s="97">
        <v>5</v>
      </c>
      <c r="J78" s="111" t="s">
        <v>674</v>
      </c>
      <c r="K78" s="111"/>
      <c r="L78" s="87" t="s">
        <v>14</v>
      </c>
      <c r="M78" s="79" t="s">
        <v>1124</v>
      </c>
      <c r="N78" s="100" t="s">
        <v>1065</v>
      </c>
    </row>
    <row r="79" spans="1:14" s="92" customFormat="1" ht="33.75" x14ac:dyDescent="0.2">
      <c r="A79" s="137" t="s">
        <v>920</v>
      </c>
      <c r="B79" s="96">
        <v>4136</v>
      </c>
      <c r="C79" s="132">
        <v>0</v>
      </c>
      <c r="D79" s="132">
        <v>0</v>
      </c>
      <c r="E79" s="142" t="s">
        <v>562</v>
      </c>
      <c r="F79" s="96"/>
      <c r="G79" s="90">
        <v>125809</v>
      </c>
      <c r="H79" s="90">
        <v>775802</v>
      </c>
      <c r="I79" s="118"/>
      <c r="J79" s="111" t="s">
        <v>227</v>
      </c>
      <c r="K79" s="111" t="s">
        <v>203</v>
      </c>
      <c r="L79" s="98" t="s">
        <v>491</v>
      </c>
      <c r="M79" s="11" t="s">
        <v>505</v>
      </c>
      <c r="N79" s="100" t="s">
        <v>1065</v>
      </c>
    </row>
    <row r="80" spans="1:14" s="92" customFormat="1" ht="33.75" x14ac:dyDescent="0.2">
      <c r="A80" s="11" t="s">
        <v>920</v>
      </c>
      <c r="B80" s="96">
        <v>4136</v>
      </c>
      <c r="C80" s="132">
        <v>1902.6666666666667</v>
      </c>
      <c r="D80" s="132">
        <v>1902.6666666666667</v>
      </c>
      <c r="E80" s="142" t="s">
        <v>562</v>
      </c>
      <c r="F80" s="96"/>
      <c r="G80" s="90">
        <v>125809</v>
      </c>
      <c r="H80" s="90">
        <v>775800</v>
      </c>
      <c r="I80" s="118">
        <v>4125</v>
      </c>
      <c r="J80" s="111" t="s">
        <v>227</v>
      </c>
      <c r="K80" s="111" t="s">
        <v>203</v>
      </c>
      <c r="L80" s="98" t="s">
        <v>491</v>
      </c>
      <c r="M80" s="11" t="s">
        <v>505</v>
      </c>
      <c r="N80" s="100" t="s">
        <v>1065</v>
      </c>
    </row>
    <row r="81" spans="1:14" s="92" customFormat="1" ht="12.75" x14ac:dyDescent="0.2">
      <c r="A81" s="99" t="s">
        <v>495</v>
      </c>
      <c r="B81" s="101">
        <v>4143</v>
      </c>
      <c r="C81" s="132">
        <v>75.933333333333337</v>
      </c>
      <c r="D81" s="132">
        <v>75.933333333333337</v>
      </c>
      <c r="E81" s="142" t="s">
        <v>562</v>
      </c>
      <c r="F81" s="101"/>
      <c r="G81" s="93">
        <v>138044</v>
      </c>
      <c r="H81" s="93">
        <v>785818</v>
      </c>
      <c r="I81" s="97">
        <v>106</v>
      </c>
      <c r="J81" s="111" t="s">
        <v>674</v>
      </c>
      <c r="K81" s="111"/>
      <c r="L81" s="12" t="s">
        <v>1049</v>
      </c>
      <c r="M81" s="99" t="s">
        <v>1050</v>
      </c>
      <c r="N81" s="100" t="s">
        <v>62</v>
      </c>
    </row>
    <row r="82" spans="1:14" s="92" customFormat="1" ht="12.75" x14ac:dyDescent="0.2">
      <c r="A82" s="79" t="s">
        <v>1100</v>
      </c>
      <c r="B82" s="96">
        <v>4157</v>
      </c>
      <c r="C82" s="132">
        <v>46.3</v>
      </c>
      <c r="D82" s="132">
        <v>46.3</v>
      </c>
      <c r="E82" s="142" t="s">
        <v>562</v>
      </c>
      <c r="F82" s="90"/>
      <c r="G82" s="90">
        <v>364898</v>
      </c>
      <c r="H82" s="90">
        <v>788494</v>
      </c>
      <c r="I82" s="97">
        <v>56</v>
      </c>
      <c r="J82" s="111" t="s">
        <v>674</v>
      </c>
      <c r="K82" s="111"/>
      <c r="L82" s="98" t="s">
        <v>790</v>
      </c>
      <c r="M82" s="79" t="s">
        <v>789</v>
      </c>
      <c r="N82" s="100" t="s">
        <v>1097</v>
      </c>
    </row>
    <row r="83" spans="1:14" s="92" customFormat="1" ht="12.75" x14ac:dyDescent="0.2">
      <c r="A83" s="86" t="s">
        <v>15</v>
      </c>
      <c r="B83" s="101">
        <v>4160</v>
      </c>
      <c r="C83" s="132"/>
      <c r="D83" s="130">
        <v>0</v>
      </c>
      <c r="E83" s="143" t="s">
        <v>563</v>
      </c>
      <c r="F83" s="93"/>
      <c r="G83" s="93">
        <v>26561</v>
      </c>
      <c r="H83" s="93"/>
      <c r="I83" s="102">
        <v>0</v>
      </c>
      <c r="J83" s="111" t="s">
        <v>1101</v>
      </c>
      <c r="K83" s="111"/>
      <c r="L83" s="12" t="s">
        <v>14</v>
      </c>
      <c r="M83" s="86" t="s">
        <v>16</v>
      </c>
      <c r="N83" s="100" t="s">
        <v>987</v>
      </c>
    </row>
    <row r="84" spans="1:14" s="92" customFormat="1" ht="12.75" x14ac:dyDescent="0.2">
      <c r="A84" s="11" t="s">
        <v>506</v>
      </c>
      <c r="B84" s="96">
        <v>4179</v>
      </c>
      <c r="C84" s="132">
        <v>0</v>
      </c>
      <c r="D84" s="132">
        <v>0</v>
      </c>
      <c r="E84" s="142" t="s">
        <v>562</v>
      </c>
      <c r="F84" s="96"/>
      <c r="G84" s="90">
        <v>135714</v>
      </c>
      <c r="H84" s="90"/>
      <c r="I84" s="97">
        <v>0</v>
      </c>
      <c r="J84" s="111" t="s">
        <v>1101</v>
      </c>
      <c r="K84" s="110"/>
      <c r="L84" s="87" t="s">
        <v>500</v>
      </c>
      <c r="M84" s="11" t="s">
        <v>507</v>
      </c>
      <c r="N84" s="100" t="s">
        <v>1097</v>
      </c>
    </row>
    <row r="85" spans="1:14" s="92" customFormat="1" ht="12.75" x14ac:dyDescent="0.2">
      <c r="A85" s="86" t="s">
        <v>423</v>
      </c>
      <c r="B85" s="101">
        <v>4181</v>
      </c>
      <c r="C85" s="132">
        <v>339.96666666666664</v>
      </c>
      <c r="D85" s="132">
        <v>339.96666666666664</v>
      </c>
      <c r="E85" s="142" t="s">
        <v>562</v>
      </c>
      <c r="F85" s="93"/>
      <c r="G85" s="93">
        <v>202211</v>
      </c>
      <c r="H85" s="93">
        <v>783126</v>
      </c>
      <c r="I85" s="97">
        <v>480</v>
      </c>
      <c r="J85" s="111" t="s">
        <v>674</v>
      </c>
      <c r="K85" s="111"/>
      <c r="L85" s="94" t="s">
        <v>421</v>
      </c>
      <c r="M85" s="86" t="s">
        <v>422</v>
      </c>
      <c r="N85" s="100" t="s">
        <v>62</v>
      </c>
    </row>
    <row r="86" spans="1:14" s="92" customFormat="1" ht="12.75" x14ac:dyDescent="0.2">
      <c r="A86" s="11" t="s">
        <v>917</v>
      </c>
      <c r="B86" s="96">
        <v>4192</v>
      </c>
      <c r="C86" s="132">
        <v>0</v>
      </c>
      <c r="D86" s="132">
        <v>0</v>
      </c>
      <c r="E86" s="142" t="s">
        <v>562</v>
      </c>
      <c r="F86" s="96"/>
      <c r="G86" s="90">
        <v>130508</v>
      </c>
      <c r="H86" s="90"/>
      <c r="I86" s="97">
        <v>0</v>
      </c>
      <c r="J86" s="111" t="s">
        <v>1101</v>
      </c>
      <c r="K86" s="110"/>
      <c r="L86" s="87" t="s">
        <v>500</v>
      </c>
      <c r="M86" s="11" t="s">
        <v>508</v>
      </c>
      <c r="N86" s="100" t="s">
        <v>61</v>
      </c>
    </row>
    <row r="87" spans="1:14" s="92" customFormat="1" ht="12.75" x14ac:dyDescent="0.2">
      <c r="A87" s="99" t="s">
        <v>89</v>
      </c>
      <c r="B87" s="101">
        <v>4229</v>
      </c>
      <c r="C87" s="131"/>
      <c r="D87" s="130">
        <v>0</v>
      </c>
      <c r="E87" s="143" t="s">
        <v>563</v>
      </c>
      <c r="F87" s="101"/>
      <c r="G87" s="93">
        <v>133259</v>
      </c>
      <c r="H87" s="93"/>
      <c r="I87" s="102">
        <v>0</v>
      </c>
      <c r="J87" s="111" t="s">
        <v>1101</v>
      </c>
      <c r="K87" s="111"/>
      <c r="L87" s="12" t="s">
        <v>47</v>
      </c>
      <c r="M87" s="99" t="s">
        <v>90</v>
      </c>
      <c r="N87" s="100" t="s">
        <v>680</v>
      </c>
    </row>
    <row r="88" spans="1:14" s="92" customFormat="1" ht="12.75" x14ac:dyDescent="0.2">
      <c r="A88" s="11" t="s">
        <v>913</v>
      </c>
      <c r="B88" s="96">
        <v>4251</v>
      </c>
      <c r="C88" s="132">
        <v>0</v>
      </c>
      <c r="D88" s="132">
        <v>0</v>
      </c>
      <c r="E88" s="141" t="s">
        <v>562</v>
      </c>
      <c r="F88" s="96"/>
      <c r="G88" s="90">
        <v>138625</v>
      </c>
      <c r="H88" s="90">
        <v>773290</v>
      </c>
      <c r="I88" s="97">
        <v>14</v>
      </c>
      <c r="J88" s="111" t="s">
        <v>674</v>
      </c>
      <c r="K88" s="111"/>
      <c r="L88" s="87" t="s">
        <v>1019</v>
      </c>
      <c r="M88" s="11" t="s">
        <v>1020</v>
      </c>
      <c r="N88" s="100" t="s">
        <v>680</v>
      </c>
    </row>
    <row r="89" spans="1:14" s="92" customFormat="1" ht="12.75" x14ac:dyDescent="0.2">
      <c r="A89" s="99" t="s">
        <v>613</v>
      </c>
      <c r="B89" s="101">
        <v>4251</v>
      </c>
      <c r="C89" s="132">
        <v>0</v>
      </c>
      <c r="D89" s="132">
        <v>0</v>
      </c>
      <c r="E89" s="141" t="s">
        <v>562</v>
      </c>
      <c r="F89" s="101"/>
      <c r="G89" s="93">
        <v>138863</v>
      </c>
      <c r="H89" s="93"/>
      <c r="I89" s="97">
        <v>0</v>
      </c>
      <c r="J89" s="111" t="s">
        <v>674</v>
      </c>
      <c r="K89" s="110"/>
      <c r="L89" s="12" t="s">
        <v>1019</v>
      </c>
      <c r="M89" s="99" t="s">
        <v>1020</v>
      </c>
      <c r="N89" s="100" t="s">
        <v>1097</v>
      </c>
    </row>
    <row r="90" spans="1:14" s="92" customFormat="1" ht="12.75" x14ac:dyDescent="0.2">
      <c r="A90" s="11" t="s">
        <v>924</v>
      </c>
      <c r="B90" s="96">
        <v>4251</v>
      </c>
      <c r="C90" s="132">
        <v>0</v>
      </c>
      <c r="D90" s="132">
        <v>0</v>
      </c>
      <c r="E90" s="141" t="s">
        <v>562</v>
      </c>
      <c r="F90" s="96"/>
      <c r="G90" s="90">
        <v>27190</v>
      </c>
      <c r="H90" s="90"/>
      <c r="I90" s="97">
        <v>0</v>
      </c>
      <c r="J90" s="111" t="s">
        <v>674</v>
      </c>
      <c r="K90" s="110"/>
      <c r="L90" s="87" t="s">
        <v>1019</v>
      </c>
      <c r="M90" s="11" t="s">
        <v>1020</v>
      </c>
      <c r="N90" s="88" t="s">
        <v>988</v>
      </c>
    </row>
    <row r="91" spans="1:14" s="92" customFormat="1" ht="12.75" x14ac:dyDescent="0.2">
      <c r="A91" s="11" t="s">
        <v>379</v>
      </c>
      <c r="B91" s="96">
        <v>4251</v>
      </c>
      <c r="C91" s="132">
        <v>38.9</v>
      </c>
      <c r="D91" s="132">
        <v>38.9</v>
      </c>
      <c r="E91" s="141" t="s">
        <v>562</v>
      </c>
      <c r="F91" s="96"/>
      <c r="G91" s="90">
        <v>418434</v>
      </c>
      <c r="H91" s="90">
        <v>783120</v>
      </c>
      <c r="I91" s="97">
        <v>20</v>
      </c>
      <c r="J91" s="111" t="s">
        <v>674</v>
      </c>
      <c r="K91" s="111"/>
      <c r="L91" s="87" t="s">
        <v>1019</v>
      </c>
      <c r="M91" s="11" t="s">
        <v>1020</v>
      </c>
      <c r="N91" s="100" t="s">
        <v>987</v>
      </c>
    </row>
    <row r="92" spans="1:14" s="92" customFormat="1" ht="33.75" x14ac:dyDescent="0.2">
      <c r="A92" s="11" t="s">
        <v>920</v>
      </c>
      <c r="B92" s="101">
        <v>4272</v>
      </c>
      <c r="C92" s="132">
        <v>98.166666666666671</v>
      </c>
      <c r="D92" s="132">
        <v>98.166666666666671</v>
      </c>
      <c r="E92" s="142" t="s">
        <v>562</v>
      </c>
      <c r="F92" s="101"/>
      <c r="G92" s="93">
        <v>125811</v>
      </c>
      <c r="H92" s="93"/>
      <c r="I92" s="118">
        <v>121</v>
      </c>
      <c r="J92" s="111" t="s">
        <v>234</v>
      </c>
      <c r="K92" s="111" t="s">
        <v>203</v>
      </c>
      <c r="L92" s="94" t="s">
        <v>491</v>
      </c>
      <c r="M92" s="99" t="s">
        <v>509</v>
      </c>
      <c r="N92" s="100" t="s">
        <v>1065</v>
      </c>
    </row>
    <row r="93" spans="1:14" s="92" customFormat="1" ht="33.75" x14ac:dyDescent="0.2">
      <c r="A93" s="11" t="s">
        <v>920</v>
      </c>
      <c r="B93" s="96">
        <v>4273</v>
      </c>
      <c r="C93" s="132">
        <v>876.4666666666667</v>
      </c>
      <c r="D93" s="132">
        <v>876.4666666666667</v>
      </c>
      <c r="E93" s="142" t="s">
        <v>562</v>
      </c>
      <c r="F93" s="96"/>
      <c r="G93" s="90">
        <v>125812</v>
      </c>
      <c r="H93" s="90">
        <v>775810</v>
      </c>
      <c r="I93" s="118">
        <v>990</v>
      </c>
      <c r="J93" s="111" t="s">
        <v>235</v>
      </c>
      <c r="K93" s="111" t="s">
        <v>203</v>
      </c>
      <c r="L93" s="98" t="s">
        <v>491</v>
      </c>
      <c r="M93" s="11" t="s">
        <v>510</v>
      </c>
      <c r="N93" s="100" t="s">
        <v>1065</v>
      </c>
    </row>
    <row r="94" spans="1:14" s="91" customFormat="1" ht="12.75" x14ac:dyDescent="0.2">
      <c r="A94" s="99" t="s">
        <v>455</v>
      </c>
      <c r="B94" s="101">
        <v>4275</v>
      </c>
      <c r="C94" s="132">
        <v>4.7333333333333334</v>
      </c>
      <c r="D94" s="132">
        <v>4.7333333333333334</v>
      </c>
      <c r="E94" s="141" t="s">
        <v>562</v>
      </c>
      <c r="F94" s="101"/>
      <c r="G94" s="93">
        <v>138042</v>
      </c>
      <c r="H94" s="93">
        <v>775811</v>
      </c>
      <c r="I94" s="97">
        <v>11</v>
      </c>
      <c r="J94" s="111" t="s">
        <v>674</v>
      </c>
      <c r="K94" s="111"/>
      <c r="L94" s="12" t="s">
        <v>964</v>
      </c>
      <c r="M94" s="99" t="s">
        <v>965</v>
      </c>
      <c r="N94" s="100" t="s">
        <v>62</v>
      </c>
    </row>
    <row r="95" spans="1:14" s="92" customFormat="1" ht="12.75" x14ac:dyDescent="0.2">
      <c r="A95" s="11" t="s">
        <v>511</v>
      </c>
      <c r="B95" s="96">
        <v>4281</v>
      </c>
      <c r="C95" s="132">
        <v>54.733333333333334</v>
      </c>
      <c r="D95" s="132">
        <v>54.733333333333334</v>
      </c>
      <c r="E95" s="142" t="s">
        <v>562</v>
      </c>
      <c r="F95" s="96"/>
      <c r="G95" s="90">
        <v>139097</v>
      </c>
      <c r="H95" s="90">
        <v>803755</v>
      </c>
      <c r="I95" s="97">
        <v>27</v>
      </c>
      <c r="J95" s="111" t="s">
        <v>674</v>
      </c>
      <c r="K95" s="111"/>
      <c r="L95" s="87" t="s">
        <v>500</v>
      </c>
      <c r="M95" s="11" t="s">
        <v>512</v>
      </c>
      <c r="N95" s="100" t="s">
        <v>62</v>
      </c>
    </row>
    <row r="96" spans="1:14" s="92" customFormat="1" ht="17.25" x14ac:dyDescent="0.2">
      <c r="A96" s="99" t="s">
        <v>1021</v>
      </c>
      <c r="B96" s="101">
        <v>4284</v>
      </c>
      <c r="C96" s="132">
        <v>0</v>
      </c>
      <c r="D96" s="132">
        <v>0</v>
      </c>
      <c r="E96" s="141" t="s">
        <v>562</v>
      </c>
      <c r="F96" s="101"/>
      <c r="G96" s="93">
        <v>130551</v>
      </c>
      <c r="H96" s="93">
        <v>785178</v>
      </c>
      <c r="I96" s="97">
        <v>1</v>
      </c>
      <c r="J96" s="111" t="s">
        <v>342</v>
      </c>
      <c r="K96" s="111"/>
      <c r="L96" s="12" t="s">
        <v>1019</v>
      </c>
      <c r="M96" s="99" t="s">
        <v>1022</v>
      </c>
      <c r="N96" s="100" t="s">
        <v>680</v>
      </c>
    </row>
    <row r="97" spans="1:14" s="92" customFormat="1" ht="12.75" x14ac:dyDescent="0.2">
      <c r="A97" s="99" t="s">
        <v>679</v>
      </c>
      <c r="B97" s="96">
        <v>4286</v>
      </c>
      <c r="C97" s="132">
        <v>0</v>
      </c>
      <c r="D97" s="132">
        <v>0</v>
      </c>
      <c r="E97" s="142" t="s">
        <v>562</v>
      </c>
      <c r="F97" s="90"/>
      <c r="G97" s="90">
        <v>138515</v>
      </c>
      <c r="H97" s="90"/>
      <c r="I97" s="97">
        <v>0</v>
      </c>
      <c r="J97" s="111" t="s">
        <v>1101</v>
      </c>
      <c r="K97" s="110"/>
      <c r="L97" s="12" t="s">
        <v>1049</v>
      </c>
      <c r="M97" s="79" t="s">
        <v>220</v>
      </c>
      <c r="N97" s="100" t="s">
        <v>1097</v>
      </c>
    </row>
    <row r="98" spans="1:14" s="92" customFormat="1" ht="25.5" x14ac:dyDescent="0.2">
      <c r="A98" s="11" t="s">
        <v>258</v>
      </c>
      <c r="B98" s="96">
        <v>4353</v>
      </c>
      <c r="C98" s="132">
        <v>77.166666666666671</v>
      </c>
      <c r="D98" s="132">
        <v>77.166666666666671</v>
      </c>
      <c r="E98" s="142" t="s">
        <v>562</v>
      </c>
      <c r="F98" s="96"/>
      <c r="G98" s="90">
        <v>133323</v>
      </c>
      <c r="H98" s="90">
        <v>785732</v>
      </c>
      <c r="I98" s="118">
        <v>65</v>
      </c>
      <c r="J98" s="111" t="s">
        <v>557</v>
      </c>
      <c r="K98" s="111" t="s">
        <v>203</v>
      </c>
      <c r="L98" s="87" t="s">
        <v>500</v>
      </c>
      <c r="M98" s="11" t="s">
        <v>513</v>
      </c>
      <c r="N98" s="100" t="s">
        <v>680</v>
      </c>
    </row>
    <row r="99" spans="1:14" s="92" customFormat="1" ht="12.75" x14ac:dyDescent="0.2">
      <c r="A99" s="11" t="s">
        <v>949</v>
      </c>
      <c r="B99" s="96">
        <v>4366</v>
      </c>
      <c r="C99" s="132">
        <v>0</v>
      </c>
      <c r="D99" s="132">
        <v>0</v>
      </c>
      <c r="E99" s="141" t="s">
        <v>562</v>
      </c>
      <c r="F99" s="96"/>
      <c r="G99" s="90">
        <v>27243</v>
      </c>
      <c r="H99" s="90"/>
      <c r="I99" s="97">
        <v>0</v>
      </c>
      <c r="J99" s="110" t="s">
        <v>1101</v>
      </c>
      <c r="K99" s="110"/>
      <c r="L99" s="87" t="s">
        <v>1019</v>
      </c>
      <c r="M99" s="11" t="s">
        <v>1023</v>
      </c>
      <c r="N99" s="100" t="s">
        <v>62</v>
      </c>
    </row>
    <row r="100" spans="1:14" s="92" customFormat="1" ht="12.75" x14ac:dyDescent="0.2">
      <c r="A100" s="86" t="s">
        <v>495</v>
      </c>
      <c r="B100" s="101">
        <v>4374</v>
      </c>
      <c r="C100" s="132">
        <v>0</v>
      </c>
      <c r="D100" s="132">
        <v>0</v>
      </c>
      <c r="E100" s="141" t="s">
        <v>562</v>
      </c>
      <c r="F100" s="93"/>
      <c r="G100" s="93" t="s">
        <v>470</v>
      </c>
      <c r="H100" s="93"/>
      <c r="I100" s="102">
        <v>0</v>
      </c>
      <c r="J100" s="111"/>
      <c r="K100" s="111"/>
      <c r="L100" s="12" t="s">
        <v>1019</v>
      </c>
      <c r="M100" s="86" t="s">
        <v>1024</v>
      </c>
      <c r="N100" s="100" t="s">
        <v>62</v>
      </c>
    </row>
    <row r="101" spans="1:14" s="92" customFormat="1" ht="12.75" x14ac:dyDescent="0.2">
      <c r="A101" s="99" t="s">
        <v>742</v>
      </c>
      <c r="B101" s="101">
        <v>4374</v>
      </c>
      <c r="C101" s="132">
        <v>326.26666666666665</v>
      </c>
      <c r="D101" s="132">
        <v>326.26666666666665</v>
      </c>
      <c r="E101" s="141" t="s">
        <v>562</v>
      </c>
      <c r="F101" s="101"/>
      <c r="G101" s="93">
        <v>126277</v>
      </c>
      <c r="H101" s="93">
        <v>783360</v>
      </c>
      <c r="I101" s="97">
        <v>341</v>
      </c>
      <c r="J101" s="111" t="s">
        <v>674</v>
      </c>
      <c r="K101" s="111"/>
      <c r="L101" s="12" t="s">
        <v>1019</v>
      </c>
      <c r="M101" s="99" t="s">
        <v>1024</v>
      </c>
      <c r="N101" s="100" t="s">
        <v>1097</v>
      </c>
    </row>
    <row r="102" spans="1:14" s="92" customFormat="1" ht="12.75" x14ac:dyDescent="0.2">
      <c r="A102" s="99" t="s">
        <v>904</v>
      </c>
      <c r="B102" s="101">
        <v>4399</v>
      </c>
      <c r="C102" s="131"/>
      <c r="D102" s="130">
        <v>0</v>
      </c>
      <c r="E102" s="143" t="s">
        <v>563</v>
      </c>
      <c r="F102" s="101"/>
      <c r="G102" s="93">
        <v>26521</v>
      </c>
      <c r="H102" s="93"/>
      <c r="I102" s="102"/>
      <c r="J102" s="111"/>
      <c r="K102" s="111"/>
      <c r="L102" s="12" t="s">
        <v>500</v>
      </c>
      <c r="M102" s="99" t="s">
        <v>514</v>
      </c>
      <c r="N102" s="100" t="s">
        <v>680</v>
      </c>
    </row>
    <row r="103" spans="1:14" s="92" customFormat="1" ht="12.75" x14ac:dyDescent="0.2">
      <c r="A103" s="79" t="s">
        <v>539</v>
      </c>
      <c r="B103" s="96">
        <v>4480</v>
      </c>
      <c r="C103" s="132">
        <v>1196</v>
      </c>
      <c r="D103" s="132">
        <v>1196</v>
      </c>
      <c r="E103" s="141" t="s">
        <v>562</v>
      </c>
      <c r="F103" s="96"/>
      <c r="G103" s="90">
        <v>136222</v>
      </c>
      <c r="H103" s="90">
        <v>775798</v>
      </c>
      <c r="I103" s="97">
        <v>1368</v>
      </c>
      <c r="J103" s="111" t="s">
        <v>674</v>
      </c>
      <c r="K103" s="111"/>
      <c r="L103" s="98" t="s">
        <v>790</v>
      </c>
      <c r="M103" s="11" t="s">
        <v>17</v>
      </c>
      <c r="N103" s="100" t="s">
        <v>988</v>
      </c>
    </row>
    <row r="104" spans="1:14" s="92" customFormat="1" ht="12.75" x14ac:dyDescent="0.2">
      <c r="A104" s="11" t="s">
        <v>791</v>
      </c>
      <c r="B104" s="96">
        <v>4491</v>
      </c>
      <c r="C104" s="132">
        <v>1371.1333333333334</v>
      </c>
      <c r="D104" s="132">
        <v>1371.1333333333334</v>
      </c>
      <c r="E104" s="141" t="s">
        <v>562</v>
      </c>
      <c r="F104" s="96"/>
      <c r="G104" s="90">
        <v>136421</v>
      </c>
      <c r="H104" s="90">
        <v>775779</v>
      </c>
      <c r="I104" s="97">
        <v>1672</v>
      </c>
      <c r="J104" s="111" t="s">
        <v>674</v>
      </c>
      <c r="K104" s="111"/>
      <c r="L104" s="87" t="s">
        <v>790</v>
      </c>
      <c r="M104" s="11" t="s">
        <v>792</v>
      </c>
      <c r="N104" s="100" t="s">
        <v>61</v>
      </c>
    </row>
    <row r="105" spans="1:14" s="92" customFormat="1" ht="17.25" x14ac:dyDescent="0.2">
      <c r="A105" s="99" t="s">
        <v>945</v>
      </c>
      <c r="B105" s="101">
        <v>4548</v>
      </c>
      <c r="C105" s="132">
        <v>49.9</v>
      </c>
      <c r="D105" s="132">
        <v>49.9</v>
      </c>
      <c r="E105" s="142" t="s">
        <v>562</v>
      </c>
      <c r="F105" s="101"/>
      <c r="G105" s="93">
        <v>156422</v>
      </c>
      <c r="H105" s="93"/>
      <c r="I105" s="97">
        <v>50</v>
      </c>
      <c r="J105" s="111" t="s">
        <v>767</v>
      </c>
      <c r="K105" s="111"/>
      <c r="L105" s="12" t="s">
        <v>47</v>
      </c>
      <c r="M105" s="99" t="s">
        <v>91</v>
      </c>
      <c r="N105" s="100" t="s">
        <v>680</v>
      </c>
    </row>
    <row r="106" spans="1:14" s="92" customFormat="1" ht="12.75" x14ac:dyDescent="0.2">
      <c r="A106" s="11" t="s">
        <v>521</v>
      </c>
      <c r="B106" s="96">
        <v>4555</v>
      </c>
      <c r="C106" s="132">
        <v>509.93333333333334</v>
      </c>
      <c r="D106" s="132">
        <v>509.93333333333334</v>
      </c>
      <c r="E106" s="141" t="s">
        <v>562</v>
      </c>
      <c r="F106" s="96"/>
      <c r="G106" s="90">
        <v>139067</v>
      </c>
      <c r="H106" s="90"/>
      <c r="I106" s="97">
        <v>621</v>
      </c>
      <c r="J106" s="111" t="s">
        <v>674</v>
      </c>
      <c r="K106" s="111"/>
      <c r="L106" s="87" t="s">
        <v>330</v>
      </c>
      <c r="M106" s="11" t="s">
        <v>1046</v>
      </c>
      <c r="N106" s="100" t="s">
        <v>680</v>
      </c>
    </row>
    <row r="107" spans="1:14" s="92" customFormat="1" ht="12.75" x14ac:dyDescent="0.2">
      <c r="A107" s="86" t="s">
        <v>846</v>
      </c>
      <c r="B107" s="101">
        <v>4584</v>
      </c>
      <c r="C107" s="132"/>
      <c r="D107" s="130">
        <v>4250</v>
      </c>
      <c r="E107" s="143" t="s">
        <v>563</v>
      </c>
      <c r="F107" s="93"/>
      <c r="G107" s="93">
        <v>417721</v>
      </c>
      <c r="H107" s="93"/>
      <c r="I107" s="97">
        <v>4250</v>
      </c>
      <c r="J107" s="111" t="s">
        <v>674</v>
      </c>
      <c r="K107" s="111"/>
      <c r="L107" s="12" t="s">
        <v>847</v>
      </c>
      <c r="M107" s="86" t="s">
        <v>848</v>
      </c>
      <c r="N107" s="100" t="s">
        <v>1065</v>
      </c>
    </row>
    <row r="108" spans="1:14" s="92" customFormat="1" ht="12.75" x14ac:dyDescent="0.2">
      <c r="A108" s="79" t="s">
        <v>64</v>
      </c>
      <c r="B108" s="96">
        <v>4594</v>
      </c>
      <c r="C108" s="129"/>
      <c r="D108" s="130">
        <v>38</v>
      </c>
      <c r="E108" s="143" t="s">
        <v>563</v>
      </c>
      <c r="F108" s="90"/>
      <c r="G108" s="90">
        <v>611981</v>
      </c>
      <c r="H108" s="90">
        <v>778448</v>
      </c>
      <c r="I108" s="97">
        <v>38</v>
      </c>
      <c r="J108" s="111" t="s">
        <v>674</v>
      </c>
      <c r="K108" s="111"/>
      <c r="L108" s="87" t="s">
        <v>813</v>
      </c>
      <c r="M108" s="79" t="s">
        <v>65</v>
      </c>
      <c r="N108" s="100" t="s">
        <v>61</v>
      </c>
    </row>
    <row r="109" spans="1:14" s="92" customFormat="1" ht="33.75" x14ac:dyDescent="0.2">
      <c r="A109" s="11" t="s">
        <v>920</v>
      </c>
      <c r="B109" s="96">
        <v>4654</v>
      </c>
      <c r="C109" s="132">
        <v>125.73333333333333</v>
      </c>
      <c r="D109" s="132">
        <v>125.73333333333333</v>
      </c>
      <c r="E109" s="142" t="s">
        <v>562</v>
      </c>
      <c r="F109" s="96"/>
      <c r="G109" s="90">
        <v>125813</v>
      </c>
      <c r="H109" s="90">
        <v>778037</v>
      </c>
      <c r="I109" s="118">
        <v>138</v>
      </c>
      <c r="J109" s="111" t="s">
        <v>236</v>
      </c>
      <c r="K109" s="111" t="s">
        <v>203</v>
      </c>
      <c r="L109" s="98" t="s">
        <v>491</v>
      </c>
      <c r="M109" s="11" t="s">
        <v>520</v>
      </c>
      <c r="N109" s="100" t="s">
        <v>1065</v>
      </c>
    </row>
    <row r="110" spans="1:14" s="92" customFormat="1" ht="12.75" x14ac:dyDescent="0.2">
      <c r="A110" s="11" t="s">
        <v>93</v>
      </c>
      <c r="B110" s="96">
        <v>4660</v>
      </c>
      <c r="C110" s="132">
        <v>0</v>
      </c>
      <c r="D110" s="132">
        <v>0</v>
      </c>
      <c r="E110" s="142" t="s">
        <v>562</v>
      </c>
      <c r="F110" s="96"/>
      <c r="G110" s="90">
        <v>138958</v>
      </c>
      <c r="H110" s="90"/>
      <c r="I110" s="97">
        <v>0</v>
      </c>
      <c r="J110" s="111" t="s">
        <v>1101</v>
      </c>
      <c r="K110" s="110"/>
      <c r="L110" s="87" t="s">
        <v>47</v>
      </c>
      <c r="M110" s="11" t="s">
        <v>92</v>
      </c>
      <c r="N110" s="100" t="s">
        <v>1065</v>
      </c>
    </row>
    <row r="111" spans="1:14" s="92" customFormat="1" ht="12.75" x14ac:dyDescent="0.2">
      <c r="A111" s="99" t="s">
        <v>1073</v>
      </c>
      <c r="B111" s="101">
        <v>4688</v>
      </c>
      <c r="C111" s="132">
        <v>0</v>
      </c>
      <c r="D111" s="132">
        <v>0</v>
      </c>
      <c r="E111" s="141" t="s">
        <v>562</v>
      </c>
      <c r="F111" s="101"/>
      <c r="G111" s="93">
        <v>133021</v>
      </c>
      <c r="H111" s="93"/>
      <c r="I111" s="97">
        <v>0</v>
      </c>
      <c r="J111" s="110" t="s">
        <v>341</v>
      </c>
      <c r="K111" s="110"/>
      <c r="L111" s="12" t="s">
        <v>790</v>
      </c>
      <c r="M111" s="99" t="s">
        <v>793</v>
      </c>
      <c r="N111" s="100" t="s">
        <v>1065</v>
      </c>
    </row>
    <row r="112" spans="1:14" s="92" customFormat="1" ht="12.75" x14ac:dyDescent="0.2">
      <c r="A112" s="11" t="s">
        <v>1051</v>
      </c>
      <c r="B112" s="101">
        <v>4724</v>
      </c>
      <c r="C112" s="132">
        <v>46.466666666666669</v>
      </c>
      <c r="D112" s="132">
        <v>46.466666666666669</v>
      </c>
      <c r="E112" s="142" t="s">
        <v>562</v>
      </c>
      <c r="F112" s="101"/>
      <c r="G112" s="93">
        <v>137904</v>
      </c>
      <c r="H112" s="93">
        <v>770943</v>
      </c>
      <c r="I112" s="97">
        <v>52</v>
      </c>
      <c r="J112" s="111" t="s">
        <v>674</v>
      </c>
      <c r="K112" s="111"/>
      <c r="L112" s="12" t="s">
        <v>1049</v>
      </c>
      <c r="M112" s="99" t="s">
        <v>1052</v>
      </c>
      <c r="N112" s="100" t="s">
        <v>680</v>
      </c>
    </row>
    <row r="113" spans="1:14" s="92" customFormat="1" ht="12.75" x14ac:dyDescent="0.2">
      <c r="A113" s="99" t="s">
        <v>907</v>
      </c>
      <c r="B113" s="101">
        <v>4858</v>
      </c>
      <c r="C113" s="132">
        <v>194.53333333333333</v>
      </c>
      <c r="D113" s="132">
        <v>194.53333333333333</v>
      </c>
      <c r="E113" s="141" t="s">
        <v>562</v>
      </c>
      <c r="F113" s="101"/>
      <c r="G113" s="93">
        <v>138027</v>
      </c>
      <c r="H113" s="93">
        <v>785817</v>
      </c>
      <c r="I113" s="97">
        <v>114</v>
      </c>
      <c r="J113" s="111" t="s">
        <v>674</v>
      </c>
      <c r="K113" s="111"/>
      <c r="L113" s="12" t="s">
        <v>823</v>
      </c>
      <c r="M113" s="99" t="s">
        <v>290</v>
      </c>
      <c r="N113" s="100" t="s">
        <v>987</v>
      </c>
    </row>
    <row r="114" spans="1:14" s="92" customFormat="1" ht="12.75" x14ac:dyDescent="0.2">
      <c r="A114" s="79" t="s">
        <v>1067</v>
      </c>
      <c r="B114" s="96">
        <v>4920</v>
      </c>
      <c r="C114" s="132">
        <v>301.66666666666669</v>
      </c>
      <c r="D114" s="132">
        <v>301.66666666666669</v>
      </c>
      <c r="E114" s="142" t="s">
        <v>562</v>
      </c>
      <c r="F114" s="90"/>
      <c r="G114" s="106">
        <v>579133</v>
      </c>
      <c r="H114" s="106">
        <v>788568</v>
      </c>
      <c r="I114" s="97">
        <v>276</v>
      </c>
      <c r="J114" s="111" t="s">
        <v>674</v>
      </c>
      <c r="K114" s="111"/>
      <c r="L114" s="98" t="s">
        <v>500</v>
      </c>
      <c r="M114" s="79" t="s">
        <v>522</v>
      </c>
      <c r="N114" s="100" t="s">
        <v>1097</v>
      </c>
    </row>
    <row r="115" spans="1:14" s="92" customFormat="1" ht="12.75" x14ac:dyDescent="0.2">
      <c r="A115" s="99" t="s">
        <v>452</v>
      </c>
      <c r="B115" s="101">
        <v>4959</v>
      </c>
      <c r="C115" s="132">
        <v>174.2</v>
      </c>
      <c r="D115" s="132">
        <v>174.2</v>
      </c>
      <c r="E115" s="142" t="s">
        <v>562</v>
      </c>
      <c r="F115" s="101"/>
      <c r="G115" s="93">
        <v>147073</v>
      </c>
      <c r="H115" s="93">
        <v>786095</v>
      </c>
      <c r="I115" s="97">
        <v>83</v>
      </c>
      <c r="J115" s="111" t="s">
        <v>674</v>
      </c>
      <c r="K115" s="111"/>
      <c r="L115" s="12" t="s">
        <v>1049</v>
      </c>
      <c r="M115" s="99" t="s">
        <v>384</v>
      </c>
      <c r="N115" s="100" t="s">
        <v>680</v>
      </c>
    </row>
    <row r="116" spans="1:14" s="92" customFormat="1" ht="12.75" x14ac:dyDescent="0.2">
      <c r="A116" s="99" t="s">
        <v>903</v>
      </c>
      <c r="B116" s="101">
        <v>4959</v>
      </c>
      <c r="C116" s="132">
        <v>0</v>
      </c>
      <c r="D116" s="132">
        <v>0</v>
      </c>
      <c r="E116" s="142" t="s">
        <v>562</v>
      </c>
      <c r="F116" s="101"/>
      <c r="G116" s="93">
        <v>136410</v>
      </c>
      <c r="H116" s="93">
        <v>773031</v>
      </c>
      <c r="I116" s="97">
        <v>22</v>
      </c>
      <c r="J116" s="111" t="s">
        <v>674</v>
      </c>
      <c r="K116" s="111"/>
      <c r="L116" s="12" t="s">
        <v>1049</v>
      </c>
      <c r="M116" s="99" t="s">
        <v>384</v>
      </c>
      <c r="N116" s="100" t="s">
        <v>680</v>
      </c>
    </row>
    <row r="117" spans="1:14" s="92" customFormat="1" ht="12.75" x14ac:dyDescent="0.2">
      <c r="A117" s="99" t="s">
        <v>383</v>
      </c>
      <c r="B117" s="101">
        <v>4959</v>
      </c>
      <c r="C117" s="132">
        <v>0</v>
      </c>
      <c r="D117" s="132">
        <v>0</v>
      </c>
      <c r="E117" s="142" t="s">
        <v>562</v>
      </c>
      <c r="F117" s="101"/>
      <c r="G117" s="93">
        <v>147057</v>
      </c>
      <c r="H117" s="93">
        <v>770930</v>
      </c>
      <c r="I117" s="97">
        <v>57</v>
      </c>
      <c r="J117" s="111" t="s">
        <v>674</v>
      </c>
      <c r="K117" s="111"/>
      <c r="L117" s="12" t="s">
        <v>1049</v>
      </c>
      <c r="M117" s="99" t="s">
        <v>384</v>
      </c>
      <c r="N117" s="100" t="s">
        <v>987</v>
      </c>
    </row>
    <row r="118" spans="1:14" s="92" customFormat="1" ht="12.75" x14ac:dyDescent="0.2">
      <c r="A118" s="79" t="s">
        <v>1</v>
      </c>
      <c r="B118" s="96">
        <v>4959</v>
      </c>
      <c r="C118" s="132">
        <v>0</v>
      </c>
      <c r="D118" s="132">
        <v>0</v>
      </c>
      <c r="E118" s="142" t="s">
        <v>562</v>
      </c>
      <c r="F118" s="96"/>
      <c r="G118" s="90">
        <v>51701</v>
      </c>
      <c r="H118" s="90"/>
      <c r="I118" s="97">
        <v>0</v>
      </c>
      <c r="J118" s="111" t="s">
        <v>674</v>
      </c>
      <c r="K118" s="110"/>
      <c r="L118" s="87" t="s">
        <v>1049</v>
      </c>
      <c r="M118" s="11" t="s">
        <v>1053</v>
      </c>
      <c r="N118" s="100" t="s">
        <v>680</v>
      </c>
    </row>
    <row r="119" spans="1:14" s="92" customFormat="1" ht="12.75" x14ac:dyDescent="0.2">
      <c r="A119" s="11" t="s">
        <v>163</v>
      </c>
      <c r="B119" s="152">
        <v>4965</v>
      </c>
      <c r="C119" s="132">
        <v>1307.9666666666667</v>
      </c>
      <c r="D119" s="132">
        <v>1307.9666666666667</v>
      </c>
      <c r="E119" s="142" t="s">
        <v>562</v>
      </c>
      <c r="F119" s="106"/>
      <c r="G119" s="90">
        <v>202313</v>
      </c>
      <c r="H119" s="90">
        <v>788396</v>
      </c>
      <c r="I119" s="97">
        <v>1289</v>
      </c>
      <c r="J119" s="111" t="s">
        <v>674</v>
      </c>
      <c r="K119" s="111"/>
      <c r="L119" s="98" t="s">
        <v>47</v>
      </c>
      <c r="M119" s="79" t="s">
        <v>337</v>
      </c>
      <c r="N119" s="100" t="s">
        <v>62</v>
      </c>
    </row>
    <row r="120" spans="1:14" s="92" customFormat="1" ht="12.75" x14ac:dyDescent="0.2">
      <c r="A120" s="79" t="s">
        <v>523</v>
      </c>
      <c r="B120" s="96">
        <v>4967</v>
      </c>
      <c r="C120" s="132">
        <v>98.933333333333337</v>
      </c>
      <c r="D120" s="132">
        <v>98.933333333333337</v>
      </c>
      <c r="E120" s="142" t="s">
        <v>562</v>
      </c>
      <c r="F120" s="90"/>
      <c r="G120" s="106">
        <v>138102</v>
      </c>
      <c r="H120" s="106">
        <v>785946</v>
      </c>
      <c r="I120" s="97">
        <v>74</v>
      </c>
      <c r="J120" s="111" t="s">
        <v>674</v>
      </c>
      <c r="K120" s="111"/>
      <c r="L120" s="87" t="s">
        <v>500</v>
      </c>
      <c r="M120" s="79" t="s">
        <v>524</v>
      </c>
      <c r="N120" s="100" t="s">
        <v>987</v>
      </c>
    </row>
    <row r="121" spans="1:14" s="92" customFormat="1" ht="12.75" x14ac:dyDescent="0.2">
      <c r="A121" s="99" t="s">
        <v>95</v>
      </c>
      <c r="B121" s="101">
        <v>5016</v>
      </c>
      <c r="C121" s="132">
        <v>314.7</v>
      </c>
      <c r="D121" s="132">
        <v>314.7</v>
      </c>
      <c r="E121" s="142" t="s">
        <v>562</v>
      </c>
      <c r="F121" s="101"/>
      <c r="G121" s="93">
        <v>130871</v>
      </c>
      <c r="H121" s="93">
        <v>785329</v>
      </c>
      <c r="I121" s="97">
        <v>329</v>
      </c>
      <c r="J121" s="111" t="s">
        <v>674</v>
      </c>
      <c r="K121" s="111"/>
      <c r="L121" s="12" t="s">
        <v>47</v>
      </c>
      <c r="M121" s="99" t="s">
        <v>96</v>
      </c>
      <c r="N121" s="100" t="s">
        <v>987</v>
      </c>
    </row>
    <row r="122" spans="1:14" s="92" customFormat="1" ht="12.75" x14ac:dyDescent="0.2">
      <c r="A122" s="11" t="s">
        <v>525</v>
      </c>
      <c r="B122" s="96">
        <v>5046</v>
      </c>
      <c r="C122" s="132">
        <v>265.66666666666669</v>
      </c>
      <c r="D122" s="132">
        <v>265.66666666666669</v>
      </c>
      <c r="E122" s="142" t="s">
        <v>562</v>
      </c>
      <c r="F122" s="96"/>
      <c r="G122" s="90">
        <v>132960</v>
      </c>
      <c r="H122" s="90">
        <v>785605</v>
      </c>
      <c r="I122" s="97">
        <v>128</v>
      </c>
      <c r="J122" s="111" t="s">
        <v>674</v>
      </c>
      <c r="K122" s="111"/>
      <c r="L122" s="98" t="s">
        <v>491</v>
      </c>
      <c r="M122" s="11" t="s">
        <v>526</v>
      </c>
      <c r="N122" s="100" t="s">
        <v>1065</v>
      </c>
    </row>
    <row r="123" spans="1:14" s="92" customFormat="1" ht="12.75" x14ac:dyDescent="0.2">
      <c r="A123" s="11" t="s">
        <v>949</v>
      </c>
      <c r="B123" s="96">
        <v>5048</v>
      </c>
      <c r="C123" s="130"/>
      <c r="D123" s="130">
        <v>31</v>
      </c>
      <c r="E123" s="143" t="s">
        <v>577</v>
      </c>
      <c r="F123" s="96"/>
      <c r="G123" s="90">
        <v>224899</v>
      </c>
      <c r="H123" s="90">
        <v>788411</v>
      </c>
      <c r="I123" s="97">
        <v>9</v>
      </c>
      <c r="J123" s="111" t="s">
        <v>674</v>
      </c>
      <c r="K123" s="111"/>
      <c r="L123" s="87" t="s">
        <v>813</v>
      </c>
      <c r="M123" s="11" t="s">
        <v>812</v>
      </c>
      <c r="N123" s="100" t="s">
        <v>62</v>
      </c>
    </row>
    <row r="124" spans="1:14" s="92" customFormat="1" ht="12.75" x14ac:dyDescent="0.2">
      <c r="A124" s="11" t="s">
        <v>816</v>
      </c>
      <c r="B124" s="96">
        <v>5051</v>
      </c>
      <c r="C124" s="132">
        <v>212.53333333333333</v>
      </c>
      <c r="D124" s="132">
        <v>212.53333333333333</v>
      </c>
      <c r="E124" s="141" t="s">
        <v>562</v>
      </c>
      <c r="F124" s="96"/>
      <c r="G124" s="90">
        <v>130541</v>
      </c>
      <c r="H124" s="90">
        <v>778401</v>
      </c>
      <c r="I124" s="97">
        <v>195</v>
      </c>
      <c r="J124" s="111" t="s">
        <v>674</v>
      </c>
      <c r="K124" s="111"/>
      <c r="L124" s="87" t="s">
        <v>1019</v>
      </c>
      <c r="M124" s="11" t="s">
        <v>1026</v>
      </c>
      <c r="N124" s="100" t="s">
        <v>987</v>
      </c>
    </row>
    <row r="125" spans="1:14" s="92" customFormat="1" ht="12.75" x14ac:dyDescent="0.2">
      <c r="A125" s="79" t="s">
        <v>743</v>
      </c>
      <c r="B125" s="96">
        <v>5053</v>
      </c>
      <c r="C125" s="132">
        <v>0</v>
      </c>
      <c r="D125" s="132">
        <v>0</v>
      </c>
      <c r="E125" s="142" t="s">
        <v>562</v>
      </c>
      <c r="F125" s="90"/>
      <c r="G125" s="90">
        <v>138482</v>
      </c>
      <c r="H125" s="90">
        <v>786004</v>
      </c>
      <c r="I125" s="97">
        <v>26</v>
      </c>
      <c r="J125" s="111" t="s">
        <v>674</v>
      </c>
      <c r="K125" s="111"/>
      <c r="L125" s="98" t="s">
        <v>500</v>
      </c>
      <c r="M125" s="79" t="s">
        <v>744</v>
      </c>
      <c r="N125" s="100" t="s">
        <v>680</v>
      </c>
    </row>
    <row r="126" spans="1:14" s="92" customFormat="1" ht="12.75" x14ac:dyDescent="0.2">
      <c r="A126" s="79" t="s">
        <v>747</v>
      </c>
      <c r="B126" s="96">
        <v>5053</v>
      </c>
      <c r="C126" s="132">
        <v>401.5</v>
      </c>
      <c r="D126" s="132">
        <v>401.5</v>
      </c>
      <c r="E126" s="142" t="s">
        <v>562</v>
      </c>
      <c r="F126" s="90"/>
      <c r="G126" s="90">
        <v>156086</v>
      </c>
      <c r="H126" s="90">
        <v>775816</v>
      </c>
      <c r="I126" s="97">
        <v>861</v>
      </c>
      <c r="J126" s="111" t="s">
        <v>674</v>
      </c>
      <c r="K126" s="111"/>
      <c r="L126" s="98" t="s">
        <v>500</v>
      </c>
      <c r="M126" s="79" t="s">
        <v>744</v>
      </c>
      <c r="N126" s="100" t="s">
        <v>988</v>
      </c>
    </row>
    <row r="127" spans="1:14" s="92" customFormat="1" ht="12.75" x14ac:dyDescent="0.2">
      <c r="A127" s="79" t="s">
        <v>1037</v>
      </c>
      <c r="B127" s="96">
        <v>5053</v>
      </c>
      <c r="C127" s="132">
        <v>0</v>
      </c>
      <c r="D127" s="132">
        <v>0</v>
      </c>
      <c r="E127" s="142" t="s">
        <v>562</v>
      </c>
      <c r="F127" s="90"/>
      <c r="G127" s="90">
        <v>133477</v>
      </c>
      <c r="H127" s="90">
        <v>768160</v>
      </c>
      <c r="I127" s="97">
        <v>10</v>
      </c>
      <c r="J127" s="111" t="s">
        <v>674</v>
      </c>
      <c r="K127" s="111"/>
      <c r="L127" s="98" t="s">
        <v>500</v>
      </c>
      <c r="M127" s="79" t="s">
        <v>744</v>
      </c>
      <c r="N127" s="100" t="s">
        <v>680</v>
      </c>
    </row>
    <row r="128" spans="1:14" s="92" customFormat="1" ht="17.25" x14ac:dyDescent="0.2">
      <c r="A128" s="137" t="s">
        <v>886</v>
      </c>
      <c r="B128" s="96">
        <v>5077</v>
      </c>
      <c r="C128" s="132">
        <v>0</v>
      </c>
      <c r="D128" s="132">
        <v>0</v>
      </c>
      <c r="E128" s="141" t="s">
        <v>562</v>
      </c>
      <c r="F128" s="96"/>
      <c r="G128" s="90">
        <v>27489</v>
      </c>
      <c r="H128" s="90">
        <v>798753</v>
      </c>
      <c r="I128" s="97"/>
      <c r="J128" s="110" t="s">
        <v>344</v>
      </c>
      <c r="K128" s="110"/>
      <c r="L128" s="87" t="s">
        <v>964</v>
      </c>
      <c r="M128" s="11" t="s">
        <v>967</v>
      </c>
      <c r="N128" s="100" t="s">
        <v>987</v>
      </c>
    </row>
    <row r="129" spans="1:14" s="103" customFormat="1" ht="17.25" x14ac:dyDescent="0.2">
      <c r="A129" s="11" t="s">
        <v>886</v>
      </c>
      <c r="B129" s="96">
        <v>5077</v>
      </c>
      <c r="C129" s="132">
        <v>110.06666666666666</v>
      </c>
      <c r="D129" s="132">
        <v>110.06666666666666</v>
      </c>
      <c r="E129" s="141" t="s">
        <v>562</v>
      </c>
      <c r="F129" s="96"/>
      <c r="G129" s="90">
        <v>27489</v>
      </c>
      <c r="H129" s="90">
        <v>791181</v>
      </c>
      <c r="I129" s="97"/>
      <c r="J129" s="110" t="s">
        <v>344</v>
      </c>
      <c r="K129" s="110"/>
      <c r="L129" s="87" t="s">
        <v>964</v>
      </c>
      <c r="M129" s="11" t="s">
        <v>967</v>
      </c>
      <c r="N129" s="100" t="s">
        <v>987</v>
      </c>
    </row>
    <row r="130" spans="1:14" s="92" customFormat="1" ht="12.75" x14ac:dyDescent="0.2">
      <c r="A130" s="99" t="s">
        <v>1009</v>
      </c>
      <c r="B130" s="101">
        <v>5083</v>
      </c>
      <c r="C130" s="132">
        <v>38.43333333333333</v>
      </c>
      <c r="D130" s="132">
        <v>38.43333333333333</v>
      </c>
      <c r="E130" s="142" t="s">
        <v>562</v>
      </c>
      <c r="F130" s="101"/>
      <c r="G130" s="93">
        <v>138672</v>
      </c>
      <c r="H130" s="93">
        <v>778133</v>
      </c>
      <c r="I130" s="97">
        <v>84</v>
      </c>
      <c r="J130" s="111" t="s">
        <v>674</v>
      </c>
      <c r="K130" s="111"/>
      <c r="L130" s="12" t="s">
        <v>500</v>
      </c>
      <c r="M130" s="99" t="s">
        <v>527</v>
      </c>
      <c r="N130" s="100" t="s">
        <v>1065</v>
      </c>
    </row>
    <row r="131" spans="1:14" s="92" customFormat="1" ht="12.75" x14ac:dyDescent="0.2">
      <c r="A131" s="99" t="s">
        <v>791</v>
      </c>
      <c r="B131" s="101">
        <v>5099</v>
      </c>
      <c r="C131" s="132">
        <v>2581.6999999999998</v>
      </c>
      <c r="D131" s="132">
        <v>2581.6999999999998</v>
      </c>
      <c r="E131" s="141" t="s">
        <v>562</v>
      </c>
      <c r="F131" s="101"/>
      <c r="G131" s="93">
        <v>136728</v>
      </c>
      <c r="H131" s="93">
        <v>775781</v>
      </c>
      <c r="I131" s="97">
        <v>1651</v>
      </c>
      <c r="J131" s="111" t="s">
        <v>674</v>
      </c>
      <c r="K131" s="111"/>
      <c r="L131" s="12" t="s">
        <v>790</v>
      </c>
      <c r="M131" s="99" t="s">
        <v>794</v>
      </c>
      <c r="N131" s="100" t="s">
        <v>61</v>
      </c>
    </row>
    <row r="132" spans="1:14" s="11" customFormat="1" x14ac:dyDescent="0.2">
      <c r="A132" s="11" t="s">
        <v>923</v>
      </c>
      <c r="B132" s="96">
        <v>5106</v>
      </c>
      <c r="C132" s="132">
        <v>0</v>
      </c>
      <c r="D132" s="132">
        <v>0</v>
      </c>
      <c r="E132" s="142" t="s">
        <v>562</v>
      </c>
      <c r="F132" s="96"/>
      <c r="G132" s="90">
        <v>40278</v>
      </c>
      <c r="H132" s="90"/>
      <c r="I132" s="97">
        <v>0</v>
      </c>
      <c r="J132" s="111" t="s">
        <v>1101</v>
      </c>
      <c r="K132" s="110"/>
      <c r="L132" s="87" t="s">
        <v>47</v>
      </c>
      <c r="M132" s="11" t="s">
        <v>97</v>
      </c>
      <c r="N132" s="100" t="s">
        <v>987</v>
      </c>
    </row>
    <row r="133" spans="1:14" s="92" customFormat="1" ht="12.75" x14ac:dyDescent="0.2">
      <c r="A133" s="99" t="s">
        <v>749</v>
      </c>
      <c r="B133" s="101">
        <v>5113</v>
      </c>
      <c r="C133" s="132">
        <v>2187.2666666666669</v>
      </c>
      <c r="D133" s="132">
        <v>2187.2666666666669</v>
      </c>
      <c r="E133" s="142" t="s">
        <v>562</v>
      </c>
      <c r="F133" s="93"/>
      <c r="G133" s="93">
        <v>138405</v>
      </c>
      <c r="H133" s="93">
        <v>785992</v>
      </c>
      <c r="I133" s="97">
        <v>2346</v>
      </c>
      <c r="J133" s="111" t="s">
        <v>674</v>
      </c>
      <c r="K133" s="111"/>
      <c r="L133" s="94" t="s">
        <v>421</v>
      </c>
      <c r="M133" s="86" t="s">
        <v>430</v>
      </c>
      <c r="N133" s="100" t="s">
        <v>1065</v>
      </c>
    </row>
    <row r="134" spans="1:14" s="92" customFormat="1" ht="12.75" x14ac:dyDescent="0.2">
      <c r="A134" s="99" t="s">
        <v>954</v>
      </c>
      <c r="B134" s="101">
        <v>5116</v>
      </c>
      <c r="C134" s="132">
        <v>76.766666666666666</v>
      </c>
      <c r="D134" s="132">
        <v>76.766666666666666</v>
      </c>
      <c r="E134" s="141" t="s">
        <v>562</v>
      </c>
      <c r="F134" s="101"/>
      <c r="G134" s="93">
        <v>470658</v>
      </c>
      <c r="H134" s="93">
        <v>775614</v>
      </c>
      <c r="I134" s="97">
        <v>81</v>
      </c>
      <c r="J134" s="111" t="s">
        <v>674</v>
      </c>
      <c r="K134" s="111"/>
      <c r="L134" s="12" t="s">
        <v>31</v>
      </c>
      <c r="M134" s="99" t="s">
        <v>30</v>
      </c>
      <c r="N134" s="100" t="s">
        <v>988</v>
      </c>
    </row>
    <row r="135" spans="1:14" s="92" customFormat="1" ht="33.75" x14ac:dyDescent="0.2">
      <c r="A135" s="11" t="s">
        <v>163</v>
      </c>
      <c r="B135" s="152">
        <v>5121</v>
      </c>
      <c r="C135" s="132">
        <v>844.06666666666672</v>
      </c>
      <c r="D135" s="132">
        <v>844.06666666666672</v>
      </c>
      <c r="E135" s="141" t="s">
        <v>562</v>
      </c>
      <c r="F135" s="106"/>
      <c r="G135" s="90">
        <v>133807</v>
      </c>
      <c r="H135" s="90">
        <v>785743</v>
      </c>
      <c r="I135" s="97">
        <v>832</v>
      </c>
      <c r="J135" s="124" t="s">
        <v>73</v>
      </c>
      <c r="K135" s="111" t="s">
        <v>869</v>
      </c>
      <c r="L135" s="98" t="s">
        <v>861</v>
      </c>
      <c r="M135" s="79" t="s">
        <v>336</v>
      </c>
      <c r="N135" s="100" t="s">
        <v>62</v>
      </c>
    </row>
    <row r="136" spans="1:14" s="92" customFormat="1" ht="25.5" x14ac:dyDescent="0.2">
      <c r="A136" s="11" t="s">
        <v>232</v>
      </c>
      <c r="B136" s="96">
        <v>5155</v>
      </c>
      <c r="C136" s="132">
        <v>10174</v>
      </c>
      <c r="D136" s="132">
        <v>9177</v>
      </c>
      <c r="E136" s="142" t="s">
        <v>577</v>
      </c>
      <c r="F136" s="96"/>
      <c r="G136" s="90">
        <v>138628</v>
      </c>
      <c r="H136" s="90">
        <v>775819</v>
      </c>
      <c r="I136" s="118">
        <v>10681</v>
      </c>
      <c r="J136" s="111" t="s">
        <v>769</v>
      </c>
      <c r="K136" s="111" t="s">
        <v>203</v>
      </c>
      <c r="L136" s="87" t="s">
        <v>367</v>
      </c>
      <c r="M136" s="11" t="s">
        <v>365</v>
      </c>
      <c r="N136" s="100" t="s">
        <v>680</v>
      </c>
    </row>
    <row r="137" spans="1:14" s="92" customFormat="1" ht="12.75" x14ac:dyDescent="0.2">
      <c r="A137" s="99" t="s">
        <v>749</v>
      </c>
      <c r="B137" s="101">
        <v>5156</v>
      </c>
      <c r="C137" s="132">
        <v>93</v>
      </c>
      <c r="D137" s="132">
        <v>93</v>
      </c>
      <c r="E137" s="142" t="s">
        <v>562</v>
      </c>
      <c r="F137" s="93"/>
      <c r="G137" s="93">
        <v>138350</v>
      </c>
      <c r="H137" s="93">
        <v>785977</v>
      </c>
      <c r="I137" s="97">
        <v>95</v>
      </c>
      <c r="J137" s="111" t="s">
        <v>674</v>
      </c>
      <c r="K137" s="111"/>
      <c r="L137" s="94" t="s">
        <v>367</v>
      </c>
      <c r="M137" s="86" t="s">
        <v>427</v>
      </c>
      <c r="N137" s="100" t="s">
        <v>1065</v>
      </c>
    </row>
    <row r="138" spans="1:14" s="92" customFormat="1" ht="12.75" x14ac:dyDescent="0.2">
      <c r="A138" s="79" t="s">
        <v>596</v>
      </c>
      <c r="B138" s="96">
        <v>5191</v>
      </c>
      <c r="C138" s="132">
        <v>66.63333333333334</v>
      </c>
      <c r="D138" s="132">
        <v>66.63333333333334</v>
      </c>
      <c r="E138" s="141" t="s">
        <v>562</v>
      </c>
      <c r="F138" s="96"/>
      <c r="G138" s="90">
        <v>138661</v>
      </c>
      <c r="H138" s="90">
        <v>786049</v>
      </c>
      <c r="I138" s="97">
        <v>343</v>
      </c>
      <c r="J138" s="111" t="s">
        <v>674</v>
      </c>
      <c r="K138" s="111"/>
      <c r="L138" s="87" t="s">
        <v>790</v>
      </c>
      <c r="M138" s="11" t="s">
        <v>795</v>
      </c>
      <c r="N138" s="100" t="s">
        <v>61</v>
      </c>
    </row>
    <row r="139" spans="1:14" s="92" customFormat="1" ht="12.75" x14ac:dyDescent="0.2">
      <c r="A139" s="11" t="s">
        <v>895</v>
      </c>
      <c r="B139" s="96">
        <v>5225</v>
      </c>
      <c r="C139" s="130"/>
      <c r="D139" s="130">
        <v>0</v>
      </c>
      <c r="E139" s="143" t="s">
        <v>563</v>
      </c>
      <c r="F139" s="96"/>
      <c r="G139" s="90">
        <v>133475</v>
      </c>
      <c r="H139" s="90">
        <v>803774</v>
      </c>
      <c r="I139" s="97"/>
      <c r="J139" s="110"/>
      <c r="K139" s="110"/>
      <c r="L139" s="87" t="s">
        <v>861</v>
      </c>
      <c r="M139" s="11" t="s">
        <v>862</v>
      </c>
      <c r="N139" s="100" t="s">
        <v>62</v>
      </c>
    </row>
    <row r="140" spans="1:14" s="92" customFormat="1" ht="12.75" x14ac:dyDescent="0.2">
      <c r="A140" s="99" t="s">
        <v>355</v>
      </c>
      <c r="B140" s="101">
        <v>5225</v>
      </c>
      <c r="C140" s="132">
        <v>1294.9333333333334</v>
      </c>
      <c r="D140" s="132">
        <v>1294.9333333333334</v>
      </c>
      <c r="E140" s="141" t="s">
        <v>562</v>
      </c>
      <c r="F140" s="101"/>
      <c r="G140" s="93">
        <v>138600</v>
      </c>
      <c r="H140" s="93">
        <v>770707</v>
      </c>
      <c r="I140" s="97">
        <v>1178</v>
      </c>
      <c r="J140" s="111" t="s">
        <v>674</v>
      </c>
      <c r="K140" s="111"/>
      <c r="L140" s="12" t="s">
        <v>861</v>
      </c>
      <c r="M140" s="99" t="s">
        <v>870</v>
      </c>
      <c r="N140" s="100" t="s">
        <v>1097</v>
      </c>
    </row>
    <row r="141" spans="1:14" s="92" customFormat="1" ht="12.75" x14ac:dyDescent="0.2">
      <c r="A141" s="79" t="s">
        <v>539</v>
      </c>
      <c r="B141" s="96">
        <v>5228</v>
      </c>
      <c r="C141" s="129"/>
      <c r="D141" s="130">
        <v>0</v>
      </c>
      <c r="E141" s="143" t="s">
        <v>563</v>
      </c>
      <c r="F141" s="90"/>
      <c r="G141" s="90" t="s">
        <v>303</v>
      </c>
      <c r="H141" s="90"/>
      <c r="I141" s="97">
        <v>0</v>
      </c>
      <c r="J141" s="110" t="s">
        <v>1101</v>
      </c>
      <c r="K141" s="110"/>
      <c r="L141" s="98" t="s">
        <v>367</v>
      </c>
      <c r="M141" s="79" t="s">
        <v>600</v>
      </c>
      <c r="N141" s="100" t="s">
        <v>988</v>
      </c>
    </row>
    <row r="142" spans="1:14" s="92" customFormat="1" ht="12.75" x14ac:dyDescent="0.2">
      <c r="A142" s="79" t="s">
        <v>539</v>
      </c>
      <c r="B142" s="96">
        <v>5228</v>
      </c>
      <c r="C142" s="129"/>
      <c r="D142" s="130">
        <v>0</v>
      </c>
      <c r="E142" s="143" t="s">
        <v>563</v>
      </c>
      <c r="F142" s="90"/>
      <c r="G142" s="90" t="s">
        <v>303</v>
      </c>
      <c r="H142" s="90"/>
      <c r="I142" s="97">
        <v>0</v>
      </c>
      <c r="J142" s="110" t="s">
        <v>1101</v>
      </c>
      <c r="K142" s="110"/>
      <c r="L142" s="98" t="s">
        <v>367</v>
      </c>
      <c r="M142" s="79" t="s">
        <v>618</v>
      </c>
      <c r="N142" s="100" t="s">
        <v>988</v>
      </c>
    </row>
    <row r="143" spans="1:14" s="92" customFormat="1" ht="12.75" x14ac:dyDescent="0.2">
      <c r="A143" s="11" t="s">
        <v>942</v>
      </c>
      <c r="B143" s="96">
        <v>5252</v>
      </c>
      <c r="C143" s="132">
        <v>0</v>
      </c>
      <c r="D143" s="132">
        <v>0</v>
      </c>
      <c r="E143" s="141" t="s">
        <v>562</v>
      </c>
      <c r="F143" s="96"/>
      <c r="G143" s="90">
        <v>132899</v>
      </c>
      <c r="H143" s="90"/>
      <c r="I143" s="97">
        <v>1</v>
      </c>
      <c r="J143" s="111" t="s">
        <v>674</v>
      </c>
      <c r="K143" s="111"/>
      <c r="L143" s="87" t="s">
        <v>167</v>
      </c>
      <c r="M143" s="11" t="s">
        <v>168</v>
      </c>
      <c r="N143" s="100" t="s">
        <v>988</v>
      </c>
    </row>
    <row r="144" spans="1:14" s="92" customFormat="1" ht="12.75" x14ac:dyDescent="0.2">
      <c r="A144" s="79" t="s">
        <v>739</v>
      </c>
      <c r="B144" s="96">
        <v>5263</v>
      </c>
      <c r="C144" s="132">
        <v>5926.1333333333332</v>
      </c>
      <c r="D144" s="132">
        <v>5940</v>
      </c>
      <c r="E144" s="143" t="s">
        <v>574</v>
      </c>
      <c r="F144" s="96"/>
      <c r="G144" s="90">
        <v>126355</v>
      </c>
      <c r="H144" s="90">
        <v>775772</v>
      </c>
      <c r="I144" s="97">
        <v>5806</v>
      </c>
      <c r="J144" s="111" t="s">
        <v>674</v>
      </c>
      <c r="K144" s="111"/>
      <c r="L144" s="87" t="s">
        <v>367</v>
      </c>
      <c r="M144" s="11" t="s">
        <v>368</v>
      </c>
      <c r="N144" s="100" t="s">
        <v>1065</v>
      </c>
    </row>
    <row r="145" spans="1:14" s="92" customFormat="1" ht="12.75" x14ac:dyDescent="0.2">
      <c r="A145" s="11" t="s">
        <v>284</v>
      </c>
      <c r="B145" s="96">
        <v>5310</v>
      </c>
      <c r="C145" s="132">
        <v>0</v>
      </c>
      <c r="D145" s="132">
        <v>0</v>
      </c>
      <c r="E145" s="142" t="s">
        <v>562</v>
      </c>
      <c r="F145" s="96"/>
      <c r="G145" s="90">
        <v>202284</v>
      </c>
      <c r="H145" s="90">
        <v>778170</v>
      </c>
      <c r="I145" s="97">
        <v>29</v>
      </c>
      <c r="J145" s="111" t="s">
        <v>674</v>
      </c>
      <c r="K145" s="111"/>
      <c r="L145" s="87" t="s">
        <v>421</v>
      </c>
      <c r="M145" s="11" t="s">
        <v>285</v>
      </c>
      <c r="N145" s="100" t="s">
        <v>61</v>
      </c>
    </row>
    <row r="146" spans="1:14" s="92" customFormat="1" ht="12.75" x14ac:dyDescent="0.2">
      <c r="A146" s="11" t="s">
        <v>393</v>
      </c>
      <c r="B146" s="96">
        <v>5310</v>
      </c>
      <c r="C146" s="132">
        <v>0</v>
      </c>
      <c r="D146" s="132">
        <v>0</v>
      </c>
      <c r="E146" s="142" t="s">
        <v>562</v>
      </c>
      <c r="F146" s="96"/>
      <c r="G146" s="90">
        <v>138084</v>
      </c>
      <c r="H146" s="90">
        <v>785819</v>
      </c>
      <c r="I146" s="97">
        <v>1</v>
      </c>
      <c r="J146" s="111" t="s">
        <v>674</v>
      </c>
      <c r="K146" s="111"/>
      <c r="L146" s="87" t="s">
        <v>421</v>
      </c>
      <c r="M146" s="11" t="s">
        <v>285</v>
      </c>
      <c r="N146" s="100" t="s">
        <v>680</v>
      </c>
    </row>
    <row r="147" spans="1:14" s="92" customFormat="1" ht="12.75" x14ac:dyDescent="0.2">
      <c r="A147" s="11" t="s">
        <v>287</v>
      </c>
      <c r="B147" s="96">
        <v>5310</v>
      </c>
      <c r="C147" s="132">
        <v>1741.7</v>
      </c>
      <c r="D147" s="132">
        <v>1741.7</v>
      </c>
      <c r="E147" s="142" t="s">
        <v>562</v>
      </c>
      <c r="F147" s="96"/>
      <c r="G147" s="90">
        <v>138023</v>
      </c>
      <c r="H147" s="90"/>
      <c r="I147" s="97">
        <v>764</v>
      </c>
      <c r="J147" s="111" t="s">
        <v>674</v>
      </c>
      <c r="K147" s="111"/>
      <c r="L147" s="87" t="s">
        <v>421</v>
      </c>
      <c r="M147" s="11" t="s">
        <v>285</v>
      </c>
      <c r="N147" s="100" t="s">
        <v>1065</v>
      </c>
    </row>
    <row r="148" spans="1:14" s="92" customFormat="1" ht="12.75" x14ac:dyDescent="0.2">
      <c r="A148" s="99" t="s">
        <v>926</v>
      </c>
      <c r="B148" s="101">
        <v>5315</v>
      </c>
      <c r="C148" s="132">
        <v>188.4</v>
      </c>
      <c r="D148" s="132">
        <v>188.4</v>
      </c>
      <c r="E148" s="141" t="s">
        <v>562</v>
      </c>
      <c r="F148" s="101"/>
      <c r="G148" s="93">
        <v>136214</v>
      </c>
      <c r="H148" s="93">
        <v>778123</v>
      </c>
      <c r="I148" s="97">
        <v>195</v>
      </c>
      <c r="J148" s="111" t="s">
        <v>674</v>
      </c>
      <c r="K148" s="111"/>
      <c r="L148" s="12" t="s">
        <v>167</v>
      </c>
      <c r="M148" s="99" t="s">
        <v>169</v>
      </c>
      <c r="N148" s="100" t="s">
        <v>1065</v>
      </c>
    </row>
    <row r="149" spans="1:14" s="92" customFormat="1" ht="12.75" x14ac:dyDescent="0.2">
      <c r="A149" s="79" t="s">
        <v>468</v>
      </c>
      <c r="B149" s="96">
        <v>5333</v>
      </c>
      <c r="C149" s="132">
        <v>4080.7</v>
      </c>
      <c r="D149" s="132">
        <v>4080.7</v>
      </c>
      <c r="E149" s="142" t="s">
        <v>562</v>
      </c>
      <c r="F149" s="90"/>
      <c r="G149" s="90">
        <v>508842</v>
      </c>
      <c r="H149" s="90">
        <v>770873</v>
      </c>
      <c r="I149" s="97">
        <v>4059</v>
      </c>
      <c r="J149" s="111" t="s">
        <v>674</v>
      </c>
      <c r="K149" s="111"/>
      <c r="L149" s="87" t="s">
        <v>367</v>
      </c>
      <c r="M149" s="79" t="s">
        <v>469</v>
      </c>
      <c r="N149" s="100" t="s">
        <v>1065</v>
      </c>
    </row>
    <row r="150" spans="1:14" s="92" customFormat="1" ht="12.75" x14ac:dyDescent="0.2">
      <c r="A150" s="79" t="s">
        <v>739</v>
      </c>
      <c r="B150" s="96">
        <v>5353</v>
      </c>
      <c r="C150" s="132">
        <v>564.20000000000005</v>
      </c>
      <c r="D150" s="132">
        <v>430</v>
      </c>
      <c r="E150" s="143" t="s">
        <v>574</v>
      </c>
      <c r="F150" s="90"/>
      <c r="G150" s="106">
        <v>126271</v>
      </c>
      <c r="H150" s="106">
        <v>783359</v>
      </c>
      <c r="I150" s="97">
        <v>558</v>
      </c>
      <c r="J150" s="111" t="s">
        <v>674</v>
      </c>
      <c r="K150" s="111"/>
      <c r="L150" s="98" t="s">
        <v>367</v>
      </c>
      <c r="M150" s="79" t="s">
        <v>370</v>
      </c>
      <c r="N150" s="100" t="s">
        <v>1065</v>
      </c>
    </row>
    <row r="151" spans="1:14" s="92" customFormat="1" ht="12.75" x14ac:dyDescent="0.2">
      <c r="A151" s="79" t="s">
        <v>739</v>
      </c>
      <c r="B151" s="96">
        <v>5357</v>
      </c>
      <c r="C151" s="132">
        <v>0</v>
      </c>
      <c r="D151" s="132">
        <v>0</v>
      </c>
      <c r="E151" s="143" t="s">
        <v>574</v>
      </c>
      <c r="F151" s="96"/>
      <c r="G151" s="90">
        <v>126273</v>
      </c>
      <c r="H151" s="90">
        <v>775732</v>
      </c>
      <c r="I151" s="97">
        <v>64</v>
      </c>
      <c r="J151" s="111" t="s">
        <v>674</v>
      </c>
      <c r="K151" s="111"/>
      <c r="L151" s="87" t="s">
        <v>367</v>
      </c>
      <c r="M151" s="11" t="s">
        <v>371</v>
      </c>
      <c r="N151" s="100" t="s">
        <v>1065</v>
      </c>
    </row>
    <row r="152" spans="1:14" s="92" customFormat="1" ht="33.75" x14ac:dyDescent="0.2">
      <c r="A152" s="79" t="s">
        <v>1</v>
      </c>
      <c r="B152" s="96">
        <v>5360</v>
      </c>
      <c r="C152" s="132">
        <v>25.233333333333334</v>
      </c>
      <c r="D152" s="132">
        <v>25.233333333333334</v>
      </c>
      <c r="E152" s="142" t="s">
        <v>562</v>
      </c>
      <c r="F152" s="96"/>
      <c r="G152" s="90">
        <v>169040</v>
      </c>
      <c r="H152" s="90">
        <v>788394</v>
      </c>
      <c r="I152" s="118">
        <v>40</v>
      </c>
      <c r="J152" s="124" t="s">
        <v>137</v>
      </c>
      <c r="K152" s="111" t="s">
        <v>869</v>
      </c>
      <c r="L152" s="87" t="s">
        <v>1049</v>
      </c>
      <c r="M152" s="11" t="s">
        <v>1054</v>
      </c>
      <c r="N152" s="100" t="s">
        <v>680</v>
      </c>
    </row>
    <row r="153" spans="1:14" s="92" customFormat="1" ht="12.75" x14ac:dyDescent="0.2">
      <c r="A153" s="11" t="s">
        <v>258</v>
      </c>
      <c r="B153" s="96">
        <v>5369</v>
      </c>
      <c r="C153" s="132">
        <v>0</v>
      </c>
      <c r="D153" s="132">
        <v>0</v>
      </c>
      <c r="E153" s="142" t="s">
        <v>562</v>
      </c>
      <c r="F153" s="96"/>
      <c r="G153" s="90">
        <v>28557</v>
      </c>
      <c r="H153" s="90"/>
      <c r="I153" s="97">
        <v>0</v>
      </c>
      <c r="J153" s="111" t="s">
        <v>1101</v>
      </c>
      <c r="K153" s="110"/>
      <c r="L153" s="87" t="s">
        <v>997</v>
      </c>
      <c r="M153" s="11" t="s">
        <v>996</v>
      </c>
      <c r="N153" s="100" t="s">
        <v>680</v>
      </c>
    </row>
    <row r="154" spans="1:14" s="92" customFormat="1" ht="12.75" x14ac:dyDescent="0.2">
      <c r="A154" s="11" t="s">
        <v>929</v>
      </c>
      <c r="B154" s="96">
        <v>5387</v>
      </c>
      <c r="C154" s="132">
        <v>81.599999999999994</v>
      </c>
      <c r="D154" s="132">
        <v>81.599999999999994</v>
      </c>
      <c r="E154" s="142" t="s">
        <v>562</v>
      </c>
      <c r="F154" s="96"/>
      <c r="G154" s="90">
        <v>133482</v>
      </c>
      <c r="H154" s="90">
        <v>778153</v>
      </c>
      <c r="I154" s="97">
        <v>92</v>
      </c>
      <c r="J154" s="111" t="s">
        <v>674</v>
      </c>
      <c r="K154" s="111"/>
      <c r="L154" s="87" t="s">
        <v>421</v>
      </c>
      <c r="M154" s="11" t="s">
        <v>424</v>
      </c>
      <c r="N154" s="100" t="s">
        <v>680</v>
      </c>
    </row>
    <row r="155" spans="1:14" s="92" customFormat="1" ht="17.25" x14ac:dyDescent="0.2">
      <c r="A155" s="11" t="s">
        <v>942</v>
      </c>
      <c r="B155" s="101">
        <v>5404</v>
      </c>
      <c r="C155" s="132">
        <v>0</v>
      </c>
      <c r="D155" s="132">
        <v>0</v>
      </c>
      <c r="E155" s="141" t="s">
        <v>562</v>
      </c>
      <c r="F155" s="101"/>
      <c r="G155" s="93">
        <v>132899</v>
      </c>
      <c r="H155" s="93"/>
      <c r="I155" s="97">
        <v>67</v>
      </c>
      <c r="J155" s="111" t="s">
        <v>342</v>
      </c>
      <c r="K155" s="111"/>
      <c r="L155" s="12" t="s">
        <v>167</v>
      </c>
      <c r="M155" s="99" t="s">
        <v>170</v>
      </c>
      <c r="N155" s="100" t="s">
        <v>988</v>
      </c>
    </row>
    <row r="156" spans="1:14" s="92" customFormat="1" ht="17.25" x14ac:dyDescent="0.2">
      <c r="A156" s="86" t="s">
        <v>403</v>
      </c>
      <c r="B156" s="101">
        <v>5427</v>
      </c>
      <c r="C156" s="132">
        <v>22.4</v>
      </c>
      <c r="D156" s="132">
        <v>22.4</v>
      </c>
      <c r="E156" s="142" t="s">
        <v>562</v>
      </c>
      <c r="F156" s="93"/>
      <c r="G156" s="93">
        <v>133342</v>
      </c>
      <c r="H156" s="93"/>
      <c r="I156" s="102"/>
      <c r="J156" s="110" t="s">
        <v>344</v>
      </c>
      <c r="K156" s="110"/>
      <c r="L156" s="12" t="s">
        <v>47</v>
      </c>
      <c r="M156" s="86" t="s">
        <v>98</v>
      </c>
      <c r="N156" s="100" t="s">
        <v>62</v>
      </c>
    </row>
    <row r="157" spans="1:14" s="92" customFormat="1" ht="12.75" x14ac:dyDescent="0.2">
      <c r="A157" s="79" t="s">
        <v>739</v>
      </c>
      <c r="B157" s="96">
        <v>5434</v>
      </c>
      <c r="C157" s="132">
        <v>0</v>
      </c>
      <c r="D157" s="132">
        <v>0</v>
      </c>
      <c r="E157" s="142" t="s">
        <v>562</v>
      </c>
      <c r="F157" s="96"/>
      <c r="G157" s="90">
        <v>27747</v>
      </c>
      <c r="H157" s="90"/>
      <c r="I157" s="97">
        <v>0</v>
      </c>
      <c r="J157" s="111" t="s">
        <v>1101</v>
      </c>
      <c r="K157" s="110"/>
      <c r="L157" s="87" t="s">
        <v>367</v>
      </c>
      <c r="M157" s="11" t="s">
        <v>372</v>
      </c>
      <c r="N157" s="100" t="s">
        <v>1065</v>
      </c>
    </row>
    <row r="158" spans="1:14" s="92" customFormat="1" ht="12.75" x14ac:dyDescent="0.2">
      <c r="A158" s="99" t="s">
        <v>438</v>
      </c>
      <c r="B158" s="96">
        <v>5508</v>
      </c>
      <c r="C158" s="132">
        <v>4004.8333333333335</v>
      </c>
      <c r="D158" s="132">
        <v>4004.8333333333335</v>
      </c>
      <c r="E158" s="142" t="s">
        <v>562</v>
      </c>
      <c r="F158" s="96"/>
      <c r="G158" s="90">
        <v>132978</v>
      </c>
      <c r="H158" s="90">
        <v>778371</v>
      </c>
      <c r="I158" s="97">
        <v>4168</v>
      </c>
      <c r="J158" s="111" t="s">
        <v>674</v>
      </c>
      <c r="K158" s="111"/>
      <c r="L158" s="87" t="s">
        <v>201</v>
      </c>
      <c r="M158" s="11" t="s">
        <v>200</v>
      </c>
      <c r="N158" s="100" t="s">
        <v>1097</v>
      </c>
    </row>
    <row r="159" spans="1:14" s="92" customFormat="1" ht="12.75" x14ac:dyDescent="0.2">
      <c r="A159" s="99" t="s">
        <v>900</v>
      </c>
      <c r="B159" s="96">
        <v>5541</v>
      </c>
      <c r="C159" s="132">
        <v>93.5</v>
      </c>
      <c r="D159" s="132">
        <v>93.5</v>
      </c>
      <c r="E159" s="142" t="s">
        <v>562</v>
      </c>
      <c r="F159" s="96"/>
      <c r="G159" s="90">
        <v>136188</v>
      </c>
      <c r="H159" s="90">
        <v>772051</v>
      </c>
      <c r="I159" s="97">
        <v>70</v>
      </c>
      <c r="J159" s="111" t="s">
        <v>674</v>
      </c>
      <c r="K159" s="111"/>
      <c r="L159" s="87" t="s">
        <v>1049</v>
      </c>
      <c r="M159" s="11" t="s">
        <v>1055</v>
      </c>
      <c r="N159" s="100" t="s">
        <v>1065</v>
      </c>
    </row>
    <row r="160" spans="1:14" s="92" customFormat="1" ht="12.75" x14ac:dyDescent="0.2">
      <c r="A160" s="99" t="s">
        <v>742</v>
      </c>
      <c r="B160" s="101">
        <v>5544</v>
      </c>
      <c r="C160" s="132">
        <v>0</v>
      </c>
      <c r="D160" s="132">
        <v>0</v>
      </c>
      <c r="E160" s="141" t="s">
        <v>562</v>
      </c>
      <c r="F160" s="93"/>
      <c r="G160" s="93"/>
      <c r="H160" s="93"/>
      <c r="I160" s="102">
        <v>0</v>
      </c>
      <c r="J160" s="111" t="s">
        <v>341</v>
      </c>
      <c r="K160" s="111"/>
      <c r="L160" s="94" t="s">
        <v>823</v>
      </c>
      <c r="M160" s="86" t="s">
        <v>963</v>
      </c>
      <c r="N160" s="100" t="s">
        <v>1097</v>
      </c>
    </row>
    <row r="161" spans="1:14" s="92" customFormat="1" ht="12.75" x14ac:dyDescent="0.2">
      <c r="A161" s="11" t="s">
        <v>262</v>
      </c>
      <c r="B161" s="96">
        <v>5547</v>
      </c>
      <c r="C161" s="132">
        <v>65.3</v>
      </c>
      <c r="D161" s="132">
        <v>65.3</v>
      </c>
      <c r="E161" s="142" t="s">
        <v>562</v>
      </c>
      <c r="F161" s="96"/>
      <c r="G161" s="90">
        <v>229474</v>
      </c>
      <c r="H161" s="90">
        <v>778417</v>
      </c>
      <c r="I161" s="97">
        <v>68</v>
      </c>
      <c r="J161" s="111" t="s">
        <v>674</v>
      </c>
      <c r="K161" s="111"/>
      <c r="L161" s="87" t="s">
        <v>1049</v>
      </c>
      <c r="M161" s="11" t="s">
        <v>1056</v>
      </c>
      <c r="N161" s="100" t="s">
        <v>987</v>
      </c>
    </row>
    <row r="162" spans="1:14" s="92" customFormat="1" ht="12.75" x14ac:dyDescent="0.2">
      <c r="A162" s="11" t="s">
        <v>895</v>
      </c>
      <c r="B162" s="96">
        <v>5579</v>
      </c>
      <c r="C162" s="132">
        <v>0</v>
      </c>
      <c r="D162" s="132">
        <v>0</v>
      </c>
      <c r="E162" s="141" t="s">
        <v>562</v>
      </c>
      <c r="F162" s="96"/>
      <c r="G162" s="90">
        <v>138533</v>
      </c>
      <c r="H162" s="90"/>
      <c r="I162" s="97">
        <v>0</v>
      </c>
      <c r="J162" s="110"/>
      <c r="K162" s="110"/>
      <c r="L162" s="87" t="s">
        <v>500</v>
      </c>
      <c r="M162" s="11" t="s">
        <v>528</v>
      </c>
      <c r="N162" s="100" t="s">
        <v>62</v>
      </c>
    </row>
    <row r="163" spans="1:14" s="92" customFormat="1" ht="12.75" x14ac:dyDescent="0.2">
      <c r="A163" s="11" t="s">
        <v>163</v>
      </c>
      <c r="B163" s="96">
        <v>5579</v>
      </c>
      <c r="C163" s="132">
        <v>1950.8</v>
      </c>
      <c r="D163" s="132">
        <v>1950.8</v>
      </c>
      <c r="E163" s="141" t="s">
        <v>562</v>
      </c>
      <c r="F163" s="96"/>
      <c r="G163" s="90">
        <v>156010</v>
      </c>
      <c r="H163" s="90">
        <v>786103</v>
      </c>
      <c r="I163" s="97">
        <v>2040</v>
      </c>
      <c r="J163" s="111" t="s">
        <v>674</v>
      </c>
      <c r="K163" s="111"/>
      <c r="L163" s="87" t="s">
        <v>500</v>
      </c>
      <c r="M163" s="11" t="s">
        <v>528</v>
      </c>
      <c r="N163" s="100" t="s">
        <v>62</v>
      </c>
    </row>
    <row r="164" spans="1:14" s="92" customFormat="1" ht="12.75" x14ac:dyDescent="0.2">
      <c r="A164" s="11" t="s">
        <v>940</v>
      </c>
      <c r="B164" s="101">
        <v>5593</v>
      </c>
      <c r="C164" s="132">
        <v>55.3</v>
      </c>
      <c r="D164" s="132">
        <v>55.3</v>
      </c>
      <c r="E164" s="141" t="s">
        <v>562</v>
      </c>
      <c r="F164" s="101"/>
      <c r="G164" s="93">
        <v>133169</v>
      </c>
      <c r="H164" s="93">
        <v>775807</v>
      </c>
      <c r="I164" s="97">
        <v>80</v>
      </c>
      <c r="J164" s="111" t="s">
        <v>674</v>
      </c>
      <c r="K164" s="111"/>
      <c r="L164" s="12" t="s">
        <v>1019</v>
      </c>
      <c r="M164" s="99" t="s">
        <v>1030</v>
      </c>
      <c r="N164" s="100" t="s">
        <v>61</v>
      </c>
    </row>
    <row r="165" spans="1:14" s="92" customFormat="1" ht="12.75" x14ac:dyDescent="0.2">
      <c r="A165" s="99" t="s">
        <v>946</v>
      </c>
      <c r="B165" s="101">
        <v>5601</v>
      </c>
      <c r="C165" s="132">
        <v>91.13333333333334</v>
      </c>
      <c r="D165" s="132">
        <v>91.13333333333334</v>
      </c>
      <c r="E165" s="141" t="s">
        <v>562</v>
      </c>
      <c r="F165" s="101"/>
      <c r="G165" s="93">
        <v>132940</v>
      </c>
      <c r="H165" s="93">
        <v>775825</v>
      </c>
      <c r="I165" s="97">
        <v>97</v>
      </c>
      <c r="J165" s="111" t="s">
        <v>674</v>
      </c>
      <c r="K165" s="111"/>
      <c r="L165" s="12" t="s">
        <v>14</v>
      </c>
      <c r="M165" s="99" t="s">
        <v>18</v>
      </c>
      <c r="N165" s="100" t="s">
        <v>987</v>
      </c>
    </row>
    <row r="166" spans="1:14" s="92" customFormat="1" ht="12.75" x14ac:dyDescent="0.2">
      <c r="A166" s="11" t="s">
        <v>465</v>
      </c>
      <c r="B166" s="96">
        <v>5616</v>
      </c>
      <c r="C166" s="132">
        <v>152.4</v>
      </c>
      <c r="D166" s="132">
        <v>152.4</v>
      </c>
      <c r="E166" s="142" t="s">
        <v>562</v>
      </c>
      <c r="F166" s="96"/>
      <c r="G166" s="90">
        <v>125837</v>
      </c>
      <c r="H166" s="90">
        <v>783353</v>
      </c>
      <c r="I166" s="97">
        <v>80</v>
      </c>
      <c r="J166" s="111" t="s">
        <v>674</v>
      </c>
      <c r="K166" s="111"/>
      <c r="L166" s="87" t="s">
        <v>421</v>
      </c>
      <c r="M166" s="11" t="s">
        <v>457</v>
      </c>
      <c r="N166" s="100" t="s">
        <v>987</v>
      </c>
    </row>
    <row r="167" spans="1:14" s="92" customFormat="1" ht="12.75" x14ac:dyDescent="0.2">
      <c r="A167" s="11" t="s">
        <v>458</v>
      </c>
      <c r="B167" s="96">
        <v>5616</v>
      </c>
      <c r="C167" s="132">
        <v>0</v>
      </c>
      <c r="D167" s="132">
        <v>0</v>
      </c>
      <c r="E167" s="142" t="s">
        <v>562</v>
      </c>
      <c r="F167" s="96"/>
      <c r="G167" s="90">
        <v>135892</v>
      </c>
      <c r="H167" s="90">
        <v>775769</v>
      </c>
      <c r="I167" s="97">
        <v>34</v>
      </c>
      <c r="J167" s="111" t="s">
        <v>674</v>
      </c>
      <c r="K167" s="111"/>
      <c r="L167" s="87" t="s">
        <v>421</v>
      </c>
      <c r="M167" s="11" t="s">
        <v>457</v>
      </c>
      <c r="N167" s="100" t="s">
        <v>987</v>
      </c>
    </row>
    <row r="168" spans="1:14" s="92" customFormat="1" ht="25.5" x14ac:dyDescent="0.2">
      <c r="A168" s="99" t="s">
        <v>258</v>
      </c>
      <c r="B168" s="101">
        <v>5625</v>
      </c>
      <c r="C168" s="132">
        <v>9.9</v>
      </c>
      <c r="D168" s="132">
        <v>9.9</v>
      </c>
      <c r="E168" s="141" t="s">
        <v>562</v>
      </c>
      <c r="F168" s="101"/>
      <c r="G168" s="93">
        <v>133332</v>
      </c>
      <c r="H168" s="93">
        <v>785740</v>
      </c>
      <c r="I168" s="97">
        <v>25</v>
      </c>
      <c r="J168" s="111" t="s">
        <v>559</v>
      </c>
      <c r="K168" s="111"/>
      <c r="L168" s="12" t="s">
        <v>790</v>
      </c>
      <c r="M168" s="99" t="s">
        <v>796</v>
      </c>
      <c r="N168" s="100" t="s">
        <v>680</v>
      </c>
    </row>
    <row r="169" spans="1:14" s="92" customFormat="1" ht="17.25" x14ac:dyDescent="0.2">
      <c r="A169" s="11" t="s">
        <v>258</v>
      </c>
      <c r="B169" s="96">
        <v>5631</v>
      </c>
      <c r="C169" s="132">
        <v>0</v>
      </c>
      <c r="D169" s="132">
        <v>0</v>
      </c>
      <c r="E169" s="142" t="s">
        <v>562</v>
      </c>
      <c r="F169" s="96"/>
      <c r="G169" s="90">
        <v>133291</v>
      </c>
      <c r="H169" s="90"/>
      <c r="I169" s="118">
        <v>1</v>
      </c>
      <c r="J169" s="111" t="s">
        <v>558</v>
      </c>
      <c r="K169" s="110" t="s">
        <v>203</v>
      </c>
      <c r="L169" s="87" t="s">
        <v>421</v>
      </c>
      <c r="M169" s="11" t="s">
        <v>459</v>
      </c>
      <c r="N169" s="100" t="s">
        <v>680</v>
      </c>
    </row>
    <row r="170" spans="1:14" s="92" customFormat="1" ht="12.75" x14ac:dyDescent="0.2">
      <c r="A170" s="86" t="s">
        <v>954</v>
      </c>
      <c r="B170" s="101">
        <v>5639</v>
      </c>
      <c r="C170" s="132">
        <v>239.2</v>
      </c>
      <c r="D170" s="132">
        <v>239.2</v>
      </c>
      <c r="E170" s="142" t="s">
        <v>562</v>
      </c>
      <c r="F170" s="93"/>
      <c r="G170" s="93">
        <v>470707</v>
      </c>
      <c r="H170" s="93">
        <v>775618</v>
      </c>
      <c r="I170" s="97">
        <v>251</v>
      </c>
      <c r="J170" s="111" t="s">
        <v>674</v>
      </c>
      <c r="K170" s="111"/>
      <c r="L170" s="94" t="s">
        <v>500</v>
      </c>
      <c r="M170" s="86" t="s">
        <v>431</v>
      </c>
      <c r="N170" s="100" t="s">
        <v>988</v>
      </c>
    </row>
    <row r="171" spans="1:14" s="92" customFormat="1" ht="12.75" x14ac:dyDescent="0.2">
      <c r="A171" s="11" t="s">
        <v>934</v>
      </c>
      <c r="B171" s="96">
        <v>5646</v>
      </c>
      <c r="C171" s="130"/>
      <c r="D171" s="130">
        <v>0</v>
      </c>
      <c r="E171" s="143" t="s">
        <v>563</v>
      </c>
      <c r="F171" s="96"/>
      <c r="G171" s="90">
        <v>53086</v>
      </c>
      <c r="H171" s="90"/>
      <c r="I171" s="97"/>
      <c r="J171" s="110"/>
      <c r="K171" s="110"/>
      <c r="L171" s="87" t="s">
        <v>813</v>
      </c>
      <c r="M171" s="11" t="s">
        <v>814</v>
      </c>
      <c r="N171" s="100" t="s">
        <v>680</v>
      </c>
    </row>
    <row r="172" spans="1:14" s="92" customFormat="1" ht="12.75" x14ac:dyDescent="0.2">
      <c r="A172" s="79" t="s">
        <v>1057</v>
      </c>
      <c r="B172" s="96">
        <v>5653</v>
      </c>
      <c r="C172" s="132">
        <v>56.2</v>
      </c>
      <c r="D172" s="132">
        <v>56.2</v>
      </c>
      <c r="E172" s="142" t="s">
        <v>562</v>
      </c>
      <c r="F172" s="90"/>
      <c r="G172" s="90">
        <v>136412</v>
      </c>
      <c r="H172" s="90">
        <v>775630</v>
      </c>
      <c r="I172" s="97">
        <v>63</v>
      </c>
      <c r="J172" s="111" t="s">
        <v>674</v>
      </c>
      <c r="K172" s="111"/>
      <c r="L172" s="87" t="s">
        <v>1049</v>
      </c>
      <c r="M172" s="79" t="s">
        <v>1058</v>
      </c>
      <c r="N172" s="100" t="s">
        <v>680</v>
      </c>
    </row>
    <row r="173" spans="1:14" s="103" customFormat="1" ht="25.5" x14ac:dyDescent="0.2">
      <c r="A173" s="79" t="s">
        <v>1</v>
      </c>
      <c r="B173" s="96">
        <v>5654</v>
      </c>
      <c r="C173" s="132">
        <v>22.266666666666666</v>
      </c>
      <c r="D173" s="132">
        <v>22.266666666666666</v>
      </c>
      <c r="E173" s="142" t="s">
        <v>562</v>
      </c>
      <c r="F173" s="96"/>
      <c r="G173" s="90">
        <v>126283</v>
      </c>
      <c r="H173" s="90">
        <v>773200</v>
      </c>
      <c r="I173" s="118">
        <v>1</v>
      </c>
      <c r="J173" s="124" t="s">
        <v>149</v>
      </c>
      <c r="K173" s="111" t="s">
        <v>869</v>
      </c>
      <c r="L173" s="87" t="s">
        <v>421</v>
      </c>
      <c r="M173" s="11" t="s">
        <v>460</v>
      </c>
      <c r="N173" s="100" t="s">
        <v>680</v>
      </c>
    </row>
    <row r="174" spans="1:14" s="92" customFormat="1" ht="12.75" x14ac:dyDescent="0.2">
      <c r="A174" s="99" t="s">
        <v>946</v>
      </c>
      <c r="B174" s="96">
        <v>5671</v>
      </c>
      <c r="C174" s="132">
        <v>137.03333333333333</v>
      </c>
      <c r="D174" s="132">
        <v>137.03333333333333</v>
      </c>
      <c r="E174" s="141" t="s">
        <v>562</v>
      </c>
      <c r="F174" s="96"/>
      <c r="G174" s="90">
        <v>132954</v>
      </c>
      <c r="H174" s="90">
        <v>775827</v>
      </c>
      <c r="I174" s="97">
        <v>114</v>
      </c>
      <c r="J174" s="111" t="s">
        <v>674</v>
      </c>
      <c r="K174" s="111"/>
      <c r="L174" s="87" t="s">
        <v>14</v>
      </c>
      <c r="M174" s="11" t="s">
        <v>19</v>
      </c>
      <c r="N174" s="100" t="s">
        <v>987</v>
      </c>
    </row>
    <row r="175" spans="1:14" s="92" customFormat="1" ht="12.75" x14ac:dyDescent="0.2">
      <c r="A175" s="86" t="s">
        <v>302</v>
      </c>
      <c r="B175" s="101">
        <v>5688</v>
      </c>
      <c r="C175" s="132">
        <v>50.833333333333336</v>
      </c>
      <c r="D175" s="132">
        <v>50.833333333333336</v>
      </c>
      <c r="E175" s="142" t="s">
        <v>562</v>
      </c>
      <c r="F175" s="93"/>
      <c r="G175" s="107">
        <v>557695</v>
      </c>
      <c r="H175" s="107">
        <v>788565</v>
      </c>
      <c r="I175" s="97">
        <v>63</v>
      </c>
      <c r="J175" s="111" t="s">
        <v>674</v>
      </c>
      <c r="K175" s="111"/>
      <c r="L175" s="94" t="s">
        <v>47</v>
      </c>
      <c r="M175" s="86" t="s">
        <v>185</v>
      </c>
      <c r="N175" s="100" t="s">
        <v>61</v>
      </c>
    </row>
    <row r="176" spans="1:14" s="92" customFormat="1" ht="12.75" x14ac:dyDescent="0.2">
      <c r="A176" s="11" t="s">
        <v>398</v>
      </c>
      <c r="B176" s="96">
        <v>5701</v>
      </c>
      <c r="C176" s="132">
        <v>89.833333333333329</v>
      </c>
      <c r="D176" s="132">
        <v>89.833333333333329</v>
      </c>
      <c r="E176" s="142" t="s">
        <v>562</v>
      </c>
      <c r="F176" s="96"/>
      <c r="G176" s="90">
        <v>677495</v>
      </c>
      <c r="H176" s="90">
        <v>778408</v>
      </c>
      <c r="I176" s="97">
        <v>88</v>
      </c>
      <c r="J176" s="111" t="s">
        <v>674</v>
      </c>
      <c r="K176" s="111"/>
      <c r="L176" s="87" t="s">
        <v>421</v>
      </c>
      <c r="M176" s="11" t="s">
        <v>463</v>
      </c>
      <c r="N176" s="100" t="s">
        <v>988</v>
      </c>
    </row>
    <row r="177" spans="1:14" s="92" customFormat="1" ht="33.75" x14ac:dyDescent="0.2">
      <c r="A177" s="99" t="s">
        <v>900</v>
      </c>
      <c r="B177" s="101">
        <v>5720</v>
      </c>
      <c r="C177" s="132">
        <v>0</v>
      </c>
      <c r="D177" s="132">
        <v>0</v>
      </c>
      <c r="E177" s="142" t="s">
        <v>562</v>
      </c>
      <c r="F177" s="101"/>
      <c r="G177" s="93">
        <v>137995</v>
      </c>
      <c r="H177" s="93"/>
      <c r="I177" s="102">
        <v>0</v>
      </c>
      <c r="J177" s="124" t="s">
        <v>632</v>
      </c>
      <c r="K177" s="111" t="s">
        <v>869</v>
      </c>
      <c r="L177" s="12" t="s">
        <v>500</v>
      </c>
      <c r="M177" s="99" t="s">
        <v>529</v>
      </c>
      <c r="N177" s="100" t="s">
        <v>1065</v>
      </c>
    </row>
    <row r="178" spans="1:14" s="92" customFormat="1" ht="12.75" x14ac:dyDescent="0.2">
      <c r="A178" s="79" t="s">
        <v>912</v>
      </c>
      <c r="B178" s="96">
        <v>5744</v>
      </c>
      <c r="C178" s="129"/>
      <c r="D178" s="130">
        <v>58</v>
      </c>
      <c r="E178" s="143" t="s">
        <v>563</v>
      </c>
      <c r="F178" s="90"/>
      <c r="G178" s="90">
        <v>126804</v>
      </c>
      <c r="H178" s="90">
        <v>773271</v>
      </c>
      <c r="I178" s="97">
        <v>58</v>
      </c>
      <c r="J178" s="111" t="s">
        <v>674</v>
      </c>
      <c r="K178" s="111"/>
      <c r="L178" s="98" t="s">
        <v>500</v>
      </c>
      <c r="M178" s="79" t="s">
        <v>324</v>
      </c>
      <c r="N178" s="100" t="s">
        <v>1099</v>
      </c>
    </row>
    <row r="179" spans="1:14" s="92" customFormat="1" ht="12.75" x14ac:dyDescent="0.2">
      <c r="A179" s="99" t="s">
        <v>946</v>
      </c>
      <c r="B179" s="96">
        <v>5750</v>
      </c>
      <c r="C179" s="132">
        <v>134.66666666666666</v>
      </c>
      <c r="D179" s="132">
        <v>134.66666666666666</v>
      </c>
      <c r="E179" s="141" t="s">
        <v>562</v>
      </c>
      <c r="F179" s="96"/>
      <c r="G179" s="90">
        <v>132968</v>
      </c>
      <c r="H179" s="90">
        <v>775828</v>
      </c>
      <c r="I179" s="97">
        <v>132</v>
      </c>
      <c r="J179" s="111" t="s">
        <v>674</v>
      </c>
      <c r="K179" s="111"/>
      <c r="L179" s="87" t="s">
        <v>14</v>
      </c>
      <c r="M179" s="11" t="s">
        <v>20</v>
      </c>
      <c r="N179" s="100" t="s">
        <v>987</v>
      </c>
    </row>
    <row r="180" spans="1:14" s="92" customFormat="1" ht="12.75" x14ac:dyDescent="0.2">
      <c r="A180" s="11" t="s">
        <v>947</v>
      </c>
      <c r="B180" s="96">
        <v>5754</v>
      </c>
      <c r="C180" s="132">
        <v>36.833333333333336</v>
      </c>
      <c r="D180" s="132">
        <v>36.833333333333336</v>
      </c>
      <c r="E180" s="142" t="s">
        <v>562</v>
      </c>
      <c r="F180" s="96"/>
      <c r="G180" s="90">
        <v>137956</v>
      </c>
      <c r="H180" s="90">
        <v>778114</v>
      </c>
      <c r="I180" s="97">
        <v>34</v>
      </c>
      <c r="J180" s="111" t="s">
        <v>674</v>
      </c>
      <c r="K180" s="111"/>
      <c r="L180" s="87" t="s">
        <v>1049</v>
      </c>
      <c r="M180" s="11" t="s">
        <v>1060</v>
      </c>
      <c r="N180" s="100" t="s">
        <v>680</v>
      </c>
    </row>
    <row r="181" spans="1:14" s="92" customFormat="1" ht="12.75" x14ac:dyDescent="0.2">
      <c r="A181" s="11" t="s">
        <v>163</v>
      </c>
      <c r="B181" s="96">
        <v>5767</v>
      </c>
      <c r="C181" s="129"/>
      <c r="D181" s="130">
        <v>99</v>
      </c>
      <c r="E181" s="143" t="s">
        <v>563</v>
      </c>
      <c r="F181" s="90"/>
      <c r="G181" s="90">
        <v>202340</v>
      </c>
      <c r="H181" s="90">
        <v>788399</v>
      </c>
      <c r="I181" s="97">
        <v>99</v>
      </c>
      <c r="J181" s="111" t="s">
        <v>674</v>
      </c>
      <c r="K181" s="111"/>
      <c r="L181" s="98" t="s">
        <v>813</v>
      </c>
      <c r="M181" s="79" t="s">
        <v>745</v>
      </c>
      <c r="N181" s="100" t="s">
        <v>62</v>
      </c>
    </row>
    <row r="182" spans="1:14" s="92" customFormat="1" ht="12.75" x14ac:dyDescent="0.2">
      <c r="A182" s="99" t="s">
        <v>455</v>
      </c>
      <c r="B182" s="101">
        <v>5772</v>
      </c>
      <c r="C182" s="132">
        <v>46.666666666666664</v>
      </c>
      <c r="D182" s="132">
        <v>46.666666666666664</v>
      </c>
      <c r="E182" s="141" t="s">
        <v>562</v>
      </c>
      <c r="F182" s="101"/>
      <c r="G182" s="93">
        <v>156237</v>
      </c>
      <c r="H182" s="93">
        <v>775812</v>
      </c>
      <c r="I182" s="97">
        <v>53</v>
      </c>
      <c r="J182" s="111" t="s">
        <v>674</v>
      </c>
      <c r="K182" s="111"/>
      <c r="L182" s="12" t="s">
        <v>14</v>
      </c>
      <c r="M182" s="99" t="s">
        <v>21</v>
      </c>
      <c r="N182" s="100" t="s">
        <v>62</v>
      </c>
    </row>
    <row r="183" spans="1:14" s="92" customFormat="1" ht="12.75" x14ac:dyDescent="0.2">
      <c r="A183" s="99" t="s">
        <v>742</v>
      </c>
      <c r="B183" s="101">
        <v>5789</v>
      </c>
      <c r="C183" s="132">
        <v>2005.6333333333334</v>
      </c>
      <c r="D183" s="132">
        <v>1612</v>
      </c>
      <c r="E183" s="141" t="s">
        <v>577</v>
      </c>
      <c r="F183" s="101"/>
      <c r="G183" s="93">
        <v>380512</v>
      </c>
      <c r="H183" s="93">
        <v>773294</v>
      </c>
      <c r="I183" s="97">
        <v>1956</v>
      </c>
      <c r="J183" s="111" t="s">
        <v>674</v>
      </c>
      <c r="K183" s="111"/>
      <c r="L183" s="12" t="s">
        <v>167</v>
      </c>
      <c r="M183" s="99" t="s">
        <v>171</v>
      </c>
      <c r="N183" s="100" t="s">
        <v>1097</v>
      </c>
    </row>
    <row r="184" spans="1:14" s="92" customFormat="1" ht="12.75" x14ac:dyDescent="0.2">
      <c r="A184" s="79" t="s">
        <v>196</v>
      </c>
      <c r="B184" s="96">
        <v>5801</v>
      </c>
      <c r="C184" s="132">
        <v>20.8</v>
      </c>
      <c r="D184" s="132">
        <v>20.8</v>
      </c>
      <c r="E184" s="142" t="s">
        <v>562</v>
      </c>
      <c r="F184" s="90"/>
      <c r="G184" s="90">
        <v>139661</v>
      </c>
      <c r="H184" s="90">
        <v>786087</v>
      </c>
      <c r="I184" s="97">
        <v>1</v>
      </c>
      <c r="J184" s="111" t="s">
        <v>674</v>
      </c>
      <c r="K184" s="111"/>
      <c r="L184" s="12" t="s">
        <v>47</v>
      </c>
      <c r="M184" s="79" t="s">
        <v>197</v>
      </c>
      <c r="N184" s="100" t="s">
        <v>62</v>
      </c>
    </row>
    <row r="185" spans="1:14" s="92" customFormat="1" ht="12.75" x14ac:dyDescent="0.2">
      <c r="A185" s="11" t="s">
        <v>905</v>
      </c>
      <c r="B185" s="96">
        <v>5839</v>
      </c>
      <c r="C185" s="132">
        <v>0</v>
      </c>
      <c r="D185" s="132">
        <v>0</v>
      </c>
      <c r="E185" s="142" t="s">
        <v>562</v>
      </c>
      <c r="F185" s="96"/>
      <c r="G185" s="90">
        <v>278784</v>
      </c>
      <c r="H185" s="90"/>
      <c r="I185" s="97">
        <v>0</v>
      </c>
      <c r="J185" s="111" t="s">
        <v>1101</v>
      </c>
      <c r="K185" s="110"/>
      <c r="L185" s="87" t="s">
        <v>500</v>
      </c>
      <c r="M185" s="11" t="s">
        <v>534</v>
      </c>
      <c r="N185" s="100" t="s">
        <v>988</v>
      </c>
    </row>
    <row r="186" spans="1:14" s="92" customFormat="1" ht="12.75" x14ac:dyDescent="0.2">
      <c r="A186" s="11" t="s">
        <v>525</v>
      </c>
      <c r="B186" s="96">
        <v>5842</v>
      </c>
      <c r="C186" s="132">
        <v>218.83333333333334</v>
      </c>
      <c r="D186" s="132">
        <v>218.83333333333334</v>
      </c>
      <c r="E186" s="142" t="s">
        <v>562</v>
      </c>
      <c r="F186" s="96"/>
      <c r="G186" s="90">
        <v>133127</v>
      </c>
      <c r="H186" s="90">
        <v>785641</v>
      </c>
      <c r="I186" s="97">
        <v>190</v>
      </c>
      <c r="J186" s="111" t="s">
        <v>674</v>
      </c>
      <c r="K186" s="111"/>
      <c r="L186" s="87" t="s">
        <v>47</v>
      </c>
      <c r="M186" s="11" t="s">
        <v>99</v>
      </c>
      <c r="N186" s="100" t="s">
        <v>1065</v>
      </c>
    </row>
    <row r="187" spans="1:14" s="92" customFormat="1" ht="17.25" x14ac:dyDescent="0.2">
      <c r="A187" s="11" t="s">
        <v>905</v>
      </c>
      <c r="B187" s="101">
        <v>5848</v>
      </c>
      <c r="C187" s="132">
        <v>236.36666666666667</v>
      </c>
      <c r="D187" s="132">
        <v>236.36666666666667</v>
      </c>
      <c r="E187" s="142" t="s">
        <v>562</v>
      </c>
      <c r="F187" s="101"/>
      <c r="G187" s="93">
        <v>586105</v>
      </c>
      <c r="H187" s="93"/>
      <c r="I187" s="102"/>
      <c r="J187" s="110" t="s">
        <v>344</v>
      </c>
      <c r="K187" s="110"/>
      <c r="L187" s="12" t="s">
        <v>500</v>
      </c>
      <c r="M187" s="99" t="s">
        <v>535</v>
      </c>
      <c r="N187" s="100" t="s">
        <v>988</v>
      </c>
    </row>
    <row r="188" spans="1:14" s="92" customFormat="1" ht="12.75" x14ac:dyDescent="0.2">
      <c r="A188" s="11" t="s">
        <v>437</v>
      </c>
      <c r="B188" s="96">
        <v>5850</v>
      </c>
      <c r="C188" s="132">
        <v>122.53333333333333</v>
      </c>
      <c r="D188" s="132">
        <v>122.53333333333333</v>
      </c>
      <c r="E188" s="142" t="s">
        <v>562</v>
      </c>
      <c r="F188" s="96"/>
      <c r="G188" s="90">
        <v>139379</v>
      </c>
      <c r="H188" s="90">
        <v>778406</v>
      </c>
      <c r="I188" s="97">
        <v>131</v>
      </c>
      <c r="J188" s="111" t="s">
        <v>674</v>
      </c>
      <c r="K188" s="111"/>
      <c r="L188" s="87" t="s">
        <v>367</v>
      </c>
      <c r="M188" s="11" t="s">
        <v>373</v>
      </c>
      <c r="N188" s="100" t="s">
        <v>680</v>
      </c>
    </row>
    <row r="189" spans="1:14" s="92" customFormat="1" ht="12.75" x14ac:dyDescent="0.2">
      <c r="A189" s="79" t="s">
        <v>1009</v>
      </c>
      <c r="B189" s="96">
        <v>5853</v>
      </c>
      <c r="C189" s="132">
        <v>744.63333333333333</v>
      </c>
      <c r="D189" s="132">
        <v>744.63333333333333</v>
      </c>
      <c r="E189" s="142" t="s">
        <v>562</v>
      </c>
      <c r="F189" s="90"/>
      <c r="G189" s="90">
        <v>138426</v>
      </c>
      <c r="H189" s="90">
        <v>778125</v>
      </c>
      <c r="I189" s="97">
        <v>731</v>
      </c>
      <c r="J189" s="111" t="s">
        <v>674</v>
      </c>
      <c r="K189" s="111"/>
      <c r="L189" s="98" t="s">
        <v>47</v>
      </c>
      <c r="M189" s="79" t="s">
        <v>1010</v>
      </c>
      <c r="N189" s="100" t="s">
        <v>1065</v>
      </c>
    </row>
    <row r="190" spans="1:14" s="92" customFormat="1" ht="12.75" x14ac:dyDescent="0.2">
      <c r="A190" s="99" t="s">
        <v>22</v>
      </c>
      <c r="B190" s="101">
        <v>5892</v>
      </c>
      <c r="C190" s="132">
        <v>0</v>
      </c>
      <c r="D190" s="132">
        <v>0</v>
      </c>
      <c r="E190" s="141" t="s">
        <v>562</v>
      </c>
      <c r="F190" s="101"/>
      <c r="G190" s="93">
        <v>130475</v>
      </c>
      <c r="H190" s="93">
        <v>784997</v>
      </c>
      <c r="I190" s="97">
        <v>27</v>
      </c>
      <c r="J190" s="111" t="s">
        <v>674</v>
      </c>
      <c r="K190" s="111"/>
      <c r="L190" s="12" t="s">
        <v>14</v>
      </c>
      <c r="M190" s="99" t="s">
        <v>23</v>
      </c>
      <c r="N190" s="100" t="s">
        <v>987</v>
      </c>
    </row>
    <row r="191" spans="1:14" s="92" customFormat="1" ht="12.75" x14ac:dyDescent="0.2">
      <c r="A191" s="99" t="s">
        <v>909</v>
      </c>
      <c r="B191" s="101">
        <v>5892</v>
      </c>
      <c r="C191" s="132">
        <v>174.06666666666666</v>
      </c>
      <c r="D191" s="132">
        <v>174.06666666666666</v>
      </c>
      <c r="E191" s="141" t="s">
        <v>562</v>
      </c>
      <c r="F191" s="101"/>
      <c r="G191" s="90">
        <v>563963</v>
      </c>
      <c r="H191" s="90"/>
      <c r="I191" s="97">
        <v>52</v>
      </c>
      <c r="J191" s="111" t="s">
        <v>674</v>
      </c>
      <c r="K191" s="111"/>
      <c r="L191" s="12" t="s">
        <v>14</v>
      </c>
      <c r="M191" s="99" t="s">
        <v>23</v>
      </c>
      <c r="N191" s="100" t="s">
        <v>1097</v>
      </c>
    </row>
    <row r="192" spans="1:14" s="92" customFormat="1" ht="17.25" x14ac:dyDescent="0.2">
      <c r="A192" s="11" t="s">
        <v>233</v>
      </c>
      <c r="B192" s="96">
        <v>5893</v>
      </c>
      <c r="C192" s="132">
        <v>48.166666666666664</v>
      </c>
      <c r="D192" s="132">
        <v>48.166666666666664</v>
      </c>
      <c r="E192" s="142" t="s">
        <v>562</v>
      </c>
      <c r="F192" s="96"/>
      <c r="G192" s="90">
        <v>133192</v>
      </c>
      <c r="H192" s="90">
        <v>803766</v>
      </c>
      <c r="I192" s="97"/>
      <c r="J192" s="110" t="s">
        <v>344</v>
      </c>
      <c r="K192" s="110"/>
      <c r="L192" s="87" t="s">
        <v>367</v>
      </c>
      <c r="M192" s="11" t="s">
        <v>380</v>
      </c>
      <c r="N192" s="100" t="s">
        <v>987</v>
      </c>
    </row>
    <row r="193" spans="1:14" s="92" customFormat="1" ht="12.75" x14ac:dyDescent="0.2">
      <c r="A193" s="11" t="s">
        <v>905</v>
      </c>
      <c r="B193" s="101">
        <v>5923</v>
      </c>
      <c r="C193" s="132">
        <v>693.1</v>
      </c>
      <c r="D193" s="132">
        <v>693.1</v>
      </c>
      <c r="E193" s="142" t="s">
        <v>562</v>
      </c>
      <c r="F193" s="101"/>
      <c r="G193" s="93">
        <v>586096</v>
      </c>
      <c r="H193" s="93"/>
      <c r="I193" s="102">
        <v>0</v>
      </c>
      <c r="J193" s="111"/>
      <c r="K193" s="111"/>
      <c r="L193" s="12" t="s">
        <v>500</v>
      </c>
      <c r="M193" s="99" t="s">
        <v>536</v>
      </c>
      <c r="N193" s="100" t="s">
        <v>988</v>
      </c>
    </row>
    <row r="194" spans="1:14" s="92" customFormat="1" ht="12.75" x14ac:dyDescent="0.2">
      <c r="A194" s="11" t="s">
        <v>906</v>
      </c>
      <c r="B194" s="96">
        <v>5923</v>
      </c>
      <c r="C194" s="132">
        <v>0</v>
      </c>
      <c r="D194" s="132">
        <v>0</v>
      </c>
      <c r="E194" s="142" t="s">
        <v>562</v>
      </c>
      <c r="F194" s="96"/>
      <c r="G194" s="90">
        <v>130559</v>
      </c>
      <c r="H194" s="90">
        <v>785195</v>
      </c>
      <c r="I194" s="97">
        <v>95</v>
      </c>
      <c r="J194" s="111" t="s">
        <v>674</v>
      </c>
      <c r="K194" s="111"/>
      <c r="L194" s="87" t="s">
        <v>500</v>
      </c>
      <c r="M194" s="11" t="s">
        <v>536</v>
      </c>
      <c r="N194" s="100" t="s">
        <v>680</v>
      </c>
    </row>
    <row r="195" spans="1:14" s="92" customFormat="1" ht="12.75" x14ac:dyDescent="0.2">
      <c r="A195" s="79" t="s">
        <v>910</v>
      </c>
      <c r="B195" s="96">
        <v>5961</v>
      </c>
      <c r="C195" s="129"/>
      <c r="D195" s="130">
        <v>0</v>
      </c>
      <c r="E195" s="143" t="s">
        <v>563</v>
      </c>
      <c r="F195" s="90"/>
      <c r="G195" s="90">
        <v>133271</v>
      </c>
      <c r="H195" s="90"/>
      <c r="I195" s="97"/>
      <c r="J195" s="110"/>
      <c r="K195" s="110"/>
      <c r="L195" s="87" t="s">
        <v>813</v>
      </c>
      <c r="M195" s="79" t="s">
        <v>815</v>
      </c>
      <c r="N195" s="100" t="s">
        <v>680</v>
      </c>
    </row>
    <row r="196" spans="1:14" s="92" customFormat="1" ht="12.75" x14ac:dyDescent="0.2">
      <c r="A196" s="99" t="s">
        <v>749</v>
      </c>
      <c r="B196" s="101">
        <v>5972</v>
      </c>
      <c r="C196" s="132">
        <v>384.5</v>
      </c>
      <c r="D196" s="132">
        <v>384.5</v>
      </c>
      <c r="E196" s="142" t="s">
        <v>562</v>
      </c>
      <c r="F196" s="93"/>
      <c r="G196" s="93">
        <v>138358</v>
      </c>
      <c r="H196" s="93">
        <v>785978</v>
      </c>
      <c r="I196" s="97">
        <v>360</v>
      </c>
      <c r="J196" s="111" t="s">
        <v>674</v>
      </c>
      <c r="K196" s="111"/>
      <c r="L196" s="94" t="s">
        <v>1049</v>
      </c>
      <c r="M196" s="86" t="s">
        <v>740</v>
      </c>
      <c r="N196" s="100" t="s">
        <v>1065</v>
      </c>
    </row>
    <row r="197" spans="1:14" s="92" customFormat="1" ht="12.75" x14ac:dyDescent="0.2">
      <c r="A197" s="99" t="s">
        <v>926</v>
      </c>
      <c r="B197" s="101">
        <v>5982</v>
      </c>
      <c r="C197" s="132">
        <v>0</v>
      </c>
      <c r="D197" s="132">
        <v>0</v>
      </c>
      <c r="E197" s="142" t="s">
        <v>562</v>
      </c>
      <c r="F197" s="101"/>
      <c r="G197" s="93">
        <v>138662</v>
      </c>
      <c r="H197" s="93"/>
      <c r="I197" s="102">
        <v>0</v>
      </c>
      <c r="J197" s="111" t="s">
        <v>1101</v>
      </c>
      <c r="K197" s="111"/>
      <c r="L197" s="12" t="s">
        <v>1049</v>
      </c>
      <c r="M197" s="99" t="s">
        <v>1061</v>
      </c>
      <c r="N197" s="100" t="s">
        <v>1065</v>
      </c>
    </row>
    <row r="198" spans="1:14" s="92" customFormat="1" ht="12.75" x14ac:dyDescent="0.2">
      <c r="A198" s="99" t="s">
        <v>156</v>
      </c>
      <c r="B198" s="101">
        <v>5999</v>
      </c>
      <c r="C198" s="132">
        <v>6360.8666666666668</v>
      </c>
      <c r="D198" s="132">
        <v>6360.8666666666668</v>
      </c>
      <c r="E198" s="142" t="s">
        <v>562</v>
      </c>
      <c r="F198" s="101"/>
      <c r="G198" s="93">
        <v>380570</v>
      </c>
      <c r="H198" s="93">
        <v>773186</v>
      </c>
      <c r="I198" s="97">
        <v>6772</v>
      </c>
      <c r="J198" s="111" t="s">
        <v>674</v>
      </c>
      <c r="K198" s="111"/>
      <c r="L198" s="12" t="s">
        <v>47</v>
      </c>
      <c r="M198" s="99" t="s">
        <v>100</v>
      </c>
      <c r="N198" s="100" t="s">
        <v>62</v>
      </c>
    </row>
    <row r="199" spans="1:14" s="92" customFormat="1" ht="12.75" x14ac:dyDescent="0.2">
      <c r="A199" s="11" t="s">
        <v>637</v>
      </c>
      <c r="B199" s="96">
        <v>6009</v>
      </c>
      <c r="C199" s="132">
        <v>3058.0333333333333</v>
      </c>
      <c r="D199" s="132">
        <v>3058.0333333333333</v>
      </c>
      <c r="E199" s="142" t="s">
        <v>562</v>
      </c>
      <c r="F199" s="96"/>
      <c r="G199" s="90">
        <v>135708</v>
      </c>
      <c r="H199" s="90"/>
      <c r="I199" s="97">
        <v>525</v>
      </c>
      <c r="J199" s="111" t="s">
        <v>674</v>
      </c>
      <c r="K199" s="111"/>
      <c r="L199" s="87" t="s">
        <v>47</v>
      </c>
      <c r="M199" s="11" t="s">
        <v>107</v>
      </c>
      <c r="N199" s="100" t="s">
        <v>1097</v>
      </c>
    </row>
    <row r="200" spans="1:14" s="92" customFormat="1" ht="17.25" x14ac:dyDescent="0.2">
      <c r="A200" s="99" t="s">
        <v>879</v>
      </c>
      <c r="B200" s="101">
        <v>6014</v>
      </c>
      <c r="C200" s="132">
        <v>0</v>
      </c>
      <c r="D200" s="132">
        <v>0</v>
      </c>
      <c r="E200" s="142" t="s">
        <v>562</v>
      </c>
      <c r="F200" s="101"/>
      <c r="G200" s="93">
        <v>138659</v>
      </c>
      <c r="H200" s="93"/>
      <c r="I200" s="97">
        <v>1</v>
      </c>
      <c r="J200" s="111" t="s">
        <v>342</v>
      </c>
      <c r="K200" s="111"/>
      <c r="L200" s="12" t="s">
        <v>500</v>
      </c>
      <c r="M200" s="99" t="s">
        <v>538</v>
      </c>
      <c r="N200" s="100" t="s">
        <v>680</v>
      </c>
    </row>
    <row r="201" spans="1:14" s="92" customFormat="1" ht="12.75" x14ac:dyDescent="0.2">
      <c r="A201" s="99" t="s">
        <v>933</v>
      </c>
      <c r="B201" s="101">
        <v>6015</v>
      </c>
      <c r="C201" s="132">
        <v>1064.9333333333334</v>
      </c>
      <c r="D201" s="132">
        <v>1064.9333333333334</v>
      </c>
      <c r="E201" s="142" t="s">
        <v>562</v>
      </c>
      <c r="F201" s="101"/>
      <c r="G201" s="93">
        <v>363191</v>
      </c>
      <c r="H201" s="93">
        <v>773227</v>
      </c>
      <c r="I201" s="97">
        <v>955</v>
      </c>
      <c r="J201" s="111" t="s">
        <v>674</v>
      </c>
      <c r="K201" s="111"/>
      <c r="L201" s="12" t="s">
        <v>47</v>
      </c>
      <c r="M201" s="99" t="s">
        <v>108</v>
      </c>
      <c r="N201" s="100" t="s">
        <v>62</v>
      </c>
    </row>
    <row r="202" spans="1:14" s="92" customFormat="1" ht="12.75" x14ac:dyDescent="0.2">
      <c r="A202" s="79" t="s">
        <v>216</v>
      </c>
      <c r="B202" s="101">
        <v>6018</v>
      </c>
      <c r="C202" s="132">
        <v>2826.7333333333331</v>
      </c>
      <c r="D202" s="132">
        <v>2826.7333333333331</v>
      </c>
      <c r="E202" s="142" t="s">
        <v>562</v>
      </c>
      <c r="F202" s="101"/>
      <c r="G202" s="93">
        <v>133304</v>
      </c>
      <c r="H202" s="93">
        <v>770932</v>
      </c>
      <c r="I202" s="97">
        <v>2872</v>
      </c>
      <c r="J202" s="111" t="s">
        <v>674</v>
      </c>
      <c r="K202" s="111"/>
      <c r="L202" s="12" t="s">
        <v>201</v>
      </c>
      <c r="M202" s="99" t="s">
        <v>215</v>
      </c>
      <c r="N202" s="100" t="s">
        <v>61</v>
      </c>
    </row>
    <row r="203" spans="1:14" s="92" customFormat="1" ht="12.75" x14ac:dyDescent="0.2">
      <c r="A203" s="11" t="s">
        <v>816</v>
      </c>
      <c r="B203" s="96">
        <v>6026</v>
      </c>
      <c r="C203" s="130"/>
      <c r="D203" s="130">
        <v>158</v>
      </c>
      <c r="E203" s="143" t="s">
        <v>563</v>
      </c>
      <c r="F203" s="96"/>
      <c r="G203" s="90">
        <v>138498</v>
      </c>
      <c r="H203" s="90">
        <v>778404</v>
      </c>
      <c r="I203" s="97">
        <v>158</v>
      </c>
      <c r="J203" s="111" t="s">
        <v>674</v>
      </c>
      <c r="K203" s="111"/>
      <c r="L203" s="87" t="s">
        <v>813</v>
      </c>
      <c r="M203" s="11" t="s">
        <v>817</v>
      </c>
      <c r="N203" s="100" t="s">
        <v>987</v>
      </c>
    </row>
    <row r="204" spans="1:14" s="92" customFormat="1" ht="12.75" x14ac:dyDescent="0.2">
      <c r="A204" s="79" t="s">
        <v>3</v>
      </c>
      <c r="B204" s="96">
        <v>6027</v>
      </c>
      <c r="C204" s="132">
        <v>104.06666666666666</v>
      </c>
      <c r="D204" s="132">
        <v>175</v>
      </c>
      <c r="E204" s="141" t="s">
        <v>577</v>
      </c>
      <c r="F204" s="90"/>
      <c r="G204" s="90">
        <v>138646</v>
      </c>
      <c r="H204" s="90">
        <v>786024</v>
      </c>
      <c r="I204" s="97">
        <v>123</v>
      </c>
      <c r="J204" s="111" t="s">
        <v>674</v>
      </c>
      <c r="K204" s="111"/>
      <c r="L204" s="98" t="s">
        <v>167</v>
      </c>
      <c r="M204" s="79" t="s">
        <v>531</v>
      </c>
      <c r="N204" s="100" t="s">
        <v>680</v>
      </c>
    </row>
    <row r="205" spans="1:14" s="92" customFormat="1" ht="12.75" x14ac:dyDescent="0.2">
      <c r="A205" s="11" t="s">
        <v>902</v>
      </c>
      <c r="B205" s="96">
        <v>6027</v>
      </c>
      <c r="C205" s="132">
        <v>0</v>
      </c>
      <c r="D205" s="132">
        <v>0</v>
      </c>
      <c r="E205" s="141" t="s">
        <v>562</v>
      </c>
      <c r="F205" s="96"/>
      <c r="G205" s="90">
        <v>131038</v>
      </c>
      <c r="H205" s="90">
        <v>778370</v>
      </c>
      <c r="I205" s="97">
        <v>84</v>
      </c>
      <c r="J205" s="111" t="s">
        <v>674</v>
      </c>
      <c r="K205" s="111"/>
      <c r="L205" s="87" t="s">
        <v>167</v>
      </c>
      <c r="M205" s="11" t="s">
        <v>172</v>
      </c>
      <c r="N205" s="100" t="s">
        <v>680</v>
      </c>
    </row>
    <row r="206" spans="1:14" s="92" customFormat="1" ht="12.75" x14ac:dyDescent="0.2">
      <c r="A206" s="79" t="s">
        <v>216</v>
      </c>
      <c r="B206" s="101">
        <v>6029</v>
      </c>
      <c r="C206" s="132">
        <v>2687.9</v>
      </c>
      <c r="D206" s="132">
        <v>2687.9</v>
      </c>
      <c r="E206" s="142" t="s">
        <v>562</v>
      </c>
      <c r="F206" s="101"/>
      <c r="G206" s="93">
        <v>133304</v>
      </c>
      <c r="H206" s="93">
        <v>770932</v>
      </c>
      <c r="I206" s="97">
        <v>2727</v>
      </c>
      <c r="J206" s="111" t="s">
        <v>674</v>
      </c>
      <c r="K206" s="111"/>
      <c r="L206" s="12" t="s">
        <v>201</v>
      </c>
      <c r="M206" s="99" t="s">
        <v>221</v>
      </c>
      <c r="N206" s="100" t="s">
        <v>61</v>
      </c>
    </row>
    <row r="207" spans="1:14" s="92" customFormat="1" ht="25.5" x14ac:dyDescent="0.2">
      <c r="A207" s="11" t="s">
        <v>903</v>
      </c>
      <c r="B207" s="101">
        <v>6031</v>
      </c>
      <c r="C207" s="132">
        <v>65.7</v>
      </c>
      <c r="D207" s="132">
        <v>65.7</v>
      </c>
      <c r="E207" s="142" t="s">
        <v>575</v>
      </c>
      <c r="F207" s="101"/>
      <c r="G207" s="93">
        <v>139421</v>
      </c>
      <c r="H207" s="93">
        <v>786081</v>
      </c>
      <c r="I207" s="97">
        <v>61</v>
      </c>
      <c r="J207" s="111" t="s">
        <v>674</v>
      </c>
      <c r="K207" s="111"/>
      <c r="L207" s="12" t="s">
        <v>47</v>
      </c>
      <c r="M207" s="99" t="s">
        <v>109</v>
      </c>
      <c r="N207" s="100" t="s">
        <v>680</v>
      </c>
    </row>
    <row r="208" spans="1:14" s="92" customFormat="1" ht="12.75" x14ac:dyDescent="0.2">
      <c r="A208" s="137" t="s">
        <v>549</v>
      </c>
      <c r="B208" s="96">
        <v>6051</v>
      </c>
      <c r="C208" s="132">
        <v>0</v>
      </c>
      <c r="D208" s="132">
        <v>0</v>
      </c>
      <c r="E208" s="142" t="s">
        <v>562</v>
      </c>
      <c r="F208" s="90"/>
      <c r="G208" s="90">
        <v>138470</v>
      </c>
      <c r="H208" s="90">
        <v>770675</v>
      </c>
      <c r="I208" s="97"/>
      <c r="J208" s="111" t="s">
        <v>674</v>
      </c>
      <c r="K208" s="111"/>
      <c r="L208" s="98" t="s">
        <v>500</v>
      </c>
      <c r="M208" s="79" t="s">
        <v>548</v>
      </c>
      <c r="N208" s="100" t="s">
        <v>987</v>
      </c>
    </row>
    <row r="209" spans="1:14" s="92" customFormat="1" ht="12.75" x14ac:dyDescent="0.2">
      <c r="A209" s="79" t="s">
        <v>549</v>
      </c>
      <c r="B209" s="96">
        <v>6051</v>
      </c>
      <c r="C209" s="132">
        <v>42.06666666666667</v>
      </c>
      <c r="D209" s="132">
        <v>42.06666666666667</v>
      </c>
      <c r="E209" s="142" t="s">
        <v>562</v>
      </c>
      <c r="F209" s="90"/>
      <c r="G209" s="90">
        <v>138470</v>
      </c>
      <c r="H209" s="90">
        <v>768156</v>
      </c>
      <c r="I209" s="97">
        <v>50</v>
      </c>
      <c r="J209" s="111" t="s">
        <v>674</v>
      </c>
      <c r="K209" s="111"/>
      <c r="L209" s="98" t="s">
        <v>500</v>
      </c>
      <c r="M209" s="79" t="s">
        <v>548</v>
      </c>
      <c r="N209" s="100" t="s">
        <v>987</v>
      </c>
    </row>
    <row r="210" spans="1:14" s="92" customFormat="1" ht="12.75" x14ac:dyDescent="0.2">
      <c r="A210" s="11" t="s">
        <v>550</v>
      </c>
      <c r="B210" s="96">
        <v>6055</v>
      </c>
      <c r="C210" s="132">
        <v>196.96666666666667</v>
      </c>
      <c r="D210" s="132">
        <v>196.96666666666667</v>
      </c>
      <c r="E210" s="142" t="s">
        <v>562</v>
      </c>
      <c r="F210" s="96"/>
      <c r="G210" s="106">
        <v>136200</v>
      </c>
      <c r="H210" s="106">
        <v>773178</v>
      </c>
      <c r="I210" s="97">
        <v>193</v>
      </c>
      <c r="J210" s="111" t="s">
        <v>674</v>
      </c>
      <c r="K210" s="111"/>
      <c r="L210" s="87" t="s">
        <v>500</v>
      </c>
      <c r="M210" s="11" t="s">
        <v>551</v>
      </c>
      <c r="N210" s="100" t="s">
        <v>987</v>
      </c>
    </row>
    <row r="211" spans="1:14" s="92" customFormat="1" ht="25.5" x14ac:dyDescent="0.2">
      <c r="A211" s="11" t="s">
        <v>258</v>
      </c>
      <c r="B211" s="96">
        <v>6063</v>
      </c>
      <c r="C211" s="132">
        <v>300.39999999999998</v>
      </c>
      <c r="D211" s="132">
        <v>300.39999999999998</v>
      </c>
      <c r="E211" s="142" t="s">
        <v>562</v>
      </c>
      <c r="F211" s="90"/>
      <c r="G211" s="90">
        <v>421856</v>
      </c>
      <c r="H211" s="90">
        <v>788511</v>
      </c>
      <c r="I211" s="118">
        <v>265</v>
      </c>
      <c r="J211" s="111" t="s">
        <v>585</v>
      </c>
      <c r="K211" s="111" t="s">
        <v>203</v>
      </c>
      <c r="L211" s="12" t="s">
        <v>1049</v>
      </c>
      <c r="M211" s="79" t="s">
        <v>54</v>
      </c>
      <c r="N211" s="100" t="s">
        <v>680</v>
      </c>
    </row>
    <row r="212" spans="1:14" s="92" customFormat="1" ht="12.75" x14ac:dyDescent="0.2">
      <c r="A212" s="79" t="s">
        <v>739</v>
      </c>
      <c r="B212" s="101">
        <v>6067</v>
      </c>
      <c r="C212" s="132">
        <v>4401.3999999999996</v>
      </c>
      <c r="D212" s="132">
        <v>3990</v>
      </c>
      <c r="E212" s="143" t="s">
        <v>574</v>
      </c>
      <c r="F212" s="101"/>
      <c r="G212" s="93">
        <v>126281</v>
      </c>
      <c r="H212" s="93">
        <v>775709</v>
      </c>
      <c r="I212" s="97">
        <v>4712</v>
      </c>
      <c r="J212" s="111" t="s">
        <v>674</v>
      </c>
      <c r="K212" s="111"/>
      <c r="L212" s="12" t="s">
        <v>367</v>
      </c>
      <c r="M212" s="99" t="s">
        <v>385</v>
      </c>
      <c r="N212" s="100" t="s">
        <v>1065</v>
      </c>
    </row>
    <row r="213" spans="1:14" s="92" customFormat="1" ht="17.25" x14ac:dyDescent="0.2">
      <c r="A213" s="11" t="s">
        <v>233</v>
      </c>
      <c r="B213" s="96">
        <v>6073</v>
      </c>
      <c r="C213" s="132">
        <v>55.666666666666664</v>
      </c>
      <c r="D213" s="132">
        <v>55.666666666666664</v>
      </c>
      <c r="E213" s="142" t="s">
        <v>562</v>
      </c>
      <c r="F213" s="96"/>
      <c r="G213" s="106">
        <v>133160</v>
      </c>
      <c r="H213" s="106">
        <v>803766</v>
      </c>
      <c r="I213" s="97"/>
      <c r="J213" s="110" t="s">
        <v>344</v>
      </c>
      <c r="K213" s="110"/>
      <c r="L213" s="87" t="s">
        <v>367</v>
      </c>
      <c r="M213" s="11" t="s">
        <v>386</v>
      </c>
      <c r="N213" s="100" t="s">
        <v>987</v>
      </c>
    </row>
    <row r="214" spans="1:14" s="92" customFormat="1" ht="12.75" x14ac:dyDescent="0.2">
      <c r="A214" s="79" t="s">
        <v>739</v>
      </c>
      <c r="B214" s="101">
        <v>6103</v>
      </c>
      <c r="C214" s="132">
        <v>0</v>
      </c>
      <c r="D214" s="132">
        <v>0</v>
      </c>
      <c r="E214" s="143" t="s">
        <v>574</v>
      </c>
      <c r="F214" s="101"/>
      <c r="G214" s="93">
        <v>126269</v>
      </c>
      <c r="H214" s="93">
        <v>775722</v>
      </c>
      <c r="I214" s="97">
        <v>35</v>
      </c>
      <c r="J214" s="111" t="s">
        <v>674</v>
      </c>
      <c r="K214" s="111"/>
      <c r="L214" s="12" t="s">
        <v>367</v>
      </c>
      <c r="M214" s="99" t="s">
        <v>387</v>
      </c>
      <c r="N214" s="100" t="s">
        <v>1065</v>
      </c>
    </row>
    <row r="215" spans="1:14" s="92" customFormat="1" ht="12.75" x14ac:dyDescent="0.2">
      <c r="A215" s="11" t="s">
        <v>921</v>
      </c>
      <c r="B215" s="96">
        <v>6114</v>
      </c>
      <c r="C215" s="132">
        <v>204.6</v>
      </c>
      <c r="D215" s="132">
        <v>204.6</v>
      </c>
      <c r="E215" s="141" t="s">
        <v>562</v>
      </c>
      <c r="F215" s="96"/>
      <c r="G215" s="90">
        <v>133311</v>
      </c>
      <c r="H215" s="90">
        <v>785728</v>
      </c>
      <c r="I215" s="97">
        <v>152</v>
      </c>
      <c r="J215" s="111" t="s">
        <v>674</v>
      </c>
      <c r="K215" s="111"/>
      <c r="L215" s="87" t="s">
        <v>497</v>
      </c>
      <c r="M215" s="11" t="s">
        <v>496</v>
      </c>
      <c r="N215" s="100" t="s">
        <v>1065</v>
      </c>
    </row>
    <row r="216" spans="1:14" s="92" customFormat="1" ht="12.75" x14ac:dyDescent="0.2">
      <c r="A216" s="11" t="s">
        <v>917</v>
      </c>
      <c r="B216" s="101">
        <v>6118</v>
      </c>
      <c r="C216" s="132">
        <v>96.233333333333334</v>
      </c>
      <c r="D216" s="132">
        <v>96.233333333333334</v>
      </c>
      <c r="E216" s="142" t="s">
        <v>562</v>
      </c>
      <c r="F216" s="101"/>
      <c r="G216" s="93">
        <v>136739</v>
      </c>
      <c r="H216" s="93">
        <v>785796</v>
      </c>
      <c r="I216" s="97">
        <v>98</v>
      </c>
      <c r="J216" s="111" t="s">
        <v>674</v>
      </c>
      <c r="K216" s="111"/>
      <c r="L216" s="12" t="s">
        <v>47</v>
      </c>
      <c r="M216" s="99" t="s">
        <v>110</v>
      </c>
      <c r="N216" s="100" t="s">
        <v>61</v>
      </c>
    </row>
    <row r="217" spans="1:14" s="92" customFormat="1" ht="12.75" x14ac:dyDescent="0.2">
      <c r="A217" s="99" t="s">
        <v>173</v>
      </c>
      <c r="B217" s="101">
        <v>6120</v>
      </c>
      <c r="C217" s="132">
        <v>220.3</v>
      </c>
      <c r="D217" s="132">
        <v>220.3</v>
      </c>
      <c r="E217" s="141" t="s">
        <v>562</v>
      </c>
      <c r="F217" s="101"/>
      <c r="G217" s="93">
        <v>138538</v>
      </c>
      <c r="H217" s="93">
        <v>786012</v>
      </c>
      <c r="I217" s="97">
        <v>11</v>
      </c>
      <c r="J217" s="111" t="s">
        <v>674</v>
      </c>
      <c r="K217" s="111"/>
      <c r="L217" s="12" t="s">
        <v>167</v>
      </c>
      <c r="M217" s="99" t="s">
        <v>174</v>
      </c>
      <c r="N217" s="100" t="s">
        <v>680</v>
      </c>
    </row>
    <row r="218" spans="1:14" s="92" customFormat="1" ht="12.75" x14ac:dyDescent="0.2">
      <c r="A218" s="11" t="s">
        <v>464</v>
      </c>
      <c r="B218" s="96">
        <v>6127</v>
      </c>
      <c r="C218" s="132">
        <v>256.73333333333335</v>
      </c>
      <c r="D218" s="132">
        <v>256.73333333333335</v>
      </c>
      <c r="E218" s="142" t="s">
        <v>562</v>
      </c>
      <c r="F218" s="96"/>
      <c r="G218" s="90">
        <v>136082</v>
      </c>
      <c r="H218" s="90">
        <v>803727</v>
      </c>
      <c r="I218" s="97">
        <v>252</v>
      </c>
      <c r="J218" s="111" t="s">
        <v>674</v>
      </c>
      <c r="K218" s="111"/>
      <c r="L218" s="87" t="s">
        <v>421</v>
      </c>
      <c r="M218" s="11" t="s">
        <v>467</v>
      </c>
      <c r="N218" s="100" t="s">
        <v>1097</v>
      </c>
    </row>
    <row r="219" spans="1:14" s="92" customFormat="1" ht="12.75" x14ac:dyDescent="0.2">
      <c r="A219" s="99" t="s">
        <v>175</v>
      </c>
      <c r="B219" s="101">
        <v>6139</v>
      </c>
      <c r="C219" s="132">
        <v>0</v>
      </c>
      <c r="D219" s="132">
        <v>0</v>
      </c>
      <c r="E219" s="141" t="s">
        <v>562</v>
      </c>
      <c r="F219" s="101"/>
      <c r="G219" s="93">
        <v>26646</v>
      </c>
      <c r="H219" s="93"/>
      <c r="I219" s="102">
        <v>0</v>
      </c>
      <c r="J219" s="111" t="s">
        <v>341</v>
      </c>
      <c r="K219" s="111"/>
      <c r="L219" s="12" t="s">
        <v>167</v>
      </c>
      <c r="M219" s="99" t="s">
        <v>176</v>
      </c>
      <c r="N219" s="100" t="s">
        <v>987</v>
      </c>
    </row>
    <row r="220" spans="1:14" s="92" customFormat="1" ht="12.75" x14ac:dyDescent="0.2">
      <c r="A220" s="99" t="s">
        <v>12</v>
      </c>
      <c r="B220" s="101">
        <v>6140</v>
      </c>
      <c r="C220" s="132">
        <v>225.26666666666668</v>
      </c>
      <c r="D220" s="132">
        <v>225.26666666666668</v>
      </c>
      <c r="E220" s="142" t="s">
        <v>562</v>
      </c>
      <c r="F220" s="101"/>
      <c r="G220" s="93">
        <v>139513</v>
      </c>
      <c r="H220" s="93">
        <v>786084</v>
      </c>
      <c r="I220" s="97">
        <v>268</v>
      </c>
      <c r="J220" s="111" t="s">
        <v>674</v>
      </c>
      <c r="K220" s="111"/>
      <c r="L220" s="12" t="s">
        <v>1049</v>
      </c>
      <c r="M220" s="99" t="s">
        <v>1062</v>
      </c>
      <c r="N220" s="100" t="s">
        <v>987</v>
      </c>
    </row>
    <row r="221" spans="1:14" s="92" customFormat="1" ht="12.75" x14ac:dyDescent="0.2">
      <c r="A221" s="99" t="s">
        <v>954</v>
      </c>
      <c r="B221" s="96">
        <v>6149</v>
      </c>
      <c r="C221" s="132">
        <v>230.83333333333334</v>
      </c>
      <c r="D221" s="132">
        <v>230.83333333333334</v>
      </c>
      <c r="E221" s="142" t="s">
        <v>562</v>
      </c>
      <c r="F221" s="96"/>
      <c r="G221" s="90">
        <v>133177</v>
      </c>
      <c r="H221" s="90">
        <v>775520</v>
      </c>
      <c r="I221" s="97">
        <v>221</v>
      </c>
      <c r="J221" s="111" t="s">
        <v>674</v>
      </c>
      <c r="K221" s="111"/>
      <c r="L221" s="87" t="s">
        <v>47</v>
      </c>
      <c r="M221" s="11" t="s">
        <v>111</v>
      </c>
      <c r="N221" s="100" t="s">
        <v>988</v>
      </c>
    </row>
    <row r="222" spans="1:14" s="92" customFormat="1" ht="12.75" x14ac:dyDescent="0.2">
      <c r="A222" s="79" t="s">
        <v>216</v>
      </c>
      <c r="B222" s="96">
        <v>6154</v>
      </c>
      <c r="C222" s="130"/>
      <c r="D222" s="130">
        <v>8685</v>
      </c>
      <c r="E222" s="143" t="s">
        <v>563</v>
      </c>
      <c r="F222" s="96"/>
      <c r="G222" s="90">
        <v>133304</v>
      </c>
      <c r="H222" s="90">
        <v>770932</v>
      </c>
      <c r="I222" s="97">
        <v>8685</v>
      </c>
      <c r="J222" s="111" t="s">
        <v>674</v>
      </c>
      <c r="K222" s="111"/>
      <c r="L222" s="87" t="s">
        <v>201</v>
      </c>
      <c r="M222" s="11" t="s">
        <v>222</v>
      </c>
      <c r="N222" s="100" t="s">
        <v>61</v>
      </c>
    </row>
    <row r="223" spans="1:14" s="92" customFormat="1" ht="12.75" x14ac:dyDescent="0.2">
      <c r="A223" s="11" t="s">
        <v>173</v>
      </c>
      <c r="B223" s="96">
        <v>6172</v>
      </c>
      <c r="C223" s="132">
        <v>0</v>
      </c>
      <c r="D223" s="132">
        <v>0</v>
      </c>
      <c r="E223" s="141" t="s">
        <v>562</v>
      </c>
      <c r="F223" s="96"/>
      <c r="G223" s="90">
        <v>39820</v>
      </c>
      <c r="H223" s="90"/>
      <c r="I223" s="97">
        <v>0</v>
      </c>
      <c r="J223" s="110"/>
      <c r="K223" s="110"/>
      <c r="L223" s="87" t="s">
        <v>167</v>
      </c>
      <c r="M223" s="11" t="s">
        <v>177</v>
      </c>
      <c r="N223" s="100" t="s">
        <v>680</v>
      </c>
    </row>
    <row r="224" spans="1:14" s="92" customFormat="1" ht="25.5" x14ac:dyDescent="0.2">
      <c r="A224" s="11" t="s">
        <v>258</v>
      </c>
      <c r="B224" s="96">
        <v>6181</v>
      </c>
      <c r="C224" s="132">
        <v>47.166666666666664</v>
      </c>
      <c r="D224" s="132">
        <v>47.166666666666664</v>
      </c>
      <c r="E224" s="142" t="s">
        <v>562</v>
      </c>
      <c r="F224" s="96"/>
      <c r="G224" s="90">
        <v>133344</v>
      </c>
      <c r="H224" s="90">
        <v>785741</v>
      </c>
      <c r="I224" s="118">
        <v>40</v>
      </c>
      <c r="J224" s="111" t="s">
        <v>560</v>
      </c>
      <c r="K224" s="111" t="s">
        <v>203</v>
      </c>
      <c r="L224" s="87" t="s">
        <v>47</v>
      </c>
      <c r="M224" s="11" t="s">
        <v>112</v>
      </c>
      <c r="N224" s="100" t="s">
        <v>680</v>
      </c>
    </row>
    <row r="225" spans="1:14" s="92" customFormat="1" ht="12.75" x14ac:dyDescent="0.2">
      <c r="A225" s="11" t="s">
        <v>949</v>
      </c>
      <c r="B225" s="96">
        <v>6188</v>
      </c>
      <c r="C225" s="130"/>
      <c r="D225" s="130">
        <v>1</v>
      </c>
      <c r="E225" s="143" t="s">
        <v>563</v>
      </c>
      <c r="F225" s="96"/>
      <c r="G225" s="106">
        <v>136185</v>
      </c>
      <c r="H225" s="106"/>
      <c r="I225" s="97">
        <v>1</v>
      </c>
      <c r="J225" s="111" t="s">
        <v>674</v>
      </c>
      <c r="K225" s="111"/>
      <c r="L225" s="87" t="s">
        <v>14</v>
      </c>
      <c r="M225" s="11" t="s">
        <v>24</v>
      </c>
      <c r="N225" s="100" t="s">
        <v>62</v>
      </c>
    </row>
    <row r="226" spans="1:14" s="92" customFormat="1" ht="12.75" x14ac:dyDescent="0.2">
      <c r="A226" s="11" t="s">
        <v>163</v>
      </c>
      <c r="B226" s="96">
        <v>6191</v>
      </c>
      <c r="C226" s="132">
        <v>171.9</v>
      </c>
      <c r="D226" s="132">
        <v>171.9</v>
      </c>
      <c r="E226" s="142" t="s">
        <v>562</v>
      </c>
      <c r="F226" s="96"/>
      <c r="G226" s="90">
        <v>139409</v>
      </c>
      <c r="H226" s="90">
        <v>786078</v>
      </c>
      <c r="I226" s="97">
        <v>186</v>
      </c>
      <c r="J226" s="111" t="s">
        <v>674</v>
      </c>
      <c r="K226" s="111"/>
      <c r="L226" s="87" t="s">
        <v>500</v>
      </c>
      <c r="M226" s="11" t="s">
        <v>602</v>
      </c>
      <c r="N226" s="100" t="s">
        <v>62</v>
      </c>
    </row>
    <row r="227" spans="1:14" s="92" customFormat="1" ht="12.75" x14ac:dyDescent="0.2">
      <c r="A227" s="11" t="s">
        <v>495</v>
      </c>
      <c r="B227" s="96">
        <v>6206</v>
      </c>
      <c r="C227" s="132">
        <v>274.53333333333336</v>
      </c>
      <c r="D227" s="132">
        <v>274.53333333333336</v>
      </c>
      <c r="E227" s="142" t="s">
        <v>562</v>
      </c>
      <c r="F227" s="96"/>
      <c r="G227" s="90">
        <v>138115</v>
      </c>
      <c r="H227" s="90">
        <v>785966</v>
      </c>
      <c r="I227" s="97">
        <v>286</v>
      </c>
      <c r="J227" s="111" t="s">
        <v>674</v>
      </c>
      <c r="K227" s="111"/>
      <c r="L227" s="87" t="s">
        <v>500</v>
      </c>
      <c r="M227" s="11" t="s">
        <v>603</v>
      </c>
      <c r="N227" s="100" t="s">
        <v>62</v>
      </c>
    </row>
    <row r="228" spans="1:14" s="92" customFormat="1" ht="12.75" x14ac:dyDescent="0.2">
      <c r="A228" s="86" t="s">
        <v>864</v>
      </c>
      <c r="B228" s="96">
        <v>6210</v>
      </c>
      <c r="C228" s="132">
        <v>0</v>
      </c>
      <c r="D228" s="132">
        <v>0</v>
      </c>
      <c r="E228" s="141" t="s">
        <v>562</v>
      </c>
      <c r="F228" s="90"/>
      <c r="G228" s="90">
        <v>630611</v>
      </c>
      <c r="H228" s="90">
        <v>778421</v>
      </c>
      <c r="I228" s="97">
        <v>144</v>
      </c>
      <c r="J228" s="111" t="s">
        <v>674</v>
      </c>
      <c r="K228" s="111"/>
      <c r="L228" s="12" t="s">
        <v>823</v>
      </c>
      <c r="M228" s="79" t="s">
        <v>433</v>
      </c>
      <c r="N228" s="100" t="s">
        <v>62</v>
      </c>
    </row>
    <row r="229" spans="1:14" s="92" customFormat="1" ht="12.75" x14ac:dyDescent="0.2">
      <c r="A229" s="79" t="s">
        <v>432</v>
      </c>
      <c r="B229" s="96">
        <v>6210</v>
      </c>
      <c r="C229" s="132">
        <v>6553.3666666666668</v>
      </c>
      <c r="D229" s="132">
        <v>6553.3666666666668</v>
      </c>
      <c r="E229" s="141" t="s">
        <v>562</v>
      </c>
      <c r="F229" s="90"/>
      <c r="G229" s="90">
        <v>138785</v>
      </c>
      <c r="H229" s="90">
        <v>775758</v>
      </c>
      <c r="I229" s="97">
        <v>6736</v>
      </c>
      <c r="J229" s="111" t="s">
        <v>674</v>
      </c>
      <c r="K229" s="111"/>
      <c r="L229" s="12" t="s">
        <v>823</v>
      </c>
      <c r="M229" s="79" t="s">
        <v>433</v>
      </c>
      <c r="N229" s="100" t="s">
        <v>680</v>
      </c>
    </row>
    <row r="230" spans="1:14" s="92" customFormat="1" ht="12.75" x14ac:dyDescent="0.2">
      <c r="A230" s="99" t="s">
        <v>438</v>
      </c>
      <c r="B230" s="96">
        <v>6226</v>
      </c>
      <c r="C230" s="132">
        <v>5664.1333333333332</v>
      </c>
      <c r="D230" s="132">
        <v>5664.1333333333332</v>
      </c>
      <c r="E230" s="142" t="s">
        <v>562</v>
      </c>
      <c r="F230" s="96"/>
      <c r="G230" s="90">
        <v>132978</v>
      </c>
      <c r="H230" s="90">
        <v>778371</v>
      </c>
      <c r="I230" s="97">
        <v>4674</v>
      </c>
      <c r="J230" s="111" t="s">
        <v>674</v>
      </c>
      <c r="K230" s="111"/>
      <c r="L230" s="87" t="s">
        <v>201</v>
      </c>
      <c r="M230" s="11" t="s">
        <v>223</v>
      </c>
      <c r="N230" s="100" t="s">
        <v>1097</v>
      </c>
    </row>
    <row r="231" spans="1:14" s="92" customFormat="1" ht="12.75" x14ac:dyDescent="0.2">
      <c r="A231" s="99" t="s">
        <v>797</v>
      </c>
      <c r="B231" s="101">
        <v>6235</v>
      </c>
      <c r="C231" s="132">
        <v>347.66666666666669</v>
      </c>
      <c r="D231" s="132">
        <v>347.66666666666669</v>
      </c>
      <c r="E231" s="142" t="s">
        <v>562</v>
      </c>
      <c r="F231" s="101"/>
      <c r="G231" s="93">
        <v>137937</v>
      </c>
      <c r="H231" s="93">
        <v>775766</v>
      </c>
      <c r="I231" s="97">
        <v>462</v>
      </c>
      <c r="J231" s="111" t="s">
        <v>674</v>
      </c>
      <c r="K231" s="111"/>
      <c r="L231" s="12" t="s">
        <v>790</v>
      </c>
      <c r="M231" s="99" t="s">
        <v>798</v>
      </c>
      <c r="N231" s="100" t="s">
        <v>680</v>
      </c>
    </row>
    <row r="232" spans="1:14" s="92" customFormat="1" ht="12.75" x14ac:dyDescent="0.2">
      <c r="A232" s="79" t="s">
        <v>605</v>
      </c>
      <c r="B232" s="96">
        <v>6257</v>
      </c>
      <c r="C232" s="129"/>
      <c r="D232" s="130">
        <v>0</v>
      </c>
      <c r="E232" s="143" t="s">
        <v>563</v>
      </c>
      <c r="F232" s="90"/>
      <c r="G232" s="106"/>
      <c r="H232" s="106"/>
      <c r="I232" s="97"/>
      <c r="J232" s="110"/>
      <c r="K232" s="110"/>
      <c r="L232" s="87" t="s">
        <v>500</v>
      </c>
      <c r="M232" s="79" t="s">
        <v>604</v>
      </c>
      <c r="N232" s="100" t="s">
        <v>61</v>
      </c>
    </row>
    <row r="233" spans="1:14" s="92" customFormat="1" ht="12.75" x14ac:dyDescent="0.2">
      <c r="A233" s="99" t="s">
        <v>113</v>
      </c>
      <c r="B233" s="101">
        <v>6258</v>
      </c>
      <c r="C233" s="132">
        <v>374.46666666666664</v>
      </c>
      <c r="D233" s="132">
        <v>374.46666666666664</v>
      </c>
      <c r="E233" s="142" t="s">
        <v>562</v>
      </c>
      <c r="F233" s="101"/>
      <c r="G233" s="93">
        <v>126335</v>
      </c>
      <c r="H233" s="93">
        <v>775481</v>
      </c>
      <c r="I233" s="97">
        <v>411</v>
      </c>
      <c r="J233" s="111" t="s">
        <v>674</v>
      </c>
      <c r="K233" s="111"/>
      <c r="L233" s="12" t="s">
        <v>47</v>
      </c>
      <c r="M233" s="99" t="s">
        <v>114</v>
      </c>
      <c r="N233" s="100" t="s">
        <v>680</v>
      </c>
    </row>
    <row r="234" spans="1:14" s="92" customFormat="1" ht="12.75" x14ac:dyDescent="0.2">
      <c r="A234" s="11" t="s">
        <v>607</v>
      </c>
      <c r="B234" s="96">
        <v>6259</v>
      </c>
      <c r="C234" s="132">
        <v>177.13333333333333</v>
      </c>
      <c r="D234" s="132">
        <v>177.13333333333333</v>
      </c>
      <c r="E234" s="142" t="s">
        <v>562</v>
      </c>
      <c r="F234" s="96"/>
      <c r="G234" s="90">
        <v>125890</v>
      </c>
      <c r="H234" s="90">
        <v>783355</v>
      </c>
      <c r="I234" s="97">
        <v>135</v>
      </c>
      <c r="J234" s="111" t="s">
        <v>674</v>
      </c>
      <c r="K234" s="111"/>
      <c r="L234" s="87" t="s">
        <v>500</v>
      </c>
      <c r="M234" s="11" t="s">
        <v>606</v>
      </c>
      <c r="N234" s="100" t="s">
        <v>61</v>
      </c>
    </row>
    <row r="235" spans="1:14" s="92" customFormat="1" ht="17.25" x14ac:dyDescent="0.2">
      <c r="A235" s="99" t="s">
        <v>608</v>
      </c>
      <c r="B235" s="101">
        <v>6261</v>
      </c>
      <c r="C235" s="132">
        <v>0</v>
      </c>
      <c r="D235" s="132">
        <v>0</v>
      </c>
      <c r="E235" s="142" t="s">
        <v>562</v>
      </c>
      <c r="F235" s="101"/>
      <c r="G235" s="93">
        <v>133182</v>
      </c>
      <c r="H235" s="93">
        <v>785647</v>
      </c>
      <c r="I235" s="97">
        <v>104</v>
      </c>
      <c r="J235" s="111" t="s">
        <v>342</v>
      </c>
      <c r="K235" s="111"/>
      <c r="L235" s="12" t="s">
        <v>500</v>
      </c>
      <c r="M235" s="99" t="s">
        <v>609</v>
      </c>
      <c r="N235" s="100" t="s">
        <v>1065</v>
      </c>
    </row>
    <row r="236" spans="1:14" s="92" customFormat="1" ht="25.5" x14ac:dyDescent="0.2">
      <c r="A236" s="11" t="s">
        <v>891</v>
      </c>
      <c r="B236" s="101">
        <v>6272</v>
      </c>
      <c r="C236" s="132">
        <v>0</v>
      </c>
      <c r="D236" s="132">
        <v>0</v>
      </c>
      <c r="E236" s="142" t="s">
        <v>562</v>
      </c>
      <c r="F236" s="101"/>
      <c r="G236" s="93">
        <v>135675</v>
      </c>
      <c r="H236" s="93">
        <v>773222</v>
      </c>
      <c r="I236" s="102">
        <v>0</v>
      </c>
      <c r="J236" s="111" t="s">
        <v>340</v>
      </c>
      <c r="K236" s="111"/>
      <c r="L236" s="12" t="s">
        <v>47</v>
      </c>
      <c r="M236" s="99" t="s">
        <v>115</v>
      </c>
      <c r="N236" s="100" t="s">
        <v>62</v>
      </c>
    </row>
    <row r="237" spans="1:14" s="92" customFormat="1" ht="25.5" x14ac:dyDescent="0.2">
      <c r="A237" s="11" t="s">
        <v>933</v>
      </c>
      <c r="B237" s="96">
        <v>6272</v>
      </c>
      <c r="C237" s="132">
        <v>154.6</v>
      </c>
      <c r="D237" s="132">
        <v>154.6</v>
      </c>
      <c r="E237" s="142" t="s">
        <v>562</v>
      </c>
      <c r="F237" s="96"/>
      <c r="G237" s="90">
        <v>362175</v>
      </c>
      <c r="H237" s="90"/>
      <c r="I237" s="97">
        <v>39</v>
      </c>
      <c r="J237" s="111" t="s">
        <v>340</v>
      </c>
      <c r="K237" s="111"/>
      <c r="L237" s="87" t="s">
        <v>47</v>
      </c>
      <c r="M237" s="11" t="s">
        <v>115</v>
      </c>
      <c r="N237" s="100" t="s">
        <v>62</v>
      </c>
    </row>
    <row r="238" spans="1:14" s="92" customFormat="1" ht="12.75" x14ac:dyDescent="0.2">
      <c r="A238" s="79" t="s">
        <v>515</v>
      </c>
      <c r="B238" s="96">
        <v>6284</v>
      </c>
      <c r="C238" s="132">
        <v>1555.5</v>
      </c>
      <c r="D238" s="132">
        <v>1555.5</v>
      </c>
      <c r="E238" s="142" t="s">
        <v>562</v>
      </c>
      <c r="F238" s="90"/>
      <c r="G238" s="90">
        <v>691156</v>
      </c>
      <c r="H238" s="90">
        <v>803812</v>
      </c>
      <c r="I238" s="97">
        <v>1922</v>
      </c>
      <c r="J238" s="111" t="s">
        <v>674</v>
      </c>
      <c r="K238" s="111"/>
      <c r="L238" s="98" t="s">
        <v>500</v>
      </c>
      <c r="M238" s="95" t="s">
        <v>641</v>
      </c>
      <c r="N238" s="100" t="s">
        <v>987</v>
      </c>
    </row>
    <row r="239" spans="1:14" s="92" customFormat="1" ht="12.75" x14ac:dyDescent="0.2">
      <c r="A239" s="11" t="s">
        <v>258</v>
      </c>
      <c r="B239" s="96">
        <v>6284</v>
      </c>
      <c r="C239" s="132">
        <v>0</v>
      </c>
      <c r="D239" s="132">
        <v>0</v>
      </c>
      <c r="E239" s="142" t="s">
        <v>562</v>
      </c>
      <c r="F239" s="90"/>
      <c r="G239" s="90" t="s">
        <v>470</v>
      </c>
      <c r="H239" s="90">
        <v>785615</v>
      </c>
      <c r="I239" s="97">
        <v>0</v>
      </c>
      <c r="J239" s="110"/>
      <c r="K239" s="110"/>
      <c r="L239" s="98" t="s">
        <v>500</v>
      </c>
      <c r="M239" s="95" t="s">
        <v>641</v>
      </c>
      <c r="N239" s="100" t="s">
        <v>680</v>
      </c>
    </row>
    <row r="240" spans="1:14" s="92" customFormat="1" ht="33.75" x14ac:dyDescent="0.2">
      <c r="A240" s="79" t="s">
        <v>1</v>
      </c>
      <c r="B240" s="96">
        <v>6284</v>
      </c>
      <c r="C240" s="132">
        <v>0</v>
      </c>
      <c r="D240" s="132">
        <v>0</v>
      </c>
      <c r="E240" s="142" t="s">
        <v>562</v>
      </c>
      <c r="F240" s="90"/>
      <c r="G240" s="90">
        <v>132967</v>
      </c>
      <c r="H240" s="90"/>
      <c r="I240" s="118">
        <v>1828</v>
      </c>
      <c r="J240" s="124" t="s">
        <v>138</v>
      </c>
      <c r="K240" s="111" t="s">
        <v>869</v>
      </c>
      <c r="L240" s="98" t="s">
        <v>500</v>
      </c>
      <c r="M240" s="95" t="s">
        <v>641</v>
      </c>
      <c r="N240" s="100" t="s">
        <v>680</v>
      </c>
    </row>
    <row r="241" spans="1:14" s="92" customFormat="1" ht="12.75" x14ac:dyDescent="0.2">
      <c r="A241" s="79" t="s">
        <v>739</v>
      </c>
      <c r="B241" s="101">
        <v>6296</v>
      </c>
      <c r="C241" s="131"/>
      <c r="D241" s="130">
        <v>3500</v>
      </c>
      <c r="E241" s="143" t="s">
        <v>574</v>
      </c>
      <c r="F241" s="101"/>
      <c r="G241" s="93">
        <v>126281</v>
      </c>
      <c r="H241" s="93">
        <v>775709</v>
      </c>
      <c r="I241" s="97">
        <v>3000</v>
      </c>
      <c r="J241" s="111" t="s">
        <v>674</v>
      </c>
      <c r="K241" s="111"/>
      <c r="L241" s="12" t="s">
        <v>367</v>
      </c>
      <c r="M241" s="11" t="s">
        <v>388</v>
      </c>
      <c r="N241" s="100" t="s">
        <v>1065</v>
      </c>
    </row>
    <row r="242" spans="1:14" s="92" customFormat="1" ht="12.75" x14ac:dyDescent="0.2">
      <c r="A242" s="79" t="s">
        <v>539</v>
      </c>
      <c r="B242" s="151">
        <v>6296</v>
      </c>
      <c r="C242" s="133"/>
      <c r="D242" s="130">
        <v>15000</v>
      </c>
      <c r="E242" s="143" t="s">
        <v>563</v>
      </c>
      <c r="F242" s="107"/>
      <c r="G242" s="93">
        <v>706207</v>
      </c>
      <c r="H242" s="93">
        <v>775799</v>
      </c>
      <c r="I242" s="97">
        <v>15000</v>
      </c>
      <c r="J242" s="111" t="s">
        <v>674</v>
      </c>
      <c r="K242" s="111"/>
      <c r="L242" s="12" t="s">
        <v>367</v>
      </c>
      <c r="M242" s="86" t="s">
        <v>388</v>
      </c>
      <c r="N242" s="100" t="s">
        <v>988</v>
      </c>
    </row>
    <row r="243" spans="1:14" s="92" customFormat="1" ht="12.75" x14ac:dyDescent="0.2">
      <c r="A243" s="11" t="s">
        <v>755</v>
      </c>
      <c r="B243" s="96">
        <v>6296</v>
      </c>
      <c r="C243" s="130"/>
      <c r="D243" s="130">
        <v>0</v>
      </c>
      <c r="E243" s="143" t="s">
        <v>563</v>
      </c>
      <c r="F243" s="96"/>
      <c r="G243" s="90">
        <v>151135</v>
      </c>
      <c r="H243" s="90"/>
      <c r="I243" s="97"/>
      <c r="J243" s="110"/>
      <c r="K243" s="110"/>
      <c r="L243" s="87" t="s">
        <v>367</v>
      </c>
      <c r="M243" s="11" t="s">
        <v>388</v>
      </c>
      <c r="N243" s="100" t="s">
        <v>680</v>
      </c>
    </row>
    <row r="244" spans="1:14" s="92" customFormat="1" ht="12.75" x14ac:dyDescent="0.2">
      <c r="A244" s="11" t="s">
        <v>640</v>
      </c>
      <c r="B244" s="96">
        <v>6296</v>
      </c>
      <c r="C244" s="130"/>
      <c r="D244" s="130">
        <v>0</v>
      </c>
      <c r="E244" s="143" t="s">
        <v>563</v>
      </c>
      <c r="F244" s="96"/>
      <c r="G244" s="90">
        <v>26375</v>
      </c>
      <c r="H244" s="90"/>
      <c r="I244" s="97"/>
      <c r="J244" s="110"/>
      <c r="K244" s="110"/>
      <c r="L244" s="87" t="s">
        <v>367</v>
      </c>
      <c r="M244" s="11" t="s">
        <v>388</v>
      </c>
      <c r="N244" s="100" t="s">
        <v>680</v>
      </c>
    </row>
    <row r="245" spans="1:14" s="92" customFormat="1" ht="12.75" x14ac:dyDescent="0.2">
      <c r="A245" s="137" t="s">
        <v>610</v>
      </c>
      <c r="B245" s="96">
        <v>6297</v>
      </c>
      <c r="C245" s="132">
        <v>0</v>
      </c>
      <c r="D245" s="132">
        <v>0</v>
      </c>
      <c r="E245" s="142" t="s">
        <v>562</v>
      </c>
      <c r="F245" s="96"/>
      <c r="G245" s="90">
        <v>137603</v>
      </c>
      <c r="H245" s="90">
        <v>770775</v>
      </c>
      <c r="I245" s="97"/>
      <c r="J245" s="111" t="s">
        <v>674</v>
      </c>
      <c r="K245" s="111"/>
      <c r="L245" s="87" t="s">
        <v>500</v>
      </c>
      <c r="M245" s="11" t="s">
        <v>611</v>
      </c>
      <c r="N245" s="100" t="s">
        <v>987</v>
      </c>
    </row>
    <row r="246" spans="1:14" s="92" customFormat="1" ht="12.75" x14ac:dyDescent="0.2">
      <c r="A246" s="11" t="s">
        <v>610</v>
      </c>
      <c r="B246" s="96">
        <v>6297</v>
      </c>
      <c r="C246" s="132">
        <v>83.466666666666669</v>
      </c>
      <c r="D246" s="132">
        <v>83.466666666666669</v>
      </c>
      <c r="E246" s="142" t="s">
        <v>562</v>
      </c>
      <c r="F246" s="96"/>
      <c r="G246" s="90">
        <v>137603</v>
      </c>
      <c r="H246" s="90">
        <v>768163</v>
      </c>
      <c r="I246" s="97">
        <v>137</v>
      </c>
      <c r="J246" s="111" t="s">
        <v>674</v>
      </c>
      <c r="K246" s="111"/>
      <c r="L246" s="87" t="s">
        <v>500</v>
      </c>
      <c r="M246" s="11" t="s">
        <v>611</v>
      </c>
      <c r="N246" s="100" t="s">
        <v>987</v>
      </c>
    </row>
    <row r="247" spans="1:14" s="92" customFormat="1" ht="12.75" x14ac:dyDescent="0.2">
      <c r="A247" s="11" t="s">
        <v>826</v>
      </c>
      <c r="B247" s="96">
        <v>6315</v>
      </c>
      <c r="C247" s="132">
        <v>273.56666666666666</v>
      </c>
      <c r="D247" s="132">
        <v>273.56666666666666</v>
      </c>
      <c r="E247" s="141" t="s">
        <v>562</v>
      </c>
      <c r="F247" s="96"/>
      <c r="G247" s="90">
        <v>141186</v>
      </c>
      <c r="H247" s="90"/>
      <c r="I247" s="97"/>
      <c r="J247" s="110"/>
      <c r="K247" s="110"/>
      <c r="L247" s="87" t="s">
        <v>823</v>
      </c>
      <c r="M247" s="108" t="s">
        <v>644</v>
      </c>
      <c r="N247" s="100" t="s">
        <v>988</v>
      </c>
    </row>
    <row r="248" spans="1:14" s="103" customFormat="1" x14ac:dyDescent="0.2">
      <c r="A248" s="137" t="s">
        <v>291</v>
      </c>
      <c r="B248" s="96">
        <v>6315</v>
      </c>
      <c r="C248" s="132">
        <v>0</v>
      </c>
      <c r="D248" s="132">
        <v>0</v>
      </c>
      <c r="E248" s="141" t="s">
        <v>562</v>
      </c>
      <c r="F248" s="96"/>
      <c r="G248" s="90">
        <v>138605</v>
      </c>
      <c r="H248" s="90">
        <v>803753</v>
      </c>
      <c r="I248" s="97"/>
      <c r="J248" s="110"/>
      <c r="K248" s="110"/>
      <c r="L248" s="87" t="s">
        <v>823</v>
      </c>
      <c r="M248" s="108" t="s">
        <v>644</v>
      </c>
      <c r="N248" s="100" t="s">
        <v>61</v>
      </c>
    </row>
    <row r="249" spans="1:14" s="92" customFormat="1" ht="12.75" x14ac:dyDescent="0.2">
      <c r="A249" s="99" t="s">
        <v>749</v>
      </c>
      <c r="B249" s="101">
        <v>6323</v>
      </c>
      <c r="C249" s="132">
        <v>812.3</v>
      </c>
      <c r="D249" s="132">
        <v>812.3</v>
      </c>
      <c r="E249" s="142" t="s">
        <v>562</v>
      </c>
      <c r="F249" s="93"/>
      <c r="G249" s="93">
        <v>138375</v>
      </c>
      <c r="H249" s="93">
        <v>785981</v>
      </c>
      <c r="I249" s="97">
        <v>850</v>
      </c>
      <c r="J249" s="111" t="s">
        <v>674</v>
      </c>
      <c r="K249" s="111"/>
      <c r="L249" s="94" t="s">
        <v>500</v>
      </c>
      <c r="M249" s="86" t="s">
        <v>164</v>
      </c>
      <c r="N249" s="100" t="s">
        <v>1065</v>
      </c>
    </row>
    <row r="250" spans="1:14" s="92" customFormat="1" ht="12.75" x14ac:dyDescent="0.2">
      <c r="A250" s="11" t="s">
        <v>251</v>
      </c>
      <c r="B250" s="96">
        <v>6334</v>
      </c>
      <c r="C250" s="132">
        <v>65.433333333333337</v>
      </c>
      <c r="D250" s="132">
        <v>65.433333333333337</v>
      </c>
      <c r="E250" s="142" t="s">
        <v>562</v>
      </c>
      <c r="F250" s="96"/>
      <c r="G250" s="90">
        <v>137274</v>
      </c>
      <c r="H250" s="90">
        <v>785798</v>
      </c>
      <c r="I250" s="97">
        <v>50</v>
      </c>
      <c r="J250" s="111" t="s">
        <v>674</v>
      </c>
      <c r="K250" s="111"/>
      <c r="L250" s="87" t="s">
        <v>367</v>
      </c>
      <c r="M250" s="11" t="s">
        <v>389</v>
      </c>
      <c r="N250" s="100" t="s">
        <v>61</v>
      </c>
    </row>
    <row r="251" spans="1:14" s="92" customFormat="1" ht="12.75" x14ac:dyDescent="0.2">
      <c r="A251" s="79" t="s">
        <v>216</v>
      </c>
      <c r="B251" s="101">
        <v>6345</v>
      </c>
      <c r="C251" s="132">
        <v>0</v>
      </c>
      <c r="D251" s="132">
        <v>0</v>
      </c>
      <c r="E251" s="142" t="s">
        <v>562</v>
      </c>
      <c r="F251" s="93"/>
      <c r="G251" s="107">
        <v>133304</v>
      </c>
      <c r="H251" s="107"/>
      <c r="I251" s="97">
        <v>0</v>
      </c>
      <c r="J251" s="110" t="s">
        <v>1101</v>
      </c>
      <c r="K251" s="110"/>
      <c r="L251" s="94" t="s">
        <v>201</v>
      </c>
      <c r="M251" s="86" t="s">
        <v>224</v>
      </c>
      <c r="N251" s="100" t="s">
        <v>61</v>
      </c>
    </row>
    <row r="252" spans="1:14" s="92" customFormat="1" ht="17.25" x14ac:dyDescent="0.2">
      <c r="A252" s="99" t="s">
        <v>259</v>
      </c>
      <c r="B252" s="101">
        <v>6347</v>
      </c>
      <c r="C252" s="132">
        <v>165.83333333333334</v>
      </c>
      <c r="D252" s="132">
        <v>165.83333333333334</v>
      </c>
      <c r="E252" s="142" t="s">
        <v>562</v>
      </c>
      <c r="F252" s="101"/>
      <c r="G252" s="93">
        <v>586125</v>
      </c>
      <c r="H252" s="93"/>
      <c r="I252" s="97"/>
      <c r="J252" s="110" t="s">
        <v>344</v>
      </c>
      <c r="K252" s="110"/>
      <c r="L252" s="87" t="s">
        <v>201</v>
      </c>
      <c r="M252" s="99" t="s">
        <v>260</v>
      </c>
      <c r="N252" s="100" t="s">
        <v>1097</v>
      </c>
    </row>
    <row r="253" spans="1:14" s="92" customFormat="1" ht="12.75" x14ac:dyDescent="0.2">
      <c r="A253" s="11" t="s">
        <v>1076</v>
      </c>
      <c r="B253" s="96">
        <v>6350</v>
      </c>
      <c r="C253" s="130"/>
      <c r="D253" s="130">
        <v>20</v>
      </c>
      <c r="E253" s="143" t="s">
        <v>563</v>
      </c>
      <c r="F253" s="96"/>
      <c r="G253" s="90">
        <v>138439</v>
      </c>
      <c r="H253" s="90"/>
      <c r="I253" s="97">
        <v>20</v>
      </c>
      <c r="J253" s="111" t="s">
        <v>674</v>
      </c>
      <c r="K253" s="111"/>
      <c r="L253" s="87" t="s">
        <v>1077</v>
      </c>
      <c r="M253" s="11" t="s">
        <v>1078</v>
      </c>
      <c r="N253" s="100" t="s">
        <v>680</v>
      </c>
    </row>
    <row r="254" spans="1:14" s="92" customFormat="1" ht="12.75" x14ac:dyDescent="0.2">
      <c r="A254" s="99" t="s">
        <v>1066</v>
      </c>
      <c r="B254" s="101">
        <v>6351</v>
      </c>
      <c r="C254" s="131"/>
      <c r="D254" s="130">
        <v>464</v>
      </c>
      <c r="E254" s="143" t="s">
        <v>563</v>
      </c>
      <c r="F254" s="101"/>
      <c r="G254" s="93">
        <v>503328</v>
      </c>
      <c r="H254" s="93">
        <v>773255</v>
      </c>
      <c r="I254" s="97">
        <v>464</v>
      </c>
      <c r="J254" s="111" t="s">
        <v>674</v>
      </c>
      <c r="K254" s="111"/>
      <c r="L254" s="94" t="s">
        <v>367</v>
      </c>
      <c r="M254" s="99" t="s">
        <v>1063</v>
      </c>
      <c r="N254" s="100" t="s">
        <v>61</v>
      </c>
    </row>
    <row r="255" spans="1:14" s="92" customFormat="1" ht="12.75" x14ac:dyDescent="0.2">
      <c r="A255" s="86" t="s">
        <v>40</v>
      </c>
      <c r="B255" s="101">
        <v>6353</v>
      </c>
      <c r="C255" s="132"/>
      <c r="D255" s="130">
        <v>3940</v>
      </c>
      <c r="E255" s="143" t="s">
        <v>563</v>
      </c>
      <c r="F255" s="93"/>
      <c r="G255" s="93">
        <v>138841</v>
      </c>
      <c r="H255" s="93">
        <v>773275</v>
      </c>
      <c r="I255" s="97">
        <v>3940</v>
      </c>
      <c r="J255" s="111" t="s">
        <v>674</v>
      </c>
      <c r="K255" s="111"/>
      <c r="L255" s="12" t="s">
        <v>39</v>
      </c>
      <c r="M255" s="86" t="s">
        <v>41</v>
      </c>
      <c r="N255" s="100" t="s">
        <v>987</v>
      </c>
    </row>
    <row r="256" spans="1:14" s="92" customFormat="1" ht="12.75" x14ac:dyDescent="0.2">
      <c r="A256" s="11" t="s">
        <v>921</v>
      </c>
      <c r="B256" s="101">
        <v>6364</v>
      </c>
      <c r="C256" s="132">
        <v>206.6</v>
      </c>
      <c r="D256" s="132">
        <v>206.6</v>
      </c>
      <c r="E256" s="141" t="s">
        <v>562</v>
      </c>
      <c r="F256" s="101"/>
      <c r="G256" s="107">
        <v>139062</v>
      </c>
      <c r="H256" s="107">
        <v>786073</v>
      </c>
      <c r="I256" s="97">
        <v>222</v>
      </c>
      <c r="J256" s="111" t="s">
        <v>674</v>
      </c>
      <c r="K256" s="111"/>
      <c r="L256" s="12" t="s">
        <v>964</v>
      </c>
      <c r="M256" s="99" t="s">
        <v>982</v>
      </c>
      <c r="N256" s="100" t="s">
        <v>1065</v>
      </c>
    </row>
    <row r="257" spans="1:14" s="92" customFormat="1" ht="12.75" x14ac:dyDescent="0.2">
      <c r="A257" s="99" t="s">
        <v>471</v>
      </c>
      <c r="B257" s="101">
        <v>6369</v>
      </c>
      <c r="C257" s="132">
        <v>34.1</v>
      </c>
      <c r="D257" s="132">
        <v>34.1</v>
      </c>
      <c r="E257" s="142" t="s">
        <v>562</v>
      </c>
      <c r="F257" s="101"/>
      <c r="G257" s="93">
        <v>130463</v>
      </c>
      <c r="H257" s="93">
        <v>784878</v>
      </c>
      <c r="I257" s="97">
        <v>32</v>
      </c>
      <c r="J257" s="111" t="s">
        <v>674</v>
      </c>
      <c r="K257" s="111"/>
      <c r="L257" s="12" t="s">
        <v>421</v>
      </c>
      <c r="M257" s="99" t="s">
        <v>472</v>
      </c>
      <c r="N257" s="100" t="s">
        <v>987</v>
      </c>
    </row>
    <row r="258" spans="1:14" s="92" customFormat="1" ht="12.75" x14ac:dyDescent="0.2">
      <c r="A258" s="99" t="s">
        <v>679</v>
      </c>
      <c r="B258" s="96">
        <v>6373</v>
      </c>
      <c r="C258" s="132">
        <v>0</v>
      </c>
      <c r="D258" s="132">
        <v>0</v>
      </c>
      <c r="E258" s="142" t="s">
        <v>562</v>
      </c>
      <c r="F258" s="90"/>
      <c r="G258" s="90">
        <v>290616</v>
      </c>
      <c r="H258" s="90"/>
      <c r="I258" s="97">
        <v>0</v>
      </c>
      <c r="J258" s="110"/>
      <c r="K258" s="110"/>
      <c r="L258" s="98" t="s">
        <v>500</v>
      </c>
      <c r="M258" s="95" t="s">
        <v>856</v>
      </c>
      <c r="N258" s="100" t="s">
        <v>1097</v>
      </c>
    </row>
    <row r="259" spans="1:14" s="92" customFormat="1" ht="33.75" x14ac:dyDescent="0.2">
      <c r="A259" s="79" t="s">
        <v>1</v>
      </c>
      <c r="B259" s="96">
        <v>6373</v>
      </c>
      <c r="C259" s="132">
        <v>939.76666666666665</v>
      </c>
      <c r="D259" s="132">
        <v>939.76666666666665</v>
      </c>
      <c r="E259" s="142" t="s">
        <v>562</v>
      </c>
      <c r="F259" s="90"/>
      <c r="G259" s="90">
        <v>280240</v>
      </c>
      <c r="H259" s="90"/>
      <c r="I259" s="118">
        <v>450</v>
      </c>
      <c r="J259" s="125" t="s">
        <v>139</v>
      </c>
      <c r="K259" s="110" t="s">
        <v>869</v>
      </c>
      <c r="L259" s="98" t="s">
        <v>500</v>
      </c>
      <c r="M259" s="95" t="s">
        <v>856</v>
      </c>
      <c r="N259" s="100" t="s">
        <v>680</v>
      </c>
    </row>
    <row r="260" spans="1:14" s="92" customFormat="1" ht="12.75" x14ac:dyDescent="0.2">
      <c r="A260" s="11" t="s">
        <v>259</v>
      </c>
      <c r="B260" s="96">
        <v>6387</v>
      </c>
      <c r="C260" s="132">
        <v>244.4</v>
      </c>
      <c r="D260" s="132">
        <v>244.4</v>
      </c>
      <c r="E260" s="141" t="s">
        <v>562</v>
      </c>
      <c r="F260" s="96"/>
      <c r="G260" s="90">
        <v>565701</v>
      </c>
      <c r="H260" s="90">
        <v>773027</v>
      </c>
      <c r="I260" s="97">
        <v>270</v>
      </c>
      <c r="J260" s="111" t="s">
        <v>674</v>
      </c>
      <c r="K260" s="111"/>
      <c r="L260" s="87" t="s">
        <v>790</v>
      </c>
      <c r="M260" s="11" t="s">
        <v>881</v>
      </c>
      <c r="N260" s="100" t="s">
        <v>1097</v>
      </c>
    </row>
    <row r="261" spans="1:14" s="92" customFormat="1" ht="12.75" x14ac:dyDescent="0.2">
      <c r="A261" s="79" t="s">
        <v>772</v>
      </c>
      <c r="B261" s="96">
        <v>6388</v>
      </c>
      <c r="C261" s="132">
        <v>200.63333333333333</v>
      </c>
      <c r="D261" s="132">
        <v>200.63333333333333</v>
      </c>
      <c r="E261" s="142" t="s">
        <v>562</v>
      </c>
      <c r="F261" s="90"/>
      <c r="G261" s="90">
        <v>362921</v>
      </c>
      <c r="H261" s="90">
        <v>778177</v>
      </c>
      <c r="I261" s="97">
        <v>206</v>
      </c>
      <c r="J261" s="111" t="s">
        <v>674</v>
      </c>
      <c r="K261" s="111"/>
      <c r="L261" s="87" t="s">
        <v>367</v>
      </c>
      <c r="M261" s="79" t="s">
        <v>773</v>
      </c>
      <c r="N261" s="100" t="s">
        <v>1097</v>
      </c>
    </row>
    <row r="262" spans="1:14" s="92" customFormat="1" ht="25.5" x14ac:dyDescent="0.2">
      <c r="A262" s="11" t="s">
        <v>891</v>
      </c>
      <c r="B262" s="96">
        <v>6390</v>
      </c>
      <c r="C262" s="132">
        <v>0</v>
      </c>
      <c r="D262" s="132">
        <v>0</v>
      </c>
      <c r="E262" s="141" t="s">
        <v>562</v>
      </c>
      <c r="F262" s="96"/>
      <c r="G262" s="90">
        <v>135685</v>
      </c>
      <c r="H262" s="90">
        <v>803806</v>
      </c>
      <c r="I262" s="118">
        <v>41</v>
      </c>
      <c r="J262" s="111" t="s">
        <v>1092</v>
      </c>
      <c r="K262" s="111" t="s">
        <v>203</v>
      </c>
      <c r="L262" s="87" t="s">
        <v>14</v>
      </c>
      <c r="M262" s="11" t="s">
        <v>25</v>
      </c>
      <c r="N262" s="100" t="s">
        <v>62</v>
      </c>
    </row>
    <row r="263" spans="1:14" s="92" customFormat="1" ht="12.75" x14ac:dyDescent="0.2">
      <c r="A263" s="11" t="s">
        <v>933</v>
      </c>
      <c r="B263" s="96">
        <v>6390</v>
      </c>
      <c r="C263" s="132">
        <v>552.4</v>
      </c>
      <c r="D263" s="132">
        <v>552.4</v>
      </c>
      <c r="E263" s="141" t="s">
        <v>562</v>
      </c>
      <c r="F263" s="90"/>
      <c r="G263" s="90">
        <v>363486</v>
      </c>
      <c r="H263" s="90">
        <v>773232</v>
      </c>
      <c r="I263" s="97">
        <v>536</v>
      </c>
      <c r="J263" s="111" t="s">
        <v>674</v>
      </c>
      <c r="K263" s="111"/>
      <c r="L263" s="87" t="s">
        <v>14</v>
      </c>
      <c r="M263" s="79" t="s">
        <v>25</v>
      </c>
      <c r="N263" s="100" t="s">
        <v>62</v>
      </c>
    </row>
    <row r="264" spans="1:14" s="92" customFormat="1" ht="12.75" x14ac:dyDescent="0.2">
      <c r="A264" s="99" t="s">
        <v>909</v>
      </c>
      <c r="B264" s="101">
        <v>6396</v>
      </c>
      <c r="C264" s="132">
        <v>3392</v>
      </c>
      <c r="D264" s="132">
        <v>3392</v>
      </c>
      <c r="E264" s="142" t="s">
        <v>562</v>
      </c>
      <c r="F264" s="101"/>
      <c r="G264" s="93">
        <v>139397</v>
      </c>
      <c r="H264" s="93">
        <v>770935</v>
      </c>
      <c r="I264" s="97">
        <v>3875</v>
      </c>
      <c r="J264" s="111" t="s">
        <v>674</v>
      </c>
      <c r="K264" s="111"/>
      <c r="L264" s="12" t="s">
        <v>159</v>
      </c>
      <c r="M264" s="99" t="s">
        <v>158</v>
      </c>
      <c r="N264" s="100" t="s">
        <v>1097</v>
      </c>
    </row>
    <row r="265" spans="1:14" s="92" customFormat="1" ht="12.75" x14ac:dyDescent="0.2">
      <c r="A265" s="11" t="s">
        <v>924</v>
      </c>
      <c r="B265" s="96">
        <v>6403</v>
      </c>
      <c r="C265" s="132">
        <v>840.0333333333333</v>
      </c>
      <c r="D265" s="132">
        <v>840.0333333333333</v>
      </c>
      <c r="E265" s="142" t="s">
        <v>562</v>
      </c>
      <c r="F265" s="96"/>
      <c r="G265" s="90">
        <v>156152</v>
      </c>
      <c r="H265" s="90">
        <v>778085</v>
      </c>
      <c r="I265" s="97">
        <v>890</v>
      </c>
      <c r="J265" s="111" t="s">
        <v>674</v>
      </c>
      <c r="K265" s="111"/>
      <c r="L265" s="87" t="s">
        <v>997</v>
      </c>
      <c r="M265" s="11" t="s">
        <v>998</v>
      </c>
      <c r="N265" s="100" t="s">
        <v>988</v>
      </c>
    </row>
    <row r="266" spans="1:14" s="92" customFormat="1" ht="12.75" x14ac:dyDescent="0.2">
      <c r="A266" s="99" t="s">
        <v>438</v>
      </c>
      <c r="B266" s="101">
        <v>6406</v>
      </c>
      <c r="C266" s="132">
        <v>1191.5</v>
      </c>
      <c r="D266" s="132">
        <v>1191.5</v>
      </c>
      <c r="E266" s="142" t="s">
        <v>562</v>
      </c>
      <c r="F266" s="101"/>
      <c r="G266" s="93">
        <v>132978</v>
      </c>
      <c r="H266" s="93">
        <v>778371</v>
      </c>
      <c r="I266" s="97">
        <v>1266</v>
      </c>
      <c r="J266" s="111" t="s">
        <v>674</v>
      </c>
      <c r="K266" s="111"/>
      <c r="L266" s="12" t="s">
        <v>201</v>
      </c>
      <c r="M266" s="99" t="s">
        <v>225</v>
      </c>
      <c r="N266" s="100" t="s">
        <v>1097</v>
      </c>
    </row>
    <row r="267" spans="1:14" s="92" customFormat="1" ht="12.75" x14ac:dyDescent="0.2">
      <c r="A267" s="86" t="s">
        <v>104</v>
      </c>
      <c r="B267" s="101">
        <v>6411</v>
      </c>
      <c r="C267" s="132">
        <v>56.833333333333336</v>
      </c>
      <c r="D267" s="132">
        <v>62</v>
      </c>
      <c r="E267" s="141" t="s">
        <v>577</v>
      </c>
      <c r="F267" s="93"/>
      <c r="G267" s="93">
        <v>138665</v>
      </c>
      <c r="H267" s="93">
        <v>786053</v>
      </c>
      <c r="I267" s="97">
        <v>61</v>
      </c>
      <c r="J267" s="111" t="s">
        <v>674</v>
      </c>
      <c r="K267" s="111"/>
      <c r="L267" s="94" t="s">
        <v>167</v>
      </c>
      <c r="M267" s="86" t="s">
        <v>288</v>
      </c>
      <c r="N267" s="100" t="s">
        <v>1065</v>
      </c>
    </row>
    <row r="268" spans="1:14" s="92" customFormat="1" ht="12.75" x14ac:dyDescent="0.2">
      <c r="A268" s="11" t="s">
        <v>889</v>
      </c>
      <c r="B268" s="96">
        <v>6414</v>
      </c>
      <c r="C268" s="132">
        <v>0</v>
      </c>
      <c r="D268" s="132">
        <v>0</v>
      </c>
      <c r="E268" s="142" t="s">
        <v>562</v>
      </c>
      <c r="F268" s="96"/>
      <c r="G268" s="90">
        <v>138098</v>
      </c>
      <c r="H268" s="90">
        <v>785933</v>
      </c>
      <c r="I268" s="97">
        <v>22</v>
      </c>
      <c r="J268" s="111" t="s">
        <v>674</v>
      </c>
      <c r="K268" s="111"/>
      <c r="L268" s="87" t="s">
        <v>500</v>
      </c>
      <c r="M268" s="11" t="s">
        <v>642</v>
      </c>
      <c r="N268" s="100" t="s">
        <v>680</v>
      </c>
    </row>
    <row r="269" spans="1:14" s="92" customFormat="1" ht="12.75" x14ac:dyDescent="0.2">
      <c r="A269" s="11" t="s">
        <v>752</v>
      </c>
      <c r="B269" s="96">
        <v>6414</v>
      </c>
      <c r="C269" s="132">
        <v>85.733333333333334</v>
      </c>
      <c r="D269" s="132">
        <v>85.733333333333334</v>
      </c>
      <c r="E269" s="142" t="s">
        <v>562</v>
      </c>
      <c r="F269" s="90"/>
      <c r="G269" s="90">
        <v>138822</v>
      </c>
      <c r="H269" s="90">
        <v>786064</v>
      </c>
      <c r="I269" s="97">
        <v>66</v>
      </c>
      <c r="J269" s="111" t="s">
        <v>674</v>
      </c>
      <c r="K269" s="111"/>
      <c r="L269" s="98" t="s">
        <v>500</v>
      </c>
      <c r="M269" s="11" t="s">
        <v>642</v>
      </c>
      <c r="N269" s="100" t="s">
        <v>62</v>
      </c>
    </row>
    <row r="270" spans="1:14" s="92" customFormat="1" ht="12.75" x14ac:dyDescent="0.2">
      <c r="A270" s="11" t="s">
        <v>936</v>
      </c>
      <c r="B270" s="96">
        <v>6427</v>
      </c>
      <c r="C270" s="130"/>
      <c r="D270" s="130">
        <v>630</v>
      </c>
      <c r="E270" s="143" t="s">
        <v>563</v>
      </c>
      <c r="F270" s="96"/>
      <c r="G270" s="90">
        <v>138540</v>
      </c>
      <c r="H270" s="90">
        <v>773259</v>
      </c>
      <c r="I270" s="97">
        <v>630</v>
      </c>
      <c r="J270" s="111" t="s">
        <v>674</v>
      </c>
      <c r="K270" s="111"/>
      <c r="L270" s="87" t="s">
        <v>813</v>
      </c>
      <c r="M270" s="11" t="s">
        <v>818</v>
      </c>
      <c r="N270" s="100" t="s">
        <v>680</v>
      </c>
    </row>
    <row r="271" spans="1:14" s="92" customFormat="1" ht="17.25" x14ac:dyDescent="0.2">
      <c r="A271" s="79" t="s">
        <v>888</v>
      </c>
      <c r="B271" s="101">
        <v>6434</v>
      </c>
      <c r="C271" s="132">
        <v>0</v>
      </c>
      <c r="D271" s="132">
        <v>0</v>
      </c>
      <c r="E271" s="141" t="s">
        <v>562</v>
      </c>
      <c r="F271" s="93"/>
      <c r="G271" s="93" t="s">
        <v>303</v>
      </c>
      <c r="H271" s="93"/>
      <c r="I271" s="97">
        <v>0</v>
      </c>
      <c r="J271" s="110" t="s">
        <v>552</v>
      </c>
      <c r="K271" s="110"/>
      <c r="L271" s="12" t="s">
        <v>255</v>
      </c>
      <c r="M271" s="86" t="s">
        <v>519</v>
      </c>
      <c r="N271" s="100" t="s">
        <v>61</v>
      </c>
    </row>
    <row r="272" spans="1:14" s="92" customFormat="1" ht="17.25" x14ac:dyDescent="0.2">
      <c r="A272" s="86" t="s">
        <v>888</v>
      </c>
      <c r="B272" s="101">
        <v>6434</v>
      </c>
      <c r="C272" s="132">
        <v>0</v>
      </c>
      <c r="D272" s="132">
        <v>0</v>
      </c>
      <c r="E272" s="141" t="s">
        <v>562</v>
      </c>
      <c r="F272" s="93"/>
      <c r="G272" s="93" t="s">
        <v>303</v>
      </c>
      <c r="H272" s="93"/>
      <c r="I272" s="97">
        <v>0</v>
      </c>
      <c r="J272" s="110" t="s">
        <v>552</v>
      </c>
      <c r="K272" s="110"/>
      <c r="L272" s="12" t="s">
        <v>255</v>
      </c>
      <c r="M272" s="86" t="s">
        <v>518</v>
      </c>
      <c r="N272" s="100" t="s">
        <v>61</v>
      </c>
    </row>
    <row r="273" spans="1:14" s="92" customFormat="1" ht="17.25" x14ac:dyDescent="0.2">
      <c r="A273" s="11" t="s">
        <v>286</v>
      </c>
      <c r="B273" s="96">
        <v>6438</v>
      </c>
      <c r="C273" s="132">
        <v>3.1333333333333333</v>
      </c>
      <c r="D273" s="132">
        <v>3.1333333333333333</v>
      </c>
      <c r="E273" s="142" t="s">
        <v>562</v>
      </c>
      <c r="F273" s="96"/>
      <c r="G273" s="90">
        <v>133165</v>
      </c>
      <c r="H273" s="90"/>
      <c r="I273" s="97"/>
      <c r="J273" s="110" t="s">
        <v>344</v>
      </c>
      <c r="K273" s="110"/>
      <c r="L273" s="87" t="s">
        <v>421</v>
      </c>
      <c r="M273" s="11" t="s">
        <v>475</v>
      </c>
      <c r="N273" s="100"/>
    </row>
    <row r="274" spans="1:14" s="92" customFormat="1" ht="17.25" x14ac:dyDescent="0.2">
      <c r="A274" s="11" t="s">
        <v>933</v>
      </c>
      <c r="B274" s="96">
        <v>6442</v>
      </c>
      <c r="C274" s="130"/>
      <c r="D274" s="130">
        <v>0</v>
      </c>
      <c r="E274" s="143" t="s">
        <v>563</v>
      </c>
      <c r="F274" s="96"/>
      <c r="G274" s="90">
        <v>138573</v>
      </c>
      <c r="H274" s="90"/>
      <c r="I274" s="97"/>
      <c r="J274" s="110" t="s">
        <v>555</v>
      </c>
      <c r="K274" s="110"/>
      <c r="L274" s="87" t="s">
        <v>14</v>
      </c>
      <c r="M274" s="11" t="s">
        <v>27</v>
      </c>
      <c r="N274" s="100" t="s">
        <v>62</v>
      </c>
    </row>
    <row r="275" spans="1:14" s="92" customFormat="1" ht="12.75" x14ac:dyDescent="0.2">
      <c r="A275" s="11" t="s">
        <v>827</v>
      </c>
      <c r="B275" s="96">
        <v>6461</v>
      </c>
      <c r="C275" s="132">
        <v>430.5</v>
      </c>
      <c r="D275" s="132">
        <v>430.5</v>
      </c>
      <c r="E275" s="141" t="s">
        <v>562</v>
      </c>
      <c r="F275" s="96"/>
      <c r="G275" s="90">
        <v>133217</v>
      </c>
      <c r="H275" s="90">
        <v>785652</v>
      </c>
      <c r="I275" s="97">
        <v>405</v>
      </c>
      <c r="J275" s="111" t="s">
        <v>674</v>
      </c>
      <c r="K275" s="111"/>
      <c r="L275" s="87" t="s">
        <v>823</v>
      </c>
      <c r="M275" s="11" t="s">
        <v>828</v>
      </c>
      <c r="N275" s="100" t="s">
        <v>987</v>
      </c>
    </row>
    <row r="276" spans="1:14" s="92" customFormat="1" ht="12.75" x14ac:dyDescent="0.2">
      <c r="A276" s="11" t="s">
        <v>186</v>
      </c>
      <c r="B276" s="96">
        <v>6464</v>
      </c>
      <c r="C276" s="132">
        <v>0</v>
      </c>
      <c r="D276" s="132">
        <v>0</v>
      </c>
      <c r="E276" s="141" t="s">
        <v>562</v>
      </c>
      <c r="F276" s="96"/>
      <c r="G276" s="90">
        <v>290545</v>
      </c>
      <c r="H276" s="90">
        <v>773202</v>
      </c>
      <c r="I276" s="97">
        <v>3</v>
      </c>
      <c r="J276" s="111" t="s">
        <v>674</v>
      </c>
      <c r="K276" s="111"/>
      <c r="L276" s="87" t="s">
        <v>790</v>
      </c>
      <c r="M276" s="11" t="s">
        <v>799</v>
      </c>
      <c r="N276" s="100" t="s">
        <v>62</v>
      </c>
    </row>
    <row r="277" spans="1:14" s="92" customFormat="1" ht="12.75" x14ac:dyDescent="0.2">
      <c r="A277" s="99" t="s">
        <v>742</v>
      </c>
      <c r="B277" s="96">
        <v>6464</v>
      </c>
      <c r="C277" s="132">
        <v>0</v>
      </c>
      <c r="D277" s="132">
        <v>0</v>
      </c>
      <c r="E277" s="141" t="s">
        <v>562</v>
      </c>
      <c r="F277" s="96"/>
      <c r="G277" s="90">
        <v>126282</v>
      </c>
      <c r="H277" s="90">
        <v>773272</v>
      </c>
      <c r="I277" s="97">
        <v>2</v>
      </c>
      <c r="J277" s="111" t="s">
        <v>674</v>
      </c>
      <c r="K277" s="111"/>
      <c r="L277" s="87" t="s">
        <v>790</v>
      </c>
      <c r="M277" s="11" t="s">
        <v>799</v>
      </c>
      <c r="N277" s="100" t="s">
        <v>1097</v>
      </c>
    </row>
    <row r="278" spans="1:14" s="92" customFormat="1" ht="12.75" x14ac:dyDescent="0.2">
      <c r="A278" s="99" t="s">
        <v>679</v>
      </c>
      <c r="B278" s="96">
        <v>6480</v>
      </c>
      <c r="C278" s="132">
        <v>20.6</v>
      </c>
      <c r="D278" s="132">
        <v>20.6</v>
      </c>
      <c r="E278" s="141" t="s">
        <v>562</v>
      </c>
      <c r="F278" s="90"/>
      <c r="G278" s="90">
        <v>114514</v>
      </c>
      <c r="H278" s="90">
        <v>783342</v>
      </c>
      <c r="I278" s="97">
        <v>12</v>
      </c>
      <c r="J278" s="111" t="s">
        <v>674</v>
      </c>
      <c r="K278" s="111"/>
      <c r="L278" s="98" t="s">
        <v>167</v>
      </c>
      <c r="M278" s="79" t="s">
        <v>102</v>
      </c>
      <c r="N278" s="100" t="s">
        <v>1097</v>
      </c>
    </row>
    <row r="279" spans="1:14" s="92" customFormat="1" ht="12.75" x14ac:dyDescent="0.2">
      <c r="A279" s="11" t="s">
        <v>390</v>
      </c>
      <c r="B279" s="96">
        <v>6487</v>
      </c>
      <c r="C279" s="132">
        <v>220.4</v>
      </c>
      <c r="D279" s="132">
        <v>220.4</v>
      </c>
      <c r="E279" s="142" t="s">
        <v>562</v>
      </c>
      <c r="F279" s="96"/>
      <c r="G279" s="90">
        <v>125820</v>
      </c>
      <c r="H279" s="90">
        <v>773260</v>
      </c>
      <c r="I279" s="97">
        <v>237</v>
      </c>
      <c r="J279" s="111" t="s">
        <v>674</v>
      </c>
      <c r="K279" s="111"/>
      <c r="L279" s="87" t="s">
        <v>367</v>
      </c>
      <c r="M279" s="11" t="s">
        <v>391</v>
      </c>
      <c r="N279" s="100" t="s">
        <v>987</v>
      </c>
    </row>
    <row r="280" spans="1:14" s="92" customFormat="1" ht="12.75" x14ac:dyDescent="0.2">
      <c r="A280" s="99" t="s">
        <v>941</v>
      </c>
      <c r="B280" s="101">
        <v>6494</v>
      </c>
      <c r="C280" s="131"/>
      <c r="D280" s="130">
        <v>0</v>
      </c>
      <c r="E280" s="143" t="s">
        <v>563</v>
      </c>
      <c r="F280" s="101"/>
      <c r="G280" s="93">
        <v>28119</v>
      </c>
      <c r="H280" s="93"/>
      <c r="I280" s="97"/>
      <c r="J280" s="110"/>
      <c r="K280" s="110"/>
      <c r="L280" s="12" t="s">
        <v>14</v>
      </c>
      <c r="M280" s="99" t="s">
        <v>28</v>
      </c>
      <c r="N280" s="100" t="s">
        <v>987</v>
      </c>
    </row>
    <row r="281" spans="1:14" s="92" customFormat="1" ht="12.75" x14ac:dyDescent="0.2">
      <c r="A281" s="99" t="s">
        <v>156</v>
      </c>
      <c r="B281" s="101">
        <v>6500</v>
      </c>
      <c r="C281" s="132">
        <v>1827.8</v>
      </c>
      <c r="D281" s="132">
        <v>1827.8</v>
      </c>
      <c r="E281" s="142" t="s">
        <v>562</v>
      </c>
      <c r="F281" s="101"/>
      <c r="G281" s="93">
        <v>509343</v>
      </c>
      <c r="H281" s="93">
        <v>773190</v>
      </c>
      <c r="I281" s="97">
        <v>1724</v>
      </c>
      <c r="J281" s="111" t="s">
        <v>674</v>
      </c>
      <c r="K281" s="111"/>
      <c r="L281" s="12" t="s">
        <v>47</v>
      </c>
      <c r="M281" s="99" t="s">
        <v>116</v>
      </c>
      <c r="N281" s="100" t="s">
        <v>62</v>
      </c>
    </row>
    <row r="282" spans="1:14" s="86" customFormat="1" x14ac:dyDescent="0.2">
      <c r="A282" s="79" t="s">
        <v>777</v>
      </c>
      <c r="B282" s="101">
        <v>6500</v>
      </c>
      <c r="C282" s="131"/>
      <c r="D282" s="130">
        <v>170</v>
      </c>
      <c r="E282" s="143" t="s">
        <v>563</v>
      </c>
      <c r="F282" s="101"/>
      <c r="G282" s="106">
        <v>138578</v>
      </c>
      <c r="H282" s="106">
        <v>786019</v>
      </c>
      <c r="I282" s="97">
        <v>170</v>
      </c>
      <c r="J282" s="111" t="s">
        <v>674</v>
      </c>
      <c r="K282" s="111"/>
      <c r="L282" s="12" t="s">
        <v>47</v>
      </c>
      <c r="M282" s="99" t="s">
        <v>116</v>
      </c>
      <c r="N282" s="100" t="s">
        <v>1097</v>
      </c>
    </row>
    <row r="283" spans="1:14" s="92" customFormat="1" ht="33.75" x14ac:dyDescent="0.2">
      <c r="A283" s="79" t="s">
        <v>1</v>
      </c>
      <c r="B283" s="101">
        <v>6501</v>
      </c>
      <c r="C283" s="132">
        <v>27.766666666666666</v>
      </c>
      <c r="D283" s="132">
        <v>27.766666666666666</v>
      </c>
      <c r="E283" s="142" t="s">
        <v>562</v>
      </c>
      <c r="F283" s="101"/>
      <c r="G283" s="93">
        <v>136245</v>
      </c>
      <c r="H283" s="93">
        <v>773212</v>
      </c>
      <c r="I283" s="118">
        <v>50</v>
      </c>
      <c r="J283" s="124" t="s">
        <v>140</v>
      </c>
      <c r="K283" s="111" t="s">
        <v>869</v>
      </c>
      <c r="L283" s="12" t="s">
        <v>500</v>
      </c>
      <c r="M283" s="99" t="s">
        <v>612</v>
      </c>
      <c r="N283" s="100" t="s">
        <v>680</v>
      </c>
    </row>
    <row r="284" spans="1:14" s="92" customFormat="1" ht="12.75" x14ac:dyDescent="0.2">
      <c r="A284" s="99" t="s">
        <v>613</v>
      </c>
      <c r="B284" s="101">
        <v>6509</v>
      </c>
      <c r="C284" s="131"/>
      <c r="D284" s="130">
        <v>0</v>
      </c>
      <c r="E284" s="143" t="s">
        <v>563</v>
      </c>
      <c r="F284" s="101"/>
      <c r="G284" s="93">
        <v>26446</v>
      </c>
      <c r="H284" s="93"/>
      <c r="I284" s="97"/>
      <c r="J284" s="110"/>
      <c r="K284" s="110"/>
      <c r="L284" s="12" t="s">
        <v>500</v>
      </c>
      <c r="M284" s="99" t="s">
        <v>614</v>
      </c>
      <c r="N284" s="100" t="s">
        <v>1097</v>
      </c>
    </row>
    <row r="285" spans="1:14" s="92" customFormat="1" ht="17.25" x14ac:dyDescent="0.2">
      <c r="A285" s="11" t="s">
        <v>163</v>
      </c>
      <c r="B285" s="96">
        <v>6510</v>
      </c>
      <c r="C285" s="132">
        <v>0</v>
      </c>
      <c r="D285" s="132">
        <v>0</v>
      </c>
      <c r="E285" s="142" t="s">
        <v>562</v>
      </c>
      <c r="F285" s="90"/>
      <c r="G285" s="90">
        <v>133004</v>
      </c>
      <c r="H285" s="90"/>
      <c r="I285" s="97">
        <v>1</v>
      </c>
      <c r="J285" s="111" t="s">
        <v>342</v>
      </c>
      <c r="K285" s="111"/>
      <c r="L285" s="98" t="s">
        <v>500</v>
      </c>
      <c r="M285" s="79" t="s">
        <v>615</v>
      </c>
      <c r="N285" s="100" t="s">
        <v>62</v>
      </c>
    </row>
    <row r="286" spans="1:14" s="92" customFormat="1" ht="33.75" x14ac:dyDescent="0.2">
      <c r="A286" s="11" t="s">
        <v>920</v>
      </c>
      <c r="B286" s="96">
        <v>6511</v>
      </c>
      <c r="C286" s="132">
        <v>1113.0666666666666</v>
      </c>
      <c r="D286" s="132">
        <v>1113.0666666666666</v>
      </c>
      <c r="E286" s="142" t="s">
        <v>562</v>
      </c>
      <c r="F286" s="96"/>
      <c r="G286" s="90">
        <v>125816</v>
      </c>
      <c r="H286" s="90">
        <v>788271</v>
      </c>
      <c r="I286" s="118">
        <v>1205</v>
      </c>
      <c r="J286" s="111" t="s">
        <v>238</v>
      </c>
      <c r="K286" s="111" t="s">
        <v>203</v>
      </c>
      <c r="L286" s="98" t="s">
        <v>491</v>
      </c>
      <c r="M286" s="11" t="s">
        <v>620</v>
      </c>
      <c r="N286" s="100" t="s">
        <v>1065</v>
      </c>
    </row>
    <row r="287" spans="1:14" s="92" customFormat="1" ht="12.75" x14ac:dyDescent="0.2">
      <c r="A287" s="86" t="s">
        <v>871</v>
      </c>
      <c r="B287" s="101">
        <v>6517</v>
      </c>
      <c r="C287" s="132"/>
      <c r="D287" s="130">
        <v>38</v>
      </c>
      <c r="E287" s="143" t="s">
        <v>563</v>
      </c>
      <c r="F287" s="93"/>
      <c r="G287" s="93">
        <v>139220</v>
      </c>
      <c r="H287" s="93"/>
      <c r="I287" s="97">
        <v>38</v>
      </c>
      <c r="J287" s="111" t="s">
        <v>674</v>
      </c>
      <c r="K287" s="111"/>
      <c r="L287" s="12" t="s">
        <v>861</v>
      </c>
      <c r="M287" s="86" t="s">
        <v>872</v>
      </c>
      <c r="N287" s="100" t="s">
        <v>987</v>
      </c>
    </row>
    <row r="288" spans="1:14" s="92" customFormat="1" ht="17.25" x14ac:dyDescent="0.2">
      <c r="A288" s="11" t="s">
        <v>276</v>
      </c>
      <c r="B288" s="96">
        <v>6519</v>
      </c>
      <c r="C288" s="132">
        <v>1.2333333333333334</v>
      </c>
      <c r="D288" s="132">
        <v>1.2333333333333334</v>
      </c>
      <c r="E288" s="142" t="s">
        <v>562</v>
      </c>
      <c r="F288" s="90"/>
      <c r="G288" s="90">
        <v>589516</v>
      </c>
      <c r="H288" s="90"/>
      <c r="I288" s="97"/>
      <c r="J288" s="110" t="s">
        <v>344</v>
      </c>
      <c r="K288" s="110"/>
      <c r="L288" s="12" t="s">
        <v>500</v>
      </c>
      <c r="M288" s="79" t="s">
        <v>352</v>
      </c>
      <c r="N288" s="100" t="s">
        <v>62</v>
      </c>
    </row>
    <row r="289" spans="1:14" s="92" customFormat="1" ht="12.75" x14ac:dyDescent="0.2">
      <c r="A289" s="79" t="s">
        <v>495</v>
      </c>
      <c r="B289" s="96">
        <v>6523</v>
      </c>
      <c r="C289" s="132">
        <v>272.13333333333333</v>
      </c>
      <c r="D289" s="132">
        <v>272.13333333333333</v>
      </c>
      <c r="E289" s="141" t="s">
        <v>562</v>
      </c>
      <c r="F289" s="90"/>
      <c r="G289" s="90">
        <v>138011</v>
      </c>
      <c r="H289" s="90">
        <v>785815</v>
      </c>
      <c r="I289" s="97">
        <v>146</v>
      </c>
      <c r="J289" s="111" t="s">
        <v>674</v>
      </c>
      <c r="K289" s="111"/>
      <c r="L289" s="12" t="s">
        <v>1019</v>
      </c>
      <c r="M289" s="79" t="s">
        <v>454</v>
      </c>
      <c r="N289" s="100" t="s">
        <v>62</v>
      </c>
    </row>
    <row r="290" spans="1:14" s="92" customFormat="1" ht="12.75" x14ac:dyDescent="0.2">
      <c r="A290" s="86" t="s">
        <v>423</v>
      </c>
      <c r="B290" s="96">
        <v>6523</v>
      </c>
      <c r="C290" s="132">
        <v>0</v>
      </c>
      <c r="D290" s="132">
        <v>0</v>
      </c>
      <c r="E290" s="141" t="s">
        <v>562</v>
      </c>
      <c r="F290" s="90"/>
      <c r="G290" s="90">
        <v>586087</v>
      </c>
      <c r="H290" s="90"/>
      <c r="I290" s="97">
        <v>0</v>
      </c>
      <c r="J290" s="110"/>
      <c r="K290" s="110"/>
      <c r="L290" s="12" t="s">
        <v>1019</v>
      </c>
      <c r="M290" s="79" t="s">
        <v>454</v>
      </c>
      <c r="N290" s="100" t="s">
        <v>62</v>
      </c>
    </row>
    <row r="291" spans="1:14" s="92" customFormat="1" ht="12.75" x14ac:dyDescent="0.2">
      <c r="A291" s="79" t="s">
        <v>374</v>
      </c>
      <c r="B291" s="96">
        <v>6524</v>
      </c>
      <c r="C291" s="132">
        <v>35.06666666666667</v>
      </c>
      <c r="D291" s="132">
        <v>35.06666666666667</v>
      </c>
      <c r="E291" s="142" t="s">
        <v>562</v>
      </c>
      <c r="F291" s="90"/>
      <c r="G291" s="90">
        <v>135861</v>
      </c>
      <c r="H291" s="90">
        <v>785752</v>
      </c>
      <c r="I291" s="97">
        <v>18</v>
      </c>
      <c r="J291" s="111" t="s">
        <v>674</v>
      </c>
      <c r="K291" s="111"/>
      <c r="L291" s="98" t="s">
        <v>500</v>
      </c>
      <c r="M291" s="79" t="s">
        <v>621</v>
      </c>
      <c r="N291" s="100" t="s">
        <v>680</v>
      </c>
    </row>
    <row r="292" spans="1:14" s="92" customFormat="1" ht="12.75" x14ac:dyDescent="0.2">
      <c r="A292" s="11" t="s">
        <v>949</v>
      </c>
      <c r="B292" s="96">
        <v>6528</v>
      </c>
      <c r="C292" s="132">
        <v>185.86666666666667</v>
      </c>
      <c r="D292" s="132">
        <v>185.86666666666667</v>
      </c>
      <c r="E292" s="142" t="s">
        <v>562</v>
      </c>
      <c r="F292" s="96"/>
      <c r="G292" s="90">
        <v>130476</v>
      </c>
      <c r="H292" s="90">
        <v>783142</v>
      </c>
      <c r="I292" s="97">
        <v>196</v>
      </c>
      <c r="J292" s="111" t="s">
        <v>674</v>
      </c>
      <c r="K292" s="111"/>
      <c r="L292" s="87" t="s">
        <v>997</v>
      </c>
      <c r="M292" s="11" t="s">
        <v>999</v>
      </c>
      <c r="N292" s="100" t="s">
        <v>62</v>
      </c>
    </row>
    <row r="293" spans="1:14" s="92" customFormat="1" ht="12.75" x14ac:dyDescent="0.2">
      <c r="A293" s="79" t="s">
        <v>163</v>
      </c>
      <c r="B293" s="96">
        <v>6534</v>
      </c>
      <c r="C293" s="132">
        <v>1257.4000000000001</v>
      </c>
      <c r="D293" s="132">
        <v>1257.4000000000001</v>
      </c>
      <c r="E293" s="142" t="s">
        <v>562</v>
      </c>
      <c r="F293" s="90"/>
      <c r="G293" s="90">
        <v>205893</v>
      </c>
      <c r="H293" s="90">
        <v>788407</v>
      </c>
      <c r="I293" s="97">
        <v>1535</v>
      </c>
      <c r="J293" s="111" t="s">
        <v>674</v>
      </c>
      <c r="K293" s="111"/>
      <c r="L293" s="12" t="s">
        <v>500</v>
      </c>
      <c r="M293" s="79" t="s">
        <v>546</v>
      </c>
      <c r="N293" s="100" t="s">
        <v>62</v>
      </c>
    </row>
    <row r="294" spans="1:14" s="92" customFormat="1" ht="12.75" x14ac:dyDescent="0.2">
      <c r="A294" s="11" t="s">
        <v>1009</v>
      </c>
      <c r="B294" s="96">
        <v>6536</v>
      </c>
      <c r="C294" s="132">
        <v>68.333333333333329</v>
      </c>
      <c r="D294" s="132">
        <v>68.333333333333329</v>
      </c>
      <c r="E294" s="142" t="s">
        <v>562</v>
      </c>
      <c r="F294" s="96"/>
      <c r="G294" s="93">
        <v>138666</v>
      </c>
      <c r="H294" s="93">
        <v>803795</v>
      </c>
      <c r="I294" s="97">
        <v>128</v>
      </c>
      <c r="J294" s="111" t="s">
        <v>674</v>
      </c>
      <c r="K294" s="111"/>
      <c r="L294" s="87" t="s">
        <v>421</v>
      </c>
      <c r="M294" s="11" t="s">
        <v>478</v>
      </c>
      <c r="N294" s="88" t="s">
        <v>1065</v>
      </c>
    </row>
    <row r="295" spans="1:14" s="92" customFormat="1" ht="12.75" x14ac:dyDescent="0.2">
      <c r="A295" s="79" t="s">
        <v>777</v>
      </c>
      <c r="B295" s="96">
        <v>6542</v>
      </c>
      <c r="C295" s="132">
        <v>567.1</v>
      </c>
      <c r="D295" s="132">
        <v>567.1</v>
      </c>
      <c r="E295" s="141" t="s">
        <v>562</v>
      </c>
      <c r="F295" s="90"/>
      <c r="G295" s="90">
        <v>138578</v>
      </c>
      <c r="H295" s="90"/>
      <c r="I295" s="97">
        <v>524</v>
      </c>
      <c r="J295" s="111" t="s">
        <v>674</v>
      </c>
      <c r="K295" s="111"/>
      <c r="L295" s="94" t="s">
        <v>1049</v>
      </c>
      <c r="M295" s="79" t="s">
        <v>1125</v>
      </c>
      <c r="N295" s="100" t="s">
        <v>1097</v>
      </c>
    </row>
    <row r="296" spans="1:14" s="92" customFormat="1" ht="12.75" x14ac:dyDescent="0.2">
      <c r="A296" s="79" t="s">
        <v>749</v>
      </c>
      <c r="B296" s="96">
        <v>6545</v>
      </c>
      <c r="C296" s="132">
        <v>97.1</v>
      </c>
      <c r="D296" s="132">
        <v>97.1</v>
      </c>
      <c r="E296" s="142" t="s">
        <v>562</v>
      </c>
      <c r="F296" s="90"/>
      <c r="G296" s="90">
        <v>138381</v>
      </c>
      <c r="H296" s="90">
        <v>785984</v>
      </c>
      <c r="I296" s="97">
        <v>96</v>
      </c>
      <c r="J296" s="111" t="s">
        <v>674</v>
      </c>
      <c r="K296" s="111"/>
      <c r="L296" s="12" t="s">
        <v>500</v>
      </c>
      <c r="M296" s="79" t="s">
        <v>435</v>
      </c>
      <c r="N296" s="100" t="s">
        <v>1065</v>
      </c>
    </row>
    <row r="297" spans="1:14" s="92" customFormat="1" ht="12.75" x14ac:dyDescent="0.2">
      <c r="A297" s="99" t="s">
        <v>156</v>
      </c>
      <c r="B297" s="101">
        <v>6546</v>
      </c>
      <c r="C297" s="131"/>
      <c r="D297" s="130">
        <v>135</v>
      </c>
      <c r="E297" s="143" t="s">
        <v>563</v>
      </c>
      <c r="F297" s="101"/>
      <c r="G297" s="93">
        <v>380625</v>
      </c>
      <c r="H297" s="93">
        <v>773188</v>
      </c>
      <c r="I297" s="97">
        <v>135</v>
      </c>
      <c r="J297" s="111" t="s">
        <v>674</v>
      </c>
      <c r="K297" s="111"/>
      <c r="L297" s="87" t="s">
        <v>201</v>
      </c>
      <c r="M297" s="99" t="s">
        <v>157</v>
      </c>
      <c r="N297" s="100" t="s">
        <v>62</v>
      </c>
    </row>
    <row r="298" spans="1:14" s="92" customFormat="1" ht="12.75" x14ac:dyDescent="0.2">
      <c r="A298" s="79" t="s">
        <v>739</v>
      </c>
      <c r="B298" s="101">
        <v>6546</v>
      </c>
      <c r="C298" s="132">
        <v>543.26666666666665</v>
      </c>
      <c r="D298" s="132">
        <v>650</v>
      </c>
      <c r="E298" s="142" t="s">
        <v>574</v>
      </c>
      <c r="F298" s="101"/>
      <c r="G298" s="93">
        <v>126364</v>
      </c>
      <c r="H298" s="93">
        <v>775787</v>
      </c>
      <c r="I298" s="97">
        <v>378</v>
      </c>
      <c r="J298" s="111" t="s">
        <v>674</v>
      </c>
      <c r="K298" s="111"/>
      <c r="L298" s="12" t="s">
        <v>201</v>
      </c>
      <c r="M298" s="99" t="s">
        <v>240</v>
      </c>
      <c r="N298" s="100" t="s">
        <v>1065</v>
      </c>
    </row>
    <row r="299" spans="1:14" s="92" customFormat="1" ht="12.75" x14ac:dyDescent="0.2">
      <c r="A299" s="99" t="s">
        <v>679</v>
      </c>
      <c r="B299" s="96">
        <v>6551</v>
      </c>
      <c r="C299" s="129"/>
      <c r="D299" s="130">
        <v>100</v>
      </c>
      <c r="E299" s="143" t="s">
        <v>563</v>
      </c>
      <c r="F299" s="90"/>
      <c r="G299" s="90">
        <v>138574</v>
      </c>
      <c r="H299" s="90">
        <v>786017</v>
      </c>
      <c r="I299" s="97">
        <v>100</v>
      </c>
      <c r="J299" s="111" t="s">
        <v>674</v>
      </c>
      <c r="K299" s="111"/>
      <c r="L299" s="12" t="s">
        <v>39</v>
      </c>
      <c r="M299" s="79" t="s">
        <v>361</v>
      </c>
      <c r="N299" s="100" t="s">
        <v>1097</v>
      </c>
    </row>
    <row r="300" spans="1:14" s="92" customFormat="1" ht="12.75" x14ac:dyDescent="0.2">
      <c r="A300" s="11" t="s">
        <v>1072</v>
      </c>
      <c r="B300" s="101">
        <v>6553</v>
      </c>
      <c r="C300" s="132">
        <v>0</v>
      </c>
      <c r="D300" s="132">
        <v>0</v>
      </c>
      <c r="E300" s="142" t="s">
        <v>562</v>
      </c>
      <c r="F300" s="101"/>
      <c r="G300" s="93">
        <v>28070</v>
      </c>
      <c r="H300" s="93"/>
      <c r="I300" s="97">
        <v>0</v>
      </c>
      <c r="J300" s="111" t="s">
        <v>1101</v>
      </c>
      <c r="K300" s="110"/>
      <c r="L300" s="94" t="s">
        <v>491</v>
      </c>
      <c r="M300" s="99" t="s">
        <v>643</v>
      </c>
      <c r="N300" s="100"/>
    </row>
    <row r="301" spans="1:14" s="92" customFormat="1" ht="12.75" x14ac:dyDescent="0.2">
      <c r="A301" s="99" t="s">
        <v>954</v>
      </c>
      <c r="B301" s="101">
        <v>6557</v>
      </c>
      <c r="C301" s="132">
        <v>0</v>
      </c>
      <c r="D301" s="132">
        <v>0</v>
      </c>
      <c r="E301" s="142" t="s">
        <v>562</v>
      </c>
      <c r="F301" s="101"/>
      <c r="G301" s="93">
        <v>26513</v>
      </c>
      <c r="H301" s="93"/>
      <c r="I301" s="97">
        <v>0</v>
      </c>
      <c r="J301" s="111" t="s">
        <v>1101</v>
      </c>
      <c r="K301" s="110"/>
      <c r="L301" s="12" t="s">
        <v>1049</v>
      </c>
      <c r="M301" s="99" t="s">
        <v>1074</v>
      </c>
      <c r="N301" s="100" t="s">
        <v>988</v>
      </c>
    </row>
    <row r="302" spans="1:14" s="92" customFormat="1" ht="12.75" x14ac:dyDescent="0.2">
      <c r="A302" s="137" t="s">
        <v>461</v>
      </c>
      <c r="B302" s="96">
        <v>6563</v>
      </c>
      <c r="C302" s="132">
        <v>0</v>
      </c>
      <c r="D302" s="132">
        <v>0</v>
      </c>
      <c r="E302" s="142" t="s">
        <v>562</v>
      </c>
      <c r="F302" s="96"/>
      <c r="G302" s="90">
        <v>258345</v>
      </c>
      <c r="H302" s="90">
        <v>770681</v>
      </c>
      <c r="I302" s="97"/>
      <c r="J302" s="111" t="s">
        <v>674</v>
      </c>
      <c r="K302" s="111"/>
      <c r="L302" s="87" t="s">
        <v>47</v>
      </c>
      <c r="M302" s="11" t="s">
        <v>117</v>
      </c>
      <c r="N302" s="100" t="s">
        <v>988</v>
      </c>
    </row>
    <row r="303" spans="1:14" s="92" customFormat="1" ht="12.75" x14ac:dyDescent="0.2">
      <c r="A303" s="11" t="s">
        <v>461</v>
      </c>
      <c r="B303" s="96">
        <v>6563</v>
      </c>
      <c r="C303" s="132">
        <v>102.93333333333334</v>
      </c>
      <c r="D303" s="132">
        <v>102.93333333333334</v>
      </c>
      <c r="E303" s="142" t="s">
        <v>562</v>
      </c>
      <c r="F303" s="96"/>
      <c r="G303" s="90">
        <v>258345</v>
      </c>
      <c r="H303" s="90">
        <v>768158</v>
      </c>
      <c r="I303" s="97">
        <v>70</v>
      </c>
      <c r="J303" s="111" t="s">
        <v>674</v>
      </c>
      <c r="K303" s="111"/>
      <c r="L303" s="87" t="s">
        <v>47</v>
      </c>
      <c r="M303" s="11" t="s">
        <v>117</v>
      </c>
      <c r="N303" s="100" t="s">
        <v>988</v>
      </c>
    </row>
    <row r="304" spans="1:14" s="92" customFormat="1" ht="12.75" x14ac:dyDescent="0.2">
      <c r="A304" s="11" t="s">
        <v>1075</v>
      </c>
      <c r="B304" s="96">
        <v>6569</v>
      </c>
      <c r="C304" s="132">
        <v>1115.6333333333334</v>
      </c>
      <c r="D304" s="132">
        <v>1115.6333333333334</v>
      </c>
      <c r="E304" s="142" t="s">
        <v>562</v>
      </c>
      <c r="F304" s="96"/>
      <c r="G304" s="90">
        <v>138528</v>
      </c>
      <c r="H304" s="90">
        <v>770836</v>
      </c>
      <c r="I304" s="97">
        <v>1288</v>
      </c>
      <c r="J304" s="111" t="s">
        <v>674</v>
      </c>
      <c r="K304" s="111"/>
      <c r="L304" s="87" t="s">
        <v>1049</v>
      </c>
      <c r="M304" s="11" t="s">
        <v>712</v>
      </c>
      <c r="N304" s="100" t="s">
        <v>1065</v>
      </c>
    </row>
    <row r="305" spans="1:14" s="92" customFormat="1" ht="12.75" x14ac:dyDescent="0.2">
      <c r="A305" s="79" t="s">
        <v>411</v>
      </c>
      <c r="B305" s="96">
        <v>6575</v>
      </c>
      <c r="C305" s="132">
        <v>502.1</v>
      </c>
      <c r="D305" s="132">
        <v>502.1</v>
      </c>
      <c r="E305" s="142" t="s">
        <v>562</v>
      </c>
      <c r="F305" s="90"/>
      <c r="G305" s="90">
        <v>544516</v>
      </c>
      <c r="H305" s="90">
        <v>775511</v>
      </c>
      <c r="I305" s="97">
        <v>853</v>
      </c>
      <c r="J305" s="111" t="s">
        <v>674</v>
      </c>
      <c r="K305" s="111"/>
      <c r="L305" s="87" t="s">
        <v>47</v>
      </c>
      <c r="M305" s="79" t="s">
        <v>410</v>
      </c>
      <c r="N305" s="100" t="s">
        <v>61</v>
      </c>
    </row>
    <row r="306" spans="1:14" s="92" customFormat="1" ht="17.25" x14ac:dyDescent="0.2">
      <c r="A306" s="11" t="s">
        <v>933</v>
      </c>
      <c r="B306" s="96">
        <v>6575</v>
      </c>
      <c r="C306" s="132">
        <v>0</v>
      </c>
      <c r="D306" s="132">
        <v>0</v>
      </c>
      <c r="E306" s="142" t="s">
        <v>562</v>
      </c>
      <c r="F306" s="96"/>
      <c r="G306" s="90">
        <v>139459</v>
      </c>
      <c r="H306" s="90"/>
      <c r="I306" s="97"/>
      <c r="J306" s="110" t="s">
        <v>344</v>
      </c>
      <c r="K306" s="110"/>
      <c r="L306" s="87" t="s">
        <v>47</v>
      </c>
      <c r="M306" s="11" t="s">
        <v>118</v>
      </c>
      <c r="N306" s="100" t="s">
        <v>62</v>
      </c>
    </row>
    <row r="307" spans="1:14" s="92" customFormat="1" ht="12.75" x14ac:dyDescent="0.2">
      <c r="A307" s="11" t="s">
        <v>119</v>
      </c>
      <c r="B307" s="96">
        <v>6581</v>
      </c>
      <c r="C307" s="132">
        <v>199.33333333333334</v>
      </c>
      <c r="D307" s="132">
        <v>199.33333333333334</v>
      </c>
      <c r="E307" s="142" t="s">
        <v>562</v>
      </c>
      <c r="F307" s="96"/>
      <c r="G307" s="90">
        <v>130865</v>
      </c>
      <c r="H307" s="90">
        <v>785257</v>
      </c>
      <c r="I307" s="97">
        <v>145</v>
      </c>
      <c r="J307" s="111" t="s">
        <v>674</v>
      </c>
      <c r="K307" s="111"/>
      <c r="L307" s="87" t="s">
        <v>47</v>
      </c>
      <c r="M307" s="11" t="s">
        <v>120</v>
      </c>
      <c r="N307" s="100" t="s">
        <v>987</v>
      </c>
    </row>
    <row r="308" spans="1:14" s="92" customFormat="1" ht="12.75" x14ac:dyDescent="0.2">
      <c r="A308" s="86" t="s">
        <v>954</v>
      </c>
      <c r="B308" s="101">
        <v>6586</v>
      </c>
      <c r="C308" s="132">
        <v>0</v>
      </c>
      <c r="D308" s="132">
        <v>0</v>
      </c>
      <c r="E308" s="142" t="s">
        <v>562</v>
      </c>
      <c r="F308" s="93"/>
      <c r="G308" s="107">
        <v>26513</v>
      </c>
      <c r="H308" s="107"/>
      <c r="I308" s="102">
        <v>0</v>
      </c>
      <c r="J308" s="111" t="s">
        <v>1101</v>
      </c>
      <c r="K308" s="111"/>
      <c r="L308" s="12" t="s">
        <v>500</v>
      </c>
      <c r="M308" s="86" t="s">
        <v>622</v>
      </c>
      <c r="N308" s="100" t="s">
        <v>988</v>
      </c>
    </row>
    <row r="309" spans="1:14" s="92" customFormat="1" ht="12.75" x14ac:dyDescent="0.2">
      <c r="A309" s="79" t="s">
        <v>777</v>
      </c>
      <c r="B309" s="96">
        <v>6588</v>
      </c>
      <c r="C309" s="132">
        <v>227.56666666666666</v>
      </c>
      <c r="D309" s="132">
        <v>227.56666666666666</v>
      </c>
      <c r="E309" s="141" t="s">
        <v>562</v>
      </c>
      <c r="F309" s="90"/>
      <c r="G309" s="90">
        <v>138578</v>
      </c>
      <c r="H309" s="90"/>
      <c r="I309" s="97">
        <v>232</v>
      </c>
      <c r="J309" s="111" t="s">
        <v>674</v>
      </c>
      <c r="K309" s="111"/>
      <c r="L309" s="12" t="s">
        <v>1049</v>
      </c>
      <c r="M309" s="79" t="s">
        <v>778</v>
      </c>
      <c r="N309" s="100" t="s">
        <v>1097</v>
      </c>
    </row>
    <row r="310" spans="1:14" s="92" customFormat="1" ht="12.75" x14ac:dyDescent="0.2">
      <c r="A310" s="79" t="s">
        <v>504</v>
      </c>
      <c r="B310" s="96">
        <v>6589</v>
      </c>
      <c r="C310" s="132">
        <v>0</v>
      </c>
      <c r="D310" s="132">
        <v>0</v>
      </c>
      <c r="E310" s="141" t="s">
        <v>562</v>
      </c>
      <c r="F310" s="90"/>
      <c r="G310" s="90"/>
      <c r="H310" s="90"/>
      <c r="I310" s="97">
        <v>0</v>
      </c>
      <c r="J310" s="110" t="s">
        <v>1101</v>
      </c>
      <c r="K310" s="110"/>
      <c r="L310" s="87" t="s">
        <v>1019</v>
      </c>
      <c r="M310" s="79" t="s">
        <v>63</v>
      </c>
      <c r="N310" s="100" t="s">
        <v>62</v>
      </c>
    </row>
    <row r="311" spans="1:14" s="92" customFormat="1" ht="12.75" x14ac:dyDescent="0.2">
      <c r="A311" s="99" t="s">
        <v>896</v>
      </c>
      <c r="B311" s="101">
        <v>6595</v>
      </c>
      <c r="C311" s="132">
        <v>127.26666666666667</v>
      </c>
      <c r="D311" s="132">
        <v>127.26666666666667</v>
      </c>
      <c r="E311" s="141" t="s">
        <v>562</v>
      </c>
      <c r="F311" s="101"/>
      <c r="G311" s="93">
        <v>138472</v>
      </c>
      <c r="H311" s="93">
        <v>786003</v>
      </c>
      <c r="I311" s="97">
        <v>120</v>
      </c>
      <c r="J311" s="111" t="s">
        <v>674</v>
      </c>
      <c r="K311" s="111"/>
      <c r="L311" s="12" t="s">
        <v>790</v>
      </c>
      <c r="M311" s="99" t="s">
        <v>800</v>
      </c>
      <c r="N311" s="100" t="s">
        <v>62</v>
      </c>
    </row>
    <row r="312" spans="1:14" s="92" customFormat="1" ht="12.75" x14ac:dyDescent="0.2">
      <c r="A312" s="99" t="s">
        <v>801</v>
      </c>
      <c r="B312" s="101">
        <v>6597</v>
      </c>
      <c r="C312" s="132">
        <v>355.23333333333335</v>
      </c>
      <c r="D312" s="132">
        <v>355.23333333333335</v>
      </c>
      <c r="E312" s="141" t="s">
        <v>562</v>
      </c>
      <c r="F312" s="101"/>
      <c r="G312" s="93">
        <v>133264</v>
      </c>
      <c r="H312" s="93">
        <v>785721</v>
      </c>
      <c r="I312" s="97">
        <v>375</v>
      </c>
      <c r="J312" s="111" t="s">
        <v>674</v>
      </c>
      <c r="K312" s="111"/>
      <c r="L312" s="12" t="s">
        <v>790</v>
      </c>
      <c r="M312" s="99" t="s">
        <v>805</v>
      </c>
      <c r="N312" s="100" t="s">
        <v>680</v>
      </c>
    </row>
    <row r="313" spans="1:14" s="92" customFormat="1" ht="12.75" x14ac:dyDescent="0.2">
      <c r="A313" s="86" t="s">
        <v>353</v>
      </c>
      <c r="B313" s="101">
        <v>6598</v>
      </c>
      <c r="C313" s="132">
        <v>0</v>
      </c>
      <c r="D313" s="132">
        <v>0</v>
      </c>
      <c r="E313" s="141" t="s">
        <v>562</v>
      </c>
      <c r="F313" s="93"/>
      <c r="G313" s="107">
        <v>586136</v>
      </c>
      <c r="H313" s="107"/>
      <c r="I313" s="102"/>
      <c r="J313" s="111"/>
      <c r="K313" s="111"/>
      <c r="L313" s="94" t="s">
        <v>244</v>
      </c>
      <c r="M313" s="11" t="s">
        <v>245</v>
      </c>
      <c r="N313" s="100"/>
    </row>
    <row r="314" spans="1:14" s="92" customFormat="1" ht="12.75" x14ac:dyDescent="0.2">
      <c r="A314" s="11" t="s">
        <v>950</v>
      </c>
      <c r="B314" s="96">
        <v>6598</v>
      </c>
      <c r="C314" s="130"/>
      <c r="D314" s="130">
        <v>0</v>
      </c>
      <c r="E314" s="143" t="s">
        <v>563</v>
      </c>
      <c r="F314" s="96"/>
      <c r="G314" s="90">
        <v>138856</v>
      </c>
      <c r="H314" s="90"/>
      <c r="I314" s="97"/>
      <c r="J314" s="110"/>
      <c r="K314" s="110"/>
      <c r="L314" s="87" t="s">
        <v>244</v>
      </c>
      <c r="M314" s="11" t="s">
        <v>245</v>
      </c>
      <c r="N314" s="100" t="s">
        <v>61</v>
      </c>
    </row>
    <row r="315" spans="1:14" s="92" customFormat="1" ht="25.5" x14ac:dyDescent="0.2">
      <c r="A315" s="79" t="s">
        <v>541</v>
      </c>
      <c r="B315" s="96">
        <v>6599</v>
      </c>
      <c r="C315" s="132">
        <v>3315.2666666666669</v>
      </c>
      <c r="D315" s="132">
        <v>0</v>
      </c>
      <c r="E315" s="141" t="s">
        <v>347</v>
      </c>
      <c r="F315" s="90"/>
      <c r="G315" s="90">
        <v>138049</v>
      </c>
      <c r="H315" s="90"/>
      <c r="I315" s="118">
        <v>3349</v>
      </c>
      <c r="J315" s="110" t="s">
        <v>771</v>
      </c>
      <c r="K315" s="110" t="s">
        <v>203</v>
      </c>
      <c r="L315" s="12" t="s">
        <v>823</v>
      </c>
      <c r="M315" s="79" t="s">
        <v>543</v>
      </c>
      <c r="N315" s="100" t="s">
        <v>1065</v>
      </c>
    </row>
    <row r="316" spans="1:14" s="92" customFormat="1" ht="17.25" x14ac:dyDescent="0.2">
      <c r="A316" s="99" t="s">
        <v>399</v>
      </c>
      <c r="B316" s="96">
        <v>6599</v>
      </c>
      <c r="C316" s="132">
        <v>0</v>
      </c>
      <c r="D316" s="132">
        <v>1759</v>
      </c>
      <c r="E316" s="141" t="s">
        <v>346</v>
      </c>
      <c r="F316" s="90"/>
      <c r="G316" s="93">
        <v>705819</v>
      </c>
      <c r="H316" s="93"/>
      <c r="I316" s="102"/>
      <c r="J316" s="111"/>
      <c r="K316" s="111"/>
      <c r="L316" s="12" t="s">
        <v>823</v>
      </c>
      <c r="M316" s="79" t="s">
        <v>543</v>
      </c>
      <c r="N316" s="100" t="s">
        <v>1097</v>
      </c>
    </row>
    <row r="317" spans="1:14" s="103" customFormat="1" x14ac:dyDescent="0.2">
      <c r="A317" s="11" t="s">
        <v>163</v>
      </c>
      <c r="B317" s="152">
        <v>6614</v>
      </c>
      <c r="C317" s="132">
        <v>4434.6333333333332</v>
      </c>
      <c r="D317" s="132">
        <v>4434.6333333333332</v>
      </c>
      <c r="E317" s="142" t="s">
        <v>562</v>
      </c>
      <c r="F317" s="106"/>
      <c r="G317" s="90">
        <v>130917</v>
      </c>
      <c r="H317" s="90">
        <v>785345</v>
      </c>
      <c r="I317" s="97">
        <v>4467</v>
      </c>
      <c r="J317" s="111" t="s">
        <v>674</v>
      </c>
      <c r="K317" s="111"/>
      <c r="L317" s="98" t="s">
        <v>500</v>
      </c>
      <c r="M317" s="79" t="s">
        <v>627</v>
      </c>
      <c r="N317" s="100" t="s">
        <v>62</v>
      </c>
    </row>
    <row r="318" spans="1:14" s="92" customFormat="1" ht="12.75" x14ac:dyDescent="0.2">
      <c r="A318" s="11" t="s">
        <v>258</v>
      </c>
      <c r="B318" s="96">
        <v>6616</v>
      </c>
      <c r="C318" s="132">
        <v>0</v>
      </c>
      <c r="D318" s="132">
        <v>0</v>
      </c>
      <c r="E318" s="141" t="s">
        <v>562</v>
      </c>
      <c r="F318" s="90"/>
      <c r="G318" s="90" t="s">
        <v>470</v>
      </c>
      <c r="H318" s="90"/>
      <c r="I318" s="97">
        <v>0</v>
      </c>
      <c r="J318" s="110" t="s">
        <v>1101</v>
      </c>
      <c r="K318" s="110"/>
      <c r="L318" s="12" t="s">
        <v>1019</v>
      </c>
      <c r="M318" s="79" t="s">
        <v>327</v>
      </c>
      <c r="N318" s="100" t="s">
        <v>680</v>
      </c>
    </row>
    <row r="319" spans="1:14" s="92" customFormat="1" ht="12.75" x14ac:dyDescent="0.2">
      <c r="A319" s="11" t="s">
        <v>938</v>
      </c>
      <c r="B319" s="96">
        <v>6619</v>
      </c>
      <c r="C319" s="132">
        <v>0</v>
      </c>
      <c r="D319" s="132">
        <v>0</v>
      </c>
      <c r="E319" s="142" t="s">
        <v>562</v>
      </c>
      <c r="F319" s="96"/>
      <c r="G319" s="90">
        <v>156391</v>
      </c>
      <c r="H319" s="90"/>
      <c r="I319" s="97">
        <v>0</v>
      </c>
      <c r="J319" s="110" t="s">
        <v>1101</v>
      </c>
      <c r="K319" s="110"/>
      <c r="L319" s="87" t="s">
        <v>500</v>
      </c>
      <c r="M319" s="11" t="s">
        <v>289</v>
      </c>
      <c r="N319" s="100" t="s">
        <v>680</v>
      </c>
    </row>
    <row r="320" spans="1:14" s="92" customFormat="1" ht="12.75" x14ac:dyDescent="0.2">
      <c r="A320" s="99" t="s">
        <v>749</v>
      </c>
      <c r="B320" s="101">
        <v>6630</v>
      </c>
      <c r="C320" s="132">
        <v>47.533333333333331</v>
      </c>
      <c r="D320" s="132">
        <v>47.533333333333331</v>
      </c>
      <c r="E320" s="141" t="s">
        <v>562</v>
      </c>
      <c r="F320" s="93"/>
      <c r="G320" s="93">
        <v>138394</v>
      </c>
      <c r="H320" s="93">
        <v>785988</v>
      </c>
      <c r="I320" s="97">
        <v>51</v>
      </c>
      <c r="J320" s="111" t="s">
        <v>674</v>
      </c>
      <c r="K320" s="111"/>
      <c r="L320" s="94" t="s">
        <v>1049</v>
      </c>
      <c r="M320" s="86" t="s">
        <v>428</v>
      </c>
      <c r="N320" s="100" t="s">
        <v>1065</v>
      </c>
    </row>
    <row r="321" spans="1:14" s="92" customFormat="1" ht="12.75" x14ac:dyDescent="0.2">
      <c r="A321" s="79" t="s">
        <v>539</v>
      </c>
      <c r="B321" s="96">
        <v>6633</v>
      </c>
      <c r="C321" s="132">
        <v>17072.2</v>
      </c>
      <c r="D321" s="132">
        <v>25000</v>
      </c>
      <c r="E321" s="142" t="s">
        <v>701</v>
      </c>
      <c r="F321" s="90"/>
      <c r="G321" s="90">
        <v>128839</v>
      </c>
      <c r="H321" s="90">
        <v>775794</v>
      </c>
      <c r="I321" s="97">
        <v>20487</v>
      </c>
      <c r="J321" s="111" t="s">
        <v>674</v>
      </c>
      <c r="K321" s="111"/>
      <c r="L321" s="98" t="s">
        <v>367</v>
      </c>
      <c r="M321" s="79" t="s">
        <v>689</v>
      </c>
      <c r="N321" s="100" t="s">
        <v>988</v>
      </c>
    </row>
    <row r="322" spans="1:14" s="92" customFormat="1" ht="12.75" x14ac:dyDescent="0.2">
      <c r="A322" s="11" t="s">
        <v>393</v>
      </c>
      <c r="B322" s="96">
        <v>6648</v>
      </c>
      <c r="C322" s="132">
        <v>282.7</v>
      </c>
      <c r="D322" s="132">
        <v>282.7</v>
      </c>
      <c r="E322" s="142" t="s">
        <v>562</v>
      </c>
      <c r="F322" s="96"/>
      <c r="G322" s="90">
        <v>133206</v>
      </c>
      <c r="H322" s="90">
        <v>778445</v>
      </c>
      <c r="I322" s="97">
        <v>180</v>
      </c>
      <c r="J322" s="111" t="s">
        <v>674</v>
      </c>
      <c r="K322" s="111"/>
      <c r="L322" s="87" t="s">
        <v>367</v>
      </c>
      <c r="M322" s="11" t="s">
        <v>394</v>
      </c>
      <c r="N322" s="100" t="s">
        <v>680</v>
      </c>
    </row>
    <row r="323" spans="1:14" s="92" customFormat="1" ht="17.25" x14ac:dyDescent="0.2">
      <c r="A323" s="11" t="s">
        <v>930</v>
      </c>
      <c r="B323" s="96">
        <v>6649</v>
      </c>
      <c r="C323" s="132">
        <v>34.766666666666666</v>
      </c>
      <c r="D323" s="132">
        <v>34.766666666666666</v>
      </c>
      <c r="E323" s="142" t="s">
        <v>562</v>
      </c>
      <c r="F323" s="96"/>
      <c r="G323" s="90">
        <v>133120</v>
      </c>
      <c r="H323" s="90">
        <v>803766</v>
      </c>
      <c r="I323" s="97"/>
      <c r="J323" s="110" t="s">
        <v>344</v>
      </c>
      <c r="K323" s="110"/>
      <c r="L323" s="87" t="s">
        <v>367</v>
      </c>
      <c r="M323" s="11" t="s">
        <v>395</v>
      </c>
      <c r="N323" s="100" t="s">
        <v>987</v>
      </c>
    </row>
    <row r="324" spans="1:14" s="92" customFormat="1" ht="12.75" x14ac:dyDescent="0.2">
      <c r="A324" s="11" t="s">
        <v>949</v>
      </c>
      <c r="B324" s="96">
        <v>6657</v>
      </c>
      <c r="C324" s="132">
        <v>0</v>
      </c>
      <c r="D324" s="132">
        <v>0</v>
      </c>
      <c r="E324" s="141" t="s">
        <v>562</v>
      </c>
      <c r="F324" s="90"/>
      <c r="G324" s="90"/>
      <c r="H324" s="90"/>
      <c r="I324" s="97">
        <v>0</v>
      </c>
      <c r="J324" s="110" t="s">
        <v>1101</v>
      </c>
      <c r="K324" s="110"/>
      <c r="L324" s="98" t="s">
        <v>1019</v>
      </c>
      <c r="M324" s="79" t="s">
        <v>1031</v>
      </c>
      <c r="N324" s="100" t="s">
        <v>62</v>
      </c>
    </row>
    <row r="325" spans="1:14" s="92" customFormat="1" ht="12.75" x14ac:dyDescent="0.2">
      <c r="A325" s="99" t="s">
        <v>931</v>
      </c>
      <c r="B325" s="101">
        <v>6668</v>
      </c>
      <c r="C325" s="132">
        <v>241.9</v>
      </c>
      <c r="D325" s="132">
        <v>241.9</v>
      </c>
      <c r="E325" s="142" t="s">
        <v>562</v>
      </c>
      <c r="F325" s="101"/>
      <c r="G325" s="93">
        <v>137949</v>
      </c>
      <c r="H325" s="93">
        <v>778160</v>
      </c>
      <c r="I325" s="97">
        <v>200</v>
      </c>
      <c r="J325" s="111" t="s">
        <v>674</v>
      </c>
      <c r="K325" s="111"/>
      <c r="L325" s="12" t="s">
        <v>1049</v>
      </c>
      <c r="M325" s="99" t="s">
        <v>4</v>
      </c>
      <c r="N325" s="100" t="s">
        <v>987</v>
      </c>
    </row>
    <row r="326" spans="1:14" s="92" customFormat="1" ht="12.75" x14ac:dyDescent="0.2">
      <c r="A326" s="11" t="s">
        <v>714</v>
      </c>
      <c r="B326" s="96">
        <v>6669</v>
      </c>
      <c r="C326" s="132">
        <v>115.46666666666667</v>
      </c>
      <c r="D326" s="132">
        <v>115.46666666666667</v>
      </c>
      <c r="E326" s="142" t="s">
        <v>562</v>
      </c>
      <c r="F326" s="96"/>
      <c r="G326" s="90">
        <v>136100</v>
      </c>
      <c r="H326" s="90">
        <v>803765</v>
      </c>
      <c r="I326" s="97">
        <v>97</v>
      </c>
      <c r="J326" s="111" t="s">
        <v>674</v>
      </c>
      <c r="K326" s="111"/>
      <c r="L326" s="87" t="s">
        <v>421</v>
      </c>
      <c r="M326" s="11" t="s">
        <v>479</v>
      </c>
      <c r="N326" s="100" t="s">
        <v>680</v>
      </c>
    </row>
    <row r="327" spans="1:14" s="92" customFormat="1" ht="12.75" x14ac:dyDescent="0.2">
      <c r="A327" s="86" t="s">
        <v>741</v>
      </c>
      <c r="B327" s="96">
        <v>6673</v>
      </c>
      <c r="C327" s="129"/>
      <c r="D327" s="130">
        <v>146</v>
      </c>
      <c r="E327" s="143" t="s">
        <v>563</v>
      </c>
      <c r="F327" s="90"/>
      <c r="G327" s="90">
        <v>138608</v>
      </c>
      <c r="H327" s="90">
        <v>786021</v>
      </c>
      <c r="I327" s="97">
        <v>146</v>
      </c>
      <c r="J327" s="111" t="s">
        <v>674</v>
      </c>
      <c r="K327" s="111"/>
      <c r="L327" s="12" t="s">
        <v>47</v>
      </c>
      <c r="M327" s="79" t="s">
        <v>968</v>
      </c>
      <c r="N327" s="100" t="s">
        <v>987</v>
      </c>
    </row>
    <row r="328" spans="1:14" s="92" customFormat="1" ht="12.75" x14ac:dyDescent="0.2">
      <c r="A328" s="79" t="s">
        <v>969</v>
      </c>
      <c r="B328" s="96">
        <v>6673</v>
      </c>
      <c r="C328" s="132">
        <v>926.66666666666663</v>
      </c>
      <c r="D328" s="132">
        <v>926.66666666666663</v>
      </c>
      <c r="E328" s="142" t="s">
        <v>562</v>
      </c>
      <c r="F328" s="90"/>
      <c r="G328" s="90">
        <v>670192</v>
      </c>
      <c r="H328" s="90">
        <v>778441</v>
      </c>
      <c r="I328" s="97">
        <v>893</v>
      </c>
      <c r="J328" s="111" t="s">
        <v>674</v>
      </c>
      <c r="K328" s="111"/>
      <c r="L328" s="98" t="s">
        <v>47</v>
      </c>
      <c r="M328" s="79" t="s">
        <v>968</v>
      </c>
      <c r="N328" s="100" t="s">
        <v>1097</v>
      </c>
    </row>
    <row r="329" spans="1:14" s="92" customFormat="1" ht="12.75" x14ac:dyDescent="0.2">
      <c r="A329" s="79" t="s">
        <v>198</v>
      </c>
      <c r="B329" s="96">
        <v>6674</v>
      </c>
      <c r="C329" s="132">
        <v>6812.7333333333336</v>
      </c>
      <c r="D329" s="132">
        <v>6812.7333333333336</v>
      </c>
      <c r="E329" s="142" t="s">
        <v>562</v>
      </c>
      <c r="F329" s="90"/>
      <c r="G329" s="90">
        <v>140991</v>
      </c>
      <c r="H329" s="90">
        <v>775748</v>
      </c>
      <c r="I329" s="97">
        <v>6740</v>
      </c>
      <c r="J329" s="111" t="s">
        <v>674</v>
      </c>
      <c r="K329" s="111"/>
      <c r="L329" s="98" t="s">
        <v>1049</v>
      </c>
      <c r="M329" s="79" t="s">
        <v>199</v>
      </c>
      <c r="N329" s="100" t="s">
        <v>1097</v>
      </c>
    </row>
    <row r="330" spans="1:14" s="92" customFormat="1" ht="12.75" x14ac:dyDescent="0.2">
      <c r="A330" s="86" t="s">
        <v>741</v>
      </c>
      <c r="B330" s="96">
        <v>6674</v>
      </c>
      <c r="C330" s="129"/>
      <c r="D330" s="130">
        <v>304</v>
      </c>
      <c r="E330" s="143" t="s">
        <v>563</v>
      </c>
      <c r="F330" s="90"/>
      <c r="G330" s="93">
        <v>138026</v>
      </c>
      <c r="H330" s="93">
        <v>785816</v>
      </c>
      <c r="I330" s="97">
        <v>304</v>
      </c>
      <c r="J330" s="111" t="s">
        <v>674</v>
      </c>
      <c r="K330" s="111"/>
      <c r="L330" s="12" t="s">
        <v>1049</v>
      </c>
      <c r="M330" s="79" t="s">
        <v>199</v>
      </c>
      <c r="N330" s="100" t="s">
        <v>987</v>
      </c>
    </row>
    <row r="331" spans="1:14" s="92" customFormat="1" ht="12.75" x14ac:dyDescent="0.2">
      <c r="A331" s="79" t="s">
        <v>163</v>
      </c>
      <c r="B331" s="96">
        <v>6675</v>
      </c>
      <c r="C331" s="129"/>
      <c r="D331" s="130">
        <v>79</v>
      </c>
      <c r="E331" s="143" t="s">
        <v>563</v>
      </c>
      <c r="F331" s="90"/>
      <c r="G331" s="90">
        <v>202354</v>
      </c>
      <c r="H331" s="90">
        <v>788400</v>
      </c>
      <c r="I331" s="97">
        <v>79</v>
      </c>
      <c r="J331" s="111" t="s">
        <v>674</v>
      </c>
      <c r="K331" s="111"/>
      <c r="L331" s="87" t="s">
        <v>813</v>
      </c>
      <c r="M331" s="79" t="s">
        <v>547</v>
      </c>
      <c r="N331" s="100" t="s">
        <v>62</v>
      </c>
    </row>
    <row r="332" spans="1:14" s="92" customFormat="1" ht="12.75" x14ac:dyDescent="0.2">
      <c r="A332" s="99" t="s">
        <v>42</v>
      </c>
      <c r="B332" s="101">
        <v>6677</v>
      </c>
      <c r="C332" s="132">
        <v>0</v>
      </c>
      <c r="D332" s="132">
        <v>0</v>
      </c>
      <c r="E332" s="141" t="s">
        <v>562</v>
      </c>
      <c r="F332" s="101"/>
      <c r="G332" s="93">
        <v>139440</v>
      </c>
      <c r="H332" s="93"/>
      <c r="I332" s="97">
        <v>0</v>
      </c>
      <c r="J332" s="110"/>
      <c r="K332" s="110"/>
      <c r="L332" s="12" t="s">
        <v>39</v>
      </c>
      <c r="M332" s="11" t="s">
        <v>150</v>
      </c>
      <c r="N332" s="100" t="s">
        <v>1065</v>
      </c>
    </row>
    <row r="333" spans="1:14" s="92" customFormat="1" ht="12.75" x14ac:dyDescent="0.2">
      <c r="A333" s="11" t="s">
        <v>42</v>
      </c>
      <c r="B333" s="96">
        <v>6677</v>
      </c>
      <c r="C333" s="132">
        <v>0</v>
      </c>
      <c r="D333" s="132">
        <v>0</v>
      </c>
      <c r="E333" s="141" t="s">
        <v>562</v>
      </c>
      <c r="F333" s="96"/>
      <c r="G333" s="90">
        <v>50280</v>
      </c>
      <c r="H333" s="90"/>
      <c r="I333" s="97">
        <v>0</v>
      </c>
      <c r="J333" s="110"/>
      <c r="K333" s="110"/>
      <c r="L333" s="12" t="s">
        <v>39</v>
      </c>
      <c r="M333" s="11" t="s">
        <v>150</v>
      </c>
      <c r="N333" s="100" t="s">
        <v>1065</v>
      </c>
    </row>
    <row r="334" spans="1:14" s="92" customFormat="1" ht="12.75" x14ac:dyDescent="0.2">
      <c r="A334" s="11" t="s">
        <v>406</v>
      </c>
      <c r="B334" s="96">
        <v>6677</v>
      </c>
      <c r="C334" s="132">
        <v>122.3</v>
      </c>
      <c r="D334" s="132">
        <v>122.3</v>
      </c>
      <c r="E334" s="141" t="s">
        <v>562</v>
      </c>
      <c r="F334" s="96"/>
      <c r="G334" s="90">
        <v>166026</v>
      </c>
      <c r="H334" s="90"/>
      <c r="I334" s="97">
        <v>283</v>
      </c>
      <c r="J334" s="111" t="s">
        <v>674</v>
      </c>
      <c r="K334" s="111"/>
      <c r="L334" s="87" t="s">
        <v>330</v>
      </c>
      <c r="M334" s="11" t="s">
        <v>217</v>
      </c>
      <c r="N334" s="100" t="s">
        <v>1065</v>
      </c>
    </row>
    <row r="335" spans="1:14" s="92" customFormat="1" ht="17.25" x14ac:dyDescent="0.2">
      <c r="A335" s="11" t="s">
        <v>942</v>
      </c>
      <c r="B335" s="101">
        <v>6678</v>
      </c>
      <c r="C335" s="132">
        <v>0</v>
      </c>
      <c r="D335" s="132">
        <v>0</v>
      </c>
      <c r="E335" s="141" t="s">
        <v>562</v>
      </c>
      <c r="F335" s="101"/>
      <c r="G335" s="93">
        <v>132899</v>
      </c>
      <c r="H335" s="93"/>
      <c r="I335" s="97">
        <v>1</v>
      </c>
      <c r="J335" s="111" t="s">
        <v>342</v>
      </c>
      <c r="K335" s="111"/>
      <c r="L335" s="12" t="s">
        <v>167</v>
      </c>
      <c r="M335" s="99" t="s">
        <v>178</v>
      </c>
      <c r="N335" s="100" t="s">
        <v>988</v>
      </c>
    </row>
    <row r="336" spans="1:14" s="92" customFormat="1" ht="12.75" x14ac:dyDescent="0.2">
      <c r="A336" s="99" t="s">
        <v>739</v>
      </c>
      <c r="B336" s="101">
        <v>6679</v>
      </c>
      <c r="C336" s="132">
        <v>494.06666666666666</v>
      </c>
      <c r="D336" s="132">
        <v>570</v>
      </c>
      <c r="E336" s="142" t="s">
        <v>574</v>
      </c>
      <c r="F336" s="101"/>
      <c r="G336" s="93">
        <v>557881</v>
      </c>
      <c r="H336" s="93"/>
      <c r="I336" s="97">
        <v>475</v>
      </c>
      <c r="J336" s="111" t="s">
        <v>674</v>
      </c>
      <c r="K336" s="111"/>
      <c r="L336" s="94" t="s">
        <v>47</v>
      </c>
      <c r="M336" s="99" t="s">
        <v>843</v>
      </c>
      <c r="N336" s="100" t="s">
        <v>1065</v>
      </c>
    </row>
    <row r="337" spans="1:14" s="92" customFormat="1" ht="12.75" x14ac:dyDescent="0.2">
      <c r="A337" s="11" t="s">
        <v>1051</v>
      </c>
      <c r="B337" s="96">
        <v>6682</v>
      </c>
      <c r="C337" s="132">
        <v>9.5666666666666664</v>
      </c>
      <c r="D337" s="132">
        <v>9.5666666666666664</v>
      </c>
      <c r="E337" s="142" t="s">
        <v>562</v>
      </c>
      <c r="F337" s="96"/>
      <c r="G337" s="90">
        <v>137936</v>
      </c>
      <c r="H337" s="90">
        <v>770949</v>
      </c>
      <c r="I337" s="97">
        <v>9</v>
      </c>
      <c r="J337" s="111" t="s">
        <v>674</v>
      </c>
      <c r="K337" s="111"/>
      <c r="L337" s="87" t="s">
        <v>47</v>
      </c>
      <c r="M337" s="11" t="s">
        <v>121</v>
      </c>
      <c r="N337" s="100" t="s">
        <v>680</v>
      </c>
    </row>
    <row r="338" spans="1:14" s="92" customFormat="1" ht="12.75" x14ac:dyDescent="0.2">
      <c r="A338" s="86" t="s">
        <v>425</v>
      </c>
      <c r="B338" s="101">
        <v>6683</v>
      </c>
      <c r="C338" s="132"/>
      <c r="D338" s="130">
        <v>0</v>
      </c>
      <c r="E338" s="143" t="s">
        <v>563</v>
      </c>
      <c r="F338" s="93"/>
      <c r="G338" s="93" t="s">
        <v>303</v>
      </c>
      <c r="H338" s="93"/>
      <c r="I338" s="97"/>
      <c r="J338" s="110"/>
      <c r="K338" s="110"/>
      <c r="L338" s="12" t="s">
        <v>255</v>
      </c>
      <c r="M338" s="86" t="s">
        <v>426</v>
      </c>
      <c r="N338" s="100" t="s">
        <v>62</v>
      </c>
    </row>
    <row r="339" spans="1:14" s="92" customFormat="1" ht="12.75" x14ac:dyDescent="0.2">
      <c r="A339" s="11" t="s">
        <v>937</v>
      </c>
      <c r="B339" s="96">
        <v>6685</v>
      </c>
      <c r="C339" s="132">
        <v>229.96666666666667</v>
      </c>
      <c r="D339" s="132">
        <v>229.96666666666667</v>
      </c>
      <c r="E339" s="141" t="s">
        <v>562</v>
      </c>
      <c r="F339" s="96"/>
      <c r="G339" s="90">
        <v>138615</v>
      </c>
      <c r="H339" s="90">
        <v>773253</v>
      </c>
      <c r="I339" s="97">
        <v>135</v>
      </c>
      <c r="J339" s="111" t="s">
        <v>674</v>
      </c>
      <c r="K339" s="111"/>
      <c r="L339" s="87" t="s">
        <v>823</v>
      </c>
      <c r="M339" s="11" t="s">
        <v>829</v>
      </c>
      <c r="N339" s="100" t="s">
        <v>988</v>
      </c>
    </row>
    <row r="340" spans="1:14" s="92" customFormat="1" ht="12.75" x14ac:dyDescent="0.2">
      <c r="A340" s="11" t="s">
        <v>937</v>
      </c>
      <c r="B340" s="96">
        <v>6686</v>
      </c>
      <c r="C340" s="132">
        <v>93.5</v>
      </c>
      <c r="D340" s="132">
        <v>93.5</v>
      </c>
      <c r="E340" s="141" t="s">
        <v>562</v>
      </c>
      <c r="F340" s="96"/>
      <c r="G340" s="90">
        <v>133308</v>
      </c>
      <c r="H340" s="90">
        <v>773251</v>
      </c>
      <c r="I340" s="97">
        <v>117</v>
      </c>
      <c r="J340" s="111" t="s">
        <v>674</v>
      </c>
      <c r="K340" s="111"/>
      <c r="L340" s="87" t="s">
        <v>823</v>
      </c>
      <c r="M340" s="11" t="s">
        <v>830</v>
      </c>
      <c r="N340" s="100" t="s">
        <v>988</v>
      </c>
    </row>
    <row r="341" spans="1:14" s="92" customFormat="1" ht="12.75" x14ac:dyDescent="0.2">
      <c r="A341" s="79" t="s">
        <v>1</v>
      </c>
      <c r="B341" s="96">
        <v>6691</v>
      </c>
      <c r="C341" s="130"/>
      <c r="D341" s="130">
        <v>0</v>
      </c>
      <c r="E341" s="143" t="s">
        <v>563</v>
      </c>
      <c r="F341" s="96"/>
      <c r="G341" s="90">
        <v>139017</v>
      </c>
      <c r="H341" s="90"/>
      <c r="I341" s="97"/>
      <c r="J341" s="110"/>
      <c r="K341" s="110"/>
      <c r="L341" s="87" t="s">
        <v>861</v>
      </c>
      <c r="M341" s="11" t="s">
        <v>873</v>
      </c>
      <c r="N341" s="100" t="s">
        <v>680</v>
      </c>
    </row>
    <row r="342" spans="1:14" s="92" customFormat="1" ht="12.75" x14ac:dyDescent="0.2">
      <c r="A342" s="79" t="s">
        <v>216</v>
      </c>
      <c r="B342" s="96">
        <v>6706</v>
      </c>
      <c r="C342" s="130"/>
      <c r="D342" s="130">
        <v>1265</v>
      </c>
      <c r="E342" s="143" t="s">
        <v>563</v>
      </c>
      <c r="F342" s="96"/>
      <c r="G342" s="90">
        <v>133304</v>
      </c>
      <c r="H342" s="90">
        <v>770932</v>
      </c>
      <c r="I342" s="97">
        <v>1265</v>
      </c>
      <c r="J342" s="111" t="s">
        <v>674</v>
      </c>
      <c r="K342" s="111"/>
      <c r="L342" s="87" t="s">
        <v>201</v>
      </c>
      <c r="M342" s="11" t="s">
        <v>241</v>
      </c>
      <c r="N342" s="100" t="s">
        <v>61</v>
      </c>
    </row>
    <row r="343" spans="1:14" s="92" customFormat="1" ht="12.75" x14ac:dyDescent="0.2">
      <c r="A343" s="11" t="s">
        <v>390</v>
      </c>
      <c r="B343" s="96">
        <v>6707</v>
      </c>
      <c r="C343" s="132">
        <v>389.3</v>
      </c>
      <c r="D343" s="132">
        <v>389.3</v>
      </c>
      <c r="E343" s="142" t="s">
        <v>562</v>
      </c>
      <c r="F343" s="96"/>
      <c r="G343" s="90">
        <v>125821</v>
      </c>
      <c r="H343" s="90">
        <v>773261</v>
      </c>
      <c r="I343" s="97">
        <v>403</v>
      </c>
      <c r="J343" s="111" t="s">
        <v>674</v>
      </c>
      <c r="K343" s="111"/>
      <c r="L343" s="87" t="s">
        <v>367</v>
      </c>
      <c r="M343" s="11" t="s">
        <v>396</v>
      </c>
      <c r="N343" s="100" t="s">
        <v>987</v>
      </c>
    </row>
    <row r="344" spans="1:14" s="92" customFormat="1" ht="33.75" x14ac:dyDescent="0.2">
      <c r="A344" s="99" t="s">
        <v>636</v>
      </c>
      <c r="B344" s="101">
        <v>6709</v>
      </c>
      <c r="C344" s="132">
        <v>0</v>
      </c>
      <c r="D344" s="132">
        <v>0</v>
      </c>
      <c r="E344" s="142" t="s">
        <v>562</v>
      </c>
      <c r="F344" s="101"/>
      <c r="G344" s="93">
        <v>55644</v>
      </c>
      <c r="H344" s="93"/>
      <c r="I344" s="102">
        <v>0</v>
      </c>
      <c r="J344" s="111" t="s">
        <v>590</v>
      </c>
      <c r="K344" s="111" t="s">
        <v>203</v>
      </c>
      <c r="L344" s="12" t="s">
        <v>421</v>
      </c>
      <c r="M344" s="99" t="s">
        <v>480</v>
      </c>
      <c r="N344" s="100" t="s">
        <v>987</v>
      </c>
    </row>
    <row r="345" spans="1:14" s="92" customFormat="1" ht="12.75" x14ac:dyDescent="0.2">
      <c r="A345" s="79" t="s">
        <v>465</v>
      </c>
      <c r="B345" s="96">
        <v>6719</v>
      </c>
      <c r="C345" s="132">
        <v>0</v>
      </c>
      <c r="D345" s="132">
        <v>0</v>
      </c>
      <c r="E345" s="142" t="s">
        <v>562</v>
      </c>
      <c r="F345" s="90"/>
      <c r="G345" s="90">
        <v>166989</v>
      </c>
      <c r="H345" s="90">
        <v>788408</v>
      </c>
      <c r="I345" s="97">
        <v>0</v>
      </c>
      <c r="J345" s="110" t="s">
        <v>1101</v>
      </c>
      <c r="K345" s="110"/>
      <c r="L345" s="87" t="s">
        <v>500</v>
      </c>
      <c r="M345" s="79" t="s">
        <v>466</v>
      </c>
      <c r="N345" s="100" t="s">
        <v>987</v>
      </c>
    </row>
    <row r="346" spans="1:14" s="92" customFormat="1" ht="12.75" x14ac:dyDescent="0.2">
      <c r="A346" s="79" t="s">
        <v>468</v>
      </c>
      <c r="B346" s="96">
        <v>6722</v>
      </c>
      <c r="C346" s="132"/>
      <c r="D346" s="132">
        <v>4942</v>
      </c>
      <c r="E346" s="142" t="s">
        <v>563</v>
      </c>
      <c r="F346" s="90"/>
      <c r="G346" s="90">
        <v>135865</v>
      </c>
      <c r="H346" s="90">
        <v>770904</v>
      </c>
      <c r="I346" s="97">
        <v>4942</v>
      </c>
      <c r="J346" s="111" t="s">
        <v>674</v>
      </c>
      <c r="K346" s="111"/>
      <c r="L346" s="87" t="s">
        <v>1049</v>
      </c>
      <c r="M346" s="11" t="s">
        <v>5</v>
      </c>
      <c r="N346" s="100" t="s">
        <v>1065</v>
      </c>
    </row>
    <row r="347" spans="1:14" s="92" customFormat="1" ht="12.75" x14ac:dyDescent="0.2">
      <c r="A347" s="99" t="s">
        <v>742</v>
      </c>
      <c r="B347" s="101">
        <v>6722</v>
      </c>
      <c r="C347" s="132">
        <v>0</v>
      </c>
      <c r="D347" s="132">
        <v>0</v>
      </c>
      <c r="E347" s="142" t="s">
        <v>562</v>
      </c>
      <c r="F347" s="101"/>
      <c r="G347" s="93">
        <v>126270</v>
      </c>
      <c r="H347" s="93">
        <v>783357</v>
      </c>
      <c r="I347" s="97">
        <v>817</v>
      </c>
      <c r="J347" s="111" t="s">
        <v>674</v>
      </c>
      <c r="K347" s="111"/>
      <c r="L347" s="12" t="s">
        <v>1049</v>
      </c>
      <c r="M347" s="99" t="s">
        <v>5</v>
      </c>
      <c r="N347" s="100" t="s">
        <v>1097</v>
      </c>
    </row>
    <row r="348" spans="1:14" s="92" customFormat="1" ht="50.25" x14ac:dyDescent="0.2">
      <c r="A348" s="79" t="s">
        <v>1</v>
      </c>
      <c r="B348" s="96">
        <v>6722</v>
      </c>
      <c r="C348" s="132">
        <v>0</v>
      </c>
      <c r="D348" s="132">
        <v>0</v>
      </c>
      <c r="E348" s="142" t="s">
        <v>562</v>
      </c>
      <c r="F348" s="90"/>
      <c r="G348" s="90">
        <v>166395</v>
      </c>
      <c r="H348" s="90">
        <v>788386</v>
      </c>
      <c r="I348" s="118">
        <v>470</v>
      </c>
      <c r="J348" s="124" t="s">
        <v>719</v>
      </c>
      <c r="K348" s="110" t="s">
        <v>869</v>
      </c>
      <c r="L348" s="12" t="s">
        <v>1049</v>
      </c>
      <c r="M348" s="79" t="s">
        <v>354</v>
      </c>
      <c r="N348" s="100" t="s">
        <v>680</v>
      </c>
    </row>
    <row r="349" spans="1:14" s="92" customFormat="1" ht="12.75" x14ac:dyDescent="0.2">
      <c r="A349" s="11" t="s">
        <v>983</v>
      </c>
      <c r="B349" s="96">
        <v>6723</v>
      </c>
      <c r="C349" s="132">
        <v>75.233333333333334</v>
      </c>
      <c r="D349" s="132">
        <v>75.233333333333334</v>
      </c>
      <c r="E349" s="141" t="s">
        <v>562</v>
      </c>
      <c r="F349" s="96"/>
      <c r="G349" s="90">
        <v>136119</v>
      </c>
      <c r="H349" s="90">
        <v>785757</v>
      </c>
      <c r="I349" s="97">
        <v>6</v>
      </c>
      <c r="J349" s="111" t="s">
        <v>674</v>
      </c>
      <c r="K349" s="111"/>
      <c r="L349" s="87" t="s">
        <v>964</v>
      </c>
      <c r="M349" s="11" t="s">
        <v>984</v>
      </c>
      <c r="N349" s="100" t="s">
        <v>987</v>
      </c>
    </row>
    <row r="350" spans="1:14" s="92" customFormat="1" ht="12.75" x14ac:dyDescent="0.2">
      <c r="A350" s="79" t="s">
        <v>739</v>
      </c>
      <c r="B350" s="96">
        <v>6728</v>
      </c>
      <c r="C350" s="132">
        <v>475.33333333333331</v>
      </c>
      <c r="D350" s="132">
        <v>530</v>
      </c>
      <c r="E350" s="142" t="s">
        <v>574</v>
      </c>
      <c r="F350" s="90"/>
      <c r="G350" s="106">
        <v>126274</v>
      </c>
      <c r="H350" s="106">
        <v>775739</v>
      </c>
      <c r="I350" s="97">
        <v>512</v>
      </c>
      <c r="J350" s="111" t="s">
        <v>674</v>
      </c>
      <c r="K350" s="111"/>
      <c r="L350" s="98" t="s">
        <v>201</v>
      </c>
      <c r="M350" s="79" t="s">
        <v>242</v>
      </c>
      <c r="N350" s="100" t="s">
        <v>1065</v>
      </c>
    </row>
    <row r="351" spans="1:14" s="92" customFormat="1" ht="17.25" x14ac:dyDescent="0.2">
      <c r="A351" s="86" t="s">
        <v>1015</v>
      </c>
      <c r="B351" s="101">
        <v>6729</v>
      </c>
      <c r="C351" s="132">
        <v>0</v>
      </c>
      <c r="D351" s="132">
        <v>0</v>
      </c>
      <c r="E351" s="142" t="s">
        <v>562</v>
      </c>
      <c r="F351" s="93"/>
      <c r="G351" s="107">
        <v>130469</v>
      </c>
      <c r="H351" s="107">
        <v>784949</v>
      </c>
      <c r="I351" s="97">
        <v>52</v>
      </c>
      <c r="J351" s="110" t="s">
        <v>344</v>
      </c>
      <c r="K351" s="111"/>
      <c r="L351" s="94" t="s">
        <v>997</v>
      </c>
      <c r="M351" s="86" t="s">
        <v>1000</v>
      </c>
      <c r="N351" s="100" t="s">
        <v>62</v>
      </c>
    </row>
    <row r="352" spans="1:14" s="92" customFormat="1" ht="12.75" x14ac:dyDescent="0.2">
      <c r="A352" s="79" t="s">
        <v>483</v>
      </c>
      <c r="B352" s="96">
        <v>6731</v>
      </c>
      <c r="C352" s="132">
        <v>81.433333333333337</v>
      </c>
      <c r="D352" s="132">
        <v>81.433333333333337</v>
      </c>
      <c r="E352" s="141" t="s">
        <v>562</v>
      </c>
      <c r="F352" s="90"/>
      <c r="G352" s="90">
        <v>137156</v>
      </c>
      <c r="H352" s="90">
        <v>773310</v>
      </c>
      <c r="I352" s="97">
        <v>96</v>
      </c>
      <c r="J352" s="111" t="s">
        <v>674</v>
      </c>
      <c r="K352" s="111"/>
      <c r="L352" s="98" t="s">
        <v>964</v>
      </c>
      <c r="M352" s="79" t="s">
        <v>484</v>
      </c>
      <c r="N352" s="100" t="s">
        <v>1097</v>
      </c>
    </row>
    <row r="353" spans="1:14" s="92" customFormat="1" ht="12.75" x14ac:dyDescent="0.2">
      <c r="A353" s="79" t="s">
        <v>739</v>
      </c>
      <c r="B353" s="96">
        <v>6742</v>
      </c>
      <c r="C353" s="132">
        <v>6727.6333333333332</v>
      </c>
      <c r="D353" s="132">
        <v>6790</v>
      </c>
      <c r="E353" s="142" t="s">
        <v>574</v>
      </c>
      <c r="F353" s="96"/>
      <c r="G353" s="90">
        <v>126365</v>
      </c>
      <c r="H353" s="90">
        <v>775795</v>
      </c>
      <c r="I353" s="97">
        <v>6455</v>
      </c>
      <c r="J353" s="111" t="s">
        <v>674</v>
      </c>
      <c r="K353" s="111"/>
      <c r="L353" s="87" t="s">
        <v>367</v>
      </c>
      <c r="M353" s="11" t="s">
        <v>397</v>
      </c>
      <c r="N353" s="100" t="s">
        <v>1065</v>
      </c>
    </row>
    <row r="354" spans="1:14" s="92" customFormat="1" ht="17.25" x14ac:dyDescent="0.2">
      <c r="A354" s="99" t="s">
        <v>900</v>
      </c>
      <c r="B354" s="101">
        <v>6744</v>
      </c>
      <c r="C354" s="132">
        <v>0</v>
      </c>
      <c r="D354" s="132">
        <v>0</v>
      </c>
      <c r="E354" s="141" t="s">
        <v>562</v>
      </c>
      <c r="F354" s="101"/>
      <c r="G354" s="93">
        <v>137983</v>
      </c>
      <c r="H354" s="93"/>
      <c r="I354" s="97">
        <v>1</v>
      </c>
      <c r="J354" s="111" t="s">
        <v>342</v>
      </c>
      <c r="K354" s="111"/>
      <c r="L354" s="12" t="s">
        <v>1019</v>
      </c>
      <c r="M354" s="99" t="s">
        <v>1032</v>
      </c>
      <c r="N354" s="100" t="s">
        <v>1065</v>
      </c>
    </row>
    <row r="355" spans="1:14" s="92" customFormat="1" ht="17.25" x14ac:dyDescent="0.2">
      <c r="A355" s="99" t="s">
        <v>985</v>
      </c>
      <c r="B355" s="101">
        <v>6746</v>
      </c>
      <c r="C355" s="132">
        <v>0</v>
      </c>
      <c r="D355" s="132">
        <v>0</v>
      </c>
      <c r="E355" s="141" t="s">
        <v>562</v>
      </c>
      <c r="F355" s="101"/>
      <c r="G355" s="93">
        <v>586516</v>
      </c>
      <c r="H355" s="93">
        <v>778360</v>
      </c>
      <c r="I355" s="97">
        <v>1</v>
      </c>
      <c r="J355" s="111" t="s">
        <v>342</v>
      </c>
      <c r="K355" s="111"/>
      <c r="L355" s="12" t="s">
        <v>964</v>
      </c>
      <c r="M355" s="99" t="s">
        <v>986</v>
      </c>
      <c r="N355" s="100" t="s">
        <v>1065</v>
      </c>
    </row>
    <row r="356" spans="1:14" s="92" customFormat="1" ht="12.75" x14ac:dyDescent="0.2">
      <c r="A356" s="79" t="s">
        <v>739</v>
      </c>
      <c r="B356" s="96">
        <v>6748</v>
      </c>
      <c r="C356" s="132">
        <v>2745.5333333333333</v>
      </c>
      <c r="D356" s="132">
        <v>2730</v>
      </c>
      <c r="E356" s="143" t="s">
        <v>574</v>
      </c>
      <c r="F356" s="96"/>
      <c r="G356" s="90">
        <v>126360</v>
      </c>
      <c r="H356" s="90">
        <v>775780</v>
      </c>
      <c r="I356" s="97">
        <v>2667</v>
      </c>
      <c r="J356" s="111" t="s">
        <v>674</v>
      </c>
      <c r="K356" s="111"/>
      <c r="L356" s="87" t="s">
        <v>367</v>
      </c>
      <c r="M356" s="11" t="s">
        <v>400</v>
      </c>
      <c r="N356" s="88" t="s">
        <v>1065</v>
      </c>
    </row>
    <row r="357" spans="1:14" s="92" customFormat="1" ht="12.75" x14ac:dyDescent="0.2">
      <c r="A357" s="99" t="s">
        <v>844</v>
      </c>
      <c r="B357" s="101">
        <v>6753</v>
      </c>
      <c r="C357" s="132">
        <v>816.43333333333328</v>
      </c>
      <c r="D357" s="132">
        <v>816.43333333333328</v>
      </c>
      <c r="E357" s="141" t="s">
        <v>562</v>
      </c>
      <c r="F357" s="101"/>
      <c r="G357" s="93">
        <v>490408</v>
      </c>
      <c r="H357" s="93">
        <v>773234</v>
      </c>
      <c r="I357" s="97">
        <v>614</v>
      </c>
      <c r="J357" s="111" t="s">
        <v>674</v>
      </c>
      <c r="K357" s="111"/>
      <c r="L357" s="12" t="s">
        <v>167</v>
      </c>
      <c r="M357" s="99" t="s">
        <v>845</v>
      </c>
      <c r="N357" s="100" t="s">
        <v>680</v>
      </c>
    </row>
    <row r="358" spans="1:14" s="92" customFormat="1" ht="12.75" x14ac:dyDescent="0.2">
      <c r="A358" s="11" t="s">
        <v>928</v>
      </c>
      <c r="B358" s="96">
        <v>6754</v>
      </c>
      <c r="C358" s="132">
        <v>467.7</v>
      </c>
      <c r="D358" s="132">
        <v>467.7</v>
      </c>
      <c r="E358" s="141" t="s">
        <v>562</v>
      </c>
      <c r="F358" s="96"/>
      <c r="G358" s="90">
        <v>456763</v>
      </c>
      <c r="H358" s="90">
        <v>788553</v>
      </c>
      <c r="I358" s="97">
        <v>528</v>
      </c>
      <c r="J358" s="111" t="s">
        <v>674</v>
      </c>
      <c r="K358" s="111"/>
      <c r="L358" s="87" t="s">
        <v>500</v>
      </c>
      <c r="M358" s="11" t="s">
        <v>628</v>
      </c>
      <c r="N358" s="100" t="s">
        <v>1065</v>
      </c>
    </row>
    <row r="359" spans="1:14" s="92" customFormat="1" ht="33.75" x14ac:dyDescent="0.2">
      <c r="A359" s="79" t="s">
        <v>515</v>
      </c>
      <c r="B359" s="96">
        <v>6757</v>
      </c>
      <c r="C359" s="132">
        <v>94.7</v>
      </c>
      <c r="D359" s="132">
        <v>94.7</v>
      </c>
      <c r="E359" s="142" t="s">
        <v>562</v>
      </c>
      <c r="F359" s="90"/>
      <c r="G359" s="90">
        <v>640234</v>
      </c>
      <c r="H359" s="90"/>
      <c r="I359" s="97"/>
      <c r="J359" s="125" t="s">
        <v>446</v>
      </c>
      <c r="K359" s="111" t="s">
        <v>869</v>
      </c>
      <c r="L359" s="98" t="s">
        <v>1049</v>
      </c>
      <c r="M359" s="95" t="s">
        <v>1112</v>
      </c>
      <c r="N359" s="100" t="s">
        <v>987</v>
      </c>
    </row>
    <row r="360" spans="1:14" s="92" customFormat="1" ht="12.75" x14ac:dyDescent="0.2">
      <c r="A360" s="79" t="s">
        <v>893</v>
      </c>
      <c r="B360" s="96">
        <v>6759</v>
      </c>
      <c r="C360" s="129"/>
      <c r="D360" s="130">
        <v>0</v>
      </c>
      <c r="E360" s="143" t="s">
        <v>563</v>
      </c>
      <c r="F360" s="90"/>
      <c r="G360" s="90" t="s">
        <v>470</v>
      </c>
      <c r="H360" s="90"/>
      <c r="I360" s="97"/>
      <c r="J360" s="110"/>
      <c r="K360" s="110"/>
      <c r="L360" s="98" t="s">
        <v>491</v>
      </c>
      <c r="M360" s="79" t="s">
        <v>532</v>
      </c>
      <c r="N360" s="100" t="s">
        <v>1097</v>
      </c>
    </row>
    <row r="361" spans="1:14" s="92" customFormat="1" ht="12.75" x14ac:dyDescent="0.2">
      <c r="A361" s="99" t="s">
        <v>485</v>
      </c>
      <c r="B361" s="101">
        <v>6759</v>
      </c>
      <c r="C361" s="131"/>
      <c r="D361" s="130">
        <v>0</v>
      </c>
      <c r="E361" s="143" t="s">
        <v>563</v>
      </c>
      <c r="F361" s="101"/>
      <c r="G361" s="93">
        <v>28193</v>
      </c>
      <c r="H361" s="93"/>
      <c r="I361" s="97"/>
      <c r="J361" s="110"/>
      <c r="K361" s="110"/>
      <c r="L361" s="12" t="s">
        <v>491</v>
      </c>
      <c r="M361" s="99" t="s">
        <v>486</v>
      </c>
      <c r="N361" s="100" t="s">
        <v>680</v>
      </c>
    </row>
    <row r="362" spans="1:14" s="92" customFormat="1" ht="25.5" x14ac:dyDescent="0.2">
      <c r="A362" s="99" t="s">
        <v>945</v>
      </c>
      <c r="B362" s="101">
        <v>6763</v>
      </c>
      <c r="C362" s="132">
        <v>408.86666666666667</v>
      </c>
      <c r="D362" s="132">
        <v>408.86666666666667</v>
      </c>
      <c r="E362" s="142" t="s">
        <v>562</v>
      </c>
      <c r="F362" s="101"/>
      <c r="G362" s="93">
        <v>138628</v>
      </c>
      <c r="H362" s="93"/>
      <c r="I362" s="118">
        <v>433</v>
      </c>
      <c r="J362" s="111" t="s">
        <v>768</v>
      </c>
      <c r="K362" s="111" t="s">
        <v>203</v>
      </c>
      <c r="L362" s="12" t="s">
        <v>367</v>
      </c>
      <c r="M362" s="99" t="s">
        <v>401</v>
      </c>
      <c r="N362" s="100" t="s">
        <v>680</v>
      </c>
    </row>
    <row r="363" spans="1:14" s="92" customFormat="1" ht="12.75" x14ac:dyDescent="0.2">
      <c r="A363" s="99" t="s">
        <v>985</v>
      </c>
      <c r="B363" s="101">
        <v>6764</v>
      </c>
      <c r="C363" s="132">
        <v>286.60000000000002</v>
      </c>
      <c r="D363" s="132">
        <v>286.60000000000002</v>
      </c>
      <c r="E363" s="141" t="s">
        <v>562</v>
      </c>
      <c r="F363" s="101"/>
      <c r="G363" s="93">
        <v>586516</v>
      </c>
      <c r="H363" s="93">
        <v>778360</v>
      </c>
      <c r="I363" s="97">
        <v>257</v>
      </c>
      <c r="J363" s="111" t="s">
        <v>674</v>
      </c>
      <c r="K363" s="111"/>
      <c r="L363" s="87" t="s">
        <v>964</v>
      </c>
      <c r="M363" s="99" t="s">
        <v>32</v>
      </c>
      <c r="N363" s="100" t="s">
        <v>1065</v>
      </c>
    </row>
    <row r="364" spans="1:14" s="92" customFormat="1" ht="12.75" x14ac:dyDescent="0.2">
      <c r="A364" s="11" t="s">
        <v>886</v>
      </c>
      <c r="B364" s="96">
        <v>6765</v>
      </c>
      <c r="C364" s="132">
        <v>0</v>
      </c>
      <c r="D364" s="132">
        <v>0</v>
      </c>
      <c r="E364" s="141" t="s">
        <v>562</v>
      </c>
      <c r="F364" s="96"/>
      <c r="G364" s="106">
        <v>28008</v>
      </c>
      <c r="H364" s="106"/>
      <c r="I364" s="97">
        <v>0</v>
      </c>
      <c r="J364" s="110" t="s">
        <v>341</v>
      </c>
      <c r="K364" s="110"/>
      <c r="L364" s="87" t="s">
        <v>964</v>
      </c>
      <c r="M364" s="11" t="s">
        <v>990</v>
      </c>
      <c r="N364" s="100" t="s">
        <v>987</v>
      </c>
    </row>
    <row r="365" spans="1:14" s="92" customFormat="1" ht="12.75" x14ac:dyDescent="0.2">
      <c r="A365" s="79" t="s">
        <v>739</v>
      </c>
      <c r="B365" s="96">
        <v>6776</v>
      </c>
      <c r="C365" s="132">
        <v>121.2</v>
      </c>
      <c r="D365" s="132">
        <v>120</v>
      </c>
      <c r="E365" s="143" t="s">
        <v>574</v>
      </c>
      <c r="F365" s="96"/>
      <c r="G365" s="90">
        <v>126363</v>
      </c>
      <c r="H365" s="90">
        <v>775784</v>
      </c>
      <c r="I365" s="97">
        <v>163</v>
      </c>
      <c r="J365" s="111" t="s">
        <v>674</v>
      </c>
      <c r="K365" s="111"/>
      <c r="L365" s="87" t="s">
        <v>367</v>
      </c>
      <c r="M365" s="11" t="s">
        <v>402</v>
      </c>
      <c r="N365" s="100" t="s">
        <v>1065</v>
      </c>
    </row>
    <row r="366" spans="1:14" s="92" customFormat="1" ht="12.75" x14ac:dyDescent="0.2">
      <c r="A366" s="137" t="s">
        <v>897</v>
      </c>
      <c r="B366" s="101">
        <v>6778</v>
      </c>
      <c r="C366" s="132">
        <v>124.06666666666666</v>
      </c>
      <c r="D366" s="132">
        <v>124.06666666666666</v>
      </c>
      <c r="E366" s="142" t="s">
        <v>562</v>
      </c>
      <c r="F366" s="93"/>
      <c r="G366" s="93">
        <v>703511</v>
      </c>
      <c r="H366" s="93">
        <v>788571</v>
      </c>
      <c r="I366" s="97">
        <v>114</v>
      </c>
      <c r="J366" s="111" t="s">
        <v>674</v>
      </c>
      <c r="K366" s="111"/>
      <c r="L366" s="94" t="s">
        <v>47</v>
      </c>
      <c r="M366" s="86" t="s">
        <v>122</v>
      </c>
      <c r="N366" s="100" t="s">
        <v>1065</v>
      </c>
    </row>
    <row r="367" spans="1:14" s="92" customFormat="1" ht="12.75" x14ac:dyDescent="0.2">
      <c r="A367" s="86" t="s">
        <v>944</v>
      </c>
      <c r="B367" s="101">
        <v>6782</v>
      </c>
      <c r="C367" s="132"/>
      <c r="D367" s="130">
        <v>7885</v>
      </c>
      <c r="E367" s="143" t="s">
        <v>563</v>
      </c>
      <c r="F367" s="93"/>
      <c r="G367" s="93">
        <v>140953</v>
      </c>
      <c r="H367" s="93">
        <v>786091</v>
      </c>
      <c r="I367" s="97">
        <v>7885</v>
      </c>
      <c r="J367" s="111" t="s">
        <v>674</v>
      </c>
      <c r="K367" s="111"/>
      <c r="L367" s="94" t="s">
        <v>790</v>
      </c>
      <c r="M367" s="86" t="s">
        <v>825</v>
      </c>
      <c r="N367" s="100" t="s">
        <v>1097</v>
      </c>
    </row>
    <row r="368" spans="1:14" s="92" customFormat="1" ht="12.75" x14ac:dyDescent="0.2">
      <c r="A368" s="79" t="s">
        <v>33</v>
      </c>
      <c r="B368" s="96">
        <v>6784</v>
      </c>
      <c r="C368" s="129"/>
      <c r="D368" s="130">
        <v>0</v>
      </c>
      <c r="E368" s="143" t="s">
        <v>563</v>
      </c>
      <c r="F368" s="90"/>
      <c r="G368" s="90">
        <v>26579</v>
      </c>
      <c r="H368" s="90"/>
      <c r="I368" s="97"/>
      <c r="J368" s="110"/>
      <c r="K368" s="110"/>
      <c r="L368" s="87" t="s">
        <v>31</v>
      </c>
      <c r="M368" s="79" t="s">
        <v>34</v>
      </c>
      <c r="N368" s="100" t="s">
        <v>987</v>
      </c>
    </row>
    <row r="369" spans="1:14" s="92" customFormat="1" ht="12.75" x14ac:dyDescent="0.2">
      <c r="A369" s="79" t="s">
        <v>193</v>
      </c>
      <c r="B369" s="96">
        <v>6788</v>
      </c>
      <c r="C369" s="132">
        <v>300.76666666666665</v>
      </c>
      <c r="D369" s="132">
        <v>300.76666666666665</v>
      </c>
      <c r="E369" s="141" t="s">
        <v>562</v>
      </c>
      <c r="F369" s="90"/>
      <c r="G369" s="90">
        <v>138848</v>
      </c>
      <c r="H369" s="90">
        <v>775808</v>
      </c>
      <c r="I369" s="97">
        <v>116</v>
      </c>
      <c r="J369" s="111" t="s">
        <v>674</v>
      </c>
      <c r="K369" s="111"/>
      <c r="L369" s="87" t="s">
        <v>823</v>
      </c>
      <c r="M369" s="79" t="s">
        <v>194</v>
      </c>
      <c r="N369" s="100" t="s">
        <v>1065</v>
      </c>
    </row>
    <row r="370" spans="1:14" s="92" customFormat="1" ht="12.75" x14ac:dyDescent="0.2">
      <c r="A370" s="79" t="s">
        <v>1064</v>
      </c>
      <c r="B370" s="96">
        <v>6789</v>
      </c>
      <c r="C370" s="132">
        <v>10994.366666666667</v>
      </c>
      <c r="D370" s="132">
        <v>10994.366666666667</v>
      </c>
      <c r="E370" s="141" t="s">
        <v>562</v>
      </c>
      <c r="F370" s="90"/>
      <c r="G370" s="90">
        <v>108151</v>
      </c>
      <c r="H370" s="90">
        <v>770950</v>
      </c>
      <c r="I370" s="97">
        <v>11436</v>
      </c>
      <c r="J370" s="111" t="s">
        <v>674</v>
      </c>
      <c r="K370" s="111"/>
      <c r="L370" s="98" t="s">
        <v>823</v>
      </c>
      <c r="M370" s="79" t="s">
        <v>1070</v>
      </c>
      <c r="N370" s="100" t="s">
        <v>1097</v>
      </c>
    </row>
    <row r="371" spans="1:14" s="92" customFormat="1" ht="12.75" x14ac:dyDescent="0.2">
      <c r="A371" s="99" t="s">
        <v>492</v>
      </c>
      <c r="B371" s="101">
        <v>6790</v>
      </c>
      <c r="C371" s="131"/>
      <c r="D371" s="130">
        <v>126</v>
      </c>
      <c r="E371" s="143" t="s">
        <v>563</v>
      </c>
      <c r="F371" s="101"/>
      <c r="G371" s="93">
        <v>125838</v>
      </c>
      <c r="H371" s="93">
        <v>803769</v>
      </c>
      <c r="I371" s="97">
        <v>126</v>
      </c>
      <c r="J371" s="111" t="s">
        <v>674</v>
      </c>
      <c r="K371" s="111"/>
      <c r="L371" s="12" t="s">
        <v>491</v>
      </c>
      <c r="M371" s="99" t="s">
        <v>493</v>
      </c>
      <c r="N371" s="100" t="s">
        <v>680</v>
      </c>
    </row>
    <row r="372" spans="1:14" s="92" customFormat="1" ht="12.75" x14ac:dyDescent="0.2">
      <c r="A372" s="11" t="s">
        <v>928</v>
      </c>
      <c r="B372" s="101">
        <v>6796</v>
      </c>
      <c r="C372" s="132">
        <v>84.6</v>
      </c>
      <c r="D372" s="132">
        <v>84.6</v>
      </c>
      <c r="E372" s="142" t="s">
        <v>562</v>
      </c>
      <c r="F372" s="101"/>
      <c r="G372" s="93">
        <v>456763</v>
      </c>
      <c r="H372" s="93">
        <v>788553</v>
      </c>
      <c r="I372" s="97">
        <v>81</v>
      </c>
      <c r="J372" s="111" t="s">
        <v>674</v>
      </c>
      <c r="K372" s="111"/>
      <c r="L372" s="12" t="s">
        <v>500</v>
      </c>
      <c r="M372" s="99" t="s">
        <v>629</v>
      </c>
      <c r="N372" s="100" t="s">
        <v>1065</v>
      </c>
    </row>
    <row r="373" spans="1:14" s="92" customFormat="1" ht="12.75" x14ac:dyDescent="0.2">
      <c r="A373" s="11" t="s">
        <v>925</v>
      </c>
      <c r="B373" s="96">
        <v>6798</v>
      </c>
      <c r="C373" s="132">
        <v>63.366666666666667</v>
      </c>
      <c r="D373" s="132">
        <v>63.366666666666667</v>
      </c>
      <c r="E373" s="142" t="s">
        <v>562</v>
      </c>
      <c r="F373" s="96"/>
      <c r="G373" s="90">
        <v>136192</v>
      </c>
      <c r="H373" s="90">
        <v>778100</v>
      </c>
      <c r="I373" s="97">
        <v>56</v>
      </c>
      <c r="J373" s="111" t="s">
        <v>674</v>
      </c>
      <c r="K373" s="111"/>
      <c r="L373" s="87" t="s">
        <v>500</v>
      </c>
      <c r="M373" s="11" t="s">
        <v>630</v>
      </c>
      <c r="N373" s="100" t="s">
        <v>680</v>
      </c>
    </row>
    <row r="374" spans="1:14" s="92" customFormat="1" ht="12.75" x14ac:dyDescent="0.2">
      <c r="A374" s="79" t="s">
        <v>1068</v>
      </c>
      <c r="B374" s="96">
        <v>6799</v>
      </c>
      <c r="C374" s="132">
        <v>428.1</v>
      </c>
      <c r="D374" s="132">
        <v>428.1</v>
      </c>
      <c r="E374" s="142" t="s">
        <v>562</v>
      </c>
      <c r="F374" s="90"/>
      <c r="G374" s="90">
        <v>545391</v>
      </c>
      <c r="H374" s="90">
        <v>768166</v>
      </c>
      <c r="I374" s="97">
        <v>574</v>
      </c>
      <c r="J374" s="111" t="s">
        <v>674</v>
      </c>
      <c r="K374" s="111"/>
      <c r="L374" s="98" t="s">
        <v>500</v>
      </c>
      <c r="M374" s="79" t="s">
        <v>631</v>
      </c>
      <c r="N374" s="100" t="s">
        <v>680</v>
      </c>
    </row>
    <row r="375" spans="1:14" s="92" customFormat="1" ht="12.75" x14ac:dyDescent="0.2">
      <c r="A375" s="11" t="s">
        <v>905</v>
      </c>
      <c r="B375" s="96">
        <v>6801</v>
      </c>
      <c r="C375" s="132">
        <v>0</v>
      </c>
      <c r="D375" s="132">
        <v>0</v>
      </c>
      <c r="E375" s="142" t="s">
        <v>562</v>
      </c>
      <c r="F375" s="96"/>
      <c r="G375" s="90">
        <v>142629</v>
      </c>
      <c r="H375" s="90"/>
      <c r="I375" s="97">
        <v>0</v>
      </c>
      <c r="J375" s="110" t="s">
        <v>1101</v>
      </c>
      <c r="K375" s="110"/>
      <c r="L375" s="87" t="s">
        <v>500</v>
      </c>
      <c r="M375" s="11" t="s">
        <v>633</v>
      </c>
      <c r="N375" s="100" t="s">
        <v>988</v>
      </c>
    </row>
    <row r="376" spans="1:14" s="92" customFormat="1" ht="12.75" x14ac:dyDescent="0.2">
      <c r="A376" s="99" t="s">
        <v>956</v>
      </c>
      <c r="B376" s="101">
        <v>6821</v>
      </c>
      <c r="C376" s="132">
        <v>0</v>
      </c>
      <c r="D376" s="132">
        <v>0</v>
      </c>
      <c r="E376" s="142" t="s">
        <v>562</v>
      </c>
      <c r="F376" s="101"/>
      <c r="G376" s="93" t="s">
        <v>470</v>
      </c>
      <c r="H376" s="93"/>
      <c r="I376" s="97">
        <v>0</v>
      </c>
      <c r="J376" s="110" t="s">
        <v>1101</v>
      </c>
      <c r="K376" s="110"/>
      <c r="L376" s="87" t="s">
        <v>500</v>
      </c>
      <c r="M376" s="99" t="s">
        <v>957</v>
      </c>
      <c r="N376" s="100"/>
    </row>
    <row r="377" spans="1:14" s="92" customFormat="1" ht="12.75" x14ac:dyDescent="0.2">
      <c r="A377" s="11" t="s">
        <v>917</v>
      </c>
      <c r="B377" s="96">
        <v>6821</v>
      </c>
      <c r="C377" s="132">
        <v>0</v>
      </c>
      <c r="D377" s="132">
        <v>0</v>
      </c>
      <c r="E377" s="142" t="s">
        <v>562</v>
      </c>
      <c r="F377" s="96"/>
      <c r="G377" s="90">
        <v>130581</v>
      </c>
      <c r="H377" s="90"/>
      <c r="I377" s="97">
        <v>0</v>
      </c>
      <c r="J377" s="110" t="s">
        <v>1101</v>
      </c>
      <c r="K377" s="110"/>
      <c r="L377" s="87" t="s">
        <v>500</v>
      </c>
      <c r="M377" s="11" t="s">
        <v>634</v>
      </c>
      <c r="N377" s="100" t="s">
        <v>61</v>
      </c>
    </row>
    <row r="378" spans="1:14" s="92" customFormat="1" ht="12.75" x14ac:dyDescent="0.2">
      <c r="A378" s="11" t="s">
        <v>831</v>
      </c>
      <c r="B378" s="96">
        <v>6829</v>
      </c>
      <c r="C378" s="132">
        <v>44.766666666666666</v>
      </c>
      <c r="D378" s="132">
        <v>44.766666666666666</v>
      </c>
      <c r="E378" s="141" t="s">
        <v>562</v>
      </c>
      <c r="F378" s="96"/>
      <c r="G378" s="90">
        <v>138523</v>
      </c>
      <c r="H378" s="90">
        <v>778206</v>
      </c>
      <c r="I378" s="97">
        <v>57</v>
      </c>
      <c r="J378" s="111" t="s">
        <v>674</v>
      </c>
      <c r="K378" s="111"/>
      <c r="L378" s="87" t="s">
        <v>823</v>
      </c>
      <c r="M378" s="11" t="s">
        <v>832</v>
      </c>
      <c r="N378" s="100" t="s">
        <v>680</v>
      </c>
    </row>
    <row r="379" spans="1:14" s="92" customFormat="1" ht="17.25" x14ac:dyDescent="0.2">
      <c r="A379" s="11" t="s">
        <v>403</v>
      </c>
      <c r="B379" s="96">
        <v>6831</v>
      </c>
      <c r="C379" s="132">
        <v>241.56666666666666</v>
      </c>
      <c r="D379" s="132">
        <v>241.56666666666666</v>
      </c>
      <c r="E379" s="142" t="s">
        <v>562</v>
      </c>
      <c r="F379" s="96"/>
      <c r="G379" s="90">
        <v>133201</v>
      </c>
      <c r="H379" s="90"/>
      <c r="I379" s="97"/>
      <c r="J379" s="110" t="s">
        <v>344</v>
      </c>
      <c r="K379" s="110"/>
      <c r="L379" s="87" t="s">
        <v>367</v>
      </c>
      <c r="M379" s="11" t="s">
        <v>404</v>
      </c>
      <c r="N379" s="100" t="s">
        <v>62</v>
      </c>
    </row>
    <row r="380" spans="1:14" s="92" customFormat="1" ht="25.5" x14ac:dyDescent="0.2">
      <c r="A380" s="11" t="s">
        <v>258</v>
      </c>
      <c r="B380" s="96">
        <v>6832</v>
      </c>
      <c r="C380" s="130"/>
      <c r="D380" s="130">
        <v>50</v>
      </c>
      <c r="E380" s="143" t="s">
        <v>563</v>
      </c>
      <c r="F380" s="96"/>
      <c r="G380" s="90">
        <v>159565</v>
      </c>
      <c r="H380" s="90">
        <v>788316</v>
      </c>
      <c r="I380" s="118">
        <v>50</v>
      </c>
      <c r="J380" s="111" t="s">
        <v>583</v>
      </c>
      <c r="K380" s="111" t="s">
        <v>203</v>
      </c>
      <c r="L380" s="87" t="s">
        <v>500</v>
      </c>
      <c r="M380" s="11" t="s">
        <v>635</v>
      </c>
      <c r="N380" s="100" t="s">
        <v>680</v>
      </c>
    </row>
    <row r="381" spans="1:14" s="91" customFormat="1" ht="12.75" x14ac:dyDescent="0.2">
      <c r="A381" s="11" t="s">
        <v>521</v>
      </c>
      <c r="B381" s="96">
        <v>6833</v>
      </c>
      <c r="C381" s="132">
        <v>103.6</v>
      </c>
      <c r="D381" s="132">
        <v>103.6</v>
      </c>
      <c r="E381" s="142" t="s">
        <v>562</v>
      </c>
      <c r="F381" s="96"/>
      <c r="G381" s="90">
        <v>138119</v>
      </c>
      <c r="H381" s="90">
        <v>770961</v>
      </c>
      <c r="I381" s="97">
        <v>71</v>
      </c>
      <c r="J381" s="111" t="s">
        <v>674</v>
      </c>
      <c r="K381" s="111"/>
      <c r="L381" s="87" t="s">
        <v>1049</v>
      </c>
      <c r="M381" s="11" t="s">
        <v>6</v>
      </c>
      <c r="N381" s="100" t="s">
        <v>680</v>
      </c>
    </row>
    <row r="382" spans="1:14" s="91" customFormat="1" ht="12.75" x14ac:dyDescent="0.2">
      <c r="A382" s="86" t="s">
        <v>647</v>
      </c>
      <c r="B382" s="96">
        <v>6834</v>
      </c>
      <c r="C382" s="132">
        <v>67.766666666666666</v>
      </c>
      <c r="D382" s="132">
        <v>67.766666666666666</v>
      </c>
      <c r="E382" s="142" t="s">
        <v>562</v>
      </c>
      <c r="F382" s="90"/>
      <c r="G382" s="90">
        <v>225144</v>
      </c>
      <c r="H382" s="90">
        <v>778418</v>
      </c>
      <c r="I382" s="97">
        <v>78</v>
      </c>
      <c r="J382" s="111" t="s">
        <v>674</v>
      </c>
      <c r="K382" s="111"/>
      <c r="L382" s="98" t="s">
        <v>500</v>
      </c>
      <c r="M382" s="79" t="s">
        <v>646</v>
      </c>
      <c r="N382" s="100" t="s">
        <v>61</v>
      </c>
    </row>
    <row r="383" spans="1:14" s="91" customFormat="1" ht="17.25" x14ac:dyDescent="0.2">
      <c r="A383" s="79" t="s">
        <v>637</v>
      </c>
      <c r="B383" s="96">
        <v>6835</v>
      </c>
      <c r="C383" s="132">
        <v>0</v>
      </c>
      <c r="D383" s="132">
        <v>0</v>
      </c>
      <c r="E383" s="142" t="s">
        <v>562</v>
      </c>
      <c r="F383" s="90"/>
      <c r="G383" s="90">
        <v>133259</v>
      </c>
      <c r="H383" s="90"/>
      <c r="I383" s="97">
        <v>153</v>
      </c>
      <c r="J383" s="111" t="s">
        <v>342</v>
      </c>
      <c r="K383" s="111"/>
      <c r="L383" s="94" t="s">
        <v>47</v>
      </c>
      <c r="M383" s="79" t="s">
        <v>434</v>
      </c>
      <c r="N383" s="100" t="s">
        <v>1097</v>
      </c>
    </row>
    <row r="384" spans="1:14" s="91" customFormat="1" ht="17.25" x14ac:dyDescent="0.2">
      <c r="A384" s="99" t="s">
        <v>679</v>
      </c>
      <c r="B384" s="96">
        <v>6835</v>
      </c>
      <c r="C384" s="132">
        <v>0</v>
      </c>
      <c r="D384" s="132">
        <v>0</v>
      </c>
      <c r="E384" s="142" t="s">
        <v>562</v>
      </c>
      <c r="F384" s="90"/>
      <c r="G384" s="90">
        <v>138097</v>
      </c>
      <c r="H384" s="90"/>
      <c r="I384" s="97">
        <v>9</v>
      </c>
      <c r="J384" s="111" t="s">
        <v>342</v>
      </c>
      <c r="K384" s="111"/>
      <c r="L384" s="94" t="s">
        <v>47</v>
      </c>
      <c r="M384" s="79" t="s">
        <v>434</v>
      </c>
      <c r="N384" s="100" t="s">
        <v>1097</v>
      </c>
    </row>
    <row r="385" spans="1:14" s="91" customFormat="1" ht="12.75" x14ac:dyDescent="0.2">
      <c r="A385" s="99" t="s">
        <v>477</v>
      </c>
      <c r="B385" s="101">
        <v>6836</v>
      </c>
      <c r="C385" s="131"/>
      <c r="D385" s="130">
        <v>0</v>
      </c>
      <c r="E385" s="143" t="s">
        <v>563</v>
      </c>
      <c r="F385" s="101"/>
      <c r="G385" s="93">
        <v>138644</v>
      </c>
      <c r="H385" s="93"/>
      <c r="I385" s="102"/>
      <c r="J385" s="111"/>
      <c r="K385" s="111"/>
      <c r="L385" s="12" t="s">
        <v>861</v>
      </c>
      <c r="M385" s="99" t="s">
        <v>960</v>
      </c>
      <c r="N385" s="100" t="s">
        <v>987</v>
      </c>
    </row>
    <row r="386" spans="1:14" s="91" customFormat="1" ht="17.25" x14ac:dyDescent="0.2">
      <c r="A386" s="99" t="s">
        <v>648</v>
      </c>
      <c r="B386" s="101">
        <v>6838</v>
      </c>
      <c r="C386" s="132">
        <v>0</v>
      </c>
      <c r="D386" s="132">
        <v>0</v>
      </c>
      <c r="E386" s="142" t="s">
        <v>562</v>
      </c>
      <c r="F386" s="101"/>
      <c r="G386" s="93">
        <v>138554</v>
      </c>
      <c r="H386" s="93">
        <v>778152</v>
      </c>
      <c r="I386" s="97">
        <v>17</v>
      </c>
      <c r="J386" s="111" t="s">
        <v>342</v>
      </c>
      <c r="K386" s="111"/>
      <c r="L386" s="12" t="s">
        <v>500</v>
      </c>
      <c r="M386" s="99" t="s">
        <v>649</v>
      </c>
      <c r="N386" s="100" t="s">
        <v>680</v>
      </c>
    </row>
    <row r="387" spans="1:14" s="91" customFormat="1" ht="12.75" x14ac:dyDescent="0.2">
      <c r="A387" s="79" t="s">
        <v>55</v>
      </c>
      <c r="B387" s="96">
        <v>6840</v>
      </c>
      <c r="C387" s="132">
        <v>723.83333333333337</v>
      </c>
      <c r="D387" s="132">
        <v>723.83333333333337</v>
      </c>
      <c r="E387" s="142" t="s">
        <v>562</v>
      </c>
      <c r="F387" s="90"/>
      <c r="G387" s="90">
        <v>133125</v>
      </c>
      <c r="H387" s="90">
        <v>778369</v>
      </c>
      <c r="I387" s="97">
        <v>768</v>
      </c>
      <c r="J387" s="111" t="s">
        <v>674</v>
      </c>
      <c r="K387" s="111"/>
      <c r="L387" s="94" t="s">
        <v>500</v>
      </c>
      <c r="M387" s="79" t="s">
        <v>56</v>
      </c>
      <c r="N387" s="100" t="s">
        <v>680</v>
      </c>
    </row>
    <row r="388" spans="1:14" s="91" customFormat="1" ht="33.75" x14ac:dyDescent="0.2">
      <c r="A388" s="79" t="s">
        <v>1</v>
      </c>
      <c r="B388" s="101">
        <v>6842</v>
      </c>
      <c r="C388" s="132">
        <v>0</v>
      </c>
      <c r="D388" s="132">
        <v>0</v>
      </c>
      <c r="E388" s="142" t="s">
        <v>562</v>
      </c>
      <c r="F388" s="101"/>
      <c r="G388" s="93">
        <v>204859</v>
      </c>
      <c r="H388" s="93">
        <v>773226</v>
      </c>
      <c r="I388" s="118">
        <v>200</v>
      </c>
      <c r="J388" s="124" t="s">
        <v>141</v>
      </c>
      <c r="K388" s="111" t="s">
        <v>869</v>
      </c>
      <c r="L388" s="12" t="s">
        <v>47</v>
      </c>
      <c r="M388" s="99" t="s">
        <v>123</v>
      </c>
      <c r="N388" s="100" t="s">
        <v>680</v>
      </c>
    </row>
    <row r="389" spans="1:14" s="91" customFormat="1" ht="12.75" x14ac:dyDescent="0.2">
      <c r="A389" s="79" t="s">
        <v>541</v>
      </c>
      <c r="B389" s="96">
        <v>6844</v>
      </c>
      <c r="C389" s="129"/>
      <c r="D389" s="130">
        <v>0</v>
      </c>
      <c r="E389" s="143" t="s">
        <v>563</v>
      </c>
      <c r="F389" s="90"/>
      <c r="G389" s="90">
        <v>138049</v>
      </c>
      <c r="H389" s="90"/>
      <c r="I389" s="97"/>
      <c r="J389" s="110"/>
      <c r="K389" s="110"/>
      <c r="L389" s="12" t="s">
        <v>823</v>
      </c>
      <c r="M389" s="79" t="s">
        <v>544</v>
      </c>
      <c r="N389" s="100" t="s">
        <v>1065</v>
      </c>
    </row>
    <row r="390" spans="1:14" s="91" customFormat="1" ht="33.75" x14ac:dyDescent="0.2">
      <c r="A390" s="79" t="s">
        <v>1</v>
      </c>
      <c r="B390" s="96">
        <v>6845</v>
      </c>
      <c r="C390" s="132">
        <v>199.8</v>
      </c>
      <c r="D390" s="132">
        <v>199.8</v>
      </c>
      <c r="E390" s="142" t="s">
        <v>562</v>
      </c>
      <c r="F390" s="96"/>
      <c r="G390" s="90">
        <v>204859</v>
      </c>
      <c r="H390" s="90">
        <v>773220</v>
      </c>
      <c r="I390" s="118">
        <v>400</v>
      </c>
      <c r="J390" s="124" t="s">
        <v>142</v>
      </c>
      <c r="K390" s="111" t="s">
        <v>869</v>
      </c>
      <c r="L390" s="87" t="s">
        <v>47</v>
      </c>
      <c r="M390" s="11" t="s">
        <v>124</v>
      </c>
      <c r="N390" s="100" t="s">
        <v>680</v>
      </c>
    </row>
    <row r="391" spans="1:14" s="91" customFormat="1" ht="12.75" x14ac:dyDescent="0.2">
      <c r="A391" s="11" t="s">
        <v>949</v>
      </c>
      <c r="B391" s="96">
        <v>6846</v>
      </c>
      <c r="C391" s="132">
        <v>271.3</v>
      </c>
      <c r="D391" s="132">
        <v>271.3</v>
      </c>
      <c r="E391" s="141" t="s">
        <v>562</v>
      </c>
      <c r="F391" s="96"/>
      <c r="G391" s="90">
        <v>136171</v>
      </c>
      <c r="H391" s="90">
        <v>785760</v>
      </c>
      <c r="I391" s="97">
        <v>220</v>
      </c>
      <c r="J391" s="111" t="s">
        <v>674</v>
      </c>
      <c r="K391" s="111"/>
      <c r="L391" s="87" t="s">
        <v>790</v>
      </c>
      <c r="M391" s="11" t="s">
        <v>806</v>
      </c>
      <c r="N391" s="100" t="s">
        <v>62</v>
      </c>
    </row>
    <row r="392" spans="1:14" s="92" customFormat="1" ht="12.75" x14ac:dyDescent="0.2">
      <c r="A392" s="11" t="s">
        <v>125</v>
      </c>
      <c r="B392" s="96">
        <v>6847</v>
      </c>
      <c r="C392" s="132">
        <v>1.2666666666666666</v>
      </c>
      <c r="D392" s="132">
        <v>1.2666666666666666</v>
      </c>
      <c r="E392" s="142" t="s">
        <v>562</v>
      </c>
      <c r="F392" s="96"/>
      <c r="G392" s="90">
        <v>137939</v>
      </c>
      <c r="H392" s="90">
        <v>785812</v>
      </c>
      <c r="I392" s="97">
        <v>1</v>
      </c>
      <c r="J392" s="111" t="s">
        <v>674</v>
      </c>
      <c r="K392" s="111"/>
      <c r="L392" s="87" t="s">
        <v>47</v>
      </c>
      <c r="M392" s="11" t="s">
        <v>126</v>
      </c>
      <c r="N392" s="100" t="s">
        <v>61</v>
      </c>
    </row>
    <row r="393" spans="1:14" s="92" customFormat="1" ht="12.75" x14ac:dyDescent="0.2">
      <c r="A393" s="11" t="s">
        <v>935</v>
      </c>
      <c r="B393" s="96">
        <v>6848</v>
      </c>
      <c r="C393" s="130"/>
      <c r="D393" s="130">
        <v>0</v>
      </c>
      <c r="E393" s="143" t="s">
        <v>563</v>
      </c>
      <c r="F393" s="96"/>
      <c r="G393" s="90">
        <v>138992</v>
      </c>
      <c r="H393" s="90"/>
      <c r="I393" s="97"/>
      <c r="J393" s="110"/>
      <c r="K393" s="110"/>
      <c r="L393" s="87" t="s">
        <v>813</v>
      </c>
      <c r="M393" s="11" t="s">
        <v>819</v>
      </c>
      <c r="N393" s="100" t="s">
        <v>61</v>
      </c>
    </row>
    <row r="394" spans="1:14" s="92" customFormat="1" ht="12.75" x14ac:dyDescent="0.2">
      <c r="A394" s="86" t="s">
        <v>758</v>
      </c>
      <c r="B394" s="101">
        <v>6850</v>
      </c>
      <c r="C394" s="132">
        <v>150.26666666666668</v>
      </c>
      <c r="D394" s="132">
        <v>119</v>
      </c>
      <c r="E394" s="141" t="s">
        <v>577</v>
      </c>
      <c r="F394" s="93"/>
      <c r="G394" s="93">
        <v>500658</v>
      </c>
      <c r="H394" s="93">
        <v>770807</v>
      </c>
      <c r="I394" s="97">
        <v>166</v>
      </c>
      <c r="J394" s="111" t="s">
        <v>674</v>
      </c>
      <c r="K394" s="111"/>
      <c r="L394" s="87" t="s">
        <v>167</v>
      </c>
      <c r="M394" s="86" t="s">
        <v>955</v>
      </c>
      <c r="N394" s="100" t="s">
        <v>680</v>
      </c>
    </row>
    <row r="395" spans="1:14" s="92" customFormat="1" ht="12.75" x14ac:dyDescent="0.2">
      <c r="A395" s="79" t="s">
        <v>180</v>
      </c>
      <c r="B395" s="96">
        <v>6850</v>
      </c>
      <c r="C395" s="129"/>
      <c r="D395" s="130">
        <v>0</v>
      </c>
      <c r="E395" s="143" t="s">
        <v>563</v>
      </c>
      <c r="F395" s="90"/>
      <c r="G395" s="106">
        <v>27449</v>
      </c>
      <c r="H395" s="106"/>
      <c r="I395" s="97"/>
      <c r="J395" s="110"/>
      <c r="K395" s="110"/>
      <c r="L395" s="98" t="s">
        <v>167</v>
      </c>
      <c r="M395" s="79" t="s">
        <v>179</v>
      </c>
      <c r="N395" s="100" t="s">
        <v>987</v>
      </c>
    </row>
    <row r="396" spans="1:14" s="92" customFormat="1" ht="12.75" x14ac:dyDescent="0.2">
      <c r="A396" s="79" t="s">
        <v>218</v>
      </c>
      <c r="B396" s="96">
        <v>6855</v>
      </c>
      <c r="C396" s="132">
        <v>491.5</v>
      </c>
      <c r="D396" s="132">
        <v>491.5</v>
      </c>
      <c r="E396" s="142" t="s">
        <v>562</v>
      </c>
      <c r="F396" s="90"/>
      <c r="G396" s="90">
        <v>94120</v>
      </c>
      <c r="H396" s="90">
        <v>798629</v>
      </c>
      <c r="I396" s="97">
        <v>498</v>
      </c>
      <c r="J396" s="111" t="s">
        <v>674</v>
      </c>
      <c r="K396" s="111"/>
      <c r="L396" s="12" t="s">
        <v>47</v>
      </c>
      <c r="M396" s="79" t="s">
        <v>101</v>
      </c>
      <c r="N396" s="100" t="s">
        <v>680</v>
      </c>
    </row>
    <row r="397" spans="1:14" s="92" customFormat="1" ht="17.25" x14ac:dyDescent="0.2">
      <c r="A397" s="11" t="s">
        <v>929</v>
      </c>
      <c r="B397" s="96">
        <v>6856</v>
      </c>
      <c r="C397" s="132">
        <v>0</v>
      </c>
      <c r="D397" s="132">
        <v>0</v>
      </c>
      <c r="E397" s="142" t="s">
        <v>562</v>
      </c>
      <c r="F397" s="96"/>
      <c r="G397" s="106">
        <v>138534</v>
      </c>
      <c r="H397" s="106">
        <v>778157</v>
      </c>
      <c r="I397" s="97">
        <v>6</v>
      </c>
      <c r="J397" s="111" t="s">
        <v>342</v>
      </c>
      <c r="K397" s="111"/>
      <c r="L397" s="87" t="s">
        <v>500</v>
      </c>
      <c r="M397" s="11" t="s">
        <v>650</v>
      </c>
      <c r="N397" s="100" t="s">
        <v>680</v>
      </c>
    </row>
    <row r="398" spans="1:14" s="92" customFormat="1" ht="12.75" x14ac:dyDescent="0.2">
      <c r="A398" s="99" t="s">
        <v>36</v>
      </c>
      <c r="B398" s="96">
        <v>6871</v>
      </c>
      <c r="C398" s="132">
        <v>74.566666666666663</v>
      </c>
      <c r="D398" s="132">
        <v>74.566666666666663</v>
      </c>
      <c r="E398" s="142" t="s">
        <v>562</v>
      </c>
      <c r="F398" s="96"/>
      <c r="G398" s="90">
        <v>125834</v>
      </c>
      <c r="H398" s="90">
        <v>783352</v>
      </c>
      <c r="I398" s="97">
        <v>25</v>
      </c>
      <c r="J398" s="111" t="s">
        <v>674</v>
      </c>
      <c r="K398" s="111"/>
      <c r="L398" s="87" t="s">
        <v>997</v>
      </c>
      <c r="M398" s="11" t="s">
        <v>1016</v>
      </c>
      <c r="N398" s="100" t="s">
        <v>988</v>
      </c>
    </row>
    <row r="399" spans="1:14" s="92" customFormat="1" ht="33.75" x14ac:dyDescent="0.2">
      <c r="A399" s="99" t="s">
        <v>742</v>
      </c>
      <c r="B399" s="101">
        <v>6875</v>
      </c>
      <c r="C399" s="132">
        <v>0</v>
      </c>
      <c r="D399" s="132">
        <v>0</v>
      </c>
      <c r="E399" s="142" t="s">
        <v>562</v>
      </c>
      <c r="F399" s="101"/>
      <c r="G399" s="93">
        <v>133248</v>
      </c>
      <c r="H399" s="93">
        <v>796400</v>
      </c>
      <c r="I399" s="118">
        <v>11</v>
      </c>
      <c r="J399" s="124" t="s">
        <v>1038</v>
      </c>
      <c r="K399" s="111" t="s">
        <v>869</v>
      </c>
      <c r="L399" s="12" t="s">
        <v>367</v>
      </c>
      <c r="M399" s="99" t="s">
        <v>405</v>
      </c>
      <c r="N399" s="100" t="s">
        <v>1097</v>
      </c>
    </row>
    <row r="400" spans="1:14" s="92" customFormat="1" ht="12.75" x14ac:dyDescent="0.2">
      <c r="A400" s="11" t="s">
        <v>915</v>
      </c>
      <c r="B400" s="96">
        <v>6879</v>
      </c>
      <c r="C400" s="130"/>
      <c r="D400" s="130">
        <v>0</v>
      </c>
      <c r="E400" s="143" t="s">
        <v>563</v>
      </c>
      <c r="F400" s="96"/>
      <c r="G400" s="90">
        <v>589461</v>
      </c>
      <c r="H400" s="90"/>
      <c r="I400" s="97"/>
      <c r="J400" s="110"/>
      <c r="K400" s="110"/>
      <c r="L400" s="87" t="s">
        <v>250</v>
      </c>
      <c r="M400" s="11" t="s">
        <v>253</v>
      </c>
      <c r="N400" s="100" t="s">
        <v>988</v>
      </c>
    </row>
    <row r="401" spans="1:14" s="92" customFormat="1" ht="17.25" x14ac:dyDescent="0.2">
      <c r="A401" s="11" t="s">
        <v>153</v>
      </c>
      <c r="B401" s="96">
        <v>6881</v>
      </c>
      <c r="C401" s="132">
        <v>0</v>
      </c>
      <c r="D401" s="132">
        <v>0</v>
      </c>
      <c r="E401" s="141" t="s">
        <v>562</v>
      </c>
      <c r="F401" s="96"/>
      <c r="G401" s="90">
        <v>299367</v>
      </c>
      <c r="H401" s="90"/>
      <c r="I401" s="97">
        <v>36</v>
      </c>
      <c r="J401" s="111" t="s">
        <v>342</v>
      </c>
      <c r="K401" s="111"/>
      <c r="L401" s="87" t="s">
        <v>167</v>
      </c>
      <c r="M401" s="11" t="s">
        <v>181</v>
      </c>
      <c r="N401" s="100" t="s">
        <v>987</v>
      </c>
    </row>
    <row r="402" spans="1:14" s="92" customFormat="1" ht="12.75" x14ac:dyDescent="0.2">
      <c r="A402" s="79" t="s">
        <v>898</v>
      </c>
      <c r="B402" s="96">
        <v>6882</v>
      </c>
      <c r="C402" s="132">
        <v>1495.2</v>
      </c>
      <c r="D402" s="132">
        <v>1495.2</v>
      </c>
      <c r="E402" s="142" t="s">
        <v>562</v>
      </c>
      <c r="F402" s="90"/>
      <c r="G402" s="90">
        <v>126349</v>
      </c>
      <c r="H402" s="90">
        <v>775696</v>
      </c>
      <c r="I402" s="97">
        <v>1221</v>
      </c>
      <c r="J402" s="111" t="s">
        <v>674</v>
      </c>
      <c r="K402" s="111"/>
      <c r="L402" s="98" t="s">
        <v>421</v>
      </c>
      <c r="M402" s="79" t="s">
        <v>481</v>
      </c>
      <c r="N402" s="100" t="s">
        <v>1065</v>
      </c>
    </row>
    <row r="403" spans="1:14" s="91" customFormat="1" ht="12.75" x14ac:dyDescent="0.2">
      <c r="A403" s="137" t="s">
        <v>739</v>
      </c>
      <c r="B403" s="96">
        <v>6882</v>
      </c>
      <c r="C403" s="132">
        <v>0</v>
      </c>
      <c r="D403" s="132">
        <v>1210</v>
      </c>
      <c r="E403" s="143" t="s">
        <v>574</v>
      </c>
      <c r="F403" s="90"/>
      <c r="G403" s="90">
        <v>126349</v>
      </c>
      <c r="H403" s="90">
        <v>775770</v>
      </c>
      <c r="I403" s="97"/>
      <c r="J403" s="111" t="s">
        <v>674</v>
      </c>
      <c r="K403" s="111"/>
      <c r="L403" s="98" t="s">
        <v>421</v>
      </c>
      <c r="M403" s="79" t="s">
        <v>481</v>
      </c>
      <c r="N403" s="100" t="s">
        <v>1065</v>
      </c>
    </row>
    <row r="404" spans="1:14" s="92" customFormat="1" ht="17.25" x14ac:dyDescent="0.2">
      <c r="A404" s="138" t="s">
        <v>834</v>
      </c>
      <c r="B404" s="101">
        <v>6884</v>
      </c>
      <c r="C404" s="132">
        <v>0</v>
      </c>
      <c r="D404" s="132">
        <v>0</v>
      </c>
      <c r="E404" s="141" t="s">
        <v>564</v>
      </c>
      <c r="F404" s="139"/>
      <c r="G404" s="93">
        <v>133434</v>
      </c>
      <c r="H404" s="93">
        <v>770686</v>
      </c>
      <c r="I404" s="97"/>
      <c r="J404" s="111" t="s">
        <v>674</v>
      </c>
      <c r="K404" s="111"/>
      <c r="L404" s="12" t="s">
        <v>823</v>
      </c>
      <c r="M404" s="99" t="s">
        <v>833</v>
      </c>
      <c r="N404" s="100" t="s">
        <v>1097</v>
      </c>
    </row>
    <row r="405" spans="1:14" s="92" customFormat="1" ht="17.25" x14ac:dyDescent="0.2">
      <c r="A405" s="99" t="s">
        <v>834</v>
      </c>
      <c r="B405" s="101">
        <v>6884</v>
      </c>
      <c r="C405" s="132">
        <v>0</v>
      </c>
      <c r="D405" s="132">
        <v>1725.7351240390165</v>
      </c>
      <c r="E405" s="141" t="s">
        <v>564</v>
      </c>
      <c r="F405" s="139"/>
      <c r="G405" s="93">
        <v>133434</v>
      </c>
      <c r="H405" s="93">
        <v>768159</v>
      </c>
      <c r="I405" s="97">
        <v>1722</v>
      </c>
      <c r="J405" s="111" t="s">
        <v>674</v>
      </c>
      <c r="K405" s="111"/>
      <c r="L405" s="12" t="s">
        <v>823</v>
      </c>
      <c r="M405" s="99" t="s">
        <v>833</v>
      </c>
      <c r="N405" s="100" t="s">
        <v>1097</v>
      </c>
    </row>
    <row r="406" spans="1:14" s="92" customFormat="1" ht="17.25" x14ac:dyDescent="0.2">
      <c r="A406" s="99" t="s">
        <v>899</v>
      </c>
      <c r="B406" s="101">
        <v>6884</v>
      </c>
      <c r="C406" s="132">
        <v>74694.666666666672</v>
      </c>
      <c r="D406" s="132">
        <v>43775.746778831701</v>
      </c>
      <c r="E406" s="141" t="s">
        <v>564</v>
      </c>
      <c r="F406" s="139"/>
      <c r="G406" s="93">
        <v>125899</v>
      </c>
      <c r="H406" s="93">
        <v>770920</v>
      </c>
      <c r="I406" s="97">
        <v>43681</v>
      </c>
      <c r="J406" s="111" t="s">
        <v>553</v>
      </c>
      <c r="K406" s="111"/>
      <c r="L406" s="12" t="s">
        <v>823</v>
      </c>
      <c r="M406" s="99" t="s">
        <v>833</v>
      </c>
      <c r="N406" s="100" t="s">
        <v>1065</v>
      </c>
    </row>
    <row r="407" spans="1:14" s="92" customFormat="1" ht="17.25" x14ac:dyDescent="0.2">
      <c r="A407" s="11" t="s">
        <v>154</v>
      </c>
      <c r="B407" s="96">
        <v>6884</v>
      </c>
      <c r="C407" s="132">
        <v>0</v>
      </c>
      <c r="D407" s="132">
        <v>29099.983041069059</v>
      </c>
      <c r="E407" s="141" t="s">
        <v>564</v>
      </c>
      <c r="F407" s="139"/>
      <c r="G407" s="90">
        <v>132975</v>
      </c>
      <c r="H407" s="90">
        <v>775508</v>
      </c>
      <c r="I407" s="97">
        <v>29037</v>
      </c>
      <c r="J407" s="111" t="s">
        <v>553</v>
      </c>
      <c r="K407" s="111"/>
      <c r="L407" s="87" t="s">
        <v>823</v>
      </c>
      <c r="M407" s="11" t="s">
        <v>833</v>
      </c>
      <c r="N407" s="100" t="s">
        <v>1097</v>
      </c>
    </row>
    <row r="408" spans="1:14" s="92" customFormat="1" ht="17.25" x14ac:dyDescent="0.2">
      <c r="A408" s="86" t="s">
        <v>836</v>
      </c>
      <c r="B408" s="101">
        <v>6884</v>
      </c>
      <c r="C408" s="132">
        <v>0</v>
      </c>
      <c r="D408" s="132">
        <v>93.20172272684583</v>
      </c>
      <c r="E408" s="141" t="s">
        <v>564</v>
      </c>
      <c r="F408" s="139"/>
      <c r="G408" s="93">
        <v>125831</v>
      </c>
      <c r="H408" s="93">
        <v>775665</v>
      </c>
      <c r="I408" s="97">
        <v>93</v>
      </c>
      <c r="J408" s="111" t="s">
        <v>674</v>
      </c>
      <c r="K408" s="111"/>
      <c r="L408" s="94" t="s">
        <v>823</v>
      </c>
      <c r="M408" s="86" t="s">
        <v>835</v>
      </c>
      <c r="N408" s="100" t="s">
        <v>680</v>
      </c>
    </row>
    <row r="409" spans="1:14" s="92" customFormat="1" ht="17.25" x14ac:dyDescent="0.2">
      <c r="A409" s="11" t="s">
        <v>837</v>
      </c>
      <c r="B409" s="96">
        <v>6884</v>
      </c>
      <c r="C409" s="132">
        <v>0</v>
      </c>
      <c r="D409" s="132">
        <v>0</v>
      </c>
      <c r="E409" s="141" t="s">
        <v>564</v>
      </c>
      <c r="F409" s="139"/>
      <c r="G409" s="90"/>
      <c r="H409" s="90"/>
      <c r="I409" s="97">
        <v>0</v>
      </c>
      <c r="J409" s="110"/>
      <c r="K409" s="110"/>
      <c r="L409" s="12" t="s">
        <v>823</v>
      </c>
      <c r="M409" s="11" t="s">
        <v>833</v>
      </c>
      <c r="N409" s="100" t="s">
        <v>680</v>
      </c>
    </row>
    <row r="410" spans="1:14" s="92" customFormat="1" ht="33.75" x14ac:dyDescent="0.2">
      <c r="A410" s="79" t="s">
        <v>1</v>
      </c>
      <c r="B410" s="101">
        <v>6886</v>
      </c>
      <c r="C410" s="132">
        <v>70.933333333333337</v>
      </c>
      <c r="D410" s="132">
        <v>70.933333333333337</v>
      </c>
      <c r="E410" s="142" t="s">
        <v>562</v>
      </c>
      <c r="F410" s="93"/>
      <c r="G410" s="93">
        <v>133431</v>
      </c>
      <c r="H410" s="93">
        <v>773207</v>
      </c>
      <c r="I410" s="118">
        <v>65</v>
      </c>
      <c r="J410" s="124" t="s">
        <v>143</v>
      </c>
      <c r="K410" s="111" t="s">
        <v>869</v>
      </c>
      <c r="L410" s="94" t="s">
        <v>500</v>
      </c>
      <c r="M410" s="86" t="s">
        <v>651</v>
      </c>
      <c r="N410" s="100" t="s">
        <v>680</v>
      </c>
    </row>
    <row r="411" spans="1:14" s="92" customFormat="1" ht="12.75" x14ac:dyDescent="0.2">
      <c r="A411" s="11" t="s">
        <v>619</v>
      </c>
      <c r="B411" s="96">
        <v>6896</v>
      </c>
      <c r="C411" s="132">
        <v>502.33333333333331</v>
      </c>
      <c r="D411" s="132">
        <v>502.33333333333331</v>
      </c>
      <c r="E411" s="142" t="s">
        <v>562</v>
      </c>
      <c r="F411" s="96"/>
      <c r="G411" s="90">
        <v>427121</v>
      </c>
      <c r="H411" s="90">
        <v>788526</v>
      </c>
      <c r="I411" s="97">
        <v>460</v>
      </c>
      <c r="J411" s="111" t="s">
        <v>674</v>
      </c>
      <c r="K411" s="111"/>
      <c r="L411" s="87" t="s">
        <v>500</v>
      </c>
      <c r="M411" s="11" t="s">
        <v>653</v>
      </c>
      <c r="N411" s="100" t="s">
        <v>680</v>
      </c>
    </row>
    <row r="412" spans="1:14" s="92" customFormat="1" ht="12.75" x14ac:dyDescent="0.2">
      <c r="A412" s="79" t="s">
        <v>1037</v>
      </c>
      <c r="B412" s="96">
        <v>6898</v>
      </c>
      <c r="C412" s="132">
        <v>0</v>
      </c>
      <c r="D412" s="132">
        <v>0</v>
      </c>
      <c r="E412" s="141" t="s">
        <v>562</v>
      </c>
      <c r="F412" s="90"/>
      <c r="G412" s="90">
        <v>130512</v>
      </c>
      <c r="H412" s="90"/>
      <c r="I412" s="97">
        <v>0</v>
      </c>
      <c r="J412" s="110" t="s">
        <v>1101</v>
      </c>
      <c r="K412" s="110"/>
      <c r="L412" s="87" t="s">
        <v>1019</v>
      </c>
      <c r="M412" s="79" t="s">
        <v>1036</v>
      </c>
      <c r="N412" s="100" t="s">
        <v>680</v>
      </c>
    </row>
    <row r="413" spans="1:14" s="92" customFormat="1" ht="12.75" x14ac:dyDescent="0.2">
      <c r="A413" s="79" t="s">
        <v>1</v>
      </c>
      <c r="B413" s="96">
        <v>7211</v>
      </c>
      <c r="C413" s="130"/>
      <c r="D413" s="130">
        <v>0</v>
      </c>
      <c r="E413" s="143" t="s">
        <v>563</v>
      </c>
      <c r="F413" s="96"/>
      <c r="G413" s="90">
        <v>26388</v>
      </c>
      <c r="H413" s="90"/>
      <c r="I413" s="97"/>
      <c r="J413" s="110"/>
      <c r="K413" s="110"/>
      <c r="L413" s="87" t="s">
        <v>255</v>
      </c>
      <c r="M413" s="11" t="s">
        <v>264</v>
      </c>
      <c r="N413" s="100" t="s">
        <v>680</v>
      </c>
    </row>
    <row r="414" spans="1:14" s="92" customFormat="1" ht="12.75" x14ac:dyDescent="0.2">
      <c r="A414" s="99" t="s">
        <v>954</v>
      </c>
      <c r="B414" s="96">
        <v>7491</v>
      </c>
      <c r="C414" s="129"/>
      <c r="D414" s="130">
        <v>200</v>
      </c>
      <c r="E414" s="143" t="s">
        <v>563</v>
      </c>
      <c r="F414" s="90"/>
      <c r="G414" s="90">
        <v>138020</v>
      </c>
      <c r="H414" s="90"/>
      <c r="I414" s="97">
        <v>200</v>
      </c>
      <c r="J414" s="111" t="s">
        <v>674</v>
      </c>
      <c r="K414" s="111"/>
      <c r="L414" s="87" t="s">
        <v>884</v>
      </c>
      <c r="M414" s="79" t="s">
        <v>1126</v>
      </c>
      <c r="N414" s="100" t="s">
        <v>988</v>
      </c>
    </row>
    <row r="415" spans="1:14" s="92" customFormat="1" ht="17.25" x14ac:dyDescent="0.2">
      <c r="A415" s="86" t="s">
        <v>302</v>
      </c>
      <c r="B415" s="101">
        <v>8693</v>
      </c>
      <c r="C415" s="132">
        <v>14544.3</v>
      </c>
      <c r="D415" s="132"/>
      <c r="E415" s="110" t="s">
        <v>568</v>
      </c>
      <c r="F415" s="93"/>
      <c r="G415" s="93">
        <v>140953</v>
      </c>
      <c r="H415" s="93"/>
      <c r="I415" s="102"/>
      <c r="J415" s="110" t="s">
        <v>344</v>
      </c>
      <c r="K415" s="111"/>
      <c r="L415" s="94" t="s">
        <v>790</v>
      </c>
      <c r="M415" s="86" t="s">
        <v>825</v>
      </c>
      <c r="N415" s="100" t="s">
        <v>61</v>
      </c>
    </row>
    <row r="416" spans="1:14" s="92" customFormat="1" ht="17.25" x14ac:dyDescent="0.2">
      <c r="A416" s="79" t="s">
        <v>912</v>
      </c>
      <c r="B416" s="96">
        <v>9603</v>
      </c>
      <c r="C416" s="132">
        <v>37597.76666666667</v>
      </c>
      <c r="D416" s="132">
        <v>0</v>
      </c>
      <c r="E416" s="141" t="s">
        <v>565</v>
      </c>
      <c r="F416" s="90"/>
      <c r="G416" s="90">
        <v>542944</v>
      </c>
      <c r="H416" s="90">
        <v>803828</v>
      </c>
      <c r="I416" s="118">
        <v>0</v>
      </c>
      <c r="J416" s="125" t="s">
        <v>1001</v>
      </c>
      <c r="K416" s="110" t="s">
        <v>869</v>
      </c>
      <c r="L416" s="98" t="s">
        <v>823</v>
      </c>
      <c r="M416" s="79" t="s">
        <v>966</v>
      </c>
      <c r="N416" s="100" t="s">
        <v>1099</v>
      </c>
    </row>
    <row r="417" spans="1:14" s="92" customFormat="1" ht="12.75" x14ac:dyDescent="0.2">
      <c r="A417" s="99" t="s">
        <v>742</v>
      </c>
      <c r="B417" s="96">
        <v>9603</v>
      </c>
      <c r="C417" s="132">
        <v>0</v>
      </c>
      <c r="D417" s="132">
        <v>0</v>
      </c>
      <c r="E417" s="141" t="s">
        <v>562</v>
      </c>
      <c r="F417" s="90"/>
      <c r="G417" s="90">
        <v>224332</v>
      </c>
      <c r="H417" s="90"/>
      <c r="I417" s="97">
        <v>334</v>
      </c>
      <c r="J417" s="111" t="s">
        <v>674</v>
      </c>
      <c r="K417" s="111"/>
      <c r="L417" s="98" t="s">
        <v>823</v>
      </c>
      <c r="M417" s="79" t="s">
        <v>1035</v>
      </c>
      <c r="N417" s="100" t="s">
        <v>1097</v>
      </c>
    </row>
    <row r="418" spans="1:14" s="92" customFormat="1" ht="12.75" x14ac:dyDescent="0.2">
      <c r="A418" s="79" t="s">
        <v>195</v>
      </c>
      <c r="B418" s="96">
        <v>9603</v>
      </c>
      <c r="C418" s="132">
        <v>0</v>
      </c>
      <c r="D418" s="132">
        <v>0</v>
      </c>
      <c r="E418" s="141" t="s">
        <v>562</v>
      </c>
      <c r="F418" s="90"/>
      <c r="G418" s="90">
        <v>586142</v>
      </c>
      <c r="H418" s="90"/>
      <c r="I418" s="97"/>
      <c r="J418" s="110"/>
      <c r="K418" s="110"/>
      <c r="L418" s="87" t="s">
        <v>823</v>
      </c>
      <c r="M418" s="79" t="s">
        <v>966</v>
      </c>
      <c r="N418" s="100" t="s">
        <v>62</v>
      </c>
    </row>
    <row r="419" spans="1:14" s="92" customFormat="1" ht="12.75" x14ac:dyDescent="0.2">
      <c r="A419" s="11" t="s">
        <v>163</v>
      </c>
      <c r="B419" s="152">
        <v>9604</v>
      </c>
      <c r="C419" s="132">
        <v>0</v>
      </c>
      <c r="D419" s="132">
        <v>0</v>
      </c>
      <c r="E419" s="142" t="s">
        <v>562</v>
      </c>
      <c r="F419" s="106"/>
      <c r="G419" s="90">
        <v>202362</v>
      </c>
      <c r="H419" s="90">
        <v>788401</v>
      </c>
      <c r="I419" s="97">
        <v>1</v>
      </c>
      <c r="J419" s="111" t="s">
        <v>674</v>
      </c>
      <c r="K419" s="111"/>
      <c r="L419" s="87" t="s">
        <v>47</v>
      </c>
      <c r="M419" s="79" t="s">
        <v>271</v>
      </c>
      <c r="N419" s="100" t="s">
        <v>62</v>
      </c>
    </row>
    <row r="420" spans="1:14" s="92" customFormat="1" ht="12.75" x14ac:dyDescent="0.2">
      <c r="A420" s="11" t="s">
        <v>160</v>
      </c>
      <c r="B420" s="96">
        <v>9610</v>
      </c>
      <c r="C420" s="132">
        <v>12182.2</v>
      </c>
      <c r="D420" s="132">
        <v>0</v>
      </c>
      <c r="E420" s="110" t="s">
        <v>676</v>
      </c>
      <c r="F420" s="96"/>
      <c r="G420" s="90">
        <v>137924</v>
      </c>
      <c r="H420" s="90"/>
      <c r="I420" s="97">
        <v>0</v>
      </c>
      <c r="J420" s="110" t="s">
        <v>676</v>
      </c>
      <c r="K420" s="110"/>
      <c r="L420" s="87" t="s">
        <v>159</v>
      </c>
      <c r="M420" s="11" t="s">
        <v>161</v>
      </c>
      <c r="N420" s="100" t="s">
        <v>1097</v>
      </c>
    </row>
    <row r="421" spans="1:14" s="92" customFormat="1" ht="12.75" x14ac:dyDescent="0.2">
      <c r="A421" s="11" t="s">
        <v>619</v>
      </c>
      <c r="B421" s="96">
        <v>9611</v>
      </c>
      <c r="C421" s="132">
        <v>241.46666666666667</v>
      </c>
      <c r="D421" s="132">
        <v>241.46666666666667</v>
      </c>
      <c r="E421" s="142" t="s">
        <v>562</v>
      </c>
      <c r="F421" s="96"/>
      <c r="G421" s="90">
        <v>427145</v>
      </c>
      <c r="H421" s="90">
        <v>788540</v>
      </c>
      <c r="I421" s="97">
        <v>246</v>
      </c>
      <c r="J421" s="111" t="s">
        <v>674</v>
      </c>
      <c r="K421" s="111"/>
      <c r="L421" s="87" t="s">
        <v>500</v>
      </c>
      <c r="M421" s="11" t="s">
        <v>654</v>
      </c>
      <c r="N421" s="100" t="s">
        <v>680</v>
      </c>
    </row>
    <row r="422" spans="1:14" s="92" customFormat="1" ht="12.75" x14ac:dyDescent="0.2">
      <c r="A422" s="11" t="s">
        <v>652</v>
      </c>
      <c r="B422" s="96">
        <v>9612</v>
      </c>
      <c r="C422" s="132">
        <v>0</v>
      </c>
      <c r="D422" s="132">
        <v>0</v>
      </c>
      <c r="E422" s="142" t="s">
        <v>562</v>
      </c>
      <c r="F422" s="96"/>
      <c r="G422" s="90">
        <v>133213</v>
      </c>
      <c r="H422" s="90"/>
      <c r="I422" s="97">
        <v>0</v>
      </c>
      <c r="J422" s="110" t="s">
        <v>1101</v>
      </c>
      <c r="K422" s="110"/>
      <c r="L422" s="87" t="s">
        <v>500</v>
      </c>
      <c r="M422" s="11" t="s">
        <v>655</v>
      </c>
      <c r="N422" s="100" t="s">
        <v>1065</v>
      </c>
    </row>
    <row r="423" spans="1:14" s="92" customFormat="1" ht="25.5" x14ac:dyDescent="0.2">
      <c r="A423" s="11" t="s">
        <v>258</v>
      </c>
      <c r="B423" s="101">
        <v>9613</v>
      </c>
      <c r="C423" s="132">
        <v>44.1</v>
      </c>
      <c r="D423" s="132">
        <v>44.1</v>
      </c>
      <c r="E423" s="142" t="s">
        <v>562</v>
      </c>
      <c r="F423" s="101"/>
      <c r="G423" s="93">
        <v>133330</v>
      </c>
      <c r="H423" s="93">
        <v>785739</v>
      </c>
      <c r="I423" s="118">
        <v>40</v>
      </c>
      <c r="J423" s="111" t="s">
        <v>561</v>
      </c>
      <c r="K423" s="111" t="s">
        <v>203</v>
      </c>
      <c r="L423" s="94" t="s">
        <v>491</v>
      </c>
      <c r="M423" s="99" t="s">
        <v>656</v>
      </c>
      <c r="N423" s="100" t="s">
        <v>680</v>
      </c>
    </row>
    <row r="424" spans="1:14" s="92" customFormat="1" ht="12.75" x14ac:dyDescent="0.2">
      <c r="A424" s="86" t="s">
        <v>1045</v>
      </c>
      <c r="B424" s="96">
        <v>9614</v>
      </c>
      <c r="C424" s="132">
        <v>822.66666666666663</v>
      </c>
      <c r="D424" s="132">
        <v>822.66666666666663</v>
      </c>
      <c r="E424" s="141" t="s">
        <v>562</v>
      </c>
      <c r="F424" s="96"/>
      <c r="G424" s="90">
        <v>153013</v>
      </c>
      <c r="H424" s="90">
        <v>786101</v>
      </c>
      <c r="I424" s="97">
        <v>987</v>
      </c>
      <c r="J424" s="111" t="s">
        <v>674</v>
      </c>
      <c r="K424" s="111"/>
      <c r="L424" s="87" t="s">
        <v>964</v>
      </c>
      <c r="M424" s="11" t="s">
        <v>35</v>
      </c>
      <c r="N424" s="88" t="s">
        <v>1098</v>
      </c>
    </row>
    <row r="425" spans="1:14" s="92" customFormat="1" ht="12.75" x14ac:dyDescent="0.2">
      <c r="A425" s="99" t="s">
        <v>43</v>
      </c>
      <c r="B425" s="101">
        <v>9617</v>
      </c>
      <c r="C425" s="132">
        <v>152.43333333333334</v>
      </c>
      <c r="D425" s="132">
        <v>152.43333333333334</v>
      </c>
      <c r="E425" s="141" t="s">
        <v>562</v>
      </c>
      <c r="F425" s="101"/>
      <c r="G425" s="93">
        <v>130852</v>
      </c>
      <c r="H425" s="93">
        <v>801118</v>
      </c>
      <c r="I425" s="97">
        <v>90</v>
      </c>
      <c r="J425" s="111" t="s">
        <v>674</v>
      </c>
      <c r="K425" s="111"/>
      <c r="L425" s="12" t="s">
        <v>330</v>
      </c>
      <c r="M425" s="99" t="s">
        <v>1014</v>
      </c>
      <c r="N425" s="100" t="s">
        <v>1065</v>
      </c>
    </row>
    <row r="426" spans="1:14" s="92" customFormat="1" ht="12.75" x14ac:dyDescent="0.2">
      <c r="A426" s="11" t="s">
        <v>991</v>
      </c>
      <c r="B426" s="101">
        <v>9618</v>
      </c>
      <c r="C426" s="132">
        <v>15.9</v>
      </c>
      <c r="D426" s="132">
        <v>15.9</v>
      </c>
      <c r="E426" s="141" t="s">
        <v>562</v>
      </c>
      <c r="F426" s="101"/>
      <c r="G426" s="93">
        <v>138233</v>
      </c>
      <c r="H426" s="93"/>
      <c r="I426" s="97">
        <v>73</v>
      </c>
      <c r="J426" s="111" t="s">
        <v>674</v>
      </c>
      <c r="K426" s="111"/>
      <c r="L426" s="12" t="s">
        <v>330</v>
      </c>
      <c r="M426" s="99" t="s">
        <v>1047</v>
      </c>
      <c r="N426" s="100" t="s">
        <v>987</v>
      </c>
    </row>
    <row r="427" spans="1:14" s="92" customFormat="1" ht="12.75" x14ac:dyDescent="0.2">
      <c r="A427" s="99" t="s">
        <v>652</v>
      </c>
      <c r="B427" s="101">
        <v>9619</v>
      </c>
      <c r="C427" s="132">
        <v>0</v>
      </c>
      <c r="D427" s="132">
        <v>0</v>
      </c>
      <c r="E427" s="142" t="s">
        <v>562</v>
      </c>
      <c r="F427" s="101"/>
      <c r="G427" s="93">
        <v>133220</v>
      </c>
      <c r="H427" s="93"/>
      <c r="I427" s="102"/>
      <c r="J427" s="111"/>
      <c r="K427" s="111"/>
      <c r="L427" s="12" t="s">
        <v>500</v>
      </c>
      <c r="M427" s="99" t="s">
        <v>657</v>
      </c>
      <c r="N427" s="100" t="s">
        <v>1065</v>
      </c>
    </row>
    <row r="428" spans="1:14" s="92" customFormat="1" ht="12.75" x14ac:dyDescent="0.2">
      <c r="A428" s="99" t="s">
        <v>908</v>
      </c>
      <c r="B428" s="101">
        <v>9620</v>
      </c>
      <c r="C428" s="132">
        <v>282.76666666666665</v>
      </c>
      <c r="D428" s="132">
        <v>282.76666666666665</v>
      </c>
      <c r="E428" s="142" t="s">
        <v>562</v>
      </c>
      <c r="F428" s="101"/>
      <c r="G428" s="93">
        <v>132819</v>
      </c>
      <c r="H428" s="93">
        <v>770715</v>
      </c>
      <c r="I428" s="97">
        <v>344</v>
      </c>
      <c r="J428" s="111" t="s">
        <v>674</v>
      </c>
      <c r="K428" s="111"/>
      <c r="L428" s="12" t="s">
        <v>1049</v>
      </c>
      <c r="M428" s="99" t="s">
        <v>7</v>
      </c>
      <c r="N428" s="100" t="s">
        <v>1065</v>
      </c>
    </row>
    <row r="429" spans="1:14" s="92" customFormat="1" ht="12.75" x14ac:dyDescent="0.2">
      <c r="A429" s="11" t="s">
        <v>160</v>
      </c>
      <c r="B429" s="96">
        <v>9621</v>
      </c>
      <c r="C429" s="132">
        <v>0</v>
      </c>
      <c r="D429" s="132">
        <v>0</v>
      </c>
      <c r="E429" s="142" t="s">
        <v>562</v>
      </c>
      <c r="F429" s="96"/>
      <c r="G429" s="90">
        <v>135867</v>
      </c>
      <c r="H429" s="90"/>
      <c r="I429" s="97">
        <v>0</v>
      </c>
      <c r="J429" s="111" t="s">
        <v>1101</v>
      </c>
      <c r="K429" s="110"/>
      <c r="L429" s="87" t="s">
        <v>159</v>
      </c>
      <c r="M429" s="11" t="s">
        <v>162</v>
      </c>
      <c r="N429" s="100" t="s">
        <v>1097</v>
      </c>
    </row>
    <row r="430" spans="1:14" s="92" customFormat="1" ht="12.75" x14ac:dyDescent="0.2">
      <c r="A430" s="11" t="s">
        <v>743</v>
      </c>
      <c r="B430" s="96">
        <v>9623</v>
      </c>
      <c r="C430" s="132">
        <v>398.7</v>
      </c>
      <c r="D430" s="132">
        <v>398.7</v>
      </c>
      <c r="E430" s="142" t="s">
        <v>562</v>
      </c>
      <c r="F430" s="96"/>
      <c r="G430" s="90">
        <v>138558</v>
      </c>
      <c r="H430" s="90">
        <v>786014</v>
      </c>
      <c r="I430" s="97">
        <v>413</v>
      </c>
      <c r="J430" s="111" t="s">
        <v>674</v>
      </c>
      <c r="K430" s="111"/>
      <c r="L430" s="87" t="s">
        <v>500</v>
      </c>
      <c r="M430" s="11" t="s">
        <v>658</v>
      </c>
      <c r="N430" s="100" t="s">
        <v>680</v>
      </c>
    </row>
    <row r="431" spans="1:14" s="92" customFormat="1" ht="25.5" x14ac:dyDescent="0.2">
      <c r="A431" s="11" t="s">
        <v>258</v>
      </c>
      <c r="B431" s="96">
        <v>9624</v>
      </c>
      <c r="C431" s="132">
        <v>0</v>
      </c>
      <c r="D431" s="132">
        <v>0</v>
      </c>
      <c r="E431" s="142" t="s">
        <v>562</v>
      </c>
      <c r="F431" s="90"/>
      <c r="G431" s="90">
        <v>138024</v>
      </c>
      <c r="H431" s="90"/>
      <c r="I431" s="118">
        <v>25</v>
      </c>
      <c r="J431" s="111" t="s">
        <v>586</v>
      </c>
      <c r="K431" s="111" t="s">
        <v>203</v>
      </c>
      <c r="L431" s="87" t="s">
        <v>1049</v>
      </c>
      <c r="M431" s="79" t="s">
        <v>852</v>
      </c>
      <c r="N431" s="100" t="s">
        <v>680</v>
      </c>
    </row>
    <row r="432" spans="1:14" s="92" customFormat="1" ht="12.75" x14ac:dyDescent="0.2">
      <c r="A432" s="99" t="s">
        <v>739</v>
      </c>
      <c r="B432" s="101">
        <v>9626</v>
      </c>
      <c r="C432" s="132">
        <v>669.8</v>
      </c>
      <c r="D432" s="132">
        <v>669.8</v>
      </c>
      <c r="E432" s="141" t="s">
        <v>562</v>
      </c>
      <c r="F432" s="101"/>
      <c r="G432" s="93">
        <v>431951</v>
      </c>
      <c r="H432" s="93">
        <v>788546</v>
      </c>
      <c r="I432" s="97">
        <v>807</v>
      </c>
      <c r="J432" s="111" t="s">
        <v>674</v>
      </c>
      <c r="K432" s="111"/>
      <c r="L432" s="12" t="s">
        <v>823</v>
      </c>
      <c r="M432" s="99" t="s">
        <v>838</v>
      </c>
      <c r="N432" s="100" t="s">
        <v>1065</v>
      </c>
    </row>
    <row r="433" spans="1:14" s="92" customFormat="1" ht="12.75" x14ac:dyDescent="0.2">
      <c r="A433" s="11" t="s">
        <v>302</v>
      </c>
      <c r="B433" s="96">
        <v>9627</v>
      </c>
      <c r="C433" s="132">
        <v>555.9</v>
      </c>
      <c r="D433" s="132">
        <v>555.9</v>
      </c>
      <c r="E433" s="142" t="s">
        <v>562</v>
      </c>
      <c r="F433" s="96"/>
      <c r="G433" s="90">
        <v>138427</v>
      </c>
      <c r="H433" s="90">
        <v>785998</v>
      </c>
      <c r="I433" s="97">
        <v>489</v>
      </c>
      <c r="J433" s="111" t="s">
        <v>674</v>
      </c>
      <c r="K433" s="111"/>
      <c r="L433" s="87" t="s">
        <v>500</v>
      </c>
      <c r="M433" s="11" t="s">
        <v>659</v>
      </c>
      <c r="N433" s="100" t="s">
        <v>61</v>
      </c>
    </row>
    <row r="434" spans="1:14" s="92" customFormat="1" ht="12.75" x14ac:dyDescent="0.2">
      <c r="A434" s="99" t="s">
        <v>927</v>
      </c>
      <c r="B434" s="101">
        <v>9629</v>
      </c>
      <c r="C434" s="132">
        <v>772.76666666666665</v>
      </c>
      <c r="D434" s="132">
        <v>772.76666666666665</v>
      </c>
      <c r="E434" s="142" t="s">
        <v>562</v>
      </c>
      <c r="F434" s="101"/>
      <c r="G434" s="93">
        <v>130903</v>
      </c>
      <c r="H434" s="93">
        <v>778139</v>
      </c>
      <c r="I434" s="97">
        <v>751</v>
      </c>
      <c r="J434" s="111" t="s">
        <v>674</v>
      </c>
      <c r="K434" s="111"/>
      <c r="L434" s="12" t="s">
        <v>47</v>
      </c>
      <c r="M434" s="99" t="s">
        <v>127</v>
      </c>
      <c r="N434" s="100" t="s">
        <v>1065</v>
      </c>
    </row>
    <row r="435" spans="1:14" s="92" customFormat="1" ht="12.75" x14ac:dyDescent="0.2">
      <c r="A435" s="79" t="s">
        <v>739</v>
      </c>
      <c r="B435" s="101">
        <v>9631</v>
      </c>
      <c r="C435" s="132"/>
      <c r="D435" s="130">
        <v>750</v>
      </c>
      <c r="E435" s="143" t="s">
        <v>574</v>
      </c>
      <c r="F435" s="93"/>
      <c r="G435" s="107">
        <v>126348</v>
      </c>
      <c r="H435" s="107">
        <v>775768</v>
      </c>
      <c r="I435" s="97">
        <v>806</v>
      </c>
      <c r="J435" s="111" t="s">
        <v>674</v>
      </c>
      <c r="K435" s="111"/>
      <c r="L435" s="94" t="s">
        <v>250</v>
      </c>
      <c r="M435" s="86" t="s">
        <v>254</v>
      </c>
      <c r="N435" s="100" t="s">
        <v>1065</v>
      </c>
    </row>
    <row r="436" spans="1:14" s="92" customFormat="1" ht="17.25" x14ac:dyDescent="0.2">
      <c r="A436" s="79" t="s">
        <v>408</v>
      </c>
      <c r="B436" s="96">
        <v>9633</v>
      </c>
      <c r="C436" s="132">
        <v>0</v>
      </c>
      <c r="D436" s="132">
        <v>0</v>
      </c>
      <c r="E436" s="141" t="s">
        <v>562</v>
      </c>
      <c r="F436" s="90"/>
      <c r="G436" s="90">
        <v>224973</v>
      </c>
      <c r="H436" s="90">
        <v>788428</v>
      </c>
      <c r="I436" s="97">
        <v>39</v>
      </c>
      <c r="J436" s="111" t="s">
        <v>342</v>
      </c>
      <c r="K436" s="111"/>
      <c r="L436" s="98" t="s">
        <v>964</v>
      </c>
      <c r="M436" s="79" t="s">
        <v>409</v>
      </c>
      <c r="N436" s="88" t="s">
        <v>1099</v>
      </c>
    </row>
    <row r="437" spans="1:14" s="92" customFormat="1" ht="12.75" x14ac:dyDescent="0.2">
      <c r="A437" s="11" t="s">
        <v>985</v>
      </c>
      <c r="B437" s="96">
        <v>9634</v>
      </c>
      <c r="C437" s="132">
        <v>705.9</v>
      </c>
      <c r="D437" s="132">
        <v>705.9</v>
      </c>
      <c r="E437" s="141" t="s">
        <v>562</v>
      </c>
      <c r="F437" s="96"/>
      <c r="G437" s="106">
        <v>586516</v>
      </c>
      <c r="H437" s="106">
        <v>778360</v>
      </c>
      <c r="I437" s="97">
        <v>733</v>
      </c>
      <c r="J437" s="111" t="s">
        <v>674</v>
      </c>
      <c r="K437" s="111"/>
      <c r="L437" s="87" t="s">
        <v>964</v>
      </c>
      <c r="M437" s="11" t="s">
        <v>44</v>
      </c>
      <c r="N437" s="88" t="s">
        <v>1065</v>
      </c>
    </row>
    <row r="438" spans="1:14" s="92" customFormat="1" ht="12.75" x14ac:dyDescent="0.2">
      <c r="A438" s="99" t="s">
        <v>684</v>
      </c>
      <c r="B438" s="101">
        <v>9636</v>
      </c>
      <c r="C438" s="132">
        <v>417.3</v>
      </c>
      <c r="D438" s="132">
        <v>417.3</v>
      </c>
      <c r="E438" s="142" t="s">
        <v>562</v>
      </c>
      <c r="F438" s="101"/>
      <c r="G438" s="93">
        <v>136236</v>
      </c>
      <c r="H438" s="93">
        <v>785769</v>
      </c>
      <c r="I438" s="97">
        <v>468</v>
      </c>
      <c r="J438" s="111" t="s">
        <v>674</v>
      </c>
      <c r="K438" s="111"/>
      <c r="L438" s="12" t="s">
        <v>500</v>
      </c>
      <c r="M438" s="99" t="s">
        <v>685</v>
      </c>
      <c r="N438" s="88" t="s">
        <v>1065</v>
      </c>
    </row>
    <row r="439" spans="1:14" s="103" customFormat="1" x14ac:dyDescent="0.2">
      <c r="A439" s="99" t="s">
        <v>49</v>
      </c>
      <c r="B439" s="101">
        <v>9636</v>
      </c>
      <c r="C439" s="132">
        <v>0</v>
      </c>
      <c r="D439" s="132">
        <v>0</v>
      </c>
      <c r="E439" s="142" t="s">
        <v>562</v>
      </c>
      <c r="F439" s="101"/>
      <c r="G439" s="93">
        <v>135664</v>
      </c>
      <c r="H439" s="93"/>
      <c r="I439" s="97">
        <v>0</v>
      </c>
      <c r="J439" s="110"/>
      <c r="K439" s="110"/>
      <c r="L439" s="12" t="s">
        <v>500</v>
      </c>
      <c r="M439" s="99" t="s">
        <v>685</v>
      </c>
      <c r="N439" s="100" t="s">
        <v>1065</v>
      </c>
    </row>
    <row r="440" spans="1:14" s="92" customFormat="1" ht="12.75" x14ac:dyDescent="0.2">
      <c r="A440" s="79" t="s">
        <v>879</v>
      </c>
      <c r="B440" s="96">
        <v>9637</v>
      </c>
      <c r="C440" s="132">
        <v>0</v>
      </c>
      <c r="D440" s="132">
        <v>0</v>
      </c>
      <c r="E440" s="142" t="s">
        <v>562</v>
      </c>
      <c r="F440" s="90"/>
      <c r="G440" s="106">
        <v>26432</v>
      </c>
      <c r="H440" s="106"/>
      <c r="I440" s="97">
        <v>0</v>
      </c>
      <c r="J440" s="110" t="s">
        <v>1101</v>
      </c>
      <c r="K440" s="110"/>
      <c r="L440" s="87" t="s">
        <v>500</v>
      </c>
      <c r="M440" s="79" t="s">
        <v>686</v>
      </c>
      <c r="N440" s="100" t="s">
        <v>680</v>
      </c>
    </row>
    <row r="441" spans="1:14" s="92" customFormat="1" ht="17.25" x14ac:dyDescent="0.2">
      <c r="A441" s="79" t="s">
        <v>363</v>
      </c>
      <c r="B441" s="96">
        <v>9638</v>
      </c>
      <c r="C441" s="132">
        <v>3027.8</v>
      </c>
      <c r="D441" s="132">
        <v>3027.8</v>
      </c>
      <c r="E441" s="142" t="s">
        <v>562</v>
      </c>
      <c r="F441" s="90"/>
      <c r="G441" s="90">
        <v>266970</v>
      </c>
      <c r="H441" s="90"/>
      <c r="I441" s="97">
        <v>3038</v>
      </c>
      <c r="J441" s="111" t="s">
        <v>681</v>
      </c>
      <c r="K441" s="111"/>
      <c r="L441" s="87" t="s">
        <v>421</v>
      </c>
      <c r="M441" s="79" t="s">
        <v>362</v>
      </c>
      <c r="N441" s="100" t="s">
        <v>1097</v>
      </c>
    </row>
    <row r="442" spans="1:14" s="92" customFormat="1" ht="12.75" x14ac:dyDescent="0.2">
      <c r="A442" s="79" t="s">
        <v>332</v>
      </c>
      <c r="B442" s="96">
        <v>9639</v>
      </c>
      <c r="C442" s="132">
        <v>140.30000000000001</v>
      </c>
      <c r="D442" s="132">
        <v>140.30000000000001</v>
      </c>
      <c r="E442" s="142" t="s">
        <v>562</v>
      </c>
      <c r="F442" s="96"/>
      <c r="G442" s="90">
        <v>138448</v>
      </c>
      <c r="H442" s="90">
        <v>775803</v>
      </c>
      <c r="I442" s="97">
        <v>121</v>
      </c>
      <c r="J442" s="111" t="s">
        <v>674</v>
      </c>
      <c r="K442" s="111"/>
      <c r="L442" s="87" t="s">
        <v>500</v>
      </c>
      <c r="M442" s="11" t="s">
        <v>687</v>
      </c>
      <c r="N442" s="100" t="s">
        <v>987</v>
      </c>
    </row>
    <row r="443" spans="1:14" s="92" customFormat="1" ht="12.75" x14ac:dyDescent="0.2">
      <c r="A443" s="11" t="s">
        <v>93</v>
      </c>
      <c r="B443" s="101">
        <v>9640</v>
      </c>
      <c r="C443" s="132">
        <v>0</v>
      </c>
      <c r="D443" s="132">
        <v>0</v>
      </c>
      <c r="E443" s="142" t="s">
        <v>562</v>
      </c>
      <c r="F443" s="101"/>
      <c r="G443" s="93">
        <v>138958</v>
      </c>
      <c r="H443" s="93"/>
      <c r="I443" s="97">
        <v>0</v>
      </c>
      <c r="J443" s="111" t="s">
        <v>1101</v>
      </c>
      <c r="K443" s="110"/>
      <c r="L443" s="12" t="s">
        <v>47</v>
      </c>
      <c r="M443" s="99" t="s">
        <v>128</v>
      </c>
      <c r="N443" s="100" t="s">
        <v>1065</v>
      </c>
    </row>
    <row r="444" spans="1:14" s="92" customFormat="1" ht="12.75" x14ac:dyDescent="0.2">
      <c r="A444" s="11" t="s">
        <v>918</v>
      </c>
      <c r="B444" s="96">
        <v>9644</v>
      </c>
      <c r="C444" s="132">
        <v>545.56666666666672</v>
      </c>
      <c r="D444" s="132">
        <v>545.56666666666672</v>
      </c>
      <c r="E444" s="141" t="s">
        <v>562</v>
      </c>
      <c r="F444" s="96"/>
      <c r="G444" s="90">
        <v>138651</v>
      </c>
      <c r="H444" s="90">
        <v>775510</v>
      </c>
      <c r="I444" s="97">
        <v>707</v>
      </c>
      <c r="J444" s="111" t="s">
        <v>674</v>
      </c>
      <c r="K444" s="111"/>
      <c r="L444" s="87" t="s">
        <v>823</v>
      </c>
      <c r="M444" s="11" t="s">
        <v>839</v>
      </c>
      <c r="N444" s="100" t="s">
        <v>680</v>
      </c>
    </row>
    <row r="445" spans="1:14" s="92" customFormat="1" ht="12.75" x14ac:dyDescent="0.2">
      <c r="A445" s="11" t="s">
        <v>739</v>
      </c>
      <c r="B445" s="96">
        <v>9645</v>
      </c>
      <c r="C445" s="132">
        <v>0</v>
      </c>
      <c r="D445" s="132">
        <v>0</v>
      </c>
      <c r="E445" s="141" t="s">
        <v>562</v>
      </c>
      <c r="F445" s="96"/>
      <c r="G445" s="90">
        <v>444789</v>
      </c>
      <c r="H445" s="90"/>
      <c r="I445" s="97">
        <v>0</v>
      </c>
      <c r="J445" s="110" t="s">
        <v>1101</v>
      </c>
      <c r="K445" s="110"/>
      <c r="L445" s="87" t="s">
        <v>1019</v>
      </c>
      <c r="M445" s="11" t="s">
        <v>1039</v>
      </c>
      <c r="N445" s="100" t="s">
        <v>1065</v>
      </c>
    </row>
    <row r="446" spans="1:14" s="92" customFormat="1" ht="17.25" x14ac:dyDescent="0.2">
      <c r="A446" s="79" t="s">
        <v>258</v>
      </c>
      <c r="B446" s="151">
        <v>9649</v>
      </c>
      <c r="C446" s="132">
        <v>0</v>
      </c>
      <c r="D446" s="132">
        <v>0</v>
      </c>
      <c r="E446" s="142" t="s">
        <v>562</v>
      </c>
      <c r="F446" s="107"/>
      <c r="G446" s="120">
        <v>752489</v>
      </c>
      <c r="H446" s="120"/>
      <c r="I446" s="102">
        <v>300</v>
      </c>
      <c r="J446" s="110" t="s">
        <v>207</v>
      </c>
      <c r="K446" s="110" t="s">
        <v>203</v>
      </c>
      <c r="L446" s="123" t="s">
        <v>500</v>
      </c>
      <c r="M446" s="86" t="s">
        <v>594</v>
      </c>
      <c r="N446" s="100" t="s">
        <v>680</v>
      </c>
    </row>
    <row r="447" spans="1:14" s="92" customFormat="1" ht="17.25" x14ac:dyDescent="0.2">
      <c r="A447" s="99" t="s">
        <v>684</v>
      </c>
      <c r="B447" s="101">
        <v>9649</v>
      </c>
      <c r="C447" s="132">
        <v>0</v>
      </c>
      <c r="D447" s="132">
        <v>0</v>
      </c>
      <c r="E447" s="142" t="s">
        <v>562</v>
      </c>
      <c r="F447" s="101"/>
      <c r="G447" s="93">
        <v>136282</v>
      </c>
      <c r="H447" s="93"/>
      <c r="I447" s="97">
        <v>0</v>
      </c>
      <c r="J447" s="110" t="s">
        <v>554</v>
      </c>
      <c r="K447" s="110"/>
      <c r="L447" s="12" t="s">
        <v>500</v>
      </c>
      <c r="M447" s="99" t="s">
        <v>688</v>
      </c>
      <c r="N447" s="88" t="s">
        <v>1065</v>
      </c>
    </row>
    <row r="448" spans="1:14" s="92" customFormat="1" ht="12.75" x14ac:dyDescent="0.2">
      <c r="A448" s="11" t="s">
        <v>183</v>
      </c>
      <c r="B448" s="96">
        <v>9650</v>
      </c>
      <c r="C448" s="132">
        <v>250.73333333333332</v>
      </c>
      <c r="D448" s="132">
        <v>250.73333333333332</v>
      </c>
      <c r="E448" s="141" t="s">
        <v>562</v>
      </c>
      <c r="F448" s="96"/>
      <c r="G448" s="90">
        <v>132909</v>
      </c>
      <c r="H448" s="90">
        <v>785424</v>
      </c>
      <c r="I448" s="97">
        <v>253</v>
      </c>
      <c r="J448" s="111" t="s">
        <v>674</v>
      </c>
      <c r="K448" s="111"/>
      <c r="L448" s="87" t="s">
        <v>167</v>
      </c>
      <c r="M448" s="11" t="s">
        <v>184</v>
      </c>
      <c r="N448" s="100" t="s">
        <v>987</v>
      </c>
    </row>
    <row r="449" spans="1:14" s="92" customFormat="1" ht="12.75" x14ac:dyDescent="0.2">
      <c r="A449" s="86" t="s">
        <v>1045</v>
      </c>
      <c r="B449" s="96">
        <v>9651</v>
      </c>
      <c r="C449" s="132">
        <v>2679.1666666666665</v>
      </c>
      <c r="D449" s="132">
        <v>2679.1666666666665</v>
      </c>
      <c r="E449" s="141" t="s">
        <v>562</v>
      </c>
      <c r="F449" s="96"/>
      <c r="G449" s="90">
        <v>152992</v>
      </c>
      <c r="H449" s="90">
        <v>786099</v>
      </c>
      <c r="I449" s="97">
        <v>3045</v>
      </c>
      <c r="J449" s="111" t="s">
        <v>674</v>
      </c>
      <c r="K449" s="111"/>
      <c r="L449" s="87" t="s">
        <v>964</v>
      </c>
      <c r="M449" s="11" t="s">
        <v>992</v>
      </c>
      <c r="N449" s="88" t="s">
        <v>1098</v>
      </c>
    </row>
    <row r="450" spans="1:14" s="92" customFormat="1" ht="17.25" x14ac:dyDescent="0.2">
      <c r="A450" s="11" t="s">
        <v>890</v>
      </c>
      <c r="B450" s="96">
        <v>9653</v>
      </c>
      <c r="C450" s="130"/>
      <c r="D450" s="130">
        <v>0</v>
      </c>
      <c r="E450" s="143" t="s">
        <v>563</v>
      </c>
      <c r="F450" s="96"/>
      <c r="G450" s="90">
        <v>28019</v>
      </c>
      <c r="H450" s="90"/>
      <c r="I450" s="97">
        <v>0</v>
      </c>
      <c r="J450" s="110" t="s">
        <v>343</v>
      </c>
      <c r="K450" s="110"/>
      <c r="L450" s="87" t="s">
        <v>500</v>
      </c>
      <c r="M450" s="11" t="s">
        <v>693</v>
      </c>
      <c r="N450" s="100" t="s">
        <v>987</v>
      </c>
    </row>
    <row r="451" spans="1:14" s="92" customFormat="1" ht="17.25" x14ac:dyDescent="0.2">
      <c r="A451" s="11" t="s">
        <v>932</v>
      </c>
      <c r="B451" s="96">
        <v>9653</v>
      </c>
      <c r="C451" s="130"/>
      <c r="D451" s="130">
        <v>0</v>
      </c>
      <c r="E451" s="143" t="s">
        <v>563</v>
      </c>
      <c r="F451" s="96"/>
      <c r="G451" s="90">
        <v>27198</v>
      </c>
      <c r="H451" s="90"/>
      <c r="I451" s="97">
        <v>0</v>
      </c>
      <c r="J451" s="110" t="s">
        <v>343</v>
      </c>
      <c r="K451" s="110"/>
      <c r="L451" s="87" t="s">
        <v>500</v>
      </c>
      <c r="M451" s="11" t="s">
        <v>693</v>
      </c>
      <c r="N451" s="100" t="s">
        <v>988</v>
      </c>
    </row>
    <row r="452" spans="1:14" s="92" customFormat="1" ht="25.5" x14ac:dyDescent="0.2">
      <c r="A452" s="11" t="s">
        <v>258</v>
      </c>
      <c r="B452" s="96">
        <v>9654</v>
      </c>
      <c r="C452" s="132">
        <v>0</v>
      </c>
      <c r="D452" s="132">
        <v>375</v>
      </c>
      <c r="E452" s="142" t="s">
        <v>580</v>
      </c>
      <c r="F452" s="96"/>
      <c r="G452" s="90">
        <v>26528</v>
      </c>
      <c r="H452" s="90">
        <v>798490</v>
      </c>
      <c r="I452" s="118">
        <v>375</v>
      </c>
      <c r="J452" s="125" t="s">
        <v>581</v>
      </c>
      <c r="K452" s="110"/>
      <c r="L452" s="87" t="s">
        <v>500</v>
      </c>
      <c r="M452" s="11" t="s">
        <v>694</v>
      </c>
      <c r="N452" s="100" t="s">
        <v>680</v>
      </c>
    </row>
    <row r="453" spans="1:14" s="92" customFormat="1" ht="17.25" x14ac:dyDescent="0.2">
      <c r="A453" s="99" t="s">
        <v>679</v>
      </c>
      <c r="B453" s="96">
        <v>9656</v>
      </c>
      <c r="C453" s="132">
        <v>1097.8666666666666</v>
      </c>
      <c r="D453" s="132">
        <v>1097.8666666666666</v>
      </c>
      <c r="E453" s="142" t="s">
        <v>562</v>
      </c>
      <c r="F453" s="96"/>
      <c r="G453" s="90">
        <v>125892</v>
      </c>
      <c r="H453" s="90">
        <v>783356</v>
      </c>
      <c r="I453" s="97">
        <v>1079</v>
      </c>
      <c r="J453" s="111" t="s">
        <v>1121</v>
      </c>
      <c r="K453" s="111"/>
      <c r="L453" s="87" t="s">
        <v>500</v>
      </c>
      <c r="M453" s="11" t="s">
        <v>695</v>
      </c>
      <c r="N453" s="100" t="s">
        <v>1097</v>
      </c>
    </row>
    <row r="454" spans="1:14" s="92" customFormat="1" ht="12.75" x14ac:dyDescent="0.2">
      <c r="A454" s="79" t="s">
        <v>776</v>
      </c>
      <c r="B454" s="96">
        <v>9656</v>
      </c>
      <c r="C454" s="132">
        <v>0</v>
      </c>
      <c r="D454" s="132">
        <v>0</v>
      </c>
      <c r="E454" s="142" t="s">
        <v>562</v>
      </c>
      <c r="F454" s="90"/>
      <c r="G454" s="90">
        <v>279785</v>
      </c>
      <c r="H454" s="90"/>
      <c r="I454" s="97">
        <v>0</v>
      </c>
      <c r="J454" s="110"/>
      <c r="K454" s="110"/>
      <c r="L454" s="87" t="s">
        <v>500</v>
      </c>
      <c r="M454" s="79" t="s">
        <v>695</v>
      </c>
      <c r="N454" s="100" t="s">
        <v>987</v>
      </c>
    </row>
    <row r="455" spans="1:14" s="92" customFormat="1" ht="12.75" x14ac:dyDescent="0.2">
      <c r="A455" s="99" t="s">
        <v>36</v>
      </c>
      <c r="B455" s="96">
        <v>9658</v>
      </c>
      <c r="C455" s="132">
        <v>0</v>
      </c>
      <c r="D455" s="132">
        <v>0</v>
      </c>
      <c r="E455" s="141" t="s">
        <v>562</v>
      </c>
      <c r="F455" s="96"/>
      <c r="G455" s="90">
        <v>125893</v>
      </c>
      <c r="H455" s="90"/>
      <c r="I455" s="97">
        <v>0</v>
      </c>
      <c r="J455" s="110"/>
      <c r="K455" s="110"/>
      <c r="L455" s="87" t="s">
        <v>31</v>
      </c>
      <c r="M455" s="11" t="s">
        <v>37</v>
      </c>
      <c r="N455" s="100" t="s">
        <v>988</v>
      </c>
    </row>
    <row r="456" spans="1:14" s="92" customFormat="1" ht="12.75" x14ac:dyDescent="0.2">
      <c r="A456" s="99" t="s">
        <v>36</v>
      </c>
      <c r="B456" s="101">
        <v>9658</v>
      </c>
      <c r="C456" s="132">
        <v>6752.7</v>
      </c>
      <c r="D456" s="132">
        <v>6752.7</v>
      </c>
      <c r="E456" s="141" t="s">
        <v>562</v>
      </c>
      <c r="F456" s="101"/>
      <c r="G456" s="93">
        <v>125822</v>
      </c>
      <c r="H456" s="93">
        <v>775484</v>
      </c>
      <c r="I456" s="97">
        <v>5822</v>
      </c>
      <c r="J456" s="111" t="s">
        <v>674</v>
      </c>
      <c r="K456" s="111"/>
      <c r="L456" s="12" t="s">
        <v>31</v>
      </c>
      <c r="M456" s="99" t="s">
        <v>38</v>
      </c>
      <c r="N456" s="89" t="s">
        <v>988</v>
      </c>
    </row>
    <row r="457" spans="1:14" s="92" customFormat="1" ht="12.75" x14ac:dyDescent="0.2">
      <c r="A457" s="11" t="s">
        <v>495</v>
      </c>
      <c r="B457" s="96">
        <v>9659</v>
      </c>
      <c r="C457" s="130"/>
      <c r="D457" s="130">
        <v>1058</v>
      </c>
      <c r="E457" s="143" t="s">
        <v>563</v>
      </c>
      <c r="F457" s="96"/>
      <c r="G457" s="90">
        <v>133202</v>
      </c>
      <c r="H457" s="90">
        <v>775438</v>
      </c>
      <c r="I457" s="97">
        <v>1058</v>
      </c>
      <c r="J457" s="111" t="s">
        <v>674</v>
      </c>
      <c r="K457" s="111"/>
      <c r="L457" s="98" t="s">
        <v>813</v>
      </c>
      <c r="M457" s="11" t="s">
        <v>494</v>
      </c>
      <c r="N457" s="100" t="s">
        <v>62</v>
      </c>
    </row>
    <row r="458" spans="1:14" s="92" customFormat="1" ht="12.75" x14ac:dyDescent="0.2">
      <c r="A458" s="99" t="s">
        <v>607</v>
      </c>
      <c r="B458" s="101">
        <v>9661</v>
      </c>
      <c r="C458" s="132">
        <v>0</v>
      </c>
      <c r="D458" s="132">
        <v>0</v>
      </c>
      <c r="E458" s="142" t="s">
        <v>562</v>
      </c>
      <c r="F458" s="101"/>
      <c r="G458" s="93">
        <v>43918</v>
      </c>
      <c r="H458" s="93"/>
      <c r="I458" s="102">
        <v>0</v>
      </c>
      <c r="J458" s="111" t="s">
        <v>1101</v>
      </c>
      <c r="K458" s="111"/>
      <c r="L458" s="12" t="s">
        <v>500</v>
      </c>
      <c r="M458" s="99" t="s">
        <v>696</v>
      </c>
      <c r="N458" s="100" t="s">
        <v>61</v>
      </c>
    </row>
    <row r="459" spans="1:14" s="92" customFormat="1" ht="12.75" x14ac:dyDescent="0.2">
      <c r="A459" s="11" t="s">
        <v>129</v>
      </c>
      <c r="B459" s="96">
        <v>9663</v>
      </c>
      <c r="C459" s="132">
        <v>0</v>
      </c>
      <c r="D459" s="132">
        <v>0</v>
      </c>
      <c r="E459" s="142" t="s">
        <v>562</v>
      </c>
      <c r="F459" s="96"/>
      <c r="G459" s="90">
        <v>26610</v>
      </c>
      <c r="H459" s="90"/>
      <c r="I459" s="97">
        <v>0</v>
      </c>
      <c r="J459" s="111" t="s">
        <v>1101</v>
      </c>
      <c r="K459" s="110"/>
      <c r="L459" s="87" t="s">
        <v>47</v>
      </c>
      <c r="M459" s="11" t="s">
        <v>130</v>
      </c>
      <c r="N459" s="100" t="s">
        <v>1098</v>
      </c>
    </row>
    <row r="460" spans="1:14" s="92" customFormat="1" ht="12.75" x14ac:dyDescent="0.2">
      <c r="A460" s="11" t="s">
        <v>697</v>
      </c>
      <c r="B460" s="96">
        <v>9664</v>
      </c>
      <c r="C460" s="132">
        <v>627.73333333333335</v>
      </c>
      <c r="D460" s="132">
        <v>627.73333333333335</v>
      </c>
      <c r="E460" s="142" t="s">
        <v>562</v>
      </c>
      <c r="F460" s="96"/>
      <c r="G460" s="90">
        <v>138112</v>
      </c>
      <c r="H460" s="90">
        <v>803793</v>
      </c>
      <c r="I460" s="97">
        <v>498</v>
      </c>
      <c r="J460" s="111" t="s">
        <v>674</v>
      </c>
      <c r="K460" s="111"/>
      <c r="L460" s="87" t="s">
        <v>500</v>
      </c>
      <c r="M460" s="11" t="s">
        <v>698</v>
      </c>
      <c r="N460" s="100" t="s">
        <v>987</v>
      </c>
    </row>
    <row r="461" spans="1:14" s="92" customFormat="1" ht="12.75" x14ac:dyDescent="0.2">
      <c r="A461" s="11" t="s">
        <v>403</v>
      </c>
      <c r="B461" s="96">
        <v>9667</v>
      </c>
      <c r="C461" s="132">
        <v>183.06666666666666</v>
      </c>
      <c r="D461" s="132">
        <v>183.06666666666666</v>
      </c>
      <c r="E461" s="141" t="s">
        <v>562</v>
      </c>
      <c r="F461" s="96"/>
      <c r="G461" s="90">
        <v>129129</v>
      </c>
      <c r="H461" s="90">
        <v>784822</v>
      </c>
      <c r="I461" s="97">
        <v>1</v>
      </c>
      <c r="J461" s="111" t="s">
        <v>674</v>
      </c>
      <c r="K461" s="111"/>
      <c r="L461" s="87" t="s">
        <v>1049</v>
      </c>
      <c r="M461" s="11" t="s">
        <v>8</v>
      </c>
      <c r="N461" s="100" t="s">
        <v>62</v>
      </c>
    </row>
    <row r="462" spans="1:14" s="92" customFormat="1" ht="12.75" x14ac:dyDescent="0.2">
      <c r="A462" s="79" t="s">
        <v>1</v>
      </c>
      <c r="B462" s="96">
        <v>9669</v>
      </c>
      <c r="C462" s="132">
        <v>0</v>
      </c>
      <c r="D462" s="132">
        <v>0</v>
      </c>
      <c r="E462" s="142" t="s">
        <v>562</v>
      </c>
      <c r="F462" s="96"/>
      <c r="G462" s="90">
        <v>26402</v>
      </c>
      <c r="H462" s="90"/>
      <c r="I462" s="97">
        <v>0</v>
      </c>
      <c r="J462" s="110" t="s">
        <v>1101</v>
      </c>
      <c r="K462" s="110"/>
      <c r="L462" s="87" t="s">
        <v>997</v>
      </c>
      <c r="M462" s="11" t="s">
        <v>1017</v>
      </c>
      <c r="N462" s="100" t="s">
        <v>680</v>
      </c>
    </row>
    <row r="463" spans="1:14" s="92" customFormat="1" ht="12.75" x14ac:dyDescent="0.2">
      <c r="A463" s="86" t="s">
        <v>1045</v>
      </c>
      <c r="B463" s="96">
        <v>9672</v>
      </c>
      <c r="C463" s="132">
        <v>7.1333333333333337</v>
      </c>
      <c r="D463" s="132">
        <v>7.1333333333333337</v>
      </c>
      <c r="E463" s="141" t="s">
        <v>562</v>
      </c>
      <c r="F463" s="96"/>
      <c r="G463" s="90">
        <v>152954</v>
      </c>
      <c r="H463" s="90">
        <v>786098</v>
      </c>
      <c r="I463" s="97">
        <v>14</v>
      </c>
      <c r="J463" s="111" t="s">
        <v>674</v>
      </c>
      <c r="K463" s="111"/>
      <c r="L463" s="87" t="s">
        <v>964</v>
      </c>
      <c r="M463" s="11" t="s">
        <v>29</v>
      </c>
      <c r="N463" s="88" t="s">
        <v>1098</v>
      </c>
    </row>
    <row r="464" spans="1:14" s="92" customFormat="1" ht="12.75" x14ac:dyDescent="0.2">
      <c r="A464" s="99" t="s">
        <v>704</v>
      </c>
      <c r="B464" s="101">
        <v>9673</v>
      </c>
      <c r="C464" s="132">
        <v>0</v>
      </c>
      <c r="D464" s="132">
        <v>0</v>
      </c>
      <c r="E464" s="142" t="s">
        <v>562</v>
      </c>
      <c r="F464" s="101"/>
      <c r="G464" s="93">
        <v>138122</v>
      </c>
      <c r="H464" s="93"/>
      <c r="I464" s="102">
        <v>0</v>
      </c>
      <c r="J464" s="111"/>
      <c r="K464" s="111"/>
      <c r="L464" s="12" t="s">
        <v>500</v>
      </c>
      <c r="M464" s="99" t="s">
        <v>705</v>
      </c>
      <c r="N464" s="100" t="s">
        <v>988</v>
      </c>
    </row>
    <row r="465" spans="1:14" s="92" customFormat="1" ht="12.75" x14ac:dyDescent="0.2">
      <c r="A465" s="99" t="s">
        <v>516</v>
      </c>
      <c r="B465" s="101">
        <v>9673</v>
      </c>
      <c r="C465" s="132">
        <v>507.23333333333335</v>
      </c>
      <c r="D465" s="132">
        <v>507.23333333333335</v>
      </c>
      <c r="E465" s="142" t="s">
        <v>562</v>
      </c>
      <c r="F465" s="101"/>
      <c r="G465" s="93">
        <v>155396</v>
      </c>
      <c r="H465" s="93">
        <v>773213</v>
      </c>
      <c r="I465" s="97">
        <v>509</v>
      </c>
      <c r="J465" s="111" t="s">
        <v>674</v>
      </c>
      <c r="K465" s="111"/>
      <c r="L465" s="12" t="s">
        <v>500</v>
      </c>
      <c r="M465" s="99" t="s">
        <v>517</v>
      </c>
      <c r="N465" s="100" t="s">
        <v>680</v>
      </c>
    </row>
    <row r="466" spans="1:14" s="92" customFormat="1" ht="12.75" x14ac:dyDescent="0.2">
      <c r="A466" s="79" t="s">
        <v>739</v>
      </c>
      <c r="B466" s="101">
        <v>9674</v>
      </c>
      <c r="C466" s="132">
        <v>3650.9</v>
      </c>
      <c r="D466" s="132">
        <v>5700</v>
      </c>
      <c r="E466" s="143" t="s">
        <v>574</v>
      </c>
      <c r="F466" s="101"/>
      <c r="G466" s="93">
        <v>126280</v>
      </c>
      <c r="H466" s="93">
        <v>775708</v>
      </c>
      <c r="I466" s="97">
        <v>4075</v>
      </c>
      <c r="J466" s="111" t="s">
        <v>674</v>
      </c>
      <c r="K466" s="111"/>
      <c r="L466" s="12" t="s">
        <v>367</v>
      </c>
      <c r="M466" s="99" t="s">
        <v>418</v>
      </c>
      <c r="N466" s="100" t="s">
        <v>1065</v>
      </c>
    </row>
    <row r="467" spans="1:14" s="92" customFormat="1" ht="17.25" x14ac:dyDescent="0.2">
      <c r="A467" s="11" t="s">
        <v>922</v>
      </c>
      <c r="B467" s="96">
        <v>9675</v>
      </c>
      <c r="C467" s="132">
        <v>0</v>
      </c>
      <c r="D467" s="132">
        <v>0</v>
      </c>
      <c r="E467" s="141" t="s">
        <v>562</v>
      </c>
      <c r="F467" s="96"/>
      <c r="G467" s="90">
        <v>125819</v>
      </c>
      <c r="H467" s="90">
        <v>783349</v>
      </c>
      <c r="I467" s="97">
        <v>274</v>
      </c>
      <c r="J467" s="111" t="s">
        <v>342</v>
      </c>
      <c r="K467" s="111"/>
      <c r="L467" s="87" t="s">
        <v>1019</v>
      </c>
      <c r="M467" s="11" t="s">
        <v>1040</v>
      </c>
      <c r="N467" s="100" t="s">
        <v>680</v>
      </c>
    </row>
    <row r="468" spans="1:14" s="92" customFormat="1" ht="25.5" x14ac:dyDescent="0.2">
      <c r="A468" s="99" t="s">
        <v>679</v>
      </c>
      <c r="B468" s="96">
        <v>9676</v>
      </c>
      <c r="C468" s="132">
        <v>0</v>
      </c>
      <c r="D468" s="132">
        <v>0</v>
      </c>
      <c r="E468" s="142" t="s">
        <v>230</v>
      </c>
      <c r="F468" s="90"/>
      <c r="G468" s="90">
        <v>279659</v>
      </c>
      <c r="H468" s="90">
        <v>788463</v>
      </c>
      <c r="I468" s="97">
        <v>0</v>
      </c>
      <c r="J468" s="110"/>
      <c r="K468" s="110"/>
      <c r="L468" s="98" t="s">
        <v>500</v>
      </c>
      <c r="M468" s="79" t="s">
        <v>1028</v>
      </c>
      <c r="N468" s="100" t="s">
        <v>1097</v>
      </c>
    </row>
    <row r="469" spans="1:14" s="92" customFormat="1" ht="25.5" x14ac:dyDescent="0.2">
      <c r="A469" s="11" t="s">
        <v>707</v>
      </c>
      <c r="B469" s="96">
        <v>9676</v>
      </c>
      <c r="C469" s="132">
        <v>0</v>
      </c>
      <c r="D469" s="132">
        <v>0</v>
      </c>
      <c r="E469" s="142" t="s">
        <v>230</v>
      </c>
      <c r="F469" s="96"/>
      <c r="G469" s="90">
        <v>65514</v>
      </c>
      <c r="H469" s="90"/>
      <c r="I469" s="97">
        <v>0</v>
      </c>
      <c r="J469" s="110"/>
      <c r="K469" s="110"/>
      <c r="L469" s="87" t="s">
        <v>500</v>
      </c>
      <c r="M469" s="11" t="s">
        <v>706</v>
      </c>
      <c r="N469" s="100" t="s">
        <v>61</v>
      </c>
    </row>
    <row r="470" spans="1:14" s="92" customFormat="1" ht="25.5" x14ac:dyDescent="0.2">
      <c r="A470" s="11" t="s">
        <v>708</v>
      </c>
      <c r="B470" s="96">
        <v>9676</v>
      </c>
      <c r="C470" s="132">
        <v>0</v>
      </c>
      <c r="D470" s="132">
        <v>0</v>
      </c>
      <c r="E470" s="142" t="s">
        <v>230</v>
      </c>
      <c r="F470" s="96"/>
      <c r="G470" s="90">
        <v>28249</v>
      </c>
      <c r="H470" s="90"/>
      <c r="I470" s="97">
        <v>0</v>
      </c>
      <c r="J470" s="110"/>
      <c r="K470" s="110"/>
      <c r="L470" s="87" t="s">
        <v>500</v>
      </c>
      <c r="M470" s="11" t="s">
        <v>706</v>
      </c>
      <c r="N470" s="100" t="s">
        <v>1099</v>
      </c>
    </row>
    <row r="471" spans="1:14" s="92" customFormat="1" ht="33.75" x14ac:dyDescent="0.2">
      <c r="A471" s="79" t="s">
        <v>1</v>
      </c>
      <c r="B471" s="96">
        <v>9680</v>
      </c>
      <c r="C471" s="132">
        <v>800.83333333333337</v>
      </c>
      <c r="D471" s="132">
        <v>800.83333333333337</v>
      </c>
      <c r="E471" s="142" t="s">
        <v>562</v>
      </c>
      <c r="F471" s="96"/>
      <c r="G471" s="90">
        <v>136371</v>
      </c>
      <c r="H471" s="90">
        <v>785792</v>
      </c>
      <c r="I471" s="118">
        <v>760</v>
      </c>
      <c r="J471" s="124" t="s">
        <v>144</v>
      </c>
      <c r="K471" s="111" t="s">
        <v>869</v>
      </c>
      <c r="L471" s="87" t="s">
        <v>500</v>
      </c>
      <c r="M471" s="11" t="s">
        <v>709</v>
      </c>
      <c r="N471" s="100" t="s">
        <v>680</v>
      </c>
    </row>
    <row r="472" spans="1:14" s="92" customFormat="1" ht="12.75" x14ac:dyDescent="0.2">
      <c r="A472" s="99" t="s">
        <v>711</v>
      </c>
      <c r="B472" s="101">
        <v>9681</v>
      </c>
      <c r="C472" s="131"/>
      <c r="D472" s="130">
        <v>0</v>
      </c>
      <c r="E472" s="143" t="s">
        <v>563</v>
      </c>
      <c r="F472" s="101"/>
      <c r="G472" s="93">
        <v>28255</v>
      </c>
      <c r="H472" s="93"/>
      <c r="I472" s="102"/>
      <c r="J472" s="111"/>
      <c r="K472" s="111"/>
      <c r="L472" s="12" t="s">
        <v>500</v>
      </c>
      <c r="M472" s="99" t="s">
        <v>710</v>
      </c>
      <c r="N472" s="100" t="s">
        <v>989</v>
      </c>
    </row>
    <row r="473" spans="1:14" s="92" customFormat="1" ht="12.75" x14ac:dyDescent="0.2">
      <c r="A473" s="11" t="s">
        <v>302</v>
      </c>
      <c r="B473" s="96">
        <v>9682</v>
      </c>
      <c r="C473" s="132">
        <v>0</v>
      </c>
      <c r="D473" s="132">
        <v>0</v>
      </c>
      <c r="E473" s="142" t="s">
        <v>562</v>
      </c>
      <c r="F473" s="96"/>
      <c r="G473" s="90">
        <v>137902</v>
      </c>
      <c r="H473" s="90"/>
      <c r="I473" s="97">
        <v>0</v>
      </c>
      <c r="J473" s="110" t="s">
        <v>1101</v>
      </c>
      <c r="K473" s="110"/>
      <c r="L473" s="87" t="s">
        <v>1049</v>
      </c>
      <c r="M473" s="11" t="s">
        <v>9</v>
      </c>
      <c r="N473" s="100" t="s">
        <v>61</v>
      </c>
    </row>
    <row r="474" spans="1:14" s="92" customFormat="1" ht="17.25" x14ac:dyDescent="0.2">
      <c r="A474" s="11" t="s">
        <v>1073</v>
      </c>
      <c r="B474" s="101">
        <v>9684</v>
      </c>
      <c r="C474" s="132">
        <v>41.56666666666667</v>
      </c>
      <c r="D474" s="132">
        <v>41.56666666666667</v>
      </c>
      <c r="E474" s="141" t="s">
        <v>562</v>
      </c>
      <c r="F474" s="101"/>
      <c r="G474" s="93">
        <v>137933</v>
      </c>
      <c r="H474" s="93">
        <v>785811</v>
      </c>
      <c r="I474" s="97">
        <v>4</v>
      </c>
      <c r="J474" s="111" t="s">
        <v>342</v>
      </c>
      <c r="K474" s="111"/>
      <c r="L474" s="12" t="s">
        <v>823</v>
      </c>
      <c r="M474" s="99" t="s">
        <v>854</v>
      </c>
      <c r="N474" s="100" t="s">
        <v>1065</v>
      </c>
    </row>
    <row r="475" spans="1:14" s="92" customFormat="1" ht="12.75" x14ac:dyDescent="0.2">
      <c r="A475" s="11" t="s">
        <v>803</v>
      </c>
      <c r="B475" s="96">
        <v>9685</v>
      </c>
      <c r="C475" s="132">
        <v>0</v>
      </c>
      <c r="D475" s="132">
        <v>0</v>
      </c>
      <c r="E475" s="142" t="s">
        <v>562</v>
      </c>
      <c r="F475" s="96"/>
      <c r="G475" s="106">
        <v>643385</v>
      </c>
      <c r="H475" s="106"/>
      <c r="I475" s="97">
        <v>122</v>
      </c>
      <c r="J475" s="111" t="s">
        <v>674</v>
      </c>
      <c r="K475" s="111"/>
      <c r="L475" s="87" t="s">
        <v>500</v>
      </c>
      <c r="M475" s="11" t="s">
        <v>713</v>
      </c>
      <c r="N475" s="100" t="s">
        <v>62</v>
      </c>
    </row>
    <row r="476" spans="1:14" s="92" customFormat="1" ht="12.75" x14ac:dyDescent="0.2">
      <c r="A476" s="11" t="s">
        <v>803</v>
      </c>
      <c r="B476" s="96">
        <v>9685</v>
      </c>
      <c r="C476" s="132">
        <v>53.633333333333333</v>
      </c>
      <c r="D476" s="132">
        <v>53.633333333333333</v>
      </c>
      <c r="E476" s="142" t="s">
        <v>562</v>
      </c>
      <c r="F476" s="96"/>
      <c r="G476" s="106">
        <v>689814</v>
      </c>
      <c r="H476" s="106"/>
      <c r="I476" s="97">
        <v>139</v>
      </c>
      <c r="J476" s="111" t="s">
        <v>674</v>
      </c>
      <c r="K476" s="111"/>
      <c r="L476" s="87" t="s">
        <v>500</v>
      </c>
      <c r="M476" s="11" t="s">
        <v>713</v>
      </c>
      <c r="N476" s="100" t="s">
        <v>62</v>
      </c>
    </row>
    <row r="477" spans="1:14" s="92" customFormat="1" ht="12.75" x14ac:dyDescent="0.2">
      <c r="A477" s="11" t="s">
        <v>726</v>
      </c>
      <c r="B477" s="101">
        <v>9686</v>
      </c>
      <c r="C477" s="132">
        <v>555.06666666666672</v>
      </c>
      <c r="D477" s="132">
        <v>555.06666666666672</v>
      </c>
      <c r="E477" s="142" t="s">
        <v>562</v>
      </c>
      <c r="F477" s="101"/>
      <c r="G477" s="93">
        <v>125824</v>
      </c>
      <c r="H477" s="93">
        <v>783350</v>
      </c>
      <c r="I477" s="97">
        <v>579</v>
      </c>
      <c r="J477" s="111" t="s">
        <v>674</v>
      </c>
      <c r="K477" s="111"/>
      <c r="L477" s="12" t="s">
        <v>500</v>
      </c>
      <c r="M477" s="99" t="s">
        <v>725</v>
      </c>
      <c r="N477" s="100" t="s">
        <v>62</v>
      </c>
    </row>
    <row r="478" spans="1:14" s="92" customFormat="1" ht="17.25" x14ac:dyDescent="0.2">
      <c r="A478" s="99" t="s">
        <v>954</v>
      </c>
      <c r="B478" s="101">
        <v>9687</v>
      </c>
      <c r="C478" s="132">
        <v>9275.1333333333332</v>
      </c>
      <c r="D478" s="132">
        <v>9275.1333333333332</v>
      </c>
      <c r="E478" s="141" t="s">
        <v>699</v>
      </c>
      <c r="F478" s="101"/>
      <c r="G478" s="93">
        <v>407025</v>
      </c>
      <c r="H478" s="93">
        <v>775564</v>
      </c>
      <c r="I478" s="97">
        <v>9611</v>
      </c>
      <c r="J478" s="111" t="s">
        <v>674</v>
      </c>
      <c r="K478" s="111"/>
      <c r="L478" s="12" t="s">
        <v>500</v>
      </c>
      <c r="M478" s="99" t="s">
        <v>727</v>
      </c>
      <c r="N478" s="100" t="s">
        <v>988</v>
      </c>
    </row>
    <row r="479" spans="1:14" s="92" customFormat="1" ht="12.75" x14ac:dyDescent="0.2">
      <c r="A479" s="86" t="s">
        <v>711</v>
      </c>
      <c r="B479" s="101">
        <v>9688</v>
      </c>
      <c r="C479" s="132">
        <v>0</v>
      </c>
      <c r="D479" s="132">
        <v>0</v>
      </c>
      <c r="E479" s="142" t="s">
        <v>562</v>
      </c>
      <c r="F479" s="93"/>
      <c r="G479" s="93">
        <v>46500</v>
      </c>
      <c r="H479" s="93">
        <v>770904</v>
      </c>
      <c r="I479" s="102">
        <v>0</v>
      </c>
      <c r="J479" s="111"/>
      <c r="K479" s="111"/>
      <c r="L479" s="12" t="s">
        <v>1049</v>
      </c>
      <c r="M479" s="86" t="s">
        <v>26</v>
      </c>
      <c r="N479" s="100" t="s">
        <v>989</v>
      </c>
    </row>
    <row r="480" spans="1:14" s="92" customFormat="1" ht="12.75" x14ac:dyDescent="0.2">
      <c r="A480" s="11" t="s">
        <v>521</v>
      </c>
      <c r="B480" s="96">
        <v>9689</v>
      </c>
      <c r="C480" s="132">
        <v>501.33333333333331</v>
      </c>
      <c r="D480" s="132">
        <v>501.33333333333331</v>
      </c>
      <c r="E480" s="142" t="s">
        <v>562</v>
      </c>
      <c r="F480" s="96"/>
      <c r="G480" s="90">
        <v>139044</v>
      </c>
      <c r="H480" s="90">
        <v>786070</v>
      </c>
      <c r="I480" s="97">
        <v>481</v>
      </c>
      <c r="J480" s="111" t="s">
        <v>674</v>
      </c>
      <c r="K480" s="111"/>
      <c r="L480" s="98" t="s">
        <v>790</v>
      </c>
      <c r="M480" s="11" t="s">
        <v>807</v>
      </c>
      <c r="N480" s="100" t="s">
        <v>680</v>
      </c>
    </row>
    <row r="481" spans="1:14" s="92" customFormat="1" ht="12.75" x14ac:dyDescent="0.2">
      <c r="A481" s="11" t="s">
        <v>892</v>
      </c>
      <c r="B481" s="96">
        <v>9693</v>
      </c>
      <c r="C481" s="132">
        <v>0</v>
      </c>
      <c r="D481" s="132">
        <v>0</v>
      </c>
      <c r="E481" s="142" t="s">
        <v>562</v>
      </c>
      <c r="F481" s="96"/>
      <c r="G481" s="90">
        <v>138257</v>
      </c>
      <c r="I481" s="97">
        <v>1</v>
      </c>
      <c r="J481" s="111" t="s">
        <v>674</v>
      </c>
      <c r="K481" s="111"/>
      <c r="L481" s="87" t="s">
        <v>500</v>
      </c>
      <c r="M481" s="11" t="s">
        <v>728</v>
      </c>
      <c r="N481" s="100" t="s">
        <v>1097</v>
      </c>
    </row>
    <row r="482" spans="1:14" s="92" customFormat="1" ht="12.75" x14ac:dyDescent="0.2">
      <c r="A482" s="11" t="s">
        <v>708</v>
      </c>
      <c r="B482" s="96">
        <v>9693</v>
      </c>
      <c r="C482" s="132">
        <v>0</v>
      </c>
      <c r="D482" s="132">
        <v>0</v>
      </c>
      <c r="E482" s="142" t="s">
        <v>562</v>
      </c>
      <c r="F482" s="96"/>
      <c r="G482" s="90">
        <v>135689</v>
      </c>
      <c r="I482" s="97">
        <v>177</v>
      </c>
      <c r="J482" s="111" t="s">
        <v>674</v>
      </c>
      <c r="K482" s="111"/>
      <c r="L482" s="87" t="s">
        <v>500</v>
      </c>
      <c r="M482" s="11" t="s">
        <v>728</v>
      </c>
      <c r="N482" s="100" t="s">
        <v>1099</v>
      </c>
    </row>
    <row r="483" spans="1:14" s="92" customFormat="1" ht="12.75" x14ac:dyDescent="0.2">
      <c r="A483" s="11" t="s">
        <v>892</v>
      </c>
      <c r="B483" s="101">
        <v>9694</v>
      </c>
      <c r="C483" s="132">
        <v>5659.1333333333332</v>
      </c>
      <c r="D483" s="132">
        <v>5659.1333333333332</v>
      </c>
      <c r="E483" s="142" t="s">
        <v>562</v>
      </c>
      <c r="F483" s="101"/>
      <c r="G483" s="93">
        <v>138279</v>
      </c>
      <c r="H483" s="90">
        <v>785968</v>
      </c>
      <c r="I483" s="97">
        <v>4095</v>
      </c>
      <c r="J483" s="111" t="s">
        <v>674</v>
      </c>
      <c r="K483" s="111"/>
      <c r="L483" s="12" t="s">
        <v>500</v>
      </c>
      <c r="M483" s="99" t="s">
        <v>729</v>
      </c>
      <c r="N483" s="100" t="s">
        <v>1097</v>
      </c>
    </row>
    <row r="484" spans="1:14" s="92" customFormat="1" ht="12.75" x14ac:dyDescent="0.2">
      <c r="A484" s="11" t="s">
        <v>708</v>
      </c>
      <c r="B484" s="96">
        <v>9694</v>
      </c>
      <c r="C484" s="132">
        <v>0</v>
      </c>
      <c r="D484" s="132">
        <v>0</v>
      </c>
      <c r="E484" s="142" t="s">
        <v>562</v>
      </c>
      <c r="F484" s="96"/>
      <c r="G484" s="90">
        <v>126298</v>
      </c>
      <c r="H484" s="90">
        <v>783362</v>
      </c>
      <c r="I484" s="97">
        <v>2457</v>
      </c>
      <c r="J484" s="111" t="s">
        <v>674</v>
      </c>
      <c r="K484" s="111"/>
      <c r="L484" s="87" t="s">
        <v>500</v>
      </c>
      <c r="M484" s="11" t="s">
        <v>729</v>
      </c>
      <c r="N484" s="100" t="s">
        <v>1099</v>
      </c>
    </row>
    <row r="485" spans="1:14" s="92" customFormat="1" ht="12.75" x14ac:dyDescent="0.2">
      <c r="A485" s="11" t="s">
        <v>1075</v>
      </c>
      <c r="B485" s="96">
        <v>9695</v>
      </c>
      <c r="C485" s="132">
        <v>166.96666666666667</v>
      </c>
      <c r="D485" s="132">
        <v>166.96666666666667</v>
      </c>
      <c r="E485" s="142" t="s">
        <v>562</v>
      </c>
      <c r="F485" s="96"/>
      <c r="G485" s="90">
        <v>502844</v>
      </c>
      <c r="H485" s="90">
        <v>770852</v>
      </c>
      <c r="I485" s="97">
        <v>106</v>
      </c>
      <c r="J485" s="111" t="s">
        <v>674</v>
      </c>
      <c r="K485" s="111"/>
      <c r="L485" s="87" t="s">
        <v>367</v>
      </c>
      <c r="M485" s="11" t="s">
        <v>419</v>
      </c>
      <c r="N485" s="100" t="s">
        <v>1065</v>
      </c>
    </row>
    <row r="486" spans="1:14" s="92" customFormat="1" ht="17.25" x14ac:dyDescent="0.2">
      <c r="A486" s="86" t="s">
        <v>425</v>
      </c>
      <c r="B486" s="101">
        <v>9696</v>
      </c>
      <c r="C486" s="132">
        <v>0</v>
      </c>
      <c r="D486" s="132">
        <v>4000</v>
      </c>
      <c r="E486" s="141" t="s">
        <v>229</v>
      </c>
      <c r="F486" s="101"/>
      <c r="G486" s="90">
        <v>624411</v>
      </c>
      <c r="H486" s="90"/>
      <c r="I486" s="97"/>
      <c r="J486" s="110" t="s">
        <v>344</v>
      </c>
      <c r="K486" s="110"/>
      <c r="L486" s="12" t="s">
        <v>790</v>
      </c>
      <c r="M486" s="11" t="s">
        <v>811</v>
      </c>
      <c r="N486" s="100" t="s">
        <v>62</v>
      </c>
    </row>
    <row r="487" spans="1:14" s="92" customFormat="1" ht="17.25" x14ac:dyDescent="0.2">
      <c r="A487" s="99" t="s">
        <v>730</v>
      </c>
      <c r="B487" s="101">
        <v>9696</v>
      </c>
      <c r="C487" s="132">
        <v>6491</v>
      </c>
      <c r="D487" s="132">
        <v>6491</v>
      </c>
      <c r="E487" s="141" t="s">
        <v>572</v>
      </c>
      <c r="F487" s="101"/>
      <c r="G487" s="90">
        <v>577404</v>
      </c>
      <c r="H487" s="90"/>
      <c r="I487" s="97">
        <v>0</v>
      </c>
      <c r="J487" s="110"/>
      <c r="K487" s="110"/>
      <c r="L487" s="12" t="s">
        <v>790</v>
      </c>
      <c r="M487" s="11" t="s">
        <v>811</v>
      </c>
      <c r="N487" s="88" t="s">
        <v>61</v>
      </c>
    </row>
    <row r="488" spans="1:14" s="92" customFormat="1" ht="12.75" x14ac:dyDescent="0.2">
      <c r="A488" s="79" t="s">
        <v>1</v>
      </c>
      <c r="B488" s="96">
        <v>9697</v>
      </c>
      <c r="C488" s="132">
        <v>0</v>
      </c>
      <c r="D488" s="132">
        <v>0</v>
      </c>
      <c r="E488" s="142" t="s">
        <v>562</v>
      </c>
      <c r="F488" s="96"/>
      <c r="G488" s="90">
        <v>138461</v>
      </c>
      <c r="H488" s="90"/>
      <c r="I488" s="97">
        <v>0</v>
      </c>
      <c r="J488" s="110" t="s">
        <v>1101</v>
      </c>
      <c r="K488" s="110"/>
      <c r="L488" s="87" t="s">
        <v>500</v>
      </c>
      <c r="M488" s="11" t="s">
        <v>734</v>
      </c>
      <c r="N488" s="100" t="s">
        <v>680</v>
      </c>
    </row>
    <row r="489" spans="1:14" s="92" customFormat="1" ht="12.75" x14ac:dyDescent="0.2">
      <c r="A489" s="86" t="s">
        <v>94</v>
      </c>
      <c r="B489" s="96">
        <v>9698</v>
      </c>
      <c r="C489" s="132">
        <v>64.533333333333331</v>
      </c>
      <c r="D489" s="132">
        <v>64.533333333333331</v>
      </c>
      <c r="E489" s="142" t="s">
        <v>562</v>
      </c>
      <c r="F489" s="96"/>
      <c r="G489" s="90">
        <v>133263</v>
      </c>
      <c r="H489" s="90">
        <v>785710</v>
      </c>
      <c r="I489" s="97">
        <v>41</v>
      </c>
      <c r="J489" s="111" t="s">
        <v>674</v>
      </c>
      <c r="K489" s="111"/>
      <c r="L489" s="87" t="s">
        <v>47</v>
      </c>
      <c r="M489" s="11" t="s">
        <v>131</v>
      </c>
      <c r="N489" s="100" t="s">
        <v>680</v>
      </c>
    </row>
    <row r="490" spans="1:14" s="92" customFormat="1" ht="12.75" x14ac:dyDescent="0.2">
      <c r="A490" s="99" t="s">
        <v>439</v>
      </c>
      <c r="B490" s="101">
        <v>9699</v>
      </c>
      <c r="C490" s="132">
        <v>0</v>
      </c>
      <c r="D490" s="132">
        <v>0</v>
      </c>
      <c r="E490" s="142" t="s">
        <v>562</v>
      </c>
      <c r="F490" s="101"/>
      <c r="G490" s="93">
        <v>166809</v>
      </c>
      <c r="H490" s="93"/>
      <c r="I490" s="97">
        <v>30</v>
      </c>
      <c r="J490" s="111" t="s">
        <v>674</v>
      </c>
      <c r="K490" s="111"/>
      <c r="L490" s="12" t="s">
        <v>47</v>
      </c>
      <c r="M490" s="99" t="s">
        <v>132</v>
      </c>
      <c r="N490" s="100" t="s">
        <v>62</v>
      </c>
    </row>
    <row r="491" spans="1:14" s="92" customFormat="1" ht="12.75" x14ac:dyDescent="0.2">
      <c r="A491" s="99" t="s">
        <v>439</v>
      </c>
      <c r="B491" s="101">
        <v>9699</v>
      </c>
      <c r="C491" s="132">
        <v>1293.4333333333334</v>
      </c>
      <c r="D491" s="132">
        <v>1293.4333333333334</v>
      </c>
      <c r="E491" s="142" t="s">
        <v>562</v>
      </c>
      <c r="F491" s="101"/>
      <c r="G491" s="93">
        <v>166819</v>
      </c>
      <c r="H491" s="93">
        <v>773177</v>
      </c>
      <c r="I491" s="97">
        <v>1169</v>
      </c>
      <c r="J491" s="111" t="s">
        <v>674</v>
      </c>
      <c r="K491" s="111"/>
      <c r="L491" s="12" t="s">
        <v>47</v>
      </c>
      <c r="M491" s="99" t="s">
        <v>132</v>
      </c>
      <c r="N491" s="100" t="s">
        <v>62</v>
      </c>
    </row>
    <row r="492" spans="1:14" s="92" customFormat="1" ht="12.75" x14ac:dyDescent="0.2">
      <c r="A492" s="99" t="s">
        <v>439</v>
      </c>
      <c r="B492" s="101">
        <v>9700</v>
      </c>
      <c r="C492" s="132">
        <v>21.2</v>
      </c>
      <c r="D492" s="132">
        <v>21.2</v>
      </c>
      <c r="E492" s="142" t="s">
        <v>562</v>
      </c>
      <c r="F492" s="101"/>
      <c r="G492" s="93">
        <v>529746</v>
      </c>
      <c r="H492" s="93">
        <v>788562</v>
      </c>
      <c r="I492" s="97">
        <v>16</v>
      </c>
      <c r="J492" s="111" t="s">
        <v>674</v>
      </c>
      <c r="K492" s="111"/>
      <c r="L492" s="12" t="s">
        <v>47</v>
      </c>
      <c r="M492" s="99" t="s">
        <v>133</v>
      </c>
      <c r="N492" s="100" t="s">
        <v>62</v>
      </c>
    </row>
    <row r="493" spans="1:14" s="92" customFormat="1" ht="12.75" x14ac:dyDescent="0.2">
      <c r="A493" s="79" t="s">
        <v>901</v>
      </c>
      <c r="B493" s="96">
        <v>9701</v>
      </c>
      <c r="C493" s="132">
        <v>821.66666666666663</v>
      </c>
      <c r="D493" s="132">
        <v>821.66666666666663</v>
      </c>
      <c r="E493" s="142" t="s">
        <v>562</v>
      </c>
      <c r="F493" s="96"/>
      <c r="G493" s="90">
        <v>473006</v>
      </c>
      <c r="H493" s="90">
        <v>788558</v>
      </c>
      <c r="I493" s="97">
        <v>962</v>
      </c>
      <c r="J493" s="111" t="s">
        <v>674</v>
      </c>
      <c r="K493" s="111"/>
      <c r="L493" s="87" t="s">
        <v>500</v>
      </c>
      <c r="M493" s="11" t="s">
        <v>738</v>
      </c>
      <c r="N493" s="100" t="s">
        <v>1065</v>
      </c>
    </row>
    <row r="494" spans="1:14" s="92" customFormat="1" ht="17.25" x14ac:dyDescent="0.2">
      <c r="A494" s="11" t="s">
        <v>711</v>
      </c>
      <c r="B494" s="96">
        <v>9702</v>
      </c>
      <c r="C494" s="132">
        <v>0</v>
      </c>
      <c r="D494" s="132">
        <v>0</v>
      </c>
      <c r="E494" s="141" t="s">
        <v>562</v>
      </c>
      <c r="F494" s="96"/>
      <c r="G494" s="90">
        <v>125780</v>
      </c>
      <c r="H494" s="90">
        <v>783345</v>
      </c>
      <c r="I494" s="97">
        <v>251</v>
      </c>
      <c r="J494" s="111" t="s">
        <v>342</v>
      </c>
      <c r="K494" s="111"/>
      <c r="L494" s="87" t="s">
        <v>1019</v>
      </c>
      <c r="M494" s="11" t="s">
        <v>1041</v>
      </c>
      <c r="N494" s="100" t="s">
        <v>989</v>
      </c>
    </row>
    <row r="495" spans="1:14" s="92" customFormat="1" ht="33.75" x14ac:dyDescent="0.2">
      <c r="A495" s="11" t="s">
        <v>920</v>
      </c>
      <c r="B495" s="96">
        <v>9703</v>
      </c>
      <c r="C495" s="132">
        <v>157.1</v>
      </c>
      <c r="D495" s="132">
        <v>157.1</v>
      </c>
      <c r="E495" s="142" t="s">
        <v>562</v>
      </c>
      <c r="F495" s="96"/>
      <c r="G495" s="90">
        <v>125815</v>
      </c>
      <c r="H495" s="90">
        <v>778045</v>
      </c>
      <c r="I495" s="118">
        <v>193</v>
      </c>
      <c r="J495" s="111" t="s">
        <v>237</v>
      </c>
      <c r="K495" s="111" t="s">
        <v>203</v>
      </c>
      <c r="L495" s="98" t="s">
        <v>491</v>
      </c>
      <c r="M495" s="11" t="s">
        <v>510</v>
      </c>
      <c r="N495" s="100" t="s">
        <v>1065</v>
      </c>
    </row>
    <row r="496" spans="1:14" s="92" customFormat="1" ht="17.25" x14ac:dyDescent="0.2">
      <c r="A496" s="79" t="s">
        <v>541</v>
      </c>
      <c r="B496" s="96">
        <v>9705</v>
      </c>
      <c r="C496" s="132">
        <v>611.4</v>
      </c>
      <c r="D496" s="132">
        <v>611.4</v>
      </c>
      <c r="E496" s="141" t="s">
        <v>562</v>
      </c>
      <c r="F496" s="90"/>
      <c r="G496" s="90">
        <v>586533</v>
      </c>
      <c r="H496" s="90"/>
      <c r="I496" s="97"/>
      <c r="J496" s="110" t="s">
        <v>344</v>
      </c>
      <c r="K496" s="110"/>
      <c r="L496" s="12" t="s">
        <v>823</v>
      </c>
      <c r="M496" s="79" t="s">
        <v>545</v>
      </c>
      <c r="N496" s="100" t="s">
        <v>1065</v>
      </c>
    </row>
    <row r="497" spans="1:14" s="92" customFormat="1" ht="12.75" x14ac:dyDescent="0.2">
      <c r="A497" s="11" t="s">
        <v>916</v>
      </c>
      <c r="B497" s="96">
        <v>9706</v>
      </c>
      <c r="C497" s="132">
        <v>245.7</v>
      </c>
      <c r="D497" s="132">
        <v>245.7</v>
      </c>
      <c r="E497" s="142" t="s">
        <v>562</v>
      </c>
      <c r="F497" s="96"/>
      <c r="G497" s="90">
        <v>125784</v>
      </c>
      <c r="H497" s="90">
        <v>775470</v>
      </c>
      <c r="I497" s="97">
        <v>273</v>
      </c>
      <c r="J497" s="111" t="s">
        <v>674</v>
      </c>
      <c r="K497" s="111"/>
      <c r="L497" s="87" t="s">
        <v>500</v>
      </c>
      <c r="M497" s="11" t="s">
        <v>746</v>
      </c>
      <c r="N497" s="100" t="s">
        <v>680</v>
      </c>
    </row>
    <row r="498" spans="1:14" s="92" customFormat="1" ht="12.75" x14ac:dyDescent="0.2">
      <c r="A498" s="137" t="s">
        <v>607</v>
      </c>
      <c r="B498" s="96">
        <v>9708</v>
      </c>
      <c r="C498" s="132">
        <v>0</v>
      </c>
      <c r="D498" s="132">
        <v>0</v>
      </c>
      <c r="E498" s="142" t="s">
        <v>562</v>
      </c>
      <c r="F498" s="96"/>
      <c r="G498" s="90">
        <v>125825</v>
      </c>
      <c r="H498" s="90">
        <v>770781</v>
      </c>
      <c r="I498" s="97"/>
      <c r="J498" s="111" t="s">
        <v>674</v>
      </c>
      <c r="K498" s="111"/>
      <c r="L498" s="104" t="s">
        <v>491</v>
      </c>
      <c r="M498" s="11" t="s">
        <v>748</v>
      </c>
      <c r="N498" s="100" t="s">
        <v>61</v>
      </c>
    </row>
    <row r="499" spans="1:14" s="92" customFormat="1" ht="12.75" x14ac:dyDescent="0.2">
      <c r="A499" s="11" t="s">
        <v>607</v>
      </c>
      <c r="B499" s="96">
        <v>9708</v>
      </c>
      <c r="C499" s="132">
        <v>7507.0333333333338</v>
      </c>
      <c r="D499" s="132">
        <v>7507.0333333333338</v>
      </c>
      <c r="E499" s="142" t="s">
        <v>562</v>
      </c>
      <c r="F499" s="96"/>
      <c r="G499" s="90">
        <v>125825</v>
      </c>
      <c r="H499" s="90">
        <v>768164</v>
      </c>
      <c r="I499" s="97">
        <v>9112</v>
      </c>
      <c r="J499" s="111" t="s">
        <v>674</v>
      </c>
      <c r="K499" s="111"/>
      <c r="L499" s="104" t="s">
        <v>491</v>
      </c>
      <c r="M499" s="11" t="s">
        <v>748</v>
      </c>
      <c r="N499" s="100" t="s">
        <v>61</v>
      </c>
    </row>
    <row r="500" spans="1:14" s="92" customFormat="1" ht="33.75" x14ac:dyDescent="0.2">
      <c r="A500" s="11" t="s">
        <v>920</v>
      </c>
      <c r="B500" s="101">
        <v>9709</v>
      </c>
      <c r="C500" s="132">
        <v>2059.5333333333333</v>
      </c>
      <c r="D500" s="132">
        <v>2059.5333333333333</v>
      </c>
      <c r="E500" s="142" t="s">
        <v>562</v>
      </c>
      <c r="F500" s="101"/>
      <c r="G500" s="93">
        <v>125826</v>
      </c>
      <c r="H500" s="93">
        <v>778080</v>
      </c>
      <c r="I500" s="118">
        <v>2310</v>
      </c>
      <c r="J500" s="111" t="s">
        <v>239</v>
      </c>
      <c r="K500" s="111" t="s">
        <v>203</v>
      </c>
      <c r="L500" s="94" t="s">
        <v>491</v>
      </c>
      <c r="M500" s="99" t="s">
        <v>282</v>
      </c>
      <c r="N500" s="100" t="s">
        <v>1065</v>
      </c>
    </row>
    <row r="501" spans="1:14" s="92" customFormat="1" ht="12.75" x14ac:dyDescent="0.2">
      <c r="A501" s="11" t="s">
        <v>119</v>
      </c>
      <c r="B501" s="96">
        <v>9710</v>
      </c>
      <c r="C501" s="132">
        <v>0</v>
      </c>
      <c r="D501" s="132">
        <v>0</v>
      </c>
      <c r="E501" s="142" t="s">
        <v>562</v>
      </c>
      <c r="F501" s="96"/>
      <c r="G501" s="90">
        <v>16703</v>
      </c>
      <c r="H501" s="90"/>
      <c r="I501" s="97">
        <v>0</v>
      </c>
      <c r="J501" s="111" t="s">
        <v>1101</v>
      </c>
      <c r="K501" s="110"/>
      <c r="L501" s="87" t="s">
        <v>47</v>
      </c>
      <c r="M501" s="11" t="s">
        <v>134</v>
      </c>
      <c r="N501" s="100" t="s">
        <v>987</v>
      </c>
    </row>
    <row r="502" spans="1:14" s="92" customFormat="1" ht="12.75" x14ac:dyDescent="0.2">
      <c r="A502" s="11" t="s">
        <v>749</v>
      </c>
      <c r="B502" s="96">
        <v>9712</v>
      </c>
      <c r="C502" s="132">
        <v>1202.3333333333333</v>
      </c>
      <c r="D502" s="132">
        <v>1202.3333333333333</v>
      </c>
      <c r="E502" s="142" t="s">
        <v>562</v>
      </c>
      <c r="F502" s="96"/>
      <c r="G502" s="90">
        <v>125801</v>
      </c>
      <c r="H502" s="90">
        <v>783346</v>
      </c>
      <c r="I502" s="97">
        <v>1244</v>
      </c>
      <c r="J502" s="111" t="s">
        <v>674</v>
      </c>
      <c r="K502" s="111"/>
      <c r="L502" s="87" t="s">
        <v>500</v>
      </c>
      <c r="M502" s="11" t="s">
        <v>750</v>
      </c>
      <c r="N502" s="100" t="s">
        <v>1065</v>
      </c>
    </row>
    <row r="503" spans="1:14" s="92" customFormat="1" ht="12.75" x14ac:dyDescent="0.2">
      <c r="A503" s="99" t="s">
        <v>679</v>
      </c>
      <c r="B503" s="96">
        <v>9713</v>
      </c>
      <c r="C503" s="132">
        <v>0</v>
      </c>
      <c r="D503" s="132">
        <v>0</v>
      </c>
      <c r="E503" s="142" t="s">
        <v>562</v>
      </c>
      <c r="F503" s="90"/>
      <c r="G503" s="106">
        <v>28648</v>
      </c>
      <c r="H503" s="106"/>
      <c r="I503" s="97">
        <v>0</v>
      </c>
      <c r="J503" s="110"/>
      <c r="K503" s="110"/>
      <c r="L503" s="87" t="s">
        <v>500</v>
      </c>
      <c r="M503" s="79" t="s">
        <v>751</v>
      </c>
      <c r="N503" s="100" t="s">
        <v>1097</v>
      </c>
    </row>
    <row r="504" spans="1:14" s="92" customFormat="1" ht="12.75" x14ac:dyDescent="0.2">
      <c r="A504" s="11" t="s">
        <v>752</v>
      </c>
      <c r="B504" s="96">
        <v>9715</v>
      </c>
      <c r="C504" s="132">
        <v>338.26666666666665</v>
      </c>
      <c r="D504" s="132">
        <v>338.26666666666665</v>
      </c>
      <c r="E504" s="142" t="s">
        <v>562</v>
      </c>
      <c r="F504" s="96"/>
      <c r="G504" s="90">
        <v>125830</v>
      </c>
      <c r="H504" s="90">
        <v>770805</v>
      </c>
      <c r="I504" s="97">
        <v>353</v>
      </c>
      <c r="J504" s="111" t="s">
        <v>674</v>
      </c>
      <c r="K504" s="111"/>
      <c r="L504" s="87" t="s">
        <v>500</v>
      </c>
      <c r="M504" s="11" t="s">
        <v>753</v>
      </c>
      <c r="N504" s="100" t="s">
        <v>62</v>
      </c>
    </row>
    <row r="505" spans="1:14" s="92" customFormat="1" ht="12.75" x14ac:dyDescent="0.2">
      <c r="A505" s="99" t="s">
        <v>887</v>
      </c>
      <c r="B505" s="101">
        <v>9716</v>
      </c>
      <c r="C505" s="132">
        <v>0</v>
      </c>
      <c r="D505" s="132">
        <v>0</v>
      </c>
      <c r="E505" s="141" t="s">
        <v>562</v>
      </c>
      <c r="F505" s="101"/>
      <c r="G505" s="93">
        <v>125823</v>
      </c>
      <c r="H505" s="93"/>
      <c r="I505" s="102">
        <v>0</v>
      </c>
      <c r="J505" s="111" t="s">
        <v>341</v>
      </c>
      <c r="K505" s="111"/>
      <c r="L505" s="12" t="s">
        <v>823</v>
      </c>
      <c r="M505" s="99" t="s">
        <v>855</v>
      </c>
      <c r="N505" s="100" t="s">
        <v>61</v>
      </c>
    </row>
    <row r="506" spans="1:14" s="92" customFormat="1" ht="33.75" x14ac:dyDescent="0.2">
      <c r="A506" s="11" t="s">
        <v>948</v>
      </c>
      <c r="B506" s="101">
        <v>9717</v>
      </c>
      <c r="C506" s="132">
        <v>223.9</v>
      </c>
      <c r="D506" s="132">
        <v>223.9</v>
      </c>
      <c r="E506" s="142" t="s">
        <v>562</v>
      </c>
      <c r="F506" s="93"/>
      <c r="G506" s="93">
        <v>134987</v>
      </c>
      <c r="H506" s="93">
        <v>785745</v>
      </c>
      <c r="I506" s="97">
        <v>175</v>
      </c>
      <c r="J506" s="124" t="s">
        <v>445</v>
      </c>
      <c r="K506" s="111" t="s">
        <v>869</v>
      </c>
      <c r="L506" s="94" t="s">
        <v>47</v>
      </c>
      <c r="M506" s="86" t="s">
        <v>456</v>
      </c>
      <c r="N506" s="100" t="s">
        <v>987</v>
      </c>
    </row>
    <row r="507" spans="1:14" s="92" customFormat="1" ht="12.75" x14ac:dyDescent="0.2">
      <c r="A507" s="11" t="s">
        <v>258</v>
      </c>
      <c r="B507" s="101">
        <v>9720</v>
      </c>
      <c r="C507" s="132">
        <v>0</v>
      </c>
      <c r="D507" s="132">
        <v>0</v>
      </c>
      <c r="E507" s="142" t="s">
        <v>562</v>
      </c>
      <c r="F507" s="101"/>
      <c r="G507" s="93">
        <v>133267</v>
      </c>
      <c r="H507" s="93"/>
      <c r="I507" s="97">
        <v>0</v>
      </c>
      <c r="J507" s="110"/>
      <c r="K507" s="110"/>
      <c r="L507" s="105" t="s">
        <v>500</v>
      </c>
      <c r="M507" s="99" t="s">
        <v>754</v>
      </c>
      <c r="N507" s="100" t="s">
        <v>680</v>
      </c>
    </row>
    <row r="508" spans="1:14" s="92" customFormat="1" ht="12.75" x14ac:dyDescent="0.2">
      <c r="A508" s="99" t="s">
        <v>439</v>
      </c>
      <c r="B508" s="101">
        <v>9721</v>
      </c>
      <c r="C508" s="132">
        <v>429.13333333333333</v>
      </c>
      <c r="D508" s="132">
        <v>429.13333333333333</v>
      </c>
      <c r="E508" s="142" t="s">
        <v>562</v>
      </c>
      <c r="F508" s="101"/>
      <c r="G508" s="93">
        <v>166817</v>
      </c>
      <c r="H508" s="93">
        <v>803738</v>
      </c>
      <c r="I508" s="97">
        <v>463</v>
      </c>
      <c r="J508" s="111" t="s">
        <v>674</v>
      </c>
      <c r="K508" s="111"/>
      <c r="L508" s="12" t="s">
        <v>1049</v>
      </c>
      <c r="M508" s="99" t="s">
        <v>10</v>
      </c>
      <c r="N508" s="100" t="s">
        <v>62</v>
      </c>
    </row>
    <row r="509" spans="1:14" s="92" customFormat="1" ht="12.75" x14ac:dyDescent="0.2">
      <c r="A509" s="79" t="s">
        <v>858</v>
      </c>
      <c r="B509" s="96">
        <v>9722</v>
      </c>
      <c r="C509" s="132">
        <v>0</v>
      </c>
      <c r="D509" s="132">
        <v>0</v>
      </c>
      <c r="E509" s="141" t="s">
        <v>562</v>
      </c>
      <c r="F509" s="90"/>
      <c r="G509" s="90">
        <v>28646</v>
      </c>
      <c r="H509" s="90"/>
      <c r="I509" s="97"/>
      <c r="J509" s="110"/>
      <c r="K509" s="110"/>
      <c r="L509" s="87" t="s">
        <v>823</v>
      </c>
      <c r="M509" s="79" t="s">
        <v>857</v>
      </c>
      <c r="N509" s="100" t="s">
        <v>1097</v>
      </c>
    </row>
    <row r="510" spans="1:14" s="92" customFormat="1" ht="12.75" x14ac:dyDescent="0.2">
      <c r="A510" s="79" t="s">
        <v>954</v>
      </c>
      <c r="B510" s="96">
        <v>9723</v>
      </c>
      <c r="C510" s="132">
        <v>1035.3</v>
      </c>
      <c r="D510" s="132">
        <v>1035.3</v>
      </c>
      <c r="E510" s="141" t="s">
        <v>562</v>
      </c>
      <c r="F510" s="90"/>
      <c r="G510" s="90">
        <v>408453</v>
      </c>
      <c r="H510" s="90">
        <v>775578</v>
      </c>
      <c r="I510" s="97">
        <v>1605</v>
      </c>
      <c r="J510" s="111" t="s">
        <v>674</v>
      </c>
      <c r="K510" s="111"/>
      <c r="L510" s="98" t="s">
        <v>500</v>
      </c>
      <c r="M510" s="79" t="s">
        <v>760</v>
      </c>
      <c r="N510" s="100" t="s">
        <v>988</v>
      </c>
    </row>
    <row r="511" spans="1:14" s="92" customFormat="1" ht="12.75" x14ac:dyDescent="0.2">
      <c r="A511" s="86" t="s">
        <v>954</v>
      </c>
      <c r="B511" s="101">
        <v>9724</v>
      </c>
      <c r="C511" s="132">
        <v>22.3</v>
      </c>
      <c r="D511" s="132">
        <v>22.3</v>
      </c>
      <c r="E511" s="141" t="s">
        <v>562</v>
      </c>
      <c r="F511" s="93"/>
      <c r="G511" s="93">
        <v>408578</v>
      </c>
      <c r="H511" s="93">
        <v>775601</v>
      </c>
      <c r="I511" s="97">
        <v>32</v>
      </c>
      <c r="J511" s="111" t="s">
        <v>674</v>
      </c>
      <c r="K511" s="111"/>
      <c r="L511" s="94" t="s">
        <v>500</v>
      </c>
      <c r="M511" s="86" t="s">
        <v>761</v>
      </c>
      <c r="N511" s="100" t="s">
        <v>988</v>
      </c>
    </row>
    <row r="512" spans="1:14" s="92" customFormat="1" ht="12.75" x14ac:dyDescent="0.2">
      <c r="A512" s="79" t="s">
        <v>436</v>
      </c>
      <c r="B512" s="96">
        <v>9727</v>
      </c>
      <c r="C512" s="132">
        <v>539.23333333333335</v>
      </c>
      <c r="D512" s="132">
        <v>539.23333333333335</v>
      </c>
      <c r="E512" s="141" t="s">
        <v>562</v>
      </c>
      <c r="F512" s="90"/>
      <c r="G512" s="90">
        <v>206861</v>
      </c>
      <c r="H512" s="90">
        <v>775783</v>
      </c>
      <c r="I512" s="97">
        <v>506</v>
      </c>
      <c r="J512" s="111" t="s">
        <v>674</v>
      </c>
      <c r="K512" s="111"/>
      <c r="L512" s="98" t="s">
        <v>500</v>
      </c>
      <c r="M512" s="79" t="s">
        <v>763</v>
      </c>
      <c r="N512" s="100" t="s">
        <v>680</v>
      </c>
    </row>
    <row r="513" spans="1:14" s="92" customFormat="1" ht="12.75" x14ac:dyDescent="0.2">
      <c r="A513" s="86" t="s">
        <v>765</v>
      </c>
      <c r="B513" s="101">
        <v>9728</v>
      </c>
      <c r="C513" s="132">
        <v>197.86666666666667</v>
      </c>
      <c r="D513" s="132">
        <v>197.86666666666667</v>
      </c>
      <c r="E513" s="142" t="s">
        <v>562</v>
      </c>
      <c r="F513" s="93"/>
      <c r="G513" s="107">
        <v>456486</v>
      </c>
      <c r="H513" s="107">
        <v>775449</v>
      </c>
      <c r="I513" s="97">
        <v>175</v>
      </c>
      <c r="J513" s="111" t="s">
        <v>674</v>
      </c>
      <c r="K513" s="111"/>
      <c r="L513" s="94" t="s">
        <v>500</v>
      </c>
      <c r="M513" s="86" t="s">
        <v>764</v>
      </c>
      <c r="N513" s="100" t="s">
        <v>1097</v>
      </c>
    </row>
    <row r="514" spans="1:14" s="92" customFormat="1" ht="12.75" x14ac:dyDescent="0.2">
      <c r="A514" s="79" t="s">
        <v>726</v>
      </c>
      <c r="B514" s="96">
        <v>9729</v>
      </c>
      <c r="C514" s="132">
        <v>75.033333333333331</v>
      </c>
      <c r="D514" s="132">
        <v>75.033333333333331</v>
      </c>
      <c r="E514" s="141" t="s">
        <v>562</v>
      </c>
      <c r="F514" s="90"/>
      <c r="G514" s="90">
        <v>138486</v>
      </c>
      <c r="H514" s="90">
        <v>786005</v>
      </c>
      <c r="I514" s="97">
        <v>78</v>
      </c>
      <c r="J514" s="111" t="s">
        <v>674</v>
      </c>
      <c r="K514" s="111"/>
      <c r="L514" s="98" t="s">
        <v>861</v>
      </c>
      <c r="M514" s="79" t="s">
        <v>961</v>
      </c>
      <c r="N514" s="100" t="s">
        <v>62</v>
      </c>
    </row>
    <row r="515" spans="1:14" s="92" customFormat="1" ht="12.75" x14ac:dyDescent="0.2">
      <c r="A515" s="79" t="s">
        <v>12</v>
      </c>
      <c r="B515" s="96">
        <v>9730</v>
      </c>
      <c r="C515" s="132">
        <v>50.7</v>
      </c>
      <c r="D515" s="132">
        <v>50.7</v>
      </c>
      <c r="E515" s="142" t="s">
        <v>562</v>
      </c>
      <c r="F515" s="90"/>
      <c r="G515" s="90">
        <v>126288</v>
      </c>
      <c r="H515" s="90">
        <v>783361</v>
      </c>
      <c r="I515" s="97">
        <v>64</v>
      </c>
      <c r="J515" s="111" t="s">
        <v>674</v>
      </c>
      <c r="K515" s="111"/>
      <c r="L515" s="87" t="s">
        <v>1049</v>
      </c>
      <c r="M515" s="79" t="s">
        <v>11</v>
      </c>
      <c r="N515" s="100" t="s">
        <v>987</v>
      </c>
    </row>
    <row r="516" spans="1:14" s="92" customFormat="1" ht="25.5" x14ac:dyDescent="0.2">
      <c r="A516" s="11" t="s">
        <v>258</v>
      </c>
      <c r="B516" s="96">
        <v>9731</v>
      </c>
      <c r="C516" s="132">
        <v>0.1</v>
      </c>
      <c r="D516" s="132">
        <v>0.1</v>
      </c>
      <c r="E516" s="142" t="s">
        <v>562</v>
      </c>
      <c r="F516" s="90"/>
      <c r="G516" s="90">
        <v>133436</v>
      </c>
      <c r="H516" s="90"/>
      <c r="I516" s="118">
        <v>60</v>
      </c>
      <c r="J516" s="110" t="s">
        <v>1122</v>
      </c>
      <c r="K516" s="110" t="s">
        <v>203</v>
      </c>
      <c r="L516" s="98" t="s">
        <v>421</v>
      </c>
      <c r="M516" s="79" t="s">
        <v>482</v>
      </c>
      <c r="N516" s="100" t="s">
        <v>680</v>
      </c>
    </row>
    <row r="517" spans="1:14" s="92" customFormat="1" ht="17.25" x14ac:dyDescent="0.2">
      <c r="A517" s="79" t="s">
        <v>860</v>
      </c>
      <c r="B517" s="96">
        <v>9733</v>
      </c>
      <c r="C517" s="132">
        <v>121.96666666666667</v>
      </c>
      <c r="D517" s="132">
        <v>121.96666666666667</v>
      </c>
      <c r="E517" s="141" t="s">
        <v>562</v>
      </c>
      <c r="F517" s="90"/>
      <c r="G517" s="90">
        <v>135857</v>
      </c>
      <c r="H517" s="90"/>
      <c r="I517" s="97"/>
      <c r="J517" s="110" t="s">
        <v>344</v>
      </c>
      <c r="K517" s="110"/>
      <c r="L517" s="87" t="s">
        <v>1019</v>
      </c>
      <c r="M517" s="79" t="s">
        <v>1042</v>
      </c>
      <c r="N517" s="100" t="s">
        <v>1097</v>
      </c>
    </row>
    <row r="518" spans="1:14" s="92" customFormat="1" ht="17.25" x14ac:dyDescent="0.2">
      <c r="A518" s="99" t="s">
        <v>954</v>
      </c>
      <c r="B518" s="96">
        <v>9734</v>
      </c>
      <c r="C518" s="132">
        <v>19302.233333333334</v>
      </c>
      <c r="D518" s="129">
        <v>21302</v>
      </c>
      <c r="E518" s="141" t="s">
        <v>700</v>
      </c>
      <c r="F518" s="90"/>
      <c r="G518" s="90">
        <v>408594</v>
      </c>
      <c r="H518" s="90">
        <v>775611</v>
      </c>
      <c r="I518" s="97">
        <v>22677</v>
      </c>
      <c r="J518" s="111" t="s">
        <v>674</v>
      </c>
      <c r="K518" s="111"/>
      <c r="L518" s="98" t="s">
        <v>500</v>
      </c>
      <c r="M518" s="79" t="s">
        <v>779</v>
      </c>
      <c r="N518" s="100" t="s">
        <v>988</v>
      </c>
    </row>
    <row r="519" spans="1:14" s="92" customFormat="1" ht="12.75" x14ac:dyDescent="0.2">
      <c r="A519" s="137" t="s">
        <v>607</v>
      </c>
      <c r="B519" s="96">
        <v>9736</v>
      </c>
      <c r="C519" s="132">
        <v>0</v>
      </c>
      <c r="D519" s="132">
        <v>0</v>
      </c>
      <c r="E519" s="142" t="s">
        <v>562</v>
      </c>
      <c r="F519" s="90"/>
      <c r="G519" s="90">
        <v>125894</v>
      </c>
      <c r="H519" s="90">
        <v>770785</v>
      </c>
      <c r="I519" s="97"/>
      <c r="J519" s="111" t="s">
        <v>674</v>
      </c>
      <c r="K519" s="111"/>
      <c r="L519" s="94" t="s">
        <v>1049</v>
      </c>
      <c r="M519" s="79" t="s">
        <v>780</v>
      </c>
      <c r="N519" s="100" t="s">
        <v>61</v>
      </c>
    </row>
    <row r="520" spans="1:14" s="92" customFormat="1" ht="12.75" x14ac:dyDescent="0.2">
      <c r="A520" s="79" t="s">
        <v>607</v>
      </c>
      <c r="B520" s="96">
        <v>9736</v>
      </c>
      <c r="C520" s="132">
        <v>1806.3333333333333</v>
      </c>
      <c r="D520" s="132">
        <v>1806.3333333333333</v>
      </c>
      <c r="E520" s="142" t="s">
        <v>562</v>
      </c>
      <c r="F520" s="90"/>
      <c r="G520" s="90">
        <v>125894</v>
      </c>
      <c r="H520" s="90">
        <v>768167</v>
      </c>
      <c r="I520" s="97">
        <v>1720</v>
      </c>
      <c r="J520" s="111" t="s">
        <v>674</v>
      </c>
      <c r="K520" s="111"/>
      <c r="L520" s="94" t="s">
        <v>1049</v>
      </c>
      <c r="M520" s="79" t="s">
        <v>780</v>
      </c>
      <c r="N520" s="100" t="s">
        <v>61</v>
      </c>
    </row>
    <row r="521" spans="1:14" s="92" customFormat="1" ht="12.75" x14ac:dyDescent="0.2">
      <c r="A521" s="86" t="s">
        <v>151</v>
      </c>
      <c r="B521" s="101">
        <v>9737</v>
      </c>
      <c r="C521" s="132">
        <v>0</v>
      </c>
      <c r="D521" s="132">
        <v>0</v>
      </c>
      <c r="E521" s="142" t="s">
        <v>562</v>
      </c>
      <c r="F521" s="93"/>
      <c r="G521" s="93">
        <v>133433</v>
      </c>
      <c r="H521" s="93"/>
      <c r="I521" s="102">
        <v>0</v>
      </c>
      <c r="J521" s="111" t="s">
        <v>1101</v>
      </c>
      <c r="K521" s="111"/>
      <c r="L521" s="94" t="s">
        <v>47</v>
      </c>
      <c r="M521" s="86" t="s">
        <v>135</v>
      </c>
      <c r="N521" s="100" t="s">
        <v>987</v>
      </c>
    </row>
    <row r="522" spans="1:14" s="92" customFormat="1" ht="12.75" x14ac:dyDescent="0.2">
      <c r="A522" s="86" t="s">
        <v>1045</v>
      </c>
      <c r="B522" s="101">
        <v>9738</v>
      </c>
      <c r="C522" s="132">
        <v>4518.0666666666666</v>
      </c>
      <c r="D522" s="132">
        <v>4518.0666666666666</v>
      </c>
      <c r="E522" s="142" t="s">
        <v>562</v>
      </c>
      <c r="F522" s="93"/>
      <c r="G522" s="93">
        <v>163874</v>
      </c>
      <c r="H522" s="93"/>
      <c r="I522" s="97">
        <v>5152</v>
      </c>
      <c r="J522" s="111" t="s">
        <v>674</v>
      </c>
      <c r="K522" s="111"/>
      <c r="L522" s="12" t="s">
        <v>883</v>
      </c>
      <c r="M522" s="86" t="s">
        <v>645</v>
      </c>
      <c r="N522" s="100" t="s">
        <v>1098</v>
      </c>
    </row>
    <row r="523" spans="1:14" s="92" customFormat="1" ht="12.75" x14ac:dyDescent="0.2">
      <c r="A523" s="79" t="s">
        <v>93</v>
      </c>
      <c r="B523" s="96">
        <v>9739</v>
      </c>
      <c r="C523" s="132">
        <v>0</v>
      </c>
      <c r="D523" s="132">
        <v>0</v>
      </c>
      <c r="E523" s="142" t="s">
        <v>562</v>
      </c>
      <c r="F523" s="90"/>
      <c r="G523" s="90">
        <v>138958</v>
      </c>
      <c r="H523" s="90"/>
      <c r="I523" s="97">
        <v>0</v>
      </c>
      <c r="J523" s="111" t="s">
        <v>1101</v>
      </c>
      <c r="K523" s="110"/>
      <c r="L523" s="98" t="s">
        <v>47</v>
      </c>
      <c r="M523" s="79" t="s">
        <v>152</v>
      </c>
      <c r="N523" s="100" t="s">
        <v>1065</v>
      </c>
    </row>
    <row r="524" spans="1:14" s="92" customFormat="1" ht="12.75" x14ac:dyDescent="0.2">
      <c r="A524" s="79" t="s">
        <v>911</v>
      </c>
      <c r="B524" s="96">
        <v>9740</v>
      </c>
      <c r="C524" s="132">
        <v>521.13333333333333</v>
      </c>
      <c r="D524" s="132">
        <v>521.13333333333333</v>
      </c>
      <c r="E524" s="142" t="s">
        <v>562</v>
      </c>
      <c r="F524" s="90"/>
      <c r="G524" s="90">
        <v>411644</v>
      </c>
      <c r="H524" s="90">
        <v>788504</v>
      </c>
      <c r="I524" s="97">
        <v>475</v>
      </c>
      <c r="J524" s="111" t="s">
        <v>674</v>
      </c>
      <c r="K524" s="111"/>
      <c r="L524" s="98" t="s">
        <v>47</v>
      </c>
      <c r="M524" s="79" t="s">
        <v>155</v>
      </c>
      <c r="N524" s="100" t="s">
        <v>62</v>
      </c>
    </row>
    <row r="525" spans="1:14" s="92" customFormat="1" ht="25.5" x14ac:dyDescent="0.2">
      <c r="A525" s="79" t="s">
        <v>605</v>
      </c>
      <c r="B525" s="96">
        <v>9741</v>
      </c>
      <c r="C525" s="132">
        <v>288.13333333333333</v>
      </c>
      <c r="D525" s="132">
        <v>288.13333333333333</v>
      </c>
      <c r="E525" s="142" t="s">
        <v>562</v>
      </c>
      <c r="F525" s="90"/>
      <c r="G525" s="90">
        <v>133444</v>
      </c>
      <c r="H525" s="90">
        <v>773296</v>
      </c>
      <c r="I525" s="118">
        <v>300</v>
      </c>
      <c r="J525" s="111" t="s">
        <v>77</v>
      </c>
      <c r="K525" s="111" t="s">
        <v>203</v>
      </c>
      <c r="L525" s="98" t="s">
        <v>500</v>
      </c>
      <c r="M525" s="79" t="s">
        <v>781</v>
      </c>
      <c r="N525" s="100" t="s">
        <v>61</v>
      </c>
    </row>
    <row r="526" spans="1:14" s="92" customFormat="1" ht="33.75" x14ac:dyDescent="0.2">
      <c r="A526" s="79" t="s">
        <v>1</v>
      </c>
      <c r="B526" s="101">
        <v>9743</v>
      </c>
      <c r="C526" s="132">
        <v>291</v>
      </c>
      <c r="D526" s="132">
        <v>291</v>
      </c>
      <c r="E526" s="142" t="s">
        <v>562</v>
      </c>
      <c r="F526" s="93"/>
      <c r="G526" s="93">
        <v>136225</v>
      </c>
      <c r="H526" s="93">
        <v>785767</v>
      </c>
      <c r="I526" s="118">
        <v>275</v>
      </c>
      <c r="J526" s="124" t="s">
        <v>145</v>
      </c>
      <c r="K526" s="111" t="s">
        <v>869</v>
      </c>
      <c r="L526" s="94" t="s">
        <v>201</v>
      </c>
      <c r="M526" s="86" t="s">
        <v>243</v>
      </c>
      <c r="N526" s="100" t="s">
        <v>680</v>
      </c>
    </row>
    <row r="527" spans="1:14" s="92" customFormat="1" ht="12.75" x14ac:dyDescent="0.2">
      <c r="A527" s="86" t="s">
        <v>605</v>
      </c>
      <c r="B527" s="101">
        <v>9744</v>
      </c>
      <c r="C527" s="132">
        <v>0</v>
      </c>
      <c r="D527" s="132">
        <v>0</v>
      </c>
      <c r="E527" s="142" t="s">
        <v>562</v>
      </c>
      <c r="F527" s="93"/>
      <c r="G527" s="93"/>
      <c r="H527" s="93"/>
      <c r="I527" s="102">
        <v>0</v>
      </c>
      <c r="J527" s="111"/>
      <c r="K527" s="111"/>
      <c r="L527" s="94" t="s">
        <v>500</v>
      </c>
      <c r="M527" s="86" t="s">
        <v>783</v>
      </c>
      <c r="N527" s="100" t="s">
        <v>61</v>
      </c>
    </row>
    <row r="528" spans="1:14" s="92" customFormat="1" ht="12.75" x14ac:dyDescent="0.2">
      <c r="A528" s="11" t="s">
        <v>917</v>
      </c>
      <c r="B528" s="96">
        <v>9745</v>
      </c>
      <c r="C528" s="132">
        <v>4847.8666666666668</v>
      </c>
      <c r="D528" s="132">
        <v>4847.8666666666668</v>
      </c>
      <c r="E528" s="142" t="s">
        <v>562</v>
      </c>
      <c r="F528" s="90"/>
      <c r="G528" s="90"/>
      <c r="H528" s="90"/>
      <c r="I528" s="97"/>
      <c r="J528" s="110" t="s">
        <v>676</v>
      </c>
      <c r="K528" s="110"/>
      <c r="L528" s="98" t="s">
        <v>964</v>
      </c>
      <c r="M528" s="79" t="s">
        <v>993</v>
      </c>
      <c r="N528" s="100" t="s">
        <v>61</v>
      </c>
    </row>
    <row r="529" spans="1:14" s="92" customFormat="1" ht="25.5" x14ac:dyDescent="0.2">
      <c r="A529" s="79" t="s">
        <v>210</v>
      </c>
      <c r="B529" s="96">
        <v>9746</v>
      </c>
      <c r="C529" s="132">
        <v>0</v>
      </c>
      <c r="D529" s="129">
        <v>164</v>
      </c>
      <c r="E529" s="141" t="s">
        <v>720</v>
      </c>
      <c r="F529" s="90"/>
      <c r="G529" s="90">
        <v>506605</v>
      </c>
      <c r="H529" s="90"/>
      <c r="I529" s="118">
        <v>183</v>
      </c>
      <c r="J529" s="111" t="s">
        <v>1107</v>
      </c>
      <c r="K529" s="111" t="s">
        <v>203</v>
      </c>
      <c r="L529" s="98" t="s">
        <v>500</v>
      </c>
      <c r="M529" s="79" t="s">
        <v>785</v>
      </c>
      <c r="N529" s="100" t="s">
        <v>1097</v>
      </c>
    </row>
    <row r="530" spans="1:14" s="92" customFormat="1" ht="25.5" x14ac:dyDescent="0.2">
      <c r="A530" s="79" t="s">
        <v>213</v>
      </c>
      <c r="B530" s="96">
        <v>9746</v>
      </c>
      <c r="C530" s="132">
        <v>0</v>
      </c>
      <c r="D530" s="129">
        <v>54</v>
      </c>
      <c r="E530" s="141" t="s">
        <v>720</v>
      </c>
      <c r="F530" s="90"/>
      <c r="G530" s="90">
        <v>544430</v>
      </c>
      <c r="H530" s="90">
        <v>768162</v>
      </c>
      <c r="I530" s="118">
        <v>60</v>
      </c>
      <c r="J530" s="111" t="s">
        <v>1108</v>
      </c>
      <c r="K530" s="111" t="s">
        <v>203</v>
      </c>
      <c r="L530" s="98" t="s">
        <v>500</v>
      </c>
      <c r="M530" s="79" t="s">
        <v>785</v>
      </c>
      <c r="N530" s="100" t="s">
        <v>1097</v>
      </c>
    </row>
    <row r="531" spans="1:14" s="92" customFormat="1" ht="25.5" x14ac:dyDescent="0.2">
      <c r="A531" s="137" t="s">
        <v>213</v>
      </c>
      <c r="B531" s="96">
        <v>9746</v>
      </c>
      <c r="C531" s="132">
        <v>0</v>
      </c>
      <c r="D531" s="129">
        <v>54</v>
      </c>
      <c r="E531" s="141" t="s">
        <v>720</v>
      </c>
      <c r="F531" s="90"/>
      <c r="G531" s="90">
        <v>544430</v>
      </c>
      <c r="H531" s="90">
        <v>770698</v>
      </c>
      <c r="I531" s="118"/>
      <c r="J531" s="111" t="s">
        <v>1108</v>
      </c>
      <c r="K531" s="111" t="s">
        <v>203</v>
      </c>
      <c r="L531" s="98" t="s">
        <v>500</v>
      </c>
      <c r="M531" s="79" t="s">
        <v>785</v>
      </c>
      <c r="N531" s="100" t="s">
        <v>1097</v>
      </c>
    </row>
    <row r="532" spans="1:14" s="92" customFormat="1" ht="25.5" x14ac:dyDescent="0.2">
      <c r="A532" s="79" t="s">
        <v>786</v>
      </c>
      <c r="B532" s="96">
        <v>9746</v>
      </c>
      <c r="C532" s="132">
        <v>7861.5666666666666</v>
      </c>
      <c r="D532" s="129">
        <v>3772</v>
      </c>
      <c r="E532" s="141" t="s">
        <v>720</v>
      </c>
      <c r="F532" s="90"/>
      <c r="G532" s="90">
        <v>533173</v>
      </c>
      <c r="H532" s="90">
        <v>768171</v>
      </c>
      <c r="I532" s="118">
        <v>4219</v>
      </c>
      <c r="J532" s="111" t="s">
        <v>1106</v>
      </c>
      <c r="K532" s="111" t="s">
        <v>203</v>
      </c>
      <c r="L532" s="98" t="s">
        <v>500</v>
      </c>
      <c r="M532" s="79" t="s">
        <v>785</v>
      </c>
      <c r="N532" s="100" t="s">
        <v>61</v>
      </c>
    </row>
    <row r="533" spans="1:14" s="92" customFormat="1" ht="25.5" x14ac:dyDescent="0.2">
      <c r="A533" s="79" t="s">
        <v>211</v>
      </c>
      <c r="B533" s="96">
        <v>9746</v>
      </c>
      <c r="C533" s="132">
        <v>0</v>
      </c>
      <c r="D533" s="129">
        <v>613</v>
      </c>
      <c r="E533" s="141" t="s">
        <v>721</v>
      </c>
      <c r="F533" s="90"/>
      <c r="G533" s="90">
        <v>500676</v>
      </c>
      <c r="H533" s="90">
        <v>773244</v>
      </c>
      <c r="I533" s="118">
        <v>686</v>
      </c>
      <c r="J533" s="111" t="s">
        <v>1111</v>
      </c>
      <c r="K533" s="111" t="s">
        <v>203</v>
      </c>
      <c r="L533" s="98" t="s">
        <v>500</v>
      </c>
      <c r="M533" s="79" t="s">
        <v>785</v>
      </c>
      <c r="N533" s="100" t="s">
        <v>1097</v>
      </c>
    </row>
    <row r="534" spans="1:14" s="92" customFormat="1" ht="25.5" x14ac:dyDescent="0.2">
      <c r="A534" s="79" t="s">
        <v>212</v>
      </c>
      <c r="B534" s="96">
        <v>9746</v>
      </c>
      <c r="C534" s="132">
        <v>0</v>
      </c>
      <c r="D534" s="129">
        <v>44</v>
      </c>
      <c r="E534" s="141" t="s">
        <v>720</v>
      </c>
      <c r="F534" s="90"/>
      <c r="G534" s="90">
        <v>506594</v>
      </c>
      <c r="H534" s="90">
        <v>778447</v>
      </c>
      <c r="I534" s="118">
        <v>49</v>
      </c>
      <c r="J534" s="111" t="s">
        <v>1109</v>
      </c>
      <c r="K534" s="111" t="s">
        <v>203</v>
      </c>
      <c r="L534" s="98" t="s">
        <v>500</v>
      </c>
      <c r="M534" s="79" t="s">
        <v>785</v>
      </c>
      <c r="N534" s="100" t="s">
        <v>1097</v>
      </c>
    </row>
    <row r="535" spans="1:14" s="92" customFormat="1" ht="25.5" x14ac:dyDescent="0.2">
      <c r="A535" s="79" t="s">
        <v>742</v>
      </c>
      <c r="B535" s="96">
        <v>9746</v>
      </c>
      <c r="C535" s="132">
        <v>0</v>
      </c>
      <c r="D535" s="129">
        <v>1992</v>
      </c>
      <c r="E535" s="141" t="s">
        <v>720</v>
      </c>
      <c r="F535" s="90"/>
      <c r="G535" s="90">
        <v>536900</v>
      </c>
      <c r="H535" s="90">
        <v>778449</v>
      </c>
      <c r="I535" s="118">
        <v>2228</v>
      </c>
      <c r="J535" s="111" t="s">
        <v>1110</v>
      </c>
      <c r="K535" s="111" t="s">
        <v>203</v>
      </c>
      <c r="L535" s="98" t="s">
        <v>500</v>
      </c>
      <c r="M535" s="79" t="s">
        <v>785</v>
      </c>
      <c r="N535" s="100" t="s">
        <v>1097</v>
      </c>
    </row>
    <row r="536" spans="1:14" s="92" customFormat="1" ht="25.5" x14ac:dyDescent="0.2">
      <c r="A536" s="137" t="s">
        <v>786</v>
      </c>
      <c r="B536" s="96">
        <v>9747</v>
      </c>
      <c r="C536" s="132">
        <v>0</v>
      </c>
      <c r="D536" s="132">
        <v>0</v>
      </c>
      <c r="E536" s="141" t="s">
        <v>1071</v>
      </c>
      <c r="F536" s="90"/>
      <c r="G536" s="90">
        <v>138619</v>
      </c>
      <c r="H536" s="90">
        <v>770801</v>
      </c>
      <c r="I536" s="97"/>
      <c r="J536" s="111" t="s">
        <v>674</v>
      </c>
      <c r="K536" s="111"/>
      <c r="L536" s="98" t="s">
        <v>500</v>
      </c>
      <c r="M536" s="79" t="s">
        <v>338</v>
      </c>
      <c r="N536" s="100" t="s">
        <v>61</v>
      </c>
    </row>
    <row r="537" spans="1:14" s="92" customFormat="1" ht="12.75" x14ac:dyDescent="0.2">
      <c r="A537" s="79" t="s">
        <v>281</v>
      </c>
      <c r="B537" s="96">
        <v>9747</v>
      </c>
      <c r="C537" s="132">
        <v>1516.2333333333333</v>
      </c>
      <c r="D537" s="132">
        <v>1516.2333333333333</v>
      </c>
      <c r="E537" s="141" t="s">
        <v>562</v>
      </c>
      <c r="F537" s="90"/>
      <c r="G537" s="90">
        <v>138619</v>
      </c>
      <c r="H537" s="90">
        <v>770593</v>
      </c>
      <c r="I537" s="97">
        <v>1597</v>
      </c>
      <c r="J537" s="111" t="s">
        <v>674</v>
      </c>
      <c r="K537" s="111"/>
      <c r="L537" s="98" t="s">
        <v>500</v>
      </c>
      <c r="M537" s="79" t="s">
        <v>338</v>
      </c>
      <c r="N537" s="100" t="s">
        <v>61</v>
      </c>
    </row>
    <row r="538" spans="1:14" s="92" customFormat="1" ht="17.25" x14ac:dyDescent="0.2">
      <c r="A538" s="79" t="s">
        <v>995</v>
      </c>
      <c r="B538" s="96">
        <v>9748</v>
      </c>
      <c r="C538" s="132">
        <v>10069.200000000001</v>
      </c>
      <c r="D538" s="132">
        <v>10069.200000000001</v>
      </c>
      <c r="E538" s="141" t="s">
        <v>570</v>
      </c>
      <c r="F538" s="90"/>
      <c r="G538" s="90">
        <v>137205</v>
      </c>
      <c r="H538" s="90">
        <v>770856</v>
      </c>
      <c r="I538" s="97">
        <v>2331</v>
      </c>
      <c r="J538" s="111" t="s">
        <v>674</v>
      </c>
      <c r="K538" s="111"/>
      <c r="L538" s="98" t="s">
        <v>964</v>
      </c>
      <c r="M538" s="79" t="s">
        <v>994</v>
      </c>
      <c r="N538" s="100" t="s">
        <v>1097</v>
      </c>
    </row>
    <row r="539" spans="1:14" s="92" customFormat="1" ht="12.75" x14ac:dyDescent="0.2">
      <c r="A539" s="79" t="s">
        <v>739</v>
      </c>
      <c r="B539" s="101">
        <v>9749</v>
      </c>
      <c r="C539" s="132">
        <v>144.53333333333333</v>
      </c>
      <c r="D539" s="132">
        <v>170</v>
      </c>
      <c r="E539" s="143" t="s">
        <v>574</v>
      </c>
      <c r="F539" s="93"/>
      <c r="G539" s="93">
        <v>126369</v>
      </c>
      <c r="H539" s="93">
        <v>775797</v>
      </c>
      <c r="I539" s="97">
        <v>139</v>
      </c>
      <c r="J539" s="111" t="s">
        <v>674</v>
      </c>
      <c r="K539" s="111"/>
      <c r="L539" s="12" t="s">
        <v>159</v>
      </c>
      <c r="M539" s="86" t="s">
        <v>165</v>
      </c>
      <c r="N539" s="100" t="s">
        <v>1065</v>
      </c>
    </row>
    <row r="540" spans="1:14" s="92" customFormat="1" ht="12.75" x14ac:dyDescent="0.2">
      <c r="A540" s="79" t="s">
        <v>136</v>
      </c>
      <c r="B540" s="96">
        <v>9750</v>
      </c>
      <c r="C540" s="132">
        <v>1465.4333333333334</v>
      </c>
      <c r="D540" s="132">
        <v>1465.4333333333334</v>
      </c>
      <c r="E540" s="141" t="s">
        <v>562</v>
      </c>
      <c r="F540" s="90"/>
      <c r="G540" s="90">
        <v>203155</v>
      </c>
      <c r="H540" s="90">
        <v>788403</v>
      </c>
      <c r="I540" s="97">
        <v>1620</v>
      </c>
      <c r="J540" s="111" t="s">
        <v>674</v>
      </c>
      <c r="K540" s="111"/>
      <c r="L540" s="98" t="s">
        <v>500</v>
      </c>
      <c r="M540" s="79" t="s">
        <v>787</v>
      </c>
      <c r="N540" s="100" t="s">
        <v>1097</v>
      </c>
    </row>
    <row r="541" spans="1:14" s="92" customFormat="1" ht="17.25" x14ac:dyDescent="0.2">
      <c r="A541" s="11" t="s">
        <v>607</v>
      </c>
      <c r="B541" s="101">
        <v>9751</v>
      </c>
      <c r="C541" s="132">
        <v>0</v>
      </c>
      <c r="D541" s="132">
        <v>0</v>
      </c>
      <c r="E541" s="142" t="s">
        <v>562</v>
      </c>
      <c r="F541" s="101"/>
      <c r="G541" s="93">
        <v>138379</v>
      </c>
      <c r="H541" s="93">
        <v>768169</v>
      </c>
      <c r="I541" s="97">
        <v>481</v>
      </c>
      <c r="J541" s="111" t="s">
        <v>342</v>
      </c>
      <c r="K541" s="111"/>
      <c r="L541" s="105" t="s">
        <v>491</v>
      </c>
      <c r="M541" s="99" t="s">
        <v>300</v>
      </c>
      <c r="N541" s="100" t="s">
        <v>61</v>
      </c>
    </row>
    <row r="542" spans="1:14" s="92" customFormat="1" ht="17.25" x14ac:dyDescent="0.2">
      <c r="A542" s="137" t="s">
        <v>607</v>
      </c>
      <c r="B542" s="101">
        <v>9751</v>
      </c>
      <c r="C542" s="132">
        <v>0</v>
      </c>
      <c r="D542" s="132">
        <v>0</v>
      </c>
      <c r="E542" s="142" t="s">
        <v>562</v>
      </c>
      <c r="F542" s="101"/>
      <c r="G542" s="93">
        <v>138379</v>
      </c>
      <c r="H542" s="93">
        <v>770799</v>
      </c>
      <c r="I542" s="97"/>
      <c r="J542" s="111" t="s">
        <v>342</v>
      </c>
      <c r="K542" s="111"/>
      <c r="L542" s="105" t="s">
        <v>491</v>
      </c>
      <c r="M542" s="99" t="s">
        <v>300</v>
      </c>
      <c r="N542" s="100" t="s">
        <v>61</v>
      </c>
    </row>
    <row r="543" spans="1:14" s="92" customFormat="1" ht="12.75" x14ac:dyDescent="0.2">
      <c r="A543" s="86" t="s">
        <v>495</v>
      </c>
      <c r="B543" s="101">
        <v>9753</v>
      </c>
      <c r="C543" s="132">
        <v>119.6</v>
      </c>
      <c r="D543" s="132">
        <v>119.6</v>
      </c>
      <c r="E543" s="141" t="s">
        <v>562</v>
      </c>
      <c r="F543" s="93"/>
      <c r="G543" s="93">
        <v>136199</v>
      </c>
      <c r="H543" s="93">
        <v>778396</v>
      </c>
      <c r="I543" s="97">
        <v>123</v>
      </c>
      <c r="J543" s="111" t="s">
        <v>674</v>
      </c>
      <c r="K543" s="111"/>
      <c r="L543" s="12" t="s">
        <v>1019</v>
      </c>
      <c r="M543" s="86" t="s">
        <v>1044</v>
      </c>
      <c r="N543" s="100" t="s">
        <v>62</v>
      </c>
    </row>
    <row r="544" spans="1:14" s="92" customFormat="1" ht="33.75" x14ac:dyDescent="0.2">
      <c r="A544" s="79" t="s">
        <v>821</v>
      </c>
      <c r="B544" s="96">
        <v>9755</v>
      </c>
      <c r="C544" s="129"/>
      <c r="D544" s="130">
        <v>3351</v>
      </c>
      <c r="E544" s="143" t="s">
        <v>577</v>
      </c>
      <c r="F544" s="90"/>
      <c r="G544" s="90">
        <v>138316</v>
      </c>
      <c r="H544" s="90">
        <v>785973</v>
      </c>
      <c r="I544" s="97">
        <v>4278</v>
      </c>
      <c r="J544" s="124" t="s">
        <v>447</v>
      </c>
      <c r="K544" s="111" t="s">
        <v>869</v>
      </c>
      <c r="L544" s="98" t="s">
        <v>813</v>
      </c>
      <c r="M544" s="79" t="s">
        <v>820</v>
      </c>
      <c r="N544" s="100" t="s">
        <v>680</v>
      </c>
    </row>
    <row r="545" spans="1:14" s="92" customFormat="1" ht="12.75" x14ac:dyDescent="0.2">
      <c r="A545" s="86" t="s">
        <v>1015</v>
      </c>
      <c r="B545" s="101">
        <v>9756</v>
      </c>
      <c r="C545" s="132">
        <v>6391.3</v>
      </c>
      <c r="D545" s="132">
        <v>6391.3</v>
      </c>
      <c r="E545" s="141" t="s">
        <v>562</v>
      </c>
      <c r="F545" s="93"/>
      <c r="G545" s="93">
        <v>138083</v>
      </c>
      <c r="H545" s="93">
        <v>793944</v>
      </c>
      <c r="I545" s="97">
        <v>3946</v>
      </c>
      <c r="J545" s="111" t="s">
        <v>674</v>
      </c>
      <c r="K545" s="111"/>
      <c r="L545" s="94" t="s">
        <v>1019</v>
      </c>
      <c r="M545" s="86" t="s">
        <v>1033</v>
      </c>
      <c r="N545" s="100" t="s">
        <v>62</v>
      </c>
    </row>
    <row r="546" spans="1:14" s="92" customFormat="1" ht="12.75" x14ac:dyDescent="0.2">
      <c r="A546" s="86" t="s">
        <v>504</v>
      </c>
      <c r="B546" s="101">
        <v>9756</v>
      </c>
      <c r="C546" s="132">
        <v>0</v>
      </c>
      <c r="D546" s="132">
        <v>0</v>
      </c>
      <c r="E546" s="141" t="s">
        <v>562</v>
      </c>
      <c r="F546" s="93"/>
      <c r="G546" s="93">
        <v>258474</v>
      </c>
      <c r="H546" s="93">
        <v>778118</v>
      </c>
      <c r="I546" s="97">
        <v>1629</v>
      </c>
      <c r="J546" s="111" t="s">
        <v>674</v>
      </c>
      <c r="K546" s="111"/>
      <c r="L546" s="94" t="s">
        <v>1019</v>
      </c>
      <c r="M546" s="86" t="s">
        <v>1033</v>
      </c>
      <c r="N546" s="100" t="s">
        <v>62</v>
      </c>
    </row>
    <row r="547" spans="1:14" s="92" customFormat="1" ht="12.75" x14ac:dyDescent="0.2">
      <c r="A547" s="79" t="s">
        <v>739</v>
      </c>
      <c r="B547" s="96">
        <v>9757</v>
      </c>
      <c r="C547" s="129"/>
      <c r="D547" s="130">
        <v>3700</v>
      </c>
      <c r="E547" s="143" t="s">
        <v>574</v>
      </c>
      <c r="F547" s="90"/>
      <c r="G547" s="90">
        <v>126289</v>
      </c>
      <c r="H547" s="90">
        <v>775744</v>
      </c>
      <c r="I547" s="97">
        <v>5198</v>
      </c>
      <c r="J547" s="111" t="s">
        <v>674</v>
      </c>
      <c r="K547" s="111"/>
      <c r="L547" s="98" t="s">
        <v>250</v>
      </c>
      <c r="M547" s="79" t="s">
        <v>314</v>
      </c>
      <c r="N547" s="100" t="s">
        <v>1065</v>
      </c>
    </row>
    <row r="548" spans="1:14" s="92" customFormat="1" ht="12.75" x14ac:dyDescent="0.2">
      <c r="A548" s="79" t="s">
        <v>985</v>
      </c>
      <c r="B548" s="96">
        <v>9758</v>
      </c>
      <c r="C548" s="132">
        <v>0</v>
      </c>
      <c r="D548" s="132">
        <v>0</v>
      </c>
      <c r="E548" s="141" t="s">
        <v>562</v>
      </c>
      <c r="F548" s="90"/>
      <c r="G548" s="90">
        <v>586516</v>
      </c>
      <c r="H548" s="90">
        <v>778360</v>
      </c>
      <c r="I548" s="97">
        <v>653</v>
      </c>
      <c r="J548" s="111" t="s">
        <v>674</v>
      </c>
      <c r="K548" s="111"/>
      <c r="L548" s="98" t="s">
        <v>964</v>
      </c>
      <c r="M548" s="79" t="s">
        <v>301</v>
      </c>
      <c r="N548" s="88" t="s">
        <v>1065</v>
      </c>
    </row>
    <row r="549" spans="1:14" s="92" customFormat="1" ht="25.5" x14ac:dyDescent="0.2">
      <c r="A549" s="86" t="s">
        <v>1045</v>
      </c>
      <c r="B549" s="96">
        <v>9758</v>
      </c>
      <c r="C549" s="132">
        <v>4433.3</v>
      </c>
      <c r="D549" s="132">
        <v>4433.3</v>
      </c>
      <c r="E549" s="141" t="s">
        <v>562</v>
      </c>
      <c r="F549" s="90"/>
      <c r="G549" s="106">
        <v>152904</v>
      </c>
      <c r="H549" s="106">
        <v>786097</v>
      </c>
      <c r="I549" s="97">
        <v>771</v>
      </c>
      <c r="J549" s="110" t="s">
        <v>675</v>
      </c>
      <c r="K549" s="110"/>
      <c r="L549" s="98" t="s">
        <v>964</v>
      </c>
      <c r="M549" s="79" t="s">
        <v>301</v>
      </c>
      <c r="N549" s="88" t="s">
        <v>1098</v>
      </c>
    </row>
    <row r="550" spans="1:14" s="92" customFormat="1" ht="12.75" x14ac:dyDescent="0.2">
      <c r="A550" s="79" t="s">
        <v>707</v>
      </c>
      <c r="B550" s="96">
        <v>9759</v>
      </c>
      <c r="C550" s="132">
        <v>649.9666666666667</v>
      </c>
      <c r="D550" s="132">
        <v>649.9666666666667</v>
      </c>
      <c r="E550" s="141" t="s">
        <v>562</v>
      </c>
      <c r="F550" s="90"/>
      <c r="G550" s="90">
        <v>139094</v>
      </c>
      <c r="H550" s="90">
        <v>773280</v>
      </c>
      <c r="I550" s="97">
        <v>651</v>
      </c>
      <c r="J550" s="111" t="s">
        <v>674</v>
      </c>
      <c r="K550" s="111"/>
      <c r="L550" s="98" t="s">
        <v>500</v>
      </c>
      <c r="M550" s="79" t="s">
        <v>788</v>
      </c>
      <c r="N550" s="100" t="s">
        <v>61</v>
      </c>
    </row>
    <row r="551" spans="1:14" s="92" customFormat="1" ht="12.75" x14ac:dyDescent="0.2">
      <c r="A551" s="86" t="s">
        <v>304</v>
      </c>
      <c r="B551" s="101">
        <v>9760</v>
      </c>
      <c r="C551" s="132">
        <v>0</v>
      </c>
      <c r="D551" s="132">
        <v>0</v>
      </c>
      <c r="E551" s="141" t="s">
        <v>562</v>
      </c>
      <c r="F551" s="93"/>
      <c r="G551" s="93">
        <v>538516</v>
      </c>
      <c r="H551" s="93"/>
      <c r="I551" s="97">
        <v>1</v>
      </c>
      <c r="J551" s="111" t="s">
        <v>674</v>
      </c>
      <c r="K551" s="111"/>
      <c r="L551" s="94" t="s">
        <v>39</v>
      </c>
      <c r="M551" s="86" t="s">
        <v>757</v>
      </c>
      <c r="N551" s="100" t="s">
        <v>680</v>
      </c>
    </row>
    <row r="552" spans="1:14" s="92" customFormat="1" ht="12.75" x14ac:dyDescent="0.2">
      <c r="A552" s="79" t="s">
        <v>304</v>
      </c>
      <c r="B552" s="101">
        <v>9760</v>
      </c>
      <c r="C552" s="132">
        <v>14879.5</v>
      </c>
      <c r="D552" s="132">
        <v>14500</v>
      </c>
      <c r="E552" s="141" t="s">
        <v>703</v>
      </c>
      <c r="F552" s="93"/>
      <c r="G552" s="93">
        <v>538516</v>
      </c>
      <c r="H552" s="93">
        <v>780486</v>
      </c>
      <c r="I552" s="97">
        <v>14682</v>
      </c>
      <c r="J552" s="111" t="s">
        <v>674</v>
      </c>
      <c r="K552" s="111"/>
      <c r="L552" s="94" t="s">
        <v>39</v>
      </c>
      <c r="M552" s="86" t="s">
        <v>756</v>
      </c>
      <c r="N552" s="100" t="s">
        <v>680</v>
      </c>
    </row>
    <row r="553" spans="1:14" s="92" customFormat="1" ht="12.75" x14ac:dyDescent="0.2">
      <c r="A553" s="79" t="s">
        <v>306</v>
      </c>
      <c r="B553" s="101">
        <v>9762</v>
      </c>
      <c r="C553" s="132"/>
      <c r="D553" s="130">
        <v>177</v>
      </c>
      <c r="E553" s="143" t="s">
        <v>563</v>
      </c>
      <c r="F553" s="93"/>
      <c r="G553" s="93">
        <v>138195</v>
      </c>
      <c r="H553" s="93">
        <v>773187</v>
      </c>
      <c r="I553" s="97">
        <v>177</v>
      </c>
      <c r="J553" s="111" t="s">
        <v>674</v>
      </c>
      <c r="K553" s="111"/>
      <c r="L553" s="94" t="s">
        <v>491</v>
      </c>
      <c r="M553" s="86" t="s">
        <v>305</v>
      </c>
      <c r="N553" s="100" t="s">
        <v>62</v>
      </c>
    </row>
    <row r="554" spans="1:14" s="92" customFormat="1" ht="12.75" x14ac:dyDescent="0.2">
      <c r="A554" s="79" t="s">
        <v>911</v>
      </c>
      <c r="B554" s="96">
        <v>9763</v>
      </c>
      <c r="C554" s="132">
        <v>77.566666666666663</v>
      </c>
      <c r="D554" s="132">
        <v>77.566666666666663</v>
      </c>
      <c r="E554" s="141" t="s">
        <v>562</v>
      </c>
      <c r="F554" s="90"/>
      <c r="G554" s="90">
        <v>138779</v>
      </c>
      <c r="H554" s="90">
        <v>778390</v>
      </c>
      <c r="I554" s="97">
        <v>68</v>
      </c>
      <c r="J554" s="111" t="s">
        <v>674</v>
      </c>
      <c r="K554" s="111"/>
      <c r="L554" s="98" t="s">
        <v>167</v>
      </c>
      <c r="M554" s="79" t="s">
        <v>315</v>
      </c>
      <c r="N554" s="100" t="s">
        <v>62</v>
      </c>
    </row>
    <row r="555" spans="1:14" s="92" customFormat="1" ht="12.75" x14ac:dyDescent="0.2">
      <c r="A555" s="79" t="s">
        <v>302</v>
      </c>
      <c r="B555" s="96">
        <v>9763</v>
      </c>
      <c r="C555" s="132">
        <v>0</v>
      </c>
      <c r="D555" s="132">
        <v>0</v>
      </c>
      <c r="E555" s="141" t="s">
        <v>562</v>
      </c>
      <c r="F555" s="90"/>
      <c r="G555" s="90"/>
      <c r="H555" s="90"/>
      <c r="I555" s="97">
        <v>0</v>
      </c>
      <c r="J555" s="110" t="s">
        <v>674</v>
      </c>
      <c r="K555" s="110"/>
      <c r="L555" s="98" t="s">
        <v>167</v>
      </c>
      <c r="M555" s="79" t="s">
        <v>315</v>
      </c>
      <c r="N555" s="100" t="s">
        <v>61</v>
      </c>
    </row>
    <row r="556" spans="1:14" s="92" customFormat="1" ht="33.75" x14ac:dyDescent="0.2">
      <c r="A556" s="99" t="s">
        <v>684</v>
      </c>
      <c r="B556" s="101">
        <v>9765</v>
      </c>
      <c r="C556" s="132">
        <v>157.1</v>
      </c>
      <c r="D556" s="132">
        <v>157.1</v>
      </c>
      <c r="E556" s="141" t="s">
        <v>562</v>
      </c>
      <c r="F556" s="93"/>
      <c r="G556" s="93">
        <v>138684</v>
      </c>
      <c r="H556" s="93">
        <v>786061</v>
      </c>
      <c r="I556" s="97">
        <v>209</v>
      </c>
      <c r="J556" s="124" t="s">
        <v>449</v>
      </c>
      <c r="K556" s="111" t="s">
        <v>869</v>
      </c>
      <c r="L556" s="94" t="s">
        <v>500</v>
      </c>
      <c r="M556" s="86" t="s">
        <v>322</v>
      </c>
      <c r="N556" s="88" t="s">
        <v>1065</v>
      </c>
    </row>
    <row r="557" spans="1:14" s="92" customFormat="1" ht="12.75" x14ac:dyDescent="0.2">
      <c r="A557" s="79" t="s">
        <v>488</v>
      </c>
      <c r="B557" s="96">
        <v>9766</v>
      </c>
      <c r="C557" s="132">
        <v>22788.3</v>
      </c>
      <c r="D557" s="132">
        <v>22788.3</v>
      </c>
      <c r="E557" s="142" t="s">
        <v>562</v>
      </c>
      <c r="F557" s="90"/>
      <c r="G557" s="90">
        <v>470753</v>
      </c>
      <c r="H557" s="90">
        <v>770982</v>
      </c>
      <c r="I557" s="97">
        <v>20046</v>
      </c>
      <c r="J557" s="111" t="s">
        <v>674</v>
      </c>
      <c r="K557" s="111"/>
      <c r="L557" s="98" t="s">
        <v>421</v>
      </c>
      <c r="M557" s="79" t="s">
        <v>323</v>
      </c>
      <c r="N557" s="100" t="s">
        <v>989</v>
      </c>
    </row>
    <row r="558" spans="1:14" s="92" customFormat="1" ht="12.75" x14ac:dyDescent="0.2">
      <c r="A558" s="79" t="s">
        <v>539</v>
      </c>
      <c r="B558" s="96">
        <v>9767</v>
      </c>
      <c r="C558" s="132">
        <v>0</v>
      </c>
      <c r="D558" s="132">
        <v>0</v>
      </c>
      <c r="E558" s="141" t="s">
        <v>562</v>
      </c>
      <c r="F558" s="90"/>
      <c r="G558" s="90">
        <v>139363</v>
      </c>
      <c r="H558" s="90"/>
      <c r="I558" s="97">
        <v>0</v>
      </c>
      <c r="J558" s="110" t="s">
        <v>341</v>
      </c>
      <c r="K558" s="110"/>
      <c r="L558" s="98" t="s">
        <v>790</v>
      </c>
      <c r="M558" s="79" t="s">
        <v>689</v>
      </c>
      <c r="N558" s="100" t="s">
        <v>988</v>
      </c>
    </row>
    <row r="559" spans="1:14" s="92" customFormat="1" ht="12.75" x14ac:dyDescent="0.2">
      <c r="A559" s="79" t="s">
        <v>540</v>
      </c>
      <c r="B559" s="96">
        <v>9769</v>
      </c>
      <c r="C559" s="132">
        <v>1114.5666666666666</v>
      </c>
      <c r="D559" s="132">
        <v>1114.5666666666666</v>
      </c>
      <c r="E559" s="142" t="s">
        <v>562</v>
      </c>
      <c r="F559" s="90"/>
      <c r="G559" s="90">
        <v>164172</v>
      </c>
      <c r="H559" s="90"/>
      <c r="I559" s="97">
        <v>917</v>
      </c>
      <c r="J559" s="111" t="s">
        <v>674</v>
      </c>
      <c r="K559" s="111"/>
      <c r="L559" s="87" t="s">
        <v>883</v>
      </c>
      <c r="M559" s="79" t="s">
        <v>690</v>
      </c>
      <c r="N559" s="100" t="s">
        <v>1097</v>
      </c>
    </row>
    <row r="560" spans="1:14" s="92" customFormat="1" ht="17.25" x14ac:dyDescent="0.2">
      <c r="A560" s="79" t="s">
        <v>782</v>
      </c>
      <c r="B560" s="96">
        <v>9771</v>
      </c>
      <c r="C560" s="132">
        <v>2253.4666666666667</v>
      </c>
      <c r="D560" s="132">
        <v>2253.4666666666667</v>
      </c>
      <c r="E560" s="141" t="s">
        <v>562</v>
      </c>
      <c r="F560" s="90"/>
      <c r="G560" s="90">
        <v>139501</v>
      </c>
      <c r="H560" s="90"/>
      <c r="I560" s="97"/>
      <c r="J560" s="110" t="s">
        <v>344</v>
      </c>
      <c r="K560" s="110"/>
      <c r="L560" s="98" t="s">
        <v>500</v>
      </c>
      <c r="M560" s="79" t="s">
        <v>474</v>
      </c>
      <c r="N560" s="100" t="s">
        <v>1097</v>
      </c>
    </row>
    <row r="561" spans="1:14" s="92" customFormat="1" ht="12.75" x14ac:dyDescent="0.2">
      <c r="A561" s="79" t="s">
        <v>488</v>
      </c>
      <c r="B561" s="96">
        <v>9772</v>
      </c>
      <c r="C561" s="132">
        <v>299.86666666666667</v>
      </c>
      <c r="D561" s="132">
        <v>299.86666666666667</v>
      </c>
      <c r="E561" s="142" t="s">
        <v>562</v>
      </c>
      <c r="F561" s="90"/>
      <c r="G561" s="90">
        <v>133341</v>
      </c>
      <c r="H561" s="90">
        <v>773270</v>
      </c>
      <c r="I561" s="97">
        <v>316</v>
      </c>
      <c r="J561" s="111" t="s">
        <v>674</v>
      </c>
      <c r="K561" s="111"/>
      <c r="L561" s="98" t="s">
        <v>421</v>
      </c>
      <c r="M561" s="79" t="s">
        <v>735</v>
      </c>
      <c r="N561" s="100" t="s">
        <v>989</v>
      </c>
    </row>
    <row r="562" spans="1:14" s="92" customFormat="1" ht="12.75" x14ac:dyDescent="0.2">
      <c r="A562" s="79" t="s">
        <v>726</v>
      </c>
      <c r="B562" s="101">
        <v>9777</v>
      </c>
      <c r="C562" s="132">
        <v>116.63333333333334</v>
      </c>
      <c r="D562" s="132">
        <v>116.63333333333334</v>
      </c>
      <c r="E562" s="141" t="s">
        <v>562</v>
      </c>
      <c r="F562" s="93"/>
      <c r="G562" s="93">
        <v>137940</v>
      </c>
      <c r="H562" s="93"/>
      <c r="I562" s="97">
        <v>0</v>
      </c>
      <c r="J562" s="110"/>
      <c r="K562" s="110"/>
      <c r="L562" s="94" t="s">
        <v>500</v>
      </c>
      <c r="M562" s="86" t="s">
        <v>473</v>
      </c>
      <c r="N562" s="100" t="s">
        <v>62</v>
      </c>
    </row>
    <row r="563" spans="1:14" s="92" customFormat="1" ht="12.75" x14ac:dyDescent="0.2">
      <c r="A563" s="86" t="s">
        <v>307</v>
      </c>
      <c r="B563" s="101">
        <v>9779</v>
      </c>
      <c r="C563" s="132">
        <v>0</v>
      </c>
      <c r="D563" s="132">
        <v>0</v>
      </c>
      <c r="E563" s="141" t="s">
        <v>562</v>
      </c>
      <c r="F563" s="93"/>
      <c r="G563" s="93" t="s">
        <v>470</v>
      </c>
      <c r="H563" s="93"/>
      <c r="I563" s="102"/>
      <c r="J563" s="111"/>
      <c r="K563" s="111"/>
      <c r="L563" s="94" t="s">
        <v>823</v>
      </c>
      <c r="M563" s="86" t="s">
        <v>308</v>
      </c>
      <c r="N563" s="100" t="s">
        <v>62</v>
      </c>
    </row>
    <row r="564" spans="1:14" s="92" customFormat="1" ht="12.75" x14ac:dyDescent="0.2">
      <c r="A564" s="79" t="s">
        <v>739</v>
      </c>
      <c r="B564" s="101">
        <v>9780</v>
      </c>
      <c r="C564" s="132">
        <v>5197.666666666667</v>
      </c>
      <c r="D564" s="132">
        <v>4600</v>
      </c>
      <c r="E564" s="143" t="s">
        <v>574</v>
      </c>
      <c r="F564" s="93"/>
      <c r="G564" s="93">
        <v>126278</v>
      </c>
      <c r="H564" s="93">
        <v>775704</v>
      </c>
      <c r="I564" s="97">
        <v>5842</v>
      </c>
      <c r="J564" s="111" t="s">
        <v>674</v>
      </c>
      <c r="K564" s="111"/>
      <c r="L564" s="12" t="s">
        <v>1049</v>
      </c>
      <c r="M564" s="86" t="s">
        <v>692</v>
      </c>
      <c r="N564" s="100" t="s">
        <v>1065</v>
      </c>
    </row>
    <row r="565" spans="1:14" s="92" customFormat="1" ht="33.75" x14ac:dyDescent="0.2">
      <c r="A565" s="79" t="s">
        <v>1</v>
      </c>
      <c r="B565" s="96">
        <v>9781</v>
      </c>
      <c r="C565" s="132">
        <v>595.5333333333333</v>
      </c>
      <c r="D565" s="132">
        <v>595.5333333333333</v>
      </c>
      <c r="E565" s="141" t="s">
        <v>562</v>
      </c>
      <c r="F565" s="90"/>
      <c r="G565" s="90">
        <v>132982</v>
      </c>
      <c r="H565" s="90">
        <v>785621</v>
      </c>
      <c r="I565" s="118">
        <v>600</v>
      </c>
      <c r="J565" s="124" t="s">
        <v>146</v>
      </c>
      <c r="K565" s="111" t="s">
        <v>869</v>
      </c>
      <c r="L565" s="98" t="s">
        <v>500</v>
      </c>
      <c r="M565" s="79" t="s">
        <v>309</v>
      </c>
      <c r="N565" s="100" t="s">
        <v>680</v>
      </c>
    </row>
    <row r="566" spans="1:14" s="92" customFormat="1" ht="12.75" x14ac:dyDescent="0.2">
      <c r="A566" s="86" t="s">
        <v>530</v>
      </c>
      <c r="B566" s="101">
        <v>9786</v>
      </c>
      <c r="C566" s="132">
        <v>702.16666666666663</v>
      </c>
      <c r="D566" s="132">
        <v>702.16666666666663</v>
      </c>
      <c r="E566" s="142" t="s">
        <v>562</v>
      </c>
      <c r="F566" s="93"/>
      <c r="G566" s="93">
        <v>138810</v>
      </c>
      <c r="H566" s="93">
        <v>770971</v>
      </c>
      <c r="I566" s="97">
        <v>699</v>
      </c>
      <c r="J566" s="111" t="s">
        <v>674</v>
      </c>
      <c r="K566" s="111"/>
      <c r="L566" s="94" t="s">
        <v>421</v>
      </c>
      <c r="M566" s="86" t="s">
        <v>533</v>
      </c>
      <c r="N566" s="100" t="s">
        <v>680</v>
      </c>
    </row>
    <row r="567" spans="1:14" s="92" customFormat="1" ht="25.5" x14ac:dyDescent="0.2">
      <c r="A567" s="79" t="s">
        <v>281</v>
      </c>
      <c r="B567" s="152">
        <v>9787</v>
      </c>
      <c r="C567" s="132">
        <v>294.36666666666667</v>
      </c>
      <c r="D567" s="132">
        <v>294.36666666666667</v>
      </c>
      <c r="E567" s="141" t="s">
        <v>562</v>
      </c>
      <c r="F567" s="106"/>
      <c r="G567" s="90">
        <v>138788</v>
      </c>
      <c r="H567" s="90">
        <v>780516</v>
      </c>
      <c r="I567" s="118">
        <v>450</v>
      </c>
      <c r="J567" s="111" t="s">
        <v>78</v>
      </c>
      <c r="K567" s="111" t="s">
        <v>203</v>
      </c>
      <c r="L567" s="98" t="s">
        <v>500</v>
      </c>
      <c r="M567" s="79" t="s">
        <v>476</v>
      </c>
      <c r="N567" s="100" t="s">
        <v>61</v>
      </c>
    </row>
    <row r="568" spans="1:14" s="92" customFormat="1" ht="12.75" x14ac:dyDescent="0.2">
      <c r="A568" s="79" t="s">
        <v>739</v>
      </c>
      <c r="B568" s="151">
        <v>9788</v>
      </c>
      <c r="C568" s="132">
        <v>80.36666666666666</v>
      </c>
      <c r="D568" s="132">
        <v>50</v>
      </c>
      <c r="E568" s="143" t="s">
        <v>574</v>
      </c>
      <c r="F568" s="107"/>
      <c r="G568" s="93" t="s">
        <v>103</v>
      </c>
      <c r="H568" s="93">
        <v>775700</v>
      </c>
      <c r="I568" s="97">
        <v>114</v>
      </c>
      <c r="J568" s="111" t="s">
        <v>674</v>
      </c>
      <c r="K568" s="111"/>
      <c r="L568" s="94" t="s">
        <v>367</v>
      </c>
      <c r="M568" s="86" t="s">
        <v>381</v>
      </c>
      <c r="N568" s="100" t="s">
        <v>1065</v>
      </c>
    </row>
    <row r="569" spans="1:14" s="92" customFormat="1" ht="12.75" x14ac:dyDescent="0.2">
      <c r="A569" s="86" t="s">
        <v>905</v>
      </c>
      <c r="B569" s="151">
        <v>9789</v>
      </c>
      <c r="C569" s="132">
        <v>0</v>
      </c>
      <c r="D569" s="132">
        <v>0</v>
      </c>
      <c r="E569" s="142" t="s">
        <v>562</v>
      </c>
      <c r="F569" s="107"/>
      <c r="G569" s="93" t="s">
        <v>470</v>
      </c>
      <c r="H569" s="93"/>
      <c r="I569" s="102">
        <v>0</v>
      </c>
      <c r="J569" s="111" t="s">
        <v>1101</v>
      </c>
      <c r="K569" s="111"/>
      <c r="L569" s="94" t="s">
        <v>500</v>
      </c>
      <c r="M569" s="86" t="s">
        <v>382</v>
      </c>
      <c r="N569" s="100" t="s">
        <v>988</v>
      </c>
    </row>
    <row r="570" spans="1:14" s="92" customFormat="1" ht="12.75" x14ac:dyDescent="0.2">
      <c r="A570" s="11" t="s">
        <v>917</v>
      </c>
      <c r="B570" s="96">
        <v>9790</v>
      </c>
      <c r="C570" s="132">
        <v>235.6</v>
      </c>
      <c r="D570" s="132">
        <v>235.6</v>
      </c>
      <c r="E570" s="141" t="s">
        <v>562</v>
      </c>
      <c r="F570" s="90"/>
      <c r="G570" s="90">
        <v>130566</v>
      </c>
      <c r="H570" s="90">
        <v>775476</v>
      </c>
      <c r="I570" s="97">
        <v>265</v>
      </c>
      <c r="J570" s="111" t="s">
        <v>674</v>
      </c>
      <c r="K570" s="111"/>
      <c r="L570" s="98" t="s">
        <v>500</v>
      </c>
      <c r="M570" s="79" t="s">
        <v>736</v>
      </c>
      <c r="N570" s="100" t="s">
        <v>61</v>
      </c>
    </row>
    <row r="571" spans="1:14" s="92" customFormat="1" ht="12.75" x14ac:dyDescent="0.2">
      <c r="A571" s="79" t="s">
        <v>488</v>
      </c>
      <c r="B571" s="101">
        <v>9792</v>
      </c>
      <c r="C571" s="132">
        <v>868.9</v>
      </c>
      <c r="D571" s="132">
        <v>868.9</v>
      </c>
      <c r="E571" s="142" t="s">
        <v>562</v>
      </c>
      <c r="F571" s="93"/>
      <c r="G571" s="93">
        <v>138577</v>
      </c>
      <c r="H571" s="93">
        <v>773277</v>
      </c>
      <c r="I571" s="97">
        <v>888</v>
      </c>
      <c r="J571" s="111" t="s">
        <v>674</v>
      </c>
      <c r="K571" s="111"/>
      <c r="L571" s="94" t="s">
        <v>421</v>
      </c>
      <c r="M571" s="86" t="s">
        <v>723</v>
      </c>
      <c r="N571" s="100" t="s">
        <v>989</v>
      </c>
    </row>
    <row r="572" spans="1:14" s="92" customFormat="1" ht="12.75" x14ac:dyDescent="0.2">
      <c r="A572" s="79" t="s">
        <v>488</v>
      </c>
      <c r="B572" s="96">
        <v>9793</v>
      </c>
      <c r="C572" s="132">
        <v>3499.8333333333335</v>
      </c>
      <c r="D572" s="132">
        <v>3499.8333333333335</v>
      </c>
      <c r="E572" s="142" t="s">
        <v>562</v>
      </c>
      <c r="F572" s="90"/>
      <c r="G572" s="90">
        <v>138572</v>
      </c>
      <c r="H572" s="90">
        <v>773273</v>
      </c>
      <c r="I572" s="97">
        <v>3768</v>
      </c>
      <c r="J572" s="111" t="s">
        <v>674</v>
      </c>
      <c r="K572" s="111"/>
      <c r="L572" s="98" t="s">
        <v>421</v>
      </c>
      <c r="M572" s="79" t="s">
        <v>490</v>
      </c>
      <c r="N572" s="100" t="s">
        <v>989</v>
      </c>
    </row>
    <row r="573" spans="1:14" s="92" customFormat="1" ht="12.75" x14ac:dyDescent="0.2">
      <c r="A573" s="79" t="s">
        <v>901</v>
      </c>
      <c r="B573" s="101">
        <v>9794</v>
      </c>
      <c r="C573" s="132">
        <v>0</v>
      </c>
      <c r="D573" s="132">
        <v>0</v>
      </c>
      <c r="E573" s="142" t="s">
        <v>562</v>
      </c>
      <c r="F573" s="93"/>
      <c r="G573" s="93">
        <v>346978</v>
      </c>
      <c r="H573" s="93"/>
      <c r="I573" s="97">
        <v>199</v>
      </c>
      <c r="J573" s="111" t="s">
        <v>674</v>
      </c>
      <c r="K573" s="111"/>
      <c r="L573" s="94" t="s">
        <v>367</v>
      </c>
      <c r="M573" s="86" t="s">
        <v>451</v>
      </c>
      <c r="N573" s="100" t="s">
        <v>1065</v>
      </c>
    </row>
    <row r="574" spans="1:14" s="92" customFormat="1" ht="17.25" x14ac:dyDescent="0.2">
      <c r="A574" s="79" t="s">
        <v>901</v>
      </c>
      <c r="B574" s="96">
        <v>9794</v>
      </c>
      <c r="C574" s="132">
        <v>0</v>
      </c>
      <c r="D574" s="132">
        <v>0</v>
      </c>
      <c r="E574" s="142" t="s">
        <v>562</v>
      </c>
      <c r="F574" s="90"/>
      <c r="G574" s="90">
        <v>138546</v>
      </c>
      <c r="H574" s="90">
        <v>770978</v>
      </c>
      <c r="I574" s="97">
        <v>0</v>
      </c>
      <c r="J574" s="110" t="s">
        <v>592</v>
      </c>
      <c r="K574" s="110"/>
      <c r="L574" s="98" t="s">
        <v>367</v>
      </c>
      <c r="M574" s="79" t="s">
        <v>450</v>
      </c>
      <c r="N574" s="100" t="s">
        <v>1065</v>
      </c>
    </row>
    <row r="575" spans="1:14" s="92" customFormat="1" ht="12.75" x14ac:dyDescent="0.2">
      <c r="A575" s="79" t="s">
        <v>901</v>
      </c>
      <c r="B575" s="101">
        <v>9794</v>
      </c>
      <c r="C575" s="132">
        <v>7597.9</v>
      </c>
      <c r="D575" s="132">
        <v>7597.9</v>
      </c>
      <c r="E575" s="142" t="s">
        <v>562</v>
      </c>
      <c r="F575" s="93"/>
      <c r="G575" s="93">
        <v>299474</v>
      </c>
      <c r="H575" s="93"/>
      <c r="I575" s="97">
        <v>7755</v>
      </c>
      <c r="J575" s="111" t="s">
        <v>674</v>
      </c>
      <c r="K575" s="111"/>
      <c r="L575" s="94" t="s">
        <v>367</v>
      </c>
      <c r="M575" s="86" t="s">
        <v>417</v>
      </c>
      <c r="N575" s="100" t="s">
        <v>1065</v>
      </c>
    </row>
    <row r="576" spans="1:14" s="92" customFormat="1" ht="12.75" x14ac:dyDescent="0.2">
      <c r="A576" s="79" t="s">
        <v>739</v>
      </c>
      <c r="B576" s="151">
        <v>9795</v>
      </c>
      <c r="C576" s="132">
        <v>5022.333333333333</v>
      </c>
      <c r="D576" s="132">
        <v>4940</v>
      </c>
      <c r="E576" s="143" t="s">
        <v>574</v>
      </c>
      <c r="F576" s="107"/>
      <c r="G576" s="93">
        <v>126375</v>
      </c>
      <c r="H576" s="93">
        <v>775715</v>
      </c>
      <c r="I576" s="97">
        <v>5195</v>
      </c>
      <c r="J576" s="111" t="s">
        <v>674</v>
      </c>
      <c r="K576" s="111"/>
      <c r="L576" s="94" t="s">
        <v>1019</v>
      </c>
      <c r="M576" s="86" t="s">
        <v>1059</v>
      </c>
      <c r="N576" s="100" t="s">
        <v>1065</v>
      </c>
    </row>
    <row r="577" spans="1:14" s="92" customFormat="1" ht="12.75" x14ac:dyDescent="0.2">
      <c r="A577" s="99" t="s">
        <v>36</v>
      </c>
      <c r="B577" s="96">
        <v>9797</v>
      </c>
      <c r="C577" s="132">
        <v>783.23333333333335</v>
      </c>
      <c r="D577" s="132">
        <v>783.23333333333335</v>
      </c>
      <c r="E577" s="141" t="s">
        <v>562</v>
      </c>
      <c r="F577" s="90"/>
      <c r="G577" s="90">
        <v>439825</v>
      </c>
      <c r="H577" s="90"/>
      <c r="I577" s="97">
        <v>770</v>
      </c>
      <c r="J577" s="111" t="s">
        <v>674</v>
      </c>
      <c r="K577" s="111"/>
      <c r="L577" s="12" t="s">
        <v>790</v>
      </c>
      <c r="M577" s="79" t="s">
        <v>415</v>
      </c>
      <c r="N577" s="100" t="s">
        <v>988</v>
      </c>
    </row>
    <row r="578" spans="1:14" s="92" customFormat="1" ht="12.75" x14ac:dyDescent="0.2">
      <c r="A578" s="79" t="s">
        <v>596</v>
      </c>
      <c r="B578" s="96">
        <v>9799</v>
      </c>
      <c r="C578" s="132">
        <v>18.2</v>
      </c>
      <c r="D578" s="132">
        <v>18.2</v>
      </c>
      <c r="E578" s="142" t="s">
        <v>562</v>
      </c>
      <c r="F578" s="90"/>
      <c r="G578" s="90">
        <v>133121</v>
      </c>
      <c r="H578" s="90">
        <v>785635</v>
      </c>
      <c r="I578" s="97">
        <v>13</v>
      </c>
      <c r="J578" s="111" t="s">
        <v>674</v>
      </c>
      <c r="K578" s="111"/>
      <c r="L578" s="98" t="s">
        <v>500</v>
      </c>
      <c r="M578" s="79" t="s">
        <v>724</v>
      </c>
      <c r="N578" s="100" t="s">
        <v>61</v>
      </c>
    </row>
    <row r="579" spans="1:14" s="92" customFormat="1" ht="17.25" x14ac:dyDescent="0.2">
      <c r="A579" s="86" t="s">
        <v>1069</v>
      </c>
      <c r="B579" s="101">
        <v>9800</v>
      </c>
      <c r="C579" s="132">
        <v>0</v>
      </c>
      <c r="D579" s="132">
        <v>0</v>
      </c>
      <c r="E579" s="141" t="s">
        <v>562</v>
      </c>
      <c r="F579" s="93"/>
      <c r="G579" s="93">
        <v>396044</v>
      </c>
      <c r="H579" s="93"/>
      <c r="I579" s="97">
        <v>146</v>
      </c>
      <c r="J579" s="111" t="s">
        <v>342</v>
      </c>
      <c r="K579" s="111"/>
      <c r="L579" s="94" t="s">
        <v>861</v>
      </c>
      <c r="M579" s="86" t="s">
        <v>722</v>
      </c>
      <c r="N579" s="100" t="s">
        <v>1065</v>
      </c>
    </row>
    <row r="580" spans="1:14" s="92" customFormat="1" ht="33.75" x14ac:dyDescent="0.2">
      <c r="A580" s="79" t="s">
        <v>1</v>
      </c>
      <c r="B580" s="96">
        <v>9801</v>
      </c>
      <c r="C580" s="132">
        <v>36.133333333333333</v>
      </c>
      <c r="D580" s="132">
        <v>36.133333333333333</v>
      </c>
      <c r="E580" s="142" t="s">
        <v>562</v>
      </c>
      <c r="F580" s="90"/>
      <c r="G580" s="90">
        <v>142400</v>
      </c>
      <c r="H580" s="90">
        <v>773217</v>
      </c>
      <c r="I580" s="118">
        <v>87</v>
      </c>
      <c r="J580" s="124" t="s">
        <v>147</v>
      </c>
      <c r="K580" s="111" t="s">
        <v>869</v>
      </c>
      <c r="L580" s="98" t="s">
        <v>421</v>
      </c>
      <c r="M580" s="79" t="s">
        <v>326</v>
      </c>
      <c r="N580" s="100" t="s">
        <v>680</v>
      </c>
    </row>
    <row r="581" spans="1:14" s="92" customFormat="1" ht="25.5" x14ac:dyDescent="0.2">
      <c r="A581" s="11" t="s">
        <v>891</v>
      </c>
      <c r="B581" s="96">
        <v>9807</v>
      </c>
      <c r="C581" s="132">
        <v>6747.9666666666662</v>
      </c>
      <c r="D581" s="132">
        <v>6011</v>
      </c>
      <c r="E581" s="142" t="s">
        <v>577</v>
      </c>
      <c r="F581" s="90"/>
      <c r="G581" s="90">
        <v>537126</v>
      </c>
      <c r="H581" s="90"/>
      <c r="I581" s="118">
        <v>6940</v>
      </c>
      <c r="J581" s="111" t="s">
        <v>1091</v>
      </c>
      <c r="K581" s="111" t="s">
        <v>203</v>
      </c>
      <c r="L581" s="87" t="s">
        <v>883</v>
      </c>
      <c r="M581" s="79" t="s">
        <v>188</v>
      </c>
      <c r="N581" s="100" t="s">
        <v>62</v>
      </c>
    </row>
    <row r="582" spans="1:14" s="92" customFormat="1" ht="25.5" x14ac:dyDescent="0.2">
      <c r="A582" s="79" t="s">
        <v>281</v>
      </c>
      <c r="B582" s="96">
        <v>9808</v>
      </c>
      <c r="C582" s="132">
        <v>548.76666666666665</v>
      </c>
      <c r="D582" s="132">
        <v>548.76666666666665</v>
      </c>
      <c r="E582" s="141" t="s">
        <v>562</v>
      </c>
      <c r="F582" s="90"/>
      <c r="G582" s="90">
        <v>141672</v>
      </c>
      <c r="H582" s="90">
        <v>780518</v>
      </c>
      <c r="I582" s="118">
        <v>600</v>
      </c>
      <c r="J582" s="111" t="s">
        <v>79</v>
      </c>
      <c r="K582" s="111" t="s">
        <v>203</v>
      </c>
      <c r="L582" s="98" t="s">
        <v>500</v>
      </c>
      <c r="M582" s="79" t="s">
        <v>189</v>
      </c>
      <c r="N582" s="100" t="s">
        <v>61</v>
      </c>
    </row>
    <row r="583" spans="1:14" s="92" customFormat="1" ht="12.75" x14ac:dyDescent="0.2">
      <c r="A583" s="79" t="s">
        <v>186</v>
      </c>
      <c r="B583" s="96">
        <v>9810</v>
      </c>
      <c r="C583" s="132">
        <v>0</v>
      </c>
      <c r="D583" s="132">
        <v>0</v>
      </c>
      <c r="E583" s="142" t="s">
        <v>562</v>
      </c>
      <c r="F583" s="90"/>
      <c r="G583" s="90">
        <v>166430</v>
      </c>
      <c r="H583" s="90">
        <v>770993</v>
      </c>
      <c r="I583" s="97">
        <v>34</v>
      </c>
      <c r="J583" s="111" t="s">
        <v>674</v>
      </c>
      <c r="K583" s="111"/>
      <c r="L583" s="98" t="s">
        <v>421</v>
      </c>
      <c r="M583" s="79" t="s">
        <v>187</v>
      </c>
      <c r="N583" s="100" t="s">
        <v>62</v>
      </c>
    </row>
    <row r="584" spans="1:14" s="92" customFormat="1" ht="12.75" x14ac:dyDescent="0.2">
      <c r="A584" s="79" t="s">
        <v>190</v>
      </c>
      <c r="B584" s="96">
        <v>9811</v>
      </c>
      <c r="C584" s="132">
        <v>291.86666666666667</v>
      </c>
      <c r="D584" s="132">
        <v>291.86666666666667</v>
      </c>
      <c r="E584" s="141" t="s">
        <v>562</v>
      </c>
      <c r="F584" s="90"/>
      <c r="G584" s="90">
        <v>140955</v>
      </c>
      <c r="H584" s="90">
        <v>770946</v>
      </c>
      <c r="I584" s="97">
        <v>340</v>
      </c>
      <c r="J584" s="111" t="s">
        <v>674</v>
      </c>
      <c r="K584" s="111"/>
      <c r="L584" s="98" t="s">
        <v>500</v>
      </c>
      <c r="M584" s="79" t="s">
        <v>191</v>
      </c>
      <c r="N584" s="100" t="s">
        <v>1065</v>
      </c>
    </row>
    <row r="585" spans="1:14" s="92" customFormat="1" ht="12.75" x14ac:dyDescent="0.2">
      <c r="A585" s="86" t="s">
        <v>530</v>
      </c>
      <c r="B585" s="101">
        <v>9812</v>
      </c>
      <c r="C585" s="132">
        <v>266.76666666666665</v>
      </c>
      <c r="D585" s="132">
        <v>266.76666666666665</v>
      </c>
      <c r="E585" s="142" t="s">
        <v>562</v>
      </c>
      <c r="F585" s="93"/>
      <c r="G585" s="93">
        <v>141021</v>
      </c>
      <c r="H585" s="93">
        <v>770973</v>
      </c>
      <c r="I585" s="97">
        <v>270</v>
      </c>
      <c r="J585" s="111" t="s">
        <v>674</v>
      </c>
      <c r="K585" s="111"/>
      <c r="L585" s="94" t="s">
        <v>421</v>
      </c>
      <c r="M585" s="86" t="s">
        <v>283</v>
      </c>
      <c r="N585" s="100" t="s">
        <v>680</v>
      </c>
    </row>
    <row r="586" spans="1:14" s="92" customFormat="1" ht="12.75" x14ac:dyDescent="0.2">
      <c r="A586" s="137" t="s">
        <v>607</v>
      </c>
      <c r="B586" s="96">
        <v>9813</v>
      </c>
      <c r="C586" s="132">
        <v>0</v>
      </c>
      <c r="D586" s="132">
        <v>0</v>
      </c>
      <c r="E586" s="142" t="s">
        <v>562</v>
      </c>
      <c r="F586" s="96"/>
      <c r="G586" s="90">
        <v>132030</v>
      </c>
      <c r="H586" s="90">
        <v>770795</v>
      </c>
      <c r="I586" s="97"/>
      <c r="J586" s="111" t="s">
        <v>674</v>
      </c>
      <c r="K586" s="111"/>
      <c r="L586" s="94" t="s">
        <v>1049</v>
      </c>
      <c r="M586" s="11" t="s">
        <v>192</v>
      </c>
      <c r="N586" s="100" t="s">
        <v>61</v>
      </c>
    </row>
    <row r="587" spans="1:14" s="92" customFormat="1" ht="12.75" x14ac:dyDescent="0.2">
      <c r="A587" s="11" t="s">
        <v>607</v>
      </c>
      <c r="B587" s="96">
        <v>9813</v>
      </c>
      <c r="C587" s="132">
        <v>148.69999999999999</v>
      </c>
      <c r="D587" s="132">
        <v>148.69999999999999</v>
      </c>
      <c r="E587" s="142" t="s">
        <v>562</v>
      </c>
      <c r="F587" s="96"/>
      <c r="G587" s="90">
        <v>132030</v>
      </c>
      <c r="H587" s="90">
        <v>768168</v>
      </c>
      <c r="I587" s="97">
        <v>173</v>
      </c>
      <c r="J587" s="111" t="s">
        <v>674</v>
      </c>
      <c r="K587" s="111"/>
      <c r="L587" s="94" t="s">
        <v>1049</v>
      </c>
      <c r="M587" s="11" t="s">
        <v>192</v>
      </c>
      <c r="N587" s="100" t="s">
        <v>61</v>
      </c>
    </row>
    <row r="588" spans="1:14" s="92" customFormat="1" ht="12.75" x14ac:dyDescent="0.2">
      <c r="A588" s="79" t="s">
        <v>911</v>
      </c>
      <c r="B588" s="96">
        <v>9814</v>
      </c>
      <c r="C588" s="132">
        <v>827.23333333333335</v>
      </c>
      <c r="D588" s="132">
        <v>827.23333333333335</v>
      </c>
      <c r="E588" s="141" t="s">
        <v>562</v>
      </c>
      <c r="F588" s="90"/>
      <c r="G588" s="90">
        <v>156292</v>
      </c>
      <c r="H588" s="90">
        <v>773257</v>
      </c>
      <c r="I588" s="97">
        <v>799</v>
      </c>
      <c r="J588" s="111" t="s">
        <v>674</v>
      </c>
      <c r="K588" s="111"/>
      <c r="L588" s="98" t="s">
        <v>823</v>
      </c>
      <c r="M588" s="79" t="s">
        <v>1034</v>
      </c>
      <c r="N588" s="100" t="s">
        <v>62</v>
      </c>
    </row>
    <row r="589" spans="1:14" s="92" customFormat="1" ht="12.75" x14ac:dyDescent="0.2">
      <c r="A589" s="86" t="s">
        <v>304</v>
      </c>
      <c r="B589" s="101">
        <v>9822</v>
      </c>
      <c r="C589" s="132">
        <v>0</v>
      </c>
      <c r="D589" s="132">
        <v>0</v>
      </c>
      <c r="E589" s="141" t="s">
        <v>703</v>
      </c>
      <c r="F589" s="93"/>
      <c r="G589" s="93">
        <v>137552</v>
      </c>
      <c r="H589" s="93"/>
      <c r="I589" s="97">
        <v>0</v>
      </c>
      <c r="J589" s="110"/>
      <c r="K589" s="110"/>
      <c r="L589" s="94" t="s">
        <v>39</v>
      </c>
      <c r="M589" s="86" t="s">
        <v>351</v>
      </c>
      <c r="N589" s="100" t="s">
        <v>680</v>
      </c>
    </row>
    <row r="590" spans="1:14" s="92" customFormat="1" ht="17.25" x14ac:dyDescent="0.2">
      <c r="A590" s="86" t="s">
        <v>412</v>
      </c>
      <c r="B590" s="96">
        <v>9823</v>
      </c>
      <c r="C590" s="132">
        <v>143.6</v>
      </c>
      <c r="D590" s="132">
        <v>143.6</v>
      </c>
      <c r="E590" s="142" t="s">
        <v>562</v>
      </c>
      <c r="F590" s="90"/>
      <c r="G590" s="90">
        <v>203301</v>
      </c>
      <c r="H590" s="90">
        <v>788406</v>
      </c>
      <c r="I590" s="97">
        <v>176</v>
      </c>
      <c r="J590" s="111" t="s">
        <v>766</v>
      </c>
      <c r="K590" s="111"/>
      <c r="L590" s="94" t="s">
        <v>500</v>
      </c>
      <c r="M590" s="79" t="s">
        <v>413</v>
      </c>
      <c r="N590" s="100" t="s">
        <v>680</v>
      </c>
    </row>
    <row r="591" spans="1:14" s="92" customFormat="1" ht="12.75" x14ac:dyDescent="0.2">
      <c r="A591" s="86" t="s">
        <v>530</v>
      </c>
      <c r="B591" s="101">
        <v>9824</v>
      </c>
      <c r="C591" s="132">
        <v>640.56666666666672</v>
      </c>
      <c r="D591" s="132">
        <v>640.56666666666672</v>
      </c>
      <c r="E591" s="142" t="s">
        <v>562</v>
      </c>
      <c r="F591" s="93"/>
      <c r="G591" s="93">
        <v>215951</v>
      </c>
      <c r="H591" s="93">
        <v>770976</v>
      </c>
      <c r="I591" s="97">
        <v>832</v>
      </c>
      <c r="J591" s="111" t="s">
        <v>674</v>
      </c>
      <c r="K591" s="111"/>
      <c r="L591" s="94" t="s">
        <v>421</v>
      </c>
      <c r="M591" s="86" t="s">
        <v>407</v>
      </c>
      <c r="N591" s="100" t="s">
        <v>680</v>
      </c>
    </row>
    <row r="592" spans="1:14" s="92" customFormat="1" ht="17.25" x14ac:dyDescent="0.2">
      <c r="A592" s="86" t="s">
        <v>412</v>
      </c>
      <c r="B592" s="101">
        <v>9825</v>
      </c>
      <c r="C592" s="132">
        <v>48.733333333333334</v>
      </c>
      <c r="D592" s="132">
        <v>48.733333333333334</v>
      </c>
      <c r="E592" s="142" t="s">
        <v>562</v>
      </c>
      <c r="F592" s="93"/>
      <c r="G592" s="93">
        <v>203284</v>
      </c>
      <c r="H592" s="93">
        <v>775813</v>
      </c>
      <c r="I592" s="97">
        <v>49</v>
      </c>
      <c r="J592" s="111" t="s">
        <v>766</v>
      </c>
      <c r="K592" s="111"/>
      <c r="L592" s="94" t="s">
        <v>500</v>
      </c>
      <c r="M592" s="86" t="s">
        <v>414</v>
      </c>
      <c r="N592" s="100" t="s">
        <v>680</v>
      </c>
    </row>
    <row r="593" spans="1:14" s="92" customFormat="1" ht="12.75" x14ac:dyDescent="0.2">
      <c r="A593" s="11" t="s">
        <v>939</v>
      </c>
      <c r="B593" s="96">
        <v>9826</v>
      </c>
      <c r="C593" s="132">
        <v>10957.233333333334</v>
      </c>
      <c r="D593" s="132">
        <v>10957.233333333334</v>
      </c>
      <c r="E593" s="142" t="s">
        <v>562</v>
      </c>
      <c r="F593" s="90"/>
      <c r="G593" s="90">
        <v>241562</v>
      </c>
      <c r="H593" s="90">
        <v>775804</v>
      </c>
      <c r="I593" s="97">
        <v>10989</v>
      </c>
      <c r="J593" s="111" t="s">
        <v>674</v>
      </c>
      <c r="K593" s="111"/>
      <c r="L593" s="12" t="s">
        <v>1049</v>
      </c>
      <c r="M593" s="79" t="s">
        <v>824</v>
      </c>
      <c r="N593" s="100" t="s">
        <v>1097</v>
      </c>
    </row>
    <row r="594" spans="1:14" s="103" customFormat="1" ht="25.5" x14ac:dyDescent="0.2">
      <c r="A594" s="79" t="s">
        <v>412</v>
      </c>
      <c r="B594" s="96">
        <v>9827</v>
      </c>
      <c r="C594" s="132">
        <v>591.63333333333333</v>
      </c>
      <c r="D594" s="132">
        <v>591.63333333333333</v>
      </c>
      <c r="E594" s="142" t="s">
        <v>562</v>
      </c>
      <c r="F594" s="90"/>
      <c r="G594" s="90">
        <v>224873</v>
      </c>
      <c r="H594" s="90">
        <v>775815</v>
      </c>
      <c r="I594" s="118">
        <v>525</v>
      </c>
      <c r="J594" s="111" t="s">
        <v>770</v>
      </c>
      <c r="K594" s="111" t="s">
        <v>203</v>
      </c>
      <c r="L594" s="98" t="s">
        <v>500</v>
      </c>
      <c r="M594" s="79" t="s">
        <v>248</v>
      </c>
      <c r="N594" s="100" t="s">
        <v>680</v>
      </c>
    </row>
    <row r="595" spans="1:14" s="92" customFormat="1" ht="12.75" x14ac:dyDescent="0.2">
      <c r="A595" s="79" t="s">
        <v>246</v>
      </c>
      <c r="B595" s="96">
        <v>9828</v>
      </c>
      <c r="C595" s="132">
        <v>2632.6666666666665</v>
      </c>
      <c r="D595" s="132">
        <v>2632.6666666666665</v>
      </c>
      <c r="E595" s="141" t="s">
        <v>562</v>
      </c>
      <c r="F595" s="90"/>
      <c r="G595" s="90">
        <v>252799</v>
      </c>
      <c r="H595" s="90">
        <v>770820</v>
      </c>
      <c r="I595" s="97">
        <v>2613</v>
      </c>
      <c r="J595" s="111" t="s">
        <v>674</v>
      </c>
      <c r="K595" s="111"/>
      <c r="L595" s="94" t="s">
        <v>244</v>
      </c>
      <c r="M595" s="79" t="s">
        <v>247</v>
      </c>
      <c r="N595" s="100" t="s">
        <v>62</v>
      </c>
    </row>
    <row r="596" spans="1:14" s="92" customFormat="1" ht="17.25" x14ac:dyDescent="0.2">
      <c r="A596" s="79" t="s">
        <v>58</v>
      </c>
      <c r="B596" s="96">
        <v>9829</v>
      </c>
      <c r="C596" s="132">
        <v>11541.966666666667</v>
      </c>
      <c r="D596" s="132">
        <v>11541.966666666667</v>
      </c>
      <c r="E596" s="141" t="s">
        <v>569</v>
      </c>
      <c r="F596" s="90"/>
      <c r="G596" s="90">
        <v>246944</v>
      </c>
      <c r="H596" s="90">
        <v>770959</v>
      </c>
      <c r="I596" s="97">
        <v>1501</v>
      </c>
      <c r="J596" s="111" t="s">
        <v>674</v>
      </c>
      <c r="K596" s="111"/>
      <c r="L596" s="12" t="s">
        <v>823</v>
      </c>
      <c r="M596" s="79" t="s">
        <v>59</v>
      </c>
      <c r="N596" s="100" t="s">
        <v>1097</v>
      </c>
    </row>
    <row r="597" spans="1:14" s="92" customFormat="1" ht="12.75" x14ac:dyDescent="0.2">
      <c r="A597" s="79" t="s">
        <v>803</v>
      </c>
      <c r="B597" s="96">
        <v>9830</v>
      </c>
      <c r="C597" s="132">
        <v>2227.5</v>
      </c>
      <c r="D597" s="132">
        <v>2227.5</v>
      </c>
      <c r="E597" s="141" t="s">
        <v>562</v>
      </c>
      <c r="F597" s="90"/>
      <c r="G597" s="90">
        <v>397242</v>
      </c>
      <c r="H597" s="90">
        <v>778192</v>
      </c>
      <c r="I597" s="97">
        <v>1265</v>
      </c>
      <c r="J597" s="111" t="s">
        <v>674</v>
      </c>
      <c r="K597" s="111"/>
      <c r="L597" s="94" t="s">
        <v>500</v>
      </c>
      <c r="M597" s="79" t="s">
        <v>599</v>
      </c>
      <c r="N597" s="100" t="s">
        <v>62</v>
      </c>
    </row>
    <row r="598" spans="1:14" s="103" customFormat="1" ht="33.75" x14ac:dyDescent="0.2">
      <c r="A598" s="79" t="s">
        <v>1</v>
      </c>
      <c r="B598" s="96">
        <v>9830</v>
      </c>
      <c r="C598" s="132">
        <v>0</v>
      </c>
      <c r="D598" s="132">
        <v>0</v>
      </c>
      <c r="E598" s="141" t="s">
        <v>562</v>
      </c>
      <c r="F598" s="90"/>
      <c r="G598" s="90">
        <v>246897</v>
      </c>
      <c r="H598" s="90">
        <v>773230</v>
      </c>
      <c r="I598" s="118">
        <v>1050</v>
      </c>
      <c r="J598" s="124" t="s">
        <v>148</v>
      </c>
      <c r="K598" s="111" t="s">
        <v>869</v>
      </c>
      <c r="L598" s="87" t="s">
        <v>500</v>
      </c>
      <c r="M598" s="79" t="s">
        <v>2</v>
      </c>
      <c r="N598" s="100" t="s">
        <v>680</v>
      </c>
    </row>
    <row r="599" spans="1:14" s="92" customFormat="1" ht="12.75" x14ac:dyDescent="0.2">
      <c r="A599" s="79" t="s">
        <v>105</v>
      </c>
      <c r="B599" s="96">
        <v>9831</v>
      </c>
      <c r="C599" s="132">
        <v>1368.5666666666666</v>
      </c>
      <c r="D599" s="132">
        <v>1368.5666666666666</v>
      </c>
      <c r="E599" s="141" t="s">
        <v>562</v>
      </c>
      <c r="F599" s="90"/>
      <c r="G599" s="90">
        <v>252759</v>
      </c>
      <c r="H599" s="90">
        <v>788461</v>
      </c>
      <c r="I599" s="97">
        <v>1387</v>
      </c>
      <c r="J599" s="111" t="s">
        <v>674</v>
      </c>
      <c r="K599" s="111"/>
      <c r="L599" s="98" t="s">
        <v>500</v>
      </c>
      <c r="M599" s="79" t="s">
        <v>106</v>
      </c>
      <c r="N599" s="100" t="s">
        <v>680</v>
      </c>
    </row>
    <row r="600" spans="1:14" s="92" customFormat="1" ht="12.75" x14ac:dyDescent="0.2">
      <c r="A600" s="79" t="s">
        <v>320</v>
      </c>
      <c r="B600" s="96">
        <v>9832</v>
      </c>
      <c r="C600" s="132">
        <v>139.03333333333333</v>
      </c>
      <c r="D600" s="132">
        <v>139.03333333333333</v>
      </c>
      <c r="E600" s="142" t="s">
        <v>562</v>
      </c>
      <c r="F600" s="90"/>
      <c r="G600" s="90">
        <v>561975</v>
      </c>
      <c r="H600" s="90">
        <v>788567</v>
      </c>
      <c r="I600" s="97">
        <v>37</v>
      </c>
      <c r="J600" s="111" t="s">
        <v>674</v>
      </c>
      <c r="K600" s="111"/>
      <c r="L600" s="87" t="s">
        <v>421</v>
      </c>
      <c r="M600" s="79" t="s">
        <v>321</v>
      </c>
      <c r="N600" s="100" t="s">
        <v>680</v>
      </c>
    </row>
    <row r="601" spans="1:14" s="92" customFormat="1" ht="12.75" x14ac:dyDescent="0.2">
      <c r="A601" s="137" t="s">
        <v>888</v>
      </c>
      <c r="B601" s="96">
        <v>9833</v>
      </c>
      <c r="C601" s="132">
        <v>0</v>
      </c>
      <c r="D601" s="132">
        <v>0</v>
      </c>
      <c r="E601" s="141" t="s">
        <v>562</v>
      </c>
      <c r="F601" s="90"/>
      <c r="G601" s="90">
        <v>280272</v>
      </c>
      <c r="H601" s="90">
        <v>770636</v>
      </c>
      <c r="I601" s="97"/>
      <c r="J601" s="111" t="s">
        <v>674</v>
      </c>
      <c r="K601" s="111"/>
      <c r="L601" s="87" t="s">
        <v>823</v>
      </c>
      <c r="M601" s="79" t="s">
        <v>57</v>
      </c>
      <c r="N601" s="100" t="s">
        <v>61</v>
      </c>
    </row>
    <row r="602" spans="1:14" s="92" customFormat="1" ht="12.75" x14ac:dyDescent="0.2">
      <c r="A602" s="79" t="s">
        <v>888</v>
      </c>
      <c r="B602" s="96">
        <v>9833</v>
      </c>
      <c r="C602" s="132">
        <v>156.69999999999999</v>
      </c>
      <c r="D602" s="132">
        <v>156.69999999999999</v>
      </c>
      <c r="E602" s="141" t="s">
        <v>562</v>
      </c>
      <c r="F602" s="90"/>
      <c r="G602" s="90">
        <v>280272</v>
      </c>
      <c r="H602" s="90">
        <v>768148</v>
      </c>
      <c r="I602" s="97">
        <v>209</v>
      </c>
      <c r="J602" s="111" t="s">
        <v>674</v>
      </c>
      <c r="K602" s="111"/>
      <c r="L602" s="87" t="s">
        <v>823</v>
      </c>
      <c r="M602" s="79" t="s">
        <v>57</v>
      </c>
      <c r="N602" s="100" t="s">
        <v>61</v>
      </c>
    </row>
    <row r="603" spans="1:14" s="92" customFormat="1" ht="25.5" x14ac:dyDescent="0.2">
      <c r="A603" s="79" t="s">
        <v>776</v>
      </c>
      <c r="B603" s="96">
        <v>9834</v>
      </c>
      <c r="C603" s="132">
        <v>0</v>
      </c>
      <c r="D603" s="132">
        <v>0</v>
      </c>
      <c r="E603" s="141" t="s">
        <v>562</v>
      </c>
      <c r="F603" s="90"/>
      <c r="G603" s="90">
        <v>279782</v>
      </c>
      <c r="H603" s="90">
        <v>788466</v>
      </c>
      <c r="I603" s="118">
        <v>0</v>
      </c>
      <c r="J603" s="111" t="s">
        <v>204</v>
      </c>
      <c r="K603" s="111" t="s">
        <v>203</v>
      </c>
      <c r="L603" s="87" t="s">
        <v>500</v>
      </c>
      <c r="M603" s="79" t="s">
        <v>462</v>
      </c>
      <c r="N603" s="100" t="s">
        <v>987</v>
      </c>
    </row>
    <row r="604" spans="1:14" s="92" customFormat="1" ht="12.75" x14ac:dyDescent="0.2">
      <c r="A604" s="79" t="s">
        <v>691</v>
      </c>
      <c r="B604" s="96">
        <v>9835</v>
      </c>
      <c r="C604" s="132">
        <v>0</v>
      </c>
      <c r="D604" s="132">
        <v>0</v>
      </c>
      <c r="E604" s="142" t="s">
        <v>562</v>
      </c>
      <c r="F604" s="90"/>
      <c r="G604" s="90">
        <v>281587</v>
      </c>
      <c r="H604" s="90">
        <v>788470</v>
      </c>
      <c r="I604" s="97">
        <v>1015</v>
      </c>
      <c r="J604" s="111" t="s">
        <v>674</v>
      </c>
      <c r="K604" s="111"/>
      <c r="L604" s="87" t="s">
        <v>500</v>
      </c>
      <c r="M604" s="79" t="s">
        <v>318</v>
      </c>
      <c r="N604" s="100" t="s">
        <v>680</v>
      </c>
    </row>
    <row r="605" spans="1:14" s="92" customFormat="1" ht="25.5" x14ac:dyDescent="0.2">
      <c r="A605" s="11" t="s">
        <v>258</v>
      </c>
      <c r="B605" s="96">
        <v>9835</v>
      </c>
      <c r="C605" s="132">
        <v>1487.0333333333333</v>
      </c>
      <c r="D605" s="132">
        <v>1487.0333333333333</v>
      </c>
      <c r="E605" s="142" t="s">
        <v>562</v>
      </c>
      <c r="F605" s="90"/>
      <c r="G605" s="90">
        <v>348729</v>
      </c>
      <c r="H605" s="90">
        <v>773312</v>
      </c>
      <c r="I605" s="118">
        <v>1350</v>
      </c>
      <c r="J605" s="111" t="s">
        <v>584</v>
      </c>
      <c r="K605" s="111"/>
      <c r="L605" s="87" t="s">
        <v>500</v>
      </c>
      <c r="M605" s="79" t="s">
        <v>318</v>
      </c>
      <c r="N605" s="100" t="s">
        <v>680</v>
      </c>
    </row>
    <row r="606" spans="1:14" s="92" customFormat="1" ht="12.75" x14ac:dyDescent="0.2">
      <c r="A606" s="79" t="s">
        <v>316</v>
      </c>
      <c r="B606" s="96">
        <v>9836</v>
      </c>
      <c r="C606" s="132">
        <v>0</v>
      </c>
      <c r="D606" s="132">
        <v>0</v>
      </c>
      <c r="E606" s="141" t="s">
        <v>562</v>
      </c>
      <c r="F606" s="90"/>
      <c r="G606" s="90">
        <v>310830</v>
      </c>
      <c r="H606" s="90">
        <v>788501</v>
      </c>
      <c r="I606" s="97">
        <v>440</v>
      </c>
      <c r="J606" s="111" t="s">
        <v>674</v>
      </c>
      <c r="K606" s="111"/>
      <c r="L606" s="87" t="s">
        <v>1019</v>
      </c>
      <c r="M606" s="79" t="s">
        <v>317</v>
      </c>
      <c r="N606" s="100" t="s">
        <v>987</v>
      </c>
    </row>
    <row r="607" spans="1:14" s="92" customFormat="1" ht="12.75" x14ac:dyDescent="0.2">
      <c r="A607" s="79" t="s">
        <v>316</v>
      </c>
      <c r="B607" s="96">
        <v>9836</v>
      </c>
      <c r="C607" s="132">
        <v>1964.6</v>
      </c>
      <c r="D607" s="132">
        <v>1964.6</v>
      </c>
      <c r="E607" s="141" t="s">
        <v>562</v>
      </c>
      <c r="F607" s="90"/>
      <c r="G607" s="90">
        <v>375470</v>
      </c>
      <c r="H607" s="90">
        <v>788491</v>
      </c>
      <c r="I607" s="97">
        <v>458</v>
      </c>
      <c r="J607" s="111" t="s">
        <v>674</v>
      </c>
      <c r="K607" s="111"/>
      <c r="L607" s="87" t="s">
        <v>1019</v>
      </c>
      <c r="M607" s="79" t="s">
        <v>317</v>
      </c>
      <c r="N607" s="100" t="s">
        <v>987</v>
      </c>
    </row>
    <row r="608" spans="1:14" s="92" customFormat="1" ht="17.25" x14ac:dyDescent="0.2">
      <c r="A608" s="99" t="s">
        <v>684</v>
      </c>
      <c r="B608" s="101">
        <v>9837</v>
      </c>
      <c r="C608" s="132">
        <v>2557.7333333333331</v>
      </c>
      <c r="D608" s="132">
        <v>2557.7333333333331</v>
      </c>
      <c r="E608" s="141" t="s">
        <v>562</v>
      </c>
      <c r="F608" s="93"/>
      <c r="G608" s="93">
        <v>310851</v>
      </c>
      <c r="H608" s="93">
        <v>775684</v>
      </c>
      <c r="I608" s="97">
        <v>4375</v>
      </c>
      <c r="J608" s="111" t="s">
        <v>593</v>
      </c>
      <c r="K608" s="111"/>
      <c r="L608" s="94" t="s">
        <v>500</v>
      </c>
      <c r="M608" s="86" t="s">
        <v>366</v>
      </c>
      <c r="N608" s="88" t="s">
        <v>1065</v>
      </c>
    </row>
    <row r="609" spans="1:14" s="92" customFormat="1" ht="17.25" x14ac:dyDescent="0.2">
      <c r="A609" s="99" t="s">
        <v>679</v>
      </c>
      <c r="B609" s="96">
        <v>9840</v>
      </c>
      <c r="C609" s="132">
        <v>0</v>
      </c>
      <c r="D609" s="132">
        <v>0</v>
      </c>
      <c r="E609" s="141" t="s">
        <v>562</v>
      </c>
      <c r="F609" s="90"/>
      <c r="G609" s="90">
        <v>417850</v>
      </c>
      <c r="H609" s="90">
        <v>770912</v>
      </c>
      <c r="I609" s="97">
        <v>831</v>
      </c>
      <c r="J609" s="111" t="s">
        <v>342</v>
      </c>
      <c r="K609" s="111"/>
      <c r="L609" s="12" t="s">
        <v>1019</v>
      </c>
      <c r="M609" s="79" t="s">
        <v>617</v>
      </c>
      <c r="N609" s="100" t="s">
        <v>1097</v>
      </c>
    </row>
    <row r="610" spans="1:14" s="92" customFormat="1" ht="12.75" x14ac:dyDescent="0.2">
      <c r="A610" s="79" t="s">
        <v>66</v>
      </c>
      <c r="B610" s="96">
        <v>9841</v>
      </c>
      <c r="C610" s="132">
        <v>6154.2</v>
      </c>
      <c r="D610" s="132">
        <v>6154.2</v>
      </c>
      <c r="E610" s="141" t="s">
        <v>562</v>
      </c>
      <c r="F610" s="90"/>
      <c r="G610" s="90">
        <v>621422</v>
      </c>
      <c r="H610" s="90">
        <v>803757</v>
      </c>
      <c r="I610" s="97">
        <v>3059</v>
      </c>
      <c r="J610" s="111" t="s">
        <v>674</v>
      </c>
      <c r="K610" s="111"/>
      <c r="L610" s="94" t="s">
        <v>790</v>
      </c>
      <c r="M610" s="79" t="s">
        <v>67</v>
      </c>
      <c r="N610" s="100" t="s">
        <v>1099</v>
      </c>
    </row>
    <row r="611" spans="1:14" s="92" customFormat="1" ht="12.75" x14ac:dyDescent="0.2">
      <c r="A611" s="99" t="s">
        <v>679</v>
      </c>
      <c r="B611" s="96">
        <v>9842</v>
      </c>
      <c r="C611" s="130"/>
      <c r="D611" s="130">
        <v>5117</v>
      </c>
      <c r="E611" s="143" t="s">
        <v>563</v>
      </c>
      <c r="F611" s="96"/>
      <c r="G611" s="90">
        <v>377169</v>
      </c>
      <c r="H611" s="90">
        <v>770909</v>
      </c>
      <c r="I611" s="97">
        <v>5117</v>
      </c>
      <c r="J611" s="111" t="s">
        <v>674</v>
      </c>
      <c r="K611" s="111"/>
      <c r="L611" s="87" t="s">
        <v>813</v>
      </c>
      <c r="M611" s="11" t="s">
        <v>624</v>
      </c>
      <c r="N611" s="100" t="s">
        <v>1097</v>
      </c>
    </row>
    <row r="612" spans="1:14" s="92" customFormat="1" ht="17.25" x14ac:dyDescent="0.2">
      <c r="A612" s="11" t="s">
        <v>276</v>
      </c>
      <c r="B612" s="96">
        <v>9843</v>
      </c>
      <c r="C612" s="132">
        <v>65.833333333333329</v>
      </c>
      <c r="D612" s="132">
        <v>130</v>
      </c>
      <c r="E612" s="141" t="s">
        <v>574</v>
      </c>
      <c r="F612" s="90"/>
      <c r="G612" s="90">
        <v>586540</v>
      </c>
      <c r="H612" s="90"/>
      <c r="I612" s="118">
        <v>130</v>
      </c>
      <c r="J612" s="110" t="s">
        <v>1093</v>
      </c>
      <c r="K612" s="110" t="s">
        <v>203</v>
      </c>
      <c r="L612" s="98" t="s">
        <v>500</v>
      </c>
      <c r="M612" s="79" t="s">
        <v>319</v>
      </c>
      <c r="N612" s="100" t="s">
        <v>62</v>
      </c>
    </row>
    <row r="613" spans="1:14" s="3" customFormat="1" ht="17.25" x14ac:dyDescent="0.2">
      <c r="A613" s="99" t="s">
        <v>945</v>
      </c>
      <c r="B613" s="101">
        <v>9844</v>
      </c>
      <c r="C613" s="132">
        <v>0</v>
      </c>
      <c r="D613" s="132">
        <v>0</v>
      </c>
      <c r="E613" s="142" t="s">
        <v>562</v>
      </c>
      <c r="F613" s="101"/>
      <c r="G613" s="93">
        <v>344247</v>
      </c>
      <c r="H613" s="93">
        <v>775824</v>
      </c>
      <c r="I613" s="97">
        <v>25</v>
      </c>
      <c r="J613" s="111" t="s">
        <v>766</v>
      </c>
      <c r="K613" s="111"/>
      <c r="L613" s="87" t="s">
        <v>1049</v>
      </c>
      <c r="M613" s="99" t="s">
        <v>334</v>
      </c>
      <c r="N613" s="100" t="s">
        <v>680</v>
      </c>
    </row>
    <row r="614" spans="1:14" s="92" customFormat="1" ht="12.75" x14ac:dyDescent="0.2">
      <c r="A614" s="99" t="s">
        <v>742</v>
      </c>
      <c r="B614" s="101">
        <v>9845</v>
      </c>
      <c r="C614" s="132">
        <v>647.73333333333335</v>
      </c>
      <c r="D614" s="132">
        <v>647.73333333333335</v>
      </c>
      <c r="E614" s="141" t="s">
        <v>562</v>
      </c>
      <c r="F614" s="101"/>
      <c r="G614" s="93">
        <v>379019</v>
      </c>
      <c r="H614" s="93">
        <v>773285</v>
      </c>
      <c r="I614" s="97">
        <v>694</v>
      </c>
      <c r="J614" s="111" t="s">
        <v>674</v>
      </c>
      <c r="K614" s="111"/>
      <c r="L614" s="94" t="s">
        <v>823</v>
      </c>
      <c r="M614" s="99" t="s">
        <v>623</v>
      </c>
      <c r="N614" s="100" t="s">
        <v>1097</v>
      </c>
    </row>
    <row r="615" spans="1:14" s="92" customFormat="1" ht="12.75" x14ac:dyDescent="0.2">
      <c r="A615" s="99" t="s">
        <v>747</v>
      </c>
      <c r="B615" s="101">
        <v>9846</v>
      </c>
      <c r="C615" s="132">
        <v>907.33333333333337</v>
      </c>
      <c r="D615" s="132">
        <v>907.33333333333337</v>
      </c>
      <c r="E615" s="142" t="s">
        <v>562</v>
      </c>
      <c r="F615" s="101"/>
      <c r="G615" s="93">
        <v>380455</v>
      </c>
      <c r="H615" s="93">
        <v>775818</v>
      </c>
      <c r="I615" s="97">
        <v>1136</v>
      </c>
      <c r="J615" s="111" t="s">
        <v>674</v>
      </c>
      <c r="K615" s="111"/>
      <c r="L615" s="12" t="s">
        <v>421</v>
      </c>
      <c r="M615" s="99" t="s">
        <v>1043</v>
      </c>
      <c r="N615" s="100" t="s">
        <v>988</v>
      </c>
    </row>
    <row r="616" spans="1:14" s="92" customFormat="1" ht="12.75" x14ac:dyDescent="0.2">
      <c r="A616" s="11" t="s">
        <v>625</v>
      </c>
      <c r="B616" s="96">
        <v>9847</v>
      </c>
      <c r="C616" s="132">
        <v>0</v>
      </c>
      <c r="D616" s="132">
        <v>0</v>
      </c>
      <c r="E616" s="142" t="s">
        <v>562</v>
      </c>
      <c r="F616" s="96"/>
      <c r="G616" s="90">
        <v>377240</v>
      </c>
      <c r="H616" s="90"/>
      <c r="I616" s="97">
        <v>3</v>
      </c>
      <c r="J616" s="111" t="s">
        <v>674</v>
      </c>
      <c r="K616" s="111"/>
      <c r="L616" s="12" t="s">
        <v>47</v>
      </c>
      <c r="M616" s="11" t="s">
        <v>626</v>
      </c>
      <c r="N616" s="100" t="s">
        <v>1065</v>
      </c>
    </row>
    <row r="617" spans="1:14" s="92" customFormat="1" ht="12.75" x14ac:dyDescent="0.2">
      <c r="A617" s="11" t="s">
        <v>625</v>
      </c>
      <c r="B617" s="96">
        <v>9847</v>
      </c>
      <c r="C617" s="132">
        <v>76.066666666666663</v>
      </c>
      <c r="D617" s="132">
        <v>76.066666666666663</v>
      </c>
      <c r="E617" s="142" t="s">
        <v>562</v>
      </c>
      <c r="F617" s="96"/>
      <c r="G617" s="90">
        <v>344928</v>
      </c>
      <c r="H617" s="90">
        <v>783144</v>
      </c>
      <c r="I617" s="97">
        <v>83</v>
      </c>
      <c r="J617" s="111" t="s">
        <v>674</v>
      </c>
      <c r="K617" s="111"/>
      <c r="L617" s="12" t="s">
        <v>47</v>
      </c>
      <c r="M617" s="11" t="s">
        <v>626</v>
      </c>
      <c r="N617" s="100" t="s">
        <v>1065</v>
      </c>
    </row>
    <row r="618" spans="1:14" s="92" customFormat="1" ht="12.75" x14ac:dyDescent="0.2">
      <c r="A618" s="79" t="s">
        <v>849</v>
      </c>
      <c r="B618" s="96">
        <v>9849</v>
      </c>
      <c r="C618" s="132">
        <v>120.8</v>
      </c>
      <c r="D618" s="132">
        <v>120.8</v>
      </c>
      <c r="E618" s="141" t="s">
        <v>562</v>
      </c>
      <c r="F618" s="90"/>
      <c r="G618" s="90">
        <v>452601</v>
      </c>
      <c r="H618" s="90">
        <v>778182</v>
      </c>
      <c r="I618" s="97">
        <v>126</v>
      </c>
      <c r="J618" s="111" t="s">
        <v>674</v>
      </c>
      <c r="K618" s="111"/>
      <c r="L618" s="87" t="s">
        <v>167</v>
      </c>
      <c r="M618" s="79" t="s">
        <v>850</v>
      </c>
      <c r="N618" s="100" t="s">
        <v>987</v>
      </c>
    </row>
    <row r="619" spans="1:14" s="92" customFormat="1" ht="12.75" x14ac:dyDescent="0.2">
      <c r="A619" s="79" t="s">
        <v>1104</v>
      </c>
      <c r="B619" s="151">
        <v>9850</v>
      </c>
      <c r="C619" s="132">
        <v>1850.8333333333333</v>
      </c>
      <c r="D619" s="132">
        <v>1850.8333333333333</v>
      </c>
      <c r="E619" s="142" t="s">
        <v>562</v>
      </c>
      <c r="F619" s="107"/>
      <c r="G619" s="93"/>
      <c r="H619" s="93"/>
      <c r="I619" s="102">
        <v>0</v>
      </c>
      <c r="J619" s="110" t="s">
        <v>676</v>
      </c>
      <c r="K619" s="111"/>
      <c r="L619" s="94" t="s">
        <v>159</v>
      </c>
      <c r="M619" s="86" t="s">
        <v>1103</v>
      </c>
      <c r="N619" s="100" t="s">
        <v>1097</v>
      </c>
    </row>
    <row r="620" spans="1:14" s="91" customFormat="1" ht="12.75" x14ac:dyDescent="0.2">
      <c r="A620" s="99" t="s">
        <v>742</v>
      </c>
      <c r="B620" s="101">
        <v>9851</v>
      </c>
      <c r="C620" s="132">
        <v>153.36666666666667</v>
      </c>
      <c r="D620" s="132">
        <v>153.36666666666667</v>
      </c>
      <c r="E620" s="141" t="s">
        <v>562</v>
      </c>
      <c r="F620" s="93"/>
      <c r="G620" s="93">
        <v>380139</v>
      </c>
      <c r="H620" s="93">
        <v>773292</v>
      </c>
      <c r="I620" s="97">
        <v>203</v>
      </c>
      <c r="J620" s="111" t="s">
        <v>674</v>
      </c>
      <c r="K620" s="111"/>
      <c r="L620" s="87" t="s">
        <v>500</v>
      </c>
      <c r="M620" s="86" t="s">
        <v>1127</v>
      </c>
      <c r="N620" s="100" t="s">
        <v>1097</v>
      </c>
    </row>
    <row r="621" spans="1:14" s="92" customFormat="1" ht="25.5" x14ac:dyDescent="0.2">
      <c r="A621" s="79" t="s">
        <v>258</v>
      </c>
      <c r="B621" s="96">
        <v>9852</v>
      </c>
      <c r="C621" s="132">
        <v>238.4</v>
      </c>
      <c r="D621" s="132">
        <v>238.4</v>
      </c>
      <c r="E621" s="142" t="s">
        <v>562</v>
      </c>
      <c r="F621" s="90"/>
      <c r="G621" s="90">
        <v>416117</v>
      </c>
      <c r="H621" s="90">
        <v>773316</v>
      </c>
      <c r="I621" s="118">
        <v>240</v>
      </c>
      <c r="J621" s="111" t="s">
        <v>587</v>
      </c>
      <c r="K621" s="111" t="s">
        <v>203</v>
      </c>
      <c r="L621" s="87" t="s">
        <v>500</v>
      </c>
      <c r="M621" s="79" t="s">
        <v>0</v>
      </c>
      <c r="N621" s="100" t="s">
        <v>680</v>
      </c>
    </row>
    <row r="622" spans="1:14" s="92" customFormat="1" ht="12.75" x14ac:dyDescent="0.2">
      <c r="A622" s="79" t="s">
        <v>601</v>
      </c>
      <c r="B622" s="96">
        <v>9854</v>
      </c>
      <c r="C622" s="132">
        <v>14.833333333333334</v>
      </c>
      <c r="D622" s="132">
        <v>14.833333333333334</v>
      </c>
      <c r="E622" s="142" t="s">
        <v>562</v>
      </c>
      <c r="F622" s="90"/>
      <c r="G622" s="90">
        <v>586339</v>
      </c>
      <c r="H622" s="90">
        <v>778165</v>
      </c>
      <c r="I622" s="97">
        <v>53</v>
      </c>
      <c r="J622" s="111" t="s">
        <v>674</v>
      </c>
      <c r="K622" s="111"/>
      <c r="L622" s="12" t="s">
        <v>47</v>
      </c>
      <c r="M622" s="79" t="s">
        <v>598</v>
      </c>
      <c r="N622" s="100" t="s">
        <v>1065</v>
      </c>
    </row>
    <row r="623" spans="1:14" s="92" customFormat="1" ht="12.75" x14ac:dyDescent="0.2">
      <c r="A623" s="79" t="s">
        <v>488</v>
      </c>
      <c r="B623" s="96">
        <v>9856</v>
      </c>
      <c r="C623" s="132">
        <v>14742.366666666667</v>
      </c>
      <c r="D623" s="132">
        <v>14742.366666666667</v>
      </c>
      <c r="E623" s="142" t="s">
        <v>562</v>
      </c>
      <c r="F623" s="90"/>
      <c r="G623" s="90">
        <v>452566</v>
      </c>
      <c r="H623" s="90">
        <v>773284</v>
      </c>
      <c r="I623" s="97">
        <v>11788</v>
      </c>
      <c r="J623" s="111" t="s">
        <v>674</v>
      </c>
      <c r="K623" s="111"/>
      <c r="L623" s="98" t="s">
        <v>421</v>
      </c>
      <c r="M623" s="79" t="s">
        <v>489</v>
      </c>
      <c r="N623" s="100" t="s">
        <v>989</v>
      </c>
    </row>
    <row r="624" spans="1:14" s="92" customFormat="1" ht="12.75" x14ac:dyDescent="0.2">
      <c r="A624" s="11" t="s">
        <v>182</v>
      </c>
      <c r="B624" s="96">
        <v>9857</v>
      </c>
      <c r="C624" s="132">
        <v>77.933333333333337</v>
      </c>
      <c r="D624" s="132">
        <v>77.933333333333337</v>
      </c>
      <c r="E624" s="142" t="s">
        <v>562</v>
      </c>
      <c r="F624" s="90"/>
      <c r="G624" s="90">
        <v>417652</v>
      </c>
      <c r="H624" s="90">
        <v>770945</v>
      </c>
      <c r="I624" s="97">
        <v>621</v>
      </c>
      <c r="J624" s="111" t="s">
        <v>674</v>
      </c>
      <c r="K624" s="111"/>
      <c r="L624" s="87" t="s">
        <v>500</v>
      </c>
      <c r="M624" s="79" t="s">
        <v>851</v>
      </c>
      <c r="N624" s="100" t="s">
        <v>680</v>
      </c>
    </row>
    <row r="625" spans="1:14" s="92" customFormat="1" ht="25.5" x14ac:dyDescent="0.2">
      <c r="A625" s="11" t="s">
        <v>276</v>
      </c>
      <c r="B625" s="96">
        <v>9858</v>
      </c>
      <c r="C625" s="132">
        <v>8178.833333333333</v>
      </c>
      <c r="D625" s="132">
        <v>8000</v>
      </c>
      <c r="E625" s="141" t="s">
        <v>574</v>
      </c>
      <c r="F625" s="90"/>
      <c r="G625" s="90">
        <v>500668</v>
      </c>
      <c r="H625" s="90">
        <v>770939</v>
      </c>
      <c r="I625" s="118">
        <v>8500</v>
      </c>
      <c r="J625" s="111" t="s">
        <v>1094</v>
      </c>
      <c r="K625" s="111" t="s">
        <v>203</v>
      </c>
      <c r="L625" s="94" t="s">
        <v>1049</v>
      </c>
      <c r="M625" s="79" t="s">
        <v>959</v>
      </c>
      <c r="N625" s="100" t="s">
        <v>62</v>
      </c>
    </row>
    <row r="626" spans="1:14" s="92" customFormat="1" ht="42" x14ac:dyDescent="0.2">
      <c r="A626" s="99" t="s">
        <v>1009</v>
      </c>
      <c r="B626" s="101">
        <v>9859</v>
      </c>
      <c r="C626" s="132">
        <v>35.6</v>
      </c>
      <c r="D626" s="132">
        <v>35.6</v>
      </c>
      <c r="E626" s="141" t="s">
        <v>562</v>
      </c>
      <c r="F626" s="101"/>
      <c r="G626" s="93">
        <v>450391</v>
      </c>
      <c r="H626" s="93">
        <v>778137</v>
      </c>
      <c r="I626" s="97">
        <v>73</v>
      </c>
      <c r="J626" s="124" t="s">
        <v>72</v>
      </c>
      <c r="K626" s="111" t="s">
        <v>869</v>
      </c>
      <c r="L626" s="94" t="s">
        <v>39</v>
      </c>
      <c r="M626" s="99" t="s">
        <v>537</v>
      </c>
      <c r="N626" s="100" t="s">
        <v>1065</v>
      </c>
    </row>
    <row r="627" spans="1:14" s="92" customFormat="1" ht="33.75" x14ac:dyDescent="0.2">
      <c r="A627" s="79" t="s">
        <v>1</v>
      </c>
      <c r="B627" s="96">
        <v>9860</v>
      </c>
      <c r="C627" s="132">
        <v>3234.3333333333335</v>
      </c>
      <c r="D627" s="132">
        <v>3234.3333333333335</v>
      </c>
      <c r="E627" s="142" t="s">
        <v>562</v>
      </c>
      <c r="F627" s="90"/>
      <c r="G627" s="90">
        <v>453067</v>
      </c>
      <c r="H627" s="90">
        <v>773239</v>
      </c>
      <c r="I627" s="118">
        <v>4150</v>
      </c>
      <c r="J627" s="124" t="s">
        <v>868</v>
      </c>
      <c r="K627" s="111" t="s">
        <v>869</v>
      </c>
      <c r="L627" s="87" t="s">
        <v>500</v>
      </c>
      <c r="M627" s="79" t="s">
        <v>487</v>
      </c>
      <c r="N627" s="100" t="s">
        <v>680</v>
      </c>
    </row>
    <row r="628" spans="1:14" s="92" customFormat="1" ht="25.5" x14ac:dyDescent="0.2">
      <c r="A628" s="86" t="s">
        <v>425</v>
      </c>
      <c r="B628" s="96">
        <v>9862</v>
      </c>
      <c r="C628" s="132">
        <v>0</v>
      </c>
      <c r="D628" s="132">
        <v>9977</v>
      </c>
      <c r="E628" s="141" t="s">
        <v>702</v>
      </c>
      <c r="F628" s="90"/>
      <c r="G628" s="90">
        <v>535119</v>
      </c>
      <c r="H628" s="90">
        <v>775809</v>
      </c>
      <c r="I628" s="97">
        <v>5045</v>
      </c>
      <c r="J628" s="111" t="s">
        <v>674</v>
      </c>
      <c r="K628" s="111"/>
      <c r="L628" s="87" t="s">
        <v>421</v>
      </c>
      <c r="M628" s="79" t="s">
        <v>775</v>
      </c>
      <c r="N628" s="100" t="s">
        <v>62</v>
      </c>
    </row>
    <row r="629" spans="1:14" s="92" customFormat="1" ht="25.5" x14ac:dyDescent="0.2">
      <c r="A629" s="79" t="s">
        <v>202</v>
      </c>
      <c r="B629" s="96">
        <v>9862</v>
      </c>
      <c r="C629" s="132">
        <v>22121.266666666666</v>
      </c>
      <c r="D629" s="129">
        <v>10807</v>
      </c>
      <c r="E629" s="141" t="s">
        <v>702</v>
      </c>
      <c r="F629" s="90"/>
      <c r="G629" s="90">
        <v>533401</v>
      </c>
      <c r="H629" s="90">
        <v>778196</v>
      </c>
      <c r="I629" s="97">
        <v>5886</v>
      </c>
      <c r="J629" s="111" t="s">
        <v>674</v>
      </c>
      <c r="K629" s="111"/>
      <c r="L629" s="87" t="s">
        <v>421</v>
      </c>
      <c r="M629" s="79" t="s">
        <v>775</v>
      </c>
      <c r="N629" s="100" t="s">
        <v>680</v>
      </c>
    </row>
    <row r="630" spans="1:14" s="92" customFormat="1" ht="25.5" x14ac:dyDescent="0.2">
      <c r="A630" s="79" t="s">
        <v>774</v>
      </c>
      <c r="B630" s="96">
        <v>9862</v>
      </c>
      <c r="C630" s="132">
        <v>0</v>
      </c>
      <c r="D630" s="132">
        <v>10807</v>
      </c>
      <c r="E630" s="141" t="s">
        <v>702</v>
      </c>
      <c r="F630" s="90"/>
      <c r="G630" s="90">
        <v>379424</v>
      </c>
      <c r="H630" s="90"/>
      <c r="I630" s="97">
        <v>5886</v>
      </c>
      <c r="J630" s="111" t="s">
        <v>682</v>
      </c>
      <c r="K630" s="111"/>
      <c r="L630" s="87" t="s">
        <v>421</v>
      </c>
      <c r="M630" s="79" t="s">
        <v>775</v>
      </c>
      <c r="N630" s="100" t="s">
        <v>988</v>
      </c>
    </row>
    <row r="631" spans="1:14" s="92" customFormat="1" ht="25.5" x14ac:dyDescent="0.2">
      <c r="A631" s="79" t="s">
        <v>209</v>
      </c>
      <c r="B631" s="96">
        <v>9862</v>
      </c>
      <c r="C631" s="132">
        <v>0</v>
      </c>
      <c r="D631" s="132">
        <v>0</v>
      </c>
      <c r="E631" s="141" t="s">
        <v>567</v>
      </c>
      <c r="F631" s="90"/>
      <c r="G631" s="90" t="s">
        <v>263</v>
      </c>
      <c r="H631" s="90">
        <v>775805</v>
      </c>
      <c r="I631" s="97">
        <v>0</v>
      </c>
      <c r="J631" s="110" t="s">
        <v>676</v>
      </c>
      <c r="K631" s="110"/>
      <c r="L631" s="87" t="s">
        <v>421</v>
      </c>
      <c r="M631" s="79" t="s">
        <v>775</v>
      </c>
      <c r="N631" s="100" t="s">
        <v>988</v>
      </c>
    </row>
    <row r="632" spans="1:14" s="92" customFormat="1" ht="12.75" x14ac:dyDescent="0.2">
      <c r="A632" s="137" t="s">
        <v>888</v>
      </c>
      <c r="B632" s="96">
        <v>9863</v>
      </c>
      <c r="C632" s="132">
        <v>0</v>
      </c>
      <c r="D632" s="132">
        <v>0</v>
      </c>
      <c r="E632" s="141" t="s">
        <v>562</v>
      </c>
      <c r="F632" s="96"/>
      <c r="G632" s="90">
        <v>544498</v>
      </c>
      <c r="H632" s="90">
        <v>770665</v>
      </c>
      <c r="I632" s="97"/>
      <c r="J632" s="111" t="s">
        <v>674</v>
      </c>
      <c r="K632" s="111"/>
      <c r="L632" s="87" t="s">
        <v>790</v>
      </c>
      <c r="M632" s="11" t="s">
        <v>214</v>
      </c>
      <c r="N632" s="100" t="s">
        <v>61</v>
      </c>
    </row>
    <row r="633" spans="1:14" s="92" customFormat="1" ht="12.75" x14ac:dyDescent="0.2">
      <c r="A633" s="11" t="s">
        <v>888</v>
      </c>
      <c r="B633" s="96">
        <v>9863</v>
      </c>
      <c r="C633" s="132">
        <v>1949.4666666666667</v>
      </c>
      <c r="D633" s="132">
        <v>1949.4666666666667</v>
      </c>
      <c r="E633" s="141" t="s">
        <v>562</v>
      </c>
      <c r="F633" s="96"/>
      <c r="G633" s="90">
        <v>544498</v>
      </c>
      <c r="H633" s="90">
        <v>768154</v>
      </c>
      <c r="I633" s="97">
        <v>1965</v>
      </c>
      <c r="J633" s="111" t="s">
        <v>674</v>
      </c>
      <c r="K633" s="111"/>
      <c r="L633" s="87" t="s">
        <v>790</v>
      </c>
      <c r="M633" s="11" t="s">
        <v>214</v>
      </c>
      <c r="N633" s="100" t="s">
        <v>61</v>
      </c>
    </row>
    <row r="634" spans="1:14" s="92" customFormat="1" ht="12.75" x14ac:dyDescent="0.2">
      <c r="A634" s="79" t="s">
        <v>468</v>
      </c>
      <c r="B634" s="96">
        <v>9864</v>
      </c>
      <c r="C634" s="132">
        <v>19109.133333333335</v>
      </c>
      <c r="D634" s="129">
        <v>19109</v>
      </c>
      <c r="E634" s="142" t="s">
        <v>562</v>
      </c>
      <c r="F634" s="90"/>
      <c r="G634" s="90">
        <v>508842</v>
      </c>
      <c r="H634" s="90">
        <v>770892</v>
      </c>
      <c r="I634" s="97">
        <v>20799</v>
      </c>
      <c r="J634" s="111" t="s">
        <v>674</v>
      </c>
      <c r="K634" s="111"/>
      <c r="L634" s="98" t="s">
        <v>47</v>
      </c>
      <c r="M634" s="79" t="s">
        <v>802</v>
      </c>
      <c r="N634" s="100" t="s">
        <v>1065</v>
      </c>
    </row>
    <row r="635" spans="1:14" s="92" customFormat="1" ht="12.75" x14ac:dyDescent="0.2">
      <c r="A635" s="79" t="s">
        <v>739</v>
      </c>
      <c r="B635" s="151">
        <v>9865</v>
      </c>
      <c r="C635" s="133"/>
      <c r="D635" s="130">
        <v>0</v>
      </c>
      <c r="E635" s="143" t="s">
        <v>563</v>
      </c>
      <c r="F635" s="107"/>
      <c r="G635" s="93"/>
      <c r="H635" s="93"/>
      <c r="I635" s="102"/>
      <c r="J635" s="111"/>
      <c r="K635" s="111"/>
      <c r="L635" s="94" t="s">
        <v>1049</v>
      </c>
      <c r="M635" s="86" t="s">
        <v>673</v>
      </c>
      <c r="N635" s="100" t="s">
        <v>1065</v>
      </c>
    </row>
    <row r="636" spans="1:14" s="92" customFormat="1" ht="12.75" x14ac:dyDescent="0.2">
      <c r="A636" s="79" t="s">
        <v>956</v>
      </c>
      <c r="B636" s="151">
        <v>9866</v>
      </c>
      <c r="C636" s="133"/>
      <c r="D636" s="130">
        <v>0</v>
      </c>
      <c r="E636" s="143" t="s">
        <v>563</v>
      </c>
      <c r="F636" s="107"/>
      <c r="G636" s="93"/>
      <c r="H636" s="93"/>
      <c r="I636" s="102"/>
      <c r="J636" s="111"/>
      <c r="K636" s="111"/>
      <c r="L636" s="94" t="s">
        <v>500</v>
      </c>
      <c r="M636" s="86" t="s">
        <v>661</v>
      </c>
      <c r="N636" s="100"/>
    </row>
    <row r="637" spans="1:14" s="92" customFormat="1" ht="12.75" x14ac:dyDescent="0.2">
      <c r="A637" s="11" t="s">
        <v>803</v>
      </c>
      <c r="B637" s="96">
        <v>9867</v>
      </c>
      <c r="C637" s="132">
        <v>1208.0666666666666</v>
      </c>
      <c r="D637" s="132">
        <v>1208.0666666666666</v>
      </c>
      <c r="E637" s="142" t="s">
        <v>562</v>
      </c>
      <c r="F637" s="90"/>
      <c r="G637" s="90">
        <v>588809</v>
      </c>
      <c r="H637" s="90">
        <v>778444</v>
      </c>
      <c r="I637" s="97">
        <v>1202</v>
      </c>
      <c r="J637" s="111" t="s">
        <v>674</v>
      </c>
      <c r="K637" s="111"/>
      <c r="L637" s="94" t="s">
        <v>500</v>
      </c>
      <c r="M637" s="79" t="s">
        <v>804</v>
      </c>
      <c r="N637" s="100" t="s">
        <v>62</v>
      </c>
    </row>
    <row r="638" spans="1:14" s="92" customFormat="1" ht="25.5" x14ac:dyDescent="0.2">
      <c r="A638" s="11" t="s">
        <v>276</v>
      </c>
      <c r="B638" s="96">
        <v>9868</v>
      </c>
      <c r="C638" s="132">
        <v>0</v>
      </c>
      <c r="D638" s="132">
        <v>0</v>
      </c>
      <c r="E638" s="141" t="s">
        <v>574</v>
      </c>
      <c r="F638" s="90"/>
      <c r="G638" s="90">
        <v>500668</v>
      </c>
      <c r="H638" s="90">
        <v>770939</v>
      </c>
      <c r="I638" s="118">
        <v>208</v>
      </c>
      <c r="J638" s="111" t="s">
        <v>1095</v>
      </c>
      <c r="K638" s="111" t="s">
        <v>203</v>
      </c>
      <c r="L638" s="87" t="s">
        <v>1049</v>
      </c>
      <c r="M638" s="79" t="s">
        <v>958</v>
      </c>
      <c r="N638" s="100" t="s">
        <v>62</v>
      </c>
    </row>
    <row r="639" spans="1:14" s="92" customFormat="1" ht="12.75" x14ac:dyDescent="0.2">
      <c r="A639" s="79" t="s">
        <v>160</v>
      </c>
      <c r="B639" s="151">
        <v>9869</v>
      </c>
      <c r="C639" s="132">
        <v>349.46666666666664</v>
      </c>
      <c r="D639" s="132">
        <v>349.46666666666664</v>
      </c>
      <c r="E639" s="142" t="s">
        <v>562</v>
      </c>
      <c r="F639" s="107"/>
      <c r="G639" s="93"/>
      <c r="H639" s="93"/>
      <c r="I639" s="102">
        <v>0</v>
      </c>
      <c r="J639" s="110" t="s">
        <v>676</v>
      </c>
      <c r="K639" s="111"/>
      <c r="L639" s="94" t="s">
        <v>159</v>
      </c>
      <c r="M639" s="86" t="s">
        <v>662</v>
      </c>
      <c r="N639" s="100" t="s">
        <v>1097</v>
      </c>
    </row>
    <row r="640" spans="1:14" s="92" customFormat="1" ht="17.25" x14ac:dyDescent="0.2">
      <c r="A640" s="79" t="s">
        <v>202</v>
      </c>
      <c r="B640" s="96">
        <v>9871</v>
      </c>
      <c r="C640" s="132">
        <v>102.63333333333334</v>
      </c>
      <c r="D640" s="132">
        <v>102.63333333333334</v>
      </c>
      <c r="E640" s="141" t="s">
        <v>562</v>
      </c>
      <c r="F640" s="90"/>
      <c r="G640" s="90">
        <v>611973</v>
      </c>
      <c r="H640" s="90"/>
      <c r="I640" s="97"/>
      <c r="J640" s="110" t="s">
        <v>344</v>
      </c>
      <c r="K640" s="110"/>
      <c r="L640" s="12" t="s">
        <v>861</v>
      </c>
      <c r="M640" s="79" t="s">
        <v>68</v>
      </c>
      <c r="N640" s="100" t="s">
        <v>680</v>
      </c>
    </row>
    <row r="641" spans="1:14" s="92" customFormat="1" ht="12.75" x14ac:dyDescent="0.2">
      <c r="A641" s="79" t="s">
        <v>899</v>
      </c>
      <c r="B641" s="96">
        <v>9872</v>
      </c>
      <c r="C641" s="129"/>
      <c r="D641" s="130">
        <v>485</v>
      </c>
      <c r="E641" s="143" t="s">
        <v>563</v>
      </c>
      <c r="F641" s="90"/>
      <c r="G641" s="90">
        <v>652448</v>
      </c>
      <c r="H641" s="90">
        <v>778361</v>
      </c>
      <c r="I641" s="97">
        <v>485</v>
      </c>
      <c r="J641" s="111" t="s">
        <v>674</v>
      </c>
      <c r="K641" s="111"/>
      <c r="L641" s="98" t="s">
        <v>167</v>
      </c>
      <c r="M641" s="79" t="s">
        <v>866</v>
      </c>
      <c r="N641" s="100" t="s">
        <v>1065</v>
      </c>
    </row>
    <row r="642" spans="1:14" s="92" customFormat="1" ht="12.75" x14ac:dyDescent="0.2">
      <c r="A642" s="79" t="s">
        <v>160</v>
      </c>
      <c r="B642" s="151">
        <v>9873</v>
      </c>
      <c r="C642" s="132">
        <v>55958.133333333331</v>
      </c>
      <c r="D642" s="132">
        <v>0</v>
      </c>
      <c r="E642" s="142" t="s">
        <v>676</v>
      </c>
      <c r="F642" s="107"/>
      <c r="G642" s="93"/>
      <c r="H642" s="93"/>
      <c r="I642" s="102">
        <v>0</v>
      </c>
      <c r="J642" s="110" t="s">
        <v>676</v>
      </c>
      <c r="K642" s="111"/>
      <c r="L642" s="94" t="s">
        <v>159</v>
      </c>
      <c r="M642" s="86" t="s">
        <v>663</v>
      </c>
      <c r="N642" s="100" t="s">
        <v>1097</v>
      </c>
    </row>
    <row r="643" spans="1:14" s="92" customFormat="1" ht="42" x14ac:dyDescent="0.2">
      <c r="A643" s="79" t="s">
        <v>954</v>
      </c>
      <c r="B643" s="151">
        <v>9874</v>
      </c>
      <c r="C643" s="132">
        <v>322.7</v>
      </c>
      <c r="D643" s="132">
        <v>322.7</v>
      </c>
      <c r="E643" s="142" t="s">
        <v>562</v>
      </c>
      <c r="F643" s="107"/>
      <c r="G643" s="120">
        <v>752566</v>
      </c>
      <c r="H643" s="120"/>
      <c r="I643" s="102">
        <v>750</v>
      </c>
      <c r="J643" s="125" t="s">
        <v>448</v>
      </c>
      <c r="K643" s="110" t="s">
        <v>869</v>
      </c>
      <c r="L643" s="94" t="s">
        <v>1049</v>
      </c>
      <c r="M643" s="86" t="s">
        <v>664</v>
      </c>
      <c r="N643" s="100" t="s">
        <v>988</v>
      </c>
    </row>
    <row r="644" spans="1:14" s="92" customFormat="1" ht="12.75" x14ac:dyDescent="0.2">
      <c r="A644" s="79" t="s">
        <v>677</v>
      </c>
      <c r="B644" s="151">
        <v>9875</v>
      </c>
      <c r="C644" s="133"/>
      <c r="D644" s="130">
        <v>0</v>
      </c>
      <c r="E644" s="143" t="s">
        <v>563</v>
      </c>
      <c r="F644" s="107"/>
      <c r="G644" s="93"/>
      <c r="H644" s="93"/>
      <c r="I644" s="102"/>
      <c r="J644" s="111"/>
      <c r="K644" s="111"/>
      <c r="L644" s="94" t="s">
        <v>421</v>
      </c>
      <c r="M644" s="86" t="s">
        <v>665</v>
      </c>
      <c r="N644" s="100" t="s">
        <v>680</v>
      </c>
    </row>
    <row r="645" spans="1:14" s="92" customFormat="1" ht="33.75" x14ac:dyDescent="0.2">
      <c r="A645" s="79" t="s">
        <v>258</v>
      </c>
      <c r="B645" s="96">
        <v>9876</v>
      </c>
      <c r="C645" s="132">
        <v>0</v>
      </c>
      <c r="D645" s="132">
        <v>0</v>
      </c>
      <c r="E645" s="141" t="s">
        <v>562</v>
      </c>
      <c r="F645" s="90"/>
      <c r="G645" s="121">
        <v>752491</v>
      </c>
      <c r="H645" s="121"/>
      <c r="I645" s="118">
        <v>300</v>
      </c>
      <c r="J645" s="110" t="s">
        <v>589</v>
      </c>
      <c r="K645" s="110" t="s">
        <v>203</v>
      </c>
      <c r="L645" s="94" t="s">
        <v>500</v>
      </c>
      <c r="M645" s="79" t="s">
        <v>69</v>
      </c>
      <c r="N645" s="100" t="s">
        <v>680</v>
      </c>
    </row>
    <row r="646" spans="1:14" s="92" customFormat="1" ht="12.75" x14ac:dyDescent="0.2">
      <c r="A646" s="79" t="s">
        <v>678</v>
      </c>
      <c r="B646" s="151">
        <v>9877</v>
      </c>
      <c r="C646" s="133"/>
      <c r="D646" s="130">
        <v>0</v>
      </c>
      <c r="E646" s="143" t="s">
        <v>563</v>
      </c>
      <c r="F646" s="107"/>
      <c r="G646" s="93"/>
      <c r="H646" s="93"/>
      <c r="I646" s="102"/>
      <c r="J646" s="111"/>
      <c r="K646" s="111"/>
      <c r="L646" s="94" t="s">
        <v>1049</v>
      </c>
      <c r="M646" s="86" t="s">
        <v>666</v>
      </c>
      <c r="N646" s="100" t="s">
        <v>62</v>
      </c>
    </row>
    <row r="647" spans="1:14" s="92" customFormat="1" ht="17.25" x14ac:dyDescent="0.2">
      <c r="A647" s="79" t="s">
        <v>899</v>
      </c>
      <c r="B647" s="96">
        <v>9878</v>
      </c>
      <c r="C647" s="132">
        <v>80.900000000000006</v>
      </c>
      <c r="D647" s="132">
        <v>80.900000000000006</v>
      </c>
      <c r="E647" s="141" t="s">
        <v>562</v>
      </c>
      <c r="F647" s="90"/>
      <c r="G647" s="121">
        <v>752480</v>
      </c>
      <c r="H647" s="121"/>
      <c r="I647" s="97">
        <v>100</v>
      </c>
      <c r="J647" s="110" t="s">
        <v>205</v>
      </c>
      <c r="K647" s="110" t="s">
        <v>203</v>
      </c>
      <c r="L647" s="98" t="s">
        <v>167</v>
      </c>
      <c r="M647" s="79" t="s">
        <v>731</v>
      </c>
      <c r="N647" s="100" t="s">
        <v>1065</v>
      </c>
    </row>
    <row r="648" spans="1:14" s="92" customFormat="1" ht="12.75" x14ac:dyDescent="0.2">
      <c r="A648" s="79" t="s">
        <v>71</v>
      </c>
      <c r="B648" s="96">
        <v>9879</v>
      </c>
      <c r="C648" s="132">
        <v>25.4</v>
      </c>
      <c r="D648" s="132">
        <v>25.4</v>
      </c>
      <c r="E648" s="141" t="s">
        <v>562</v>
      </c>
      <c r="F648" s="90"/>
      <c r="G648" s="90">
        <v>649629</v>
      </c>
      <c r="H648" s="90">
        <v>783112</v>
      </c>
      <c r="I648" s="97">
        <v>114</v>
      </c>
      <c r="J648" s="111" t="s">
        <v>674</v>
      </c>
      <c r="K648" s="111"/>
      <c r="L648" s="94" t="s">
        <v>500</v>
      </c>
      <c r="M648" s="79" t="s">
        <v>70</v>
      </c>
      <c r="N648" s="100" t="s">
        <v>680</v>
      </c>
    </row>
    <row r="649" spans="1:14" s="92" customFormat="1" ht="25.5" x14ac:dyDescent="0.2">
      <c r="A649" s="122" t="s">
        <v>85</v>
      </c>
      <c r="B649" s="96">
        <v>9880</v>
      </c>
      <c r="C649" s="132">
        <v>1946.4333333333334</v>
      </c>
      <c r="D649" s="132">
        <v>2500</v>
      </c>
      <c r="E649" s="141" t="s">
        <v>701</v>
      </c>
      <c r="F649" s="90"/>
      <c r="G649" s="121">
        <v>752487</v>
      </c>
      <c r="H649" s="121"/>
      <c r="I649" s="97">
        <v>9000</v>
      </c>
      <c r="J649" s="110" t="s">
        <v>206</v>
      </c>
      <c r="K649" s="110" t="s">
        <v>203</v>
      </c>
      <c r="L649" s="87" t="s">
        <v>823</v>
      </c>
      <c r="M649" s="79" t="s">
        <v>732</v>
      </c>
      <c r="N649" s="100" t="s">
        <v>988</v>
      </c>
    </row>
    <row r="650" spans="1:14" s="92" customFormat="1" ht="25.5" x14ac:dyDescent="0.2">
      <c r="A650" s="79" t="s">
        <v>488</v>
      </c>
      <c r="B650" s="96">
        <v>9881</v>
      </c>
      <c r="C650" s="132">
        <v>1277.5666666666666</v>
      </c>
      <c r="D650" s="132">
        <v>1277.5666666666666</v>
      </c>
      <c r="E650" s="142" t="s">
        <v>562</v>
      </c>
      <c r="F650" s="90"/>
      <c r="G650" s="121">
        <v>752571</v>
      </c>
      <c r="H650" s="121">
        <v>801037</v>
      </c>
      <c r="I650" s="97">
        <v>1300</v>
      </c>
      <c r="J650" s="110" t="s">
        <v>208</v>
      </c>
      <c r="K650" s="110" t="s">
        <v>203</v>
      </c>
      <c r="L650" s="98" t="s">
        <v>421</v>
      </c>
      <c r="M650" s="79" t="s">
        <v>784</v>
      </c>
      <c r="N650" s="100" t="s">
        <v>989</v>
      </c>
    </row>
    <row r="651" spans="1:14" s="92" customFormat="1" ht="12.75" x14ac:dyDescent="0.2">
      <c r="A651" s="79" t="s">
        <v>803</v>
      </c>
      <c r="B651" s="96">
        <v>9882</v>
      </c>
      <c r="C651" s="132">
        <v>242.4</v>
      </c>
      <c r="D651" s="132">
        <v>242.4</v>
      </c>
      <c r="E651" s="141" t="s">
        <v>562</v>
      </c>
      <c r="F651" s="90"/>
      <c r="G651" s="90">
        <v>737884</v>
      </c>
      <c r="H651" s="90">
        <v>803789</v>
      </c>
      <c r="I651" s="97">
        <v>793</v>
      </c>
      <c r="J651" s="111" t="s">
        <v>674</v>
      </c>
      <c r="K651" s="111"/>
      <c r="L651" s="94" t="s">
        <v>500</v>
      </c>
      <c r="M651" s="79" t="s">
        <v>880</v>
      </c>
      <c r="N651" s="100" t="s">
        <v>62</v>
      </c>
    </row>
    <row r="652" spans="1:14" s="92" customFormat="1" ht="12.75" x14ac:dyDescent="0.2">
      <c r="A652" s="79" t="s">
        <v>684</v>
      </c>
      <c r="B652" s="96">
        <v>9883</v>
      </c>
      <c r="C652" s="132">
        <v>522.6</v>
      </c>
      <c r="D652" s="132">
        <v>522.6</v>
      </c>
      <c r="E652" s="141" t="s">
        <v>562</v>
      </c>
      <c r="F652" s="90"/>
      <c r="G652" s="90">
        <v>652476</v>
      </c>
      <c r="H652" s="90">
        <v>778436</v>
      </c>
      <c r="I652" s="97">
        <v>383</v>
      </c>
      <c r="J652" s="111" t="s">
        <v>674</v>
      </c>
      <c r="K652" s="111"/>
      <c r="L652" s="94" t="s">
        <v>500</v>
      </c>
      <c r="M652" s="79" t="s">
        <v>863</v>
      </c>
      <c r="N652" s="88" t="s">
        <v>1065</v>
      </c>
    </row>
    <row r="653" spans="1:14" s="92" customFormat="1" ht="33.75" x14ac:dyDescent="0.2">
      <c r="A653" s="79" t="s">
        <v>939</v>
      </c>
      <c r="B653" s="151">
        <v>9884</v>
      </c>
      <c r="C653" s="133"/>
      <c r="D653" s="130">
        <v>1500</v>
      </c>
      <c r="E653" s="143" t="s">
        <v>563</v>
      </c>
      <c r="F653" s="107"/>
      <c r="G653" s="120" t="s">
        <v>303</v>
      </c>
      <c r="H653" s="120"/>
      <c r="I653" s="119">
        <v>1500</v>
      </c>
      <c r="J653" s="124" t="s">
        <v>737</v>
      </c>
      <c r="K653" s="111" t="s">
        <v>869</v>
      </c>
      <c r="L653" s="94" t="s">
        <v>1049</v>
      </c>
      <c r="M653" s="86" t="s">
        <v>667</v>
      </c>
      <c r="N653" s="100" t="s">
        <v>1097</v>
      </c>
    </row>
    <row r="654" spans="1:14" s="92" customFormat="1" ht="33.75" x14ac:dyDescent="0.2">
      <c r="A654" s="79" t="s">
        <v>258</v>
      </c>
      <c r="B654" s="151">
        <v>9885</v>
      </c>
      <c r="C654" s="132">
        <v>120.03333333333333</v>
      </c>
      <c r="D654" s="132">
        <v>120.03333333333333</v>
      </c>
      <c r="E654" s="141" t="s">
        <v>562</v>
      </c>
      <c r="F654" s="107"/>
      <c r="G654" s="120">
        <v>752556</v>
      </c>
      <c r="H654" s="120"/>
      <c r="I654" s="119">
        <v>1250</v>
      </c>
      <c r="J654" s="110" t="s">
        <v>588</v>
      </c>
      <c r="K654" s="110" t="s">
        <v>203</v>
      </c>
      <c r="L654" s="94" t="s">
        <v>500</v>
      </c>
      <c r="M654" s="86" t="s">
        <v>668</v>
      </c>
      <c r="N654" s="100" t="s">
        <v>680</v>
      </c>
    </row>
    <row r="655" spans="1:14" s="92" customFormat="1" ht="17.25" x14ac:dyDescent="0.2">
      <c r="A655" s="79" t="s">
        <v>803</v>
      </c>
      <c r="B655" s="151">
        <v>9886</v>
      </c>
      <c r="C655" s="133"/>
      <c r="D655" s="130">
        <v>1200</v>
      </c>
      <c r="E655" s="143" t="s">
        <v>579</v>
      </c>
      <c r="F655" s="107"/>
      <c r="G655" s="93"/>
      <c r="H655" s="93"/>
      <c r="I655" s="119">
        <v>1200</v>
      </c>
      <c r="J655" s="124" t="s">
        <v>578</v>
      </c>
      <c r="K655" s="111" t="s">
        <v>869</v>
      </c>
      <c r="L655" s="94" t="s">
        <v>500</v>
      </c>
      <c r="M655" s="86" t="s">
        <v>669</v>
      </c>
      <c r="N655" s="100" t="s">
        <v>62</v>
      </c>
    </row>
    <row r="656" spans="1:14" s="92" customFormat="1" ht="17.25" x14ac:dyDescent="0.2">
      <c r="A656" s="99" t="s">
        <v>747</v>
      </c>
      <c r="B656" s="101">
        <v>9887</v>
      </c>
      <c r="C656" s="132">
        <v>465.06666666666666</v>
      </c>
      <c r="D656" s="132">
        <v>465.06666666666666</v>
      </c>
      <c r="E656" s="142" t="s">
        <v>562</v>
      </c>
      <c r="F656" s="101"/>
      <c r="G656" s="120">
        <v>752578</v>
      </c>
      <c r="H656" s="120">
        <v>798472</v>
      </c>
      <c r="I656" s="102">
        <v>2000</v>
      </c>
      <c r="J656" s="111" t="s">
        <v>1114</v>
      </c>
      <c r="K656" s="111" t="s">
        <v>203</v>
      </c>
      <c r="L656" s="94" t="s">
        <v>159</v>
      </c>
      <c r="M656" s="99" t="s">
        <v>733</v>
      </c>
      <c r="N656" s="100" t="s">
        <v>988</v>
      </c>
    </row>
    <row r="657" spans="1:14" s="92" customFormat="1" ht="33.75" x14ac:dyDescent="0.2">
      <c r="A657" s="11" t="s">
        <v>679</v>
      </c>
      <c r="B657" s="101">
        <v>9888</v>
      </c>
      <c r="C657" s="132">
        <v>0</v>
      </c>
      <c r="D657" s="132">
        <v>8000</v>
      </c>
      <c r="E657" s="141" t="s">
        <v>345</v>
      </c>
      <c r="F657" s="101"/>
      <c r="G657" s="120">
        <v>752476</v>
      </c>
      <c r="H657" s="120">
        <v>800982</v>
      </c>
      <c r="I657" s="102">
        <v>10000</v>
      </c>
      <c r="J657" s="111" t="s">
        <v>582</v>
      </c>
      <c r="K657" s="111" t="s">
        <v>203</v>
      </c>
      <c r="L657" s="94" t="s">
        <v>1019</v>
      </c>
      <c r="M657" s="99" t="s">
        <v>660</v>
      </c>
      <c r="N657" s="100" t="s">
        <v>1097</v>
      </c>
    </row>
    <row r="658" spans="1:14" s="92" customFormat="1" ht="33.75" x14ac:dyDescent="0.2">
      <c r="A658" s="99" t="s">
        <v>42</v>
      </c>
      <c r="B658" s="96">
        <v>9889</v>
      </c>
      <c r="C658" s="130"/>
      <c r="D658" s="130">
        <v>500</v>
      </c>
      <c r="E658" s="143" t="s">
        <v>563</v>
      </c>
      <c r="F658" s="121"/>
      <c r="G658" s="90">
        <v>752482</v>
      </c>
      <c r="H658" s="90"/>
      <c r="I658" s="118">
        <v>500</v>
      </c>
      <c r="J658" s="111" t="s">
        <v>952</v>
      </c>
      <c r="K658" s="111" t="s">
        <v>203</v>
      </c>
      <c r="L658" s="87" t="s">
        <v>330</v>
      </c>
      <c r="M658" s="11" t="s">
        <v>595</v>
      </c>
      <c r="N658" s="100" t="s">
        <v>1065</v>
      </c>
    </row>
    <row r="659" spans="1:14" s="92" customFormat="1" ht="17.25" x14ac:dyDescent="0.2">
      <c r="A659" s="99" t="s">
        <v>679</v>
      </c>
      <c r="B659" s="151">
        <v>9890</v>
      </c>
      <c r="C659" s="133"/>
      <c r="D659" s="130">
        <v>0</v>
      </c>
      <c r="E659" s="143" t="s">
        <v>563</v>
      </c>
      <c r="F659" s="107"/>
      <c r="G659" s="93"/>
      <c r="H659" s="93"/>
      <c r="I659" s="102">
        <v>0</v>
      </c>
      <c r="J659" s="111" t="s">
        <v>339</v>
      </c>
      <c r="K659" s="111"/>
      <c r="L659" s="94" t="s">
        <v>823</v>
      </c>
      <c r="M659" s="86" t="s">
        <v>670</v>
      </c>
      <c r="N659" s="100" t="s">
        <v>1097</v>
      </c>
    </row>
    <row r="660" spans="1:14" s="92" customFormat="1" ht="12.75" x14ac:dyDescent="0.2">
      <c r="A660" s="11" t="s">
        <v>390</v>
      </c>
      <c r="B660" s="96" t="s">
        <v>1080</v>
      </c>
      <c r="C660" s="130"/>
      <c r="D660" s="130">
        <v>81</v>
      </c>
      <c r="E660" s="143" t="s">
        <v>563</v>
      </c>
      <c r="F660" s="96"/>
      <c r="G660" s="90">
        <v>138359</v>
      </c>
      <c r="H660" s="90"/>
      <c r="I660" s="97">
        <v>81</v>
      </c>
      <c r="J660" s="111" t="s">
        <v>674</v>
      </c>
      <c r="K660" s="111"/>
      <c r="L660" s="87" t="s">
        <v>331</v>
      </c>
      <c r="M660" s="11" t="s">
        <v>1008</v>
      </c>
      <c r="N660" s="100" t="s">
        <v>987</v>
      </c>
    </row>
    <row r="661" spans="1:14" s="92" customFormat="1" ht="12.75" x14ac:dyDescent="0.2">
      <c r="A661" s="99" t="s">
        <v>1066</v>
      </c>
      <c r="B661" s="101" t="s">
        <v>1115</v>
      </c>
      <c r="C661" s="131"/>
      <c r="D661" s="130">
        <v>153</v>
      </c>
      <c r="E661" s="143" t="s">
        <v>563</v>
      </c>
      <c r="F661" s="101"/>
      <c r="G661" s="93">
        <v>502899</v>
      </c>
      <c r="H661" s="93"/>
      <c r="I661" s="97">
        <v>153</v>
      </c>
      <c r="J661" s="111" t="s">
        <v>674</v>
      </c>
      <c r="K661" s="111"/>
      <c r="L661" s="12" t="s">
        <v>331</v>
      </c>
      <c r="M661" s="99" t="s">
        <v>1005</v>
      </c>
      <c r="N661" s="100" t="s">
        <v>61</v>
      </c>
    </row>
    <row r="662" spans="1:14" s="92" customFormat="1" ht="12.75" x14ac:dyDescent="0.2">
      <c r="A662" s="11" t="s">
        <v>1066</v>
      </c>
      <c r="B662" s="96" t="s">
        <v>1116</v>
      </c>
      <c r="C662" s="130"/>
      <c r="D662" s="130">
        <v>449</v>
      </c>
      <c r="E662" s="143" t="s">
        <v>563</v>
      </c>
      <c r="F662" s="96"/>
      <c r="G662" s="90">
        <v>503291</v>
      </c>
      <c r="H662" s="90">
        <v>773252</v>
      </c>
      <c r="I662" s="97">
        <v>449</v>
      </c>
      <c r="J662" s="111" t="s">
        <v>674</v>
      </c>
      <c r="K662" s="111"/>
      <c r="L662" s="87" t="s">
        <v>331</v>
      </c>
      <c r="M662" s="11" t="s">
        <v>1006</v>
      </c>
      <c r="N662" s="100" t="s">
        <v>61</v>
      </c>
    </row>
    <row r="663" spans="1:14" s="92" customFormat="1" ht="12.75" x14ac:dyDescent="0.2">
      <c r="A663" s="99" t="s">
        <v>1066</v>
      </c>
      <c r="B663" s="101" t="s">
        <v>1117</v>
      </c>
      <c r="C663" s="131"/>
      <c r="D663" s="130">
        <v>163</v>
      </c>
      <c r="E663" s="143" t="s">
        <v>563</v>
      </c>
      <c r="F663" s="101"/>
      <c r="G663" s="93">
        <v>503233</v>
      </c>
      <c r="H663" s="93"/>
      <c r="I663" s="97">
        <v>163</v>
      </c>
      <c r="J663" s="111" t="s">
        <v>674</v>
      </c>
      <c r="K663" s="111"/>
      <c r="L663" s="12" t="s">
        <v>331</v>
      </c>
      <c r="M663" s="99" t="s">
        <v>1003</v>
      </c>
      <c r="N663" s="100" t="s">
        <v>61</v>
      </c>
    </row>
    <row r="664" spans="1:14" s="92" customFormat="1" ht="12.75" x14ac:dyDescent="0.2">
      <c r="A664" s="11" t="s">
        <v>329</v>
      </c>
      <c r="B664" s="96" t="s">
        <v>1118</v>
      </c>
      <c r="C664" s="130"/>
      <c r="D664" s="130">
        <v>176</v>
      </c>
      <c r="E664" s="143" t="s">
        <v>563</v>
      </c>
      <c r="F664" s="96"/>
      <c r="G664" s="90">
        <v>502374</v>
      </c>
      <c r="H664" s="90"/>
      <c r="I664" s="97">
        <v>176</v>
      </c>
      <c r="J664" s="111" t="s">
        <v>674</v>
      </c>
      <c r="K664" s="111"/>
      <c r="L664" s="87" t="s">
        <v>331</v>
      </c>
      <c r="M664" s="11" t="s">
        <v>1004</v>
      </c>
      <c r="N664" s="100" t="s">
        <v>987</v>
      </c>
    </row>
    <row r="665" spans="1:14" s="92" customFormat="1" ht="12.75" x14ac:dyDescent="0.2">
      <c r="A665" s="11" t="s">
        <v>1123</v>
      </c>
      <c r="B665" s="101" t="s">
        <v>1082</v>
      </c>
      <c r="C665" s="131"/>
      <c r="D665" s="130">
        <v>670</v>
      </c>
      <c r="E665" s="143" t="s">
        <v>563</v>
      </c>
      <c r="F665" s="101"/>
      <c r="G665" s="93">
        <v>133255</v>
      </c>
      <c r="H665" s="93"/>
      <c r="I665" s="97">
        <v>670</v>
      </c>
      <c r="J665" s="111" t="s">
        <v>674</v>
      </c>
      <c r="K665" s="111"/>
      <c r="L665" s="12" t="s">
        <v>331</v>
      </c>
      <c r="M665" s="99" t="s">
        <v>1007</v>
      </c>
      <c r="N665" s="100" t="s">
        <v>1065</v>
      </c>
    </row>
    <row r="666" spans="1:14" s="92" customFormat="1" ht="12.75" x14ac:dyDescent="0.2">
      <c r="A666" s="99" t="s">
        <v>1009</v>
      </c>
      <c r="B666" s="101" t="s">
        <v>1083</v>
      </c>
      <c r="C666" s="131"/>
      <c r="D666" s="130">
        <v>390</v>
      </c>
      <c r="E666" s="143" t="s">
        <v>563</v>
      </c>
      <c r="F666" s="101"/>
      <c r="G666" s="93">
        <v>138033</v>
      </c>
      <c r="H666" s="93"/>
      <c r="I666" s="97">
        <v>390</v>
      </c>
      <c r="J666" s="111" t="s">
        <v>674</v>
      </c>
      <c r="K666" s="111"/>
      <c r="L666" s="12" t="s">
        <v>331</v>
      </c>
      <c r="M666" s="99" t="s">
        <v>1011</v>
      </c>
      <c r="N666" s="100" t="s">
        <v>1065</v>
      </c>
    </row>
    <row r="667" spans="1:14" s="92" customFormat="1" ht="12.75" x14ac:dyDescent="0.2">
      <c r="A667" s="79" t="s">
        <v>739</v>
      </c>
      <c r="B667" s="96" t="s">
        <v>1084</v>
      </c>
      <c r="C667" s="130"/>
      <c r="D667" s="130">
        <v>1370</v>
      </c>
      <c r="E667" s="142" t="s">
        <v>574</v>
      </c>
      <c r="F667" s="96"/>
      <c r="G667" s="90">
        <v>126370</v>
      </c>
      <c r="H667" s="90"/>
      <c r="I667" s="97">
        <v>1441</v>
      </c>
      <c r="J667" s="111" t="s">
        <v>674</v>
      </c>
      <c r="K667" s="111"/>
      <c r="L667" s="87" t="s">
        <v>331</v>
      </c>
      <c r="M667" s="11" t="s">
        <v>1012</v>
      </c>
      <c r="N667" s="100" t="s">
        <v>1065</v>
      </c>
    </row>
    <row r="668" spans="1:14" s="92" customFormat="1" ht="12.75" x14ac:dyDescent="0.2">
      <c r="A668" s="99" t="s">
        <v>874</v>
      </c>
      <c r="B668" s="101" t="s">
        <v>1081</v>
      </c>
      <c r="C668" s="131"/>
      <c r="D668" s="130">
        <v>115</v>
      </c>
      <c r="E668" s="143" t="s">
        <v>563</v>
      </c>
      <c r="F668" s="101"/>
      <c r="G668" s="93">
        <v>380710</v>
      </c>
      <c r="H668" s="93"/>
      <c r="I668" s="97">
        <v>115</v>
      </c>
      <c r="J668" s="111" t="s">
        <v>674</v>
      </c>
      <c r="K668" s="111"/>
      <c r="L668" s="87" t="s">
        <v>331</v>
      </c>
      <c r="M668" s="99" t="s">
        <v>875</v>
      </c>
      <c r="N668" s="100" t="s">
        <v>988</v>
      </c>
    </row>
    <row r="669" spans="1:14" s="92" customFormat="1" ht="12.75" x14ac:dyDescent="0.2">
      <c r="A669" s="99" t="s">
        <v>874</v>
      </c>
      <c r="B669" s="101" t="s">
        <v>1119</v>
      </c>
      <c r="C669" s="131"/>
      <c r="D669" s="130">
        <v>798</v>
      </c>
      <c r="E669" s="143" t="s">
        <v>563</v>
      </c>
      <c r="F669" s="101"/>
      <c r="G669" s="93">
        <v>636662</v>
      </c>
      <c r="H669" s="93">
        <v>793777</v>
      </c>
      <c r="I669" s="97">
        <v>798</v>
      </c>
      <c r="J669" s="111" t="s">
        <v>674</v>
      </c>
      <c r="K669" s="111"/>
      <c r="L669" s="87" t="s">
        <v>331</v>
      </c>
      <c r="M669" s="99" t="s">
        <v>1120</v>
      </c>
      <c r="N669" s="100" t="s">
        <v>988</v>
      </c>
    </row>
    <row r="670" spans="1:14" s="92" customFormat="1" ht="12.75" x14ac:dyDescent="0.2">
      <c r="A670" s="99" t="s">
        <v>739</v>
      </c>
      <c r="B670" s="101" t="s">
        <v>882</v>
      </c>
      <c r="C670" s="131"/>
      <c r="D670" s="130">
        <v>444</v>
      </c>
      <c r="E670" s="143" t="s">
        <v>563</v>
      </c>
      <c r="F670" s="101"/>
      <c r="G670" s="93">
        <v>126351</v>
      </c>
      <c r="H670" s="93"/>
      <c r="I670" s="97">
        <v>444</v>
      </c>
      <c r="J670" s="111" t="s">
        <v>674</v>
      </c>
      <c r="K670" s="111"/>
      <c r="L670" s="12" t="s">
        <v>885</v>
      </c>
      <c r="M670" s="99" t="s">
        <v>256</v>
      </c>
      <c r="N670" s="100" t="s">
        <v>1065</v>
      </c>
    </row>
    <row r="671" spans="1:14" customFormat="1" ht="12.75" x14ac:dyDescent="0.2">
      <c r="A671" s="8"/>
      <c r="B671" s="23"/>
      <c r="C671" s="135"/>
      <c r="D671" s="135"/>
      <c r="E671" s="144"/>
      <c r="F671" s="16"/>
      <c r="G671" s="16"/>
      <c r="H671" s="16"/>
      <c r="I671" s="25"/>
      <c r="J671" s="112"/>
      <c r="K671" s="112"/>
      <c r="L671" s="18"/>
      <c r="M671" s="8"/>
      <c r="N671" s="21"/>
    </row>
    <row r="672" spans="1:14" customFormat="1" ht="12.75" x14ac:dyDescent="0.2">
      <c r="A672" s="8"/>
      <c r="B672" s="23"/>
      <c r="C672" s="134"/>
      <c r="D672" s="134"/>
      <c r="E672" s="144"/>
      <c r="F672" s="16"/>
      <c r="G672" s="16"/>
      <c r="H672" s="16"/>
      <c r="I672" s="25"/>
      <c r="J672" s="112"/>
      <c r="K672" s="112"/>
      <c r="L672" s="7"/>
      <c r="M672" s="8"/>
      <c r="N672" s="21"/>
    </row>
    <row r="673" spans="1:14" customFormat="1" ht="12.75" x14ac:dyDescent="0.2">
      <c r="A673" s="22"/>
      <c r="B673" s="23"/>
      <c r="C673" s="135">
        <f>SUBTOTAL(9,C5:C672)</f>
        <v>739771.36666666658</v>
      </c>
      <c r="D673" s="135">
        <f>SUBTOTAL(9,D5:D672)</f>
        <v>734435.51018875383</v>
      </c>
      <c r="E673" s="145"/>
      <c r="F673" s="25">
        <f>SUBTOTAL(9,F5:F672)</f>
        <v>0</v>
      </c>
      <c r="G673" s="16"/>
      <c r="H673" s="16"/>
      <c r="I673" s="25">
        <f>SUBTOTAL(9,I5:I672)</f>
        <v>695924</v>
      </c>
      <c r="J673" s="113"/>
      <c r="K673" s="113"/>
      <c r="L673" s="7"/>
      <c r="M673" s="22"/>
      <c r="N673" s="21"/>
    </row>
    <row r="674" spans="1:14" s="79" customFormat="1" x14ac:dyDescent="0.2">
      <c r="A674" s="76" t="s">
        <v>335</v>
      </c>
      <c r="B674" s="153"/>
      <c r="C674" s="136"/>
      <c r="D674" s="136"/>
      <c r="E674" s="146"/>
      <c r="F674" s="77"/>
      <c r="G674" s="77"/>
      <c r="H674" s="77"/>
      <c r="I674" s="78"/>
      <c r="J674" s="114"/>
      <c r="K674" s="114"/>
      <c r="L674" s="75"/>
      <c r="M674" s="76"/>
      <c r="N674" s="88"/>
    </row>
    <row r="675" spans="1:14" customFormat="1" ht="12.75" x14ac:dyDescent="0.2">
      <c r="A675" s="22" t="s">
        <v>266</v>
      </c>
      <c r="B675" s="23"/>
      <c r="C675" s="135"/>
      <c r="D675" s="135"/>
      <c r="E675" s="145"/>
      <c r="F675" s="23"/>
      <c r="I675" s="26"/>
      <c r="J675" s="113"/>
      <c r="K675" s="113"/>
      <c r="L675" s="1"/>
      <c r="M675" s="22" t="s">
        <v>266</v>
      </c>
      <c r="N675" s="21"/>
    </row>
    <row r="676" spans="1:14" customFormat="1" ht="12.75" x14ac:dyDescent="0.2">
      <c r="A676" s="22" t="s">
        <v>267</v>
      </c>
      <c r="B676" s="23"/>
      <c r="C676" s="135"/>
      <c r="D676" s="135"/>
      <c r="E676" s="145"/>
      <c r="F676" s="23"/>
      <c r="I676" s="26"/>
      <c r="J676" s="113"/>
      <c r="K676" s="113"/>
      <c r="L676" s="1"/>
      <c r="M676" s="22" t="s">
        <v>267</v>
      </c>
      <c r="N676" s="21"/>
    </row>
    <row r="677" spans="1:14" customFormat="1" ht="12.75" x14ac:dyDescent="0.2">
      <c r="A677" s="22" t="s">
        <v>268</v>
      </c>
      <c r="B677" s="23"/>
      <c r="C677" s="135"/>
      <c r="D677" s="135"/>
      <c r="E677" s="145"/>
      <c r="F677" s="23"/>
      <c r="I677" s="26"/>
      <c r="J677" s="113"/>
      <c r="K677" s="113"/>
      <c r="L677" s="1"/>
      <c r="M677" s="22" t="s">
        <v>268</v>
      </c>
      <c r="N677" s="21"/>
    </row>
    <row r="678" spans="1:14" customFormat="1" ht="12.75" x14ac:dyDescent="0.2">
      <c r="A678" s="22"/>
      <c r="B678" s="23"/>
      <c r="C678" s="135"/>
      <c r="D678" s="135"/>
      <c r="E678" s="145"/>
      <c r="F678" s="23"/>
      <c r="I678" s="26"/>
      <c r="J678" s="113"/>
      <c r="K678" s="113"/>
      <c r="L678" s="1"/>
      <c r="M678" s="22"/>
      <c r="N678" s="21"/>
    </row>
    <row r="679" spans="1:14" customFormat="1" ht="12.75" x14ac:dyDescent="0.2">
      <c r="A679" s="22" t="s">
        <v>269</v>
      </c>
      <c r="B679" s="23"/>
      <c r="C679" s="135"/>
      <c r="D679" s="135"/>
      <c r="E679" s="145"/>
      <c r="F679" s="23"/>
      <c r="I679" s="26"/>
      <c r="J679" s="113"/>
      <c r="K679" s="113"/>
      <c r="L679" s="1"/>
      <c r="M679" s="22" t="s">
        <v>269</v>
      </c>
      <c r="N679" s="21"/>
    </row>
    <row r="680" spans="1:14" customFormat="1" ht="12.75" x14ac:dyDescent="0.2">
      <c r="A680" s="22" t="s">
        <v>310</v>
      </c>
      <c r="B680" s="23"/>
      <c r="C680" s="135"/>
      <c r="D680" s="135"/>
      <c r="E680" s="145"/>
      <c r="F680" s="23"/>
      <c r="I680" s="26"/>
      <c r="J680" s="113"/>
      <c r="K680" s="113"/>
      <c r="L680" s="1"/>
      <c r="M680" s="22" t="s">
        <v>762</v>
      </c>
      <c r="N680" s="21"/>
    </row>
    <row r="681" spans="1:14" customFormat="1" ht="12.75" x14ac:dyDescent="0.2">
      <c r="A681" s="22" t="s">
        <v>1002</v>
      </c>
      <c r="B681" s="23"/>
      <c r="C681" s="135"/>
      <c r="D681" s="135"/>
      <c r="E681" s="145"/>
      <c r="F681" s="23"/>
      <c r="I681" s="26"/>
      <c r="J681" s="113"/>
      <c r="K681" s="113"/>
      <c r="L681" s="1"/>
      <c r="M681" s="22" t="s">
        <v>1002</v>
      </c>
      <c r="N681" s="21"/>
    </row>
    <row r="682" spans="1:14" customFormat="1" ht="12.75" x14ac:dyDescent="0.2">
      <c r="A682" s="22" t="s">
        <v>311</v>
      </c>
      <c r="B682" s="23"/>
      <c r="C682" s="135"/>
      <c r="D682" s="135"/>
      <c r="E682" s="145"/>
      <c r="F682" s="23"/>
      <c r="I682" s="26"/>
      <c r="J682" s="113"/>
      <c r="K682" s="113"/>
      <c r="L682" s="1"/>
      <c r="M682" s="22" t="s">
        <v>311</v>
      </c>
      <c r="N682" s="21"/>
    </row>
    <row r="683" spans="1:14" customFormat="1" ht="12.75" x14ac:dyDescent="0.2">
      <c r="A683" s="22"/>
      <c r="B683" s="23"/>
      <c r="C683" s="135"/>
      <c r="D683" s="135"/>
      <c r="E683" s="145"/>
      <c r="F683" s="23"/>
      <c r="I683" s="26"/>
      <c r="J683" s="113"/>
      <c r="K683" s="113"/>
      <c r="L683" s="1"/>
      <c r="M683" s="22"/>
      <c r="N683" s="21"/>
    </row>
    <row r="684" spans="1:14" customFormat="1" ht="12.75" x14ac:dyDescent="0.2">
      <c r="A684" s="22" t="s">
        <v>270</v>
      </c>
      <c r="B684" s="23"/>
      <c r="C684" s="135"/>
      <c r="D684" s="135"/>
      <c r="E684" s="145"/>
      <c r="F684" s="23"/>
      <c r="I684" s="26"/>
      <c r="J684" s="113"/>
      <c r="K684" s="113"/>
      <c r="L684" s="1"/>
      <c r="M684" s="22" t="s">
        <v>270</v>
      </c>
      <c r="N684" s="21"/>
    </row>
    <row r="685" spans="1:14" customFormat="1" ht="12.75" x14ac:dyDescent="0.2">
      <c r="A685" s="22"/>
      <c r="B685" s="23"/>
      <c r="C685" s="135"/>
      <c r="D685" s="135"/>
      <c r="E685" s="145"/>
      <c r="F685" s="23"/>
      <c r="I685" s="26"/>
      <c r="J685" s="113"/>
      <c r="K685" s="113"/>
      <c r="L685" s="1"/>
      <c r="M685" s="22"/>
      <c r="N685" s="21"/>
    </row>
    <row r="686" spans="1:14" customFormat="1" ht="12.75" x14ac:dyDescent="0.2">
      <c r="A686" s="22" t="s">
        <v>292</v>
      </c>
      <c r="B686" s="23"/>
      <c r="C686" s="135"/>
      <c r="D686" s="135"/>
      <c r="E686" s="145"/>
      <c r="F686" s="23"/>
      <c r="I686" s="26"/>
      <c r="J686" s="113"/>
      <c r="K686" s="113"/>
      <c r="L686" s="1"/>
      <c r="M686" s="22" t="s">
        <v>292</v>
      </c>
      <c r="N686" s="21"/>
    </row>
    <row r="687" spans="1:14" customFormat="1" ht="12.75" x14ac:dyDescent="0.2">
      <c r="A687" s="22"/>
      <c r="B687" s="23"/>
      <c r="C687" s="135"/>
      <c r="D687" s="135"/>
      <c r="E687" s="145"/>
      <c r="F687" s="23"/>
      <c r="I687" s="26"/>
      <c r="J687" s="113"/>
      <c r="K687" s="113"/>
      <c r="L687" s="1"/>
      <c r="M687" s="22"/>
      <c r="N687" s="21"/>
    </row>
    <row r="688" spans="1:14" customFormat="1" ht="12.75" x14ac:dyDescent="0.2">
      <c r="A688" s="22" t="s">
        <v>293</v>
      </c>
      <c r="B688" s="23"/>
      <c r="C688" s="135"/>
      <c r="D688" s="135"/>
      <c r="E688" s="145"/>
      <c r="F688" s="23"/>
      <c r="I688" s="26"/>
      <c r="J688" s="113"/>
      <c r="K688" s="113"/>
      <c r="L688" s="1"/>
      <c r="M688" s="22" t="s">
        <v>293</v>
      </c>
      <c r="N688" s="21"/>
    </row>
    <row r="689" spans="1:14" customFormat="1" ht="12.75" x14ac:dyDescent="0.2">
      <c r="A689" s="22"/>
      <c r="B689" s="23"/>
      <c r="C689" s="135"/>
      <c r="D689" s="135"/>
      <c r="E689" s="145"/>
      <c r="F689" s="23"/>
      <c r="I689" s="26"/>
      <c r="J689" s="113"/>
      <c r="K689" s="113"/>
      <c r="L689" s="1"/>
      <c r="M689" s="22"/>
      <c r="N689" s="21"/>
    </row>
    <row r="690" spans="1:14" customFormat="1" ht="12.75" x14ac:dyDescent="0.2">
      <c r="A690" s="22" t="s">
        <v>294</v>
      </c>
      <c r="B690" s="23"/>
      <c r="C690" s="135"/>
      <c r="D690" s="135"/>
      <c r="E690" s="145"/>
      <c r="F690" s="23"/>
      <c r="I690" s="26"/>
      <c r="J690" s="113"/>
      <c r="K690" s="113"/>
      <c r="L690" s="1"/>
      <c r="M690" s="22" t="s">
        <v>294</v>
      </c>
      <c r="N690" s="21"/>
    </row>
    <row r="691" spans="1:14" customFormat="1" ht="12.75" x14ac:dyDescent="0.2">
      <c r="A691" s="22"/>
      <c r="B691" s="23"/>
      <c r="C691" s="135"/>
      <c r="D691" s="135"/>
      <c r="E691" s="145"/>
      <c r="F691" s="23"/>
      <c r="I691" s="26"/>
      <c r="J691" s="113"/>
      <c r="K691" s="113"/>
      <c r="L691" s="7"/>
      <c r="M691" s="22"/>
      <c r="N691" s="21"/>
    </row>
    <row r="692" spans="1:14" customFormat="1" ht="12.75" x14ac:dyDescent="0.2">
      <c r="A692" s="22" t="s">
        <v>759</v>
      </c>
      <c r="B692" s="23"/>
      <c r="C692" s="135"/>
      <c r="D692" s="135"/>
      <c r="E692" s="145"/>
      <c r="F692" s="23"/>
      <c r="I692" s="26"/>
      <c r="J692" s="113"/>
      <c r="K692" s="113"/>
      <c r="L692" s="7"/>
      <c r="M692" s="22" t="s">
        <v>759</v>
      </c>
      <c r="N692" s="21"/>
    </row>
    <row r="693" spans="1:14" customFormat="1" ht="12.75" x14ac:dyDescent="0.2">
      <c r="A693" s="22" t="s">
        <v>295</v>
      </c>
      <c r="B693" s="23"/>
      <c r="C693" s="135"/>
      <c r="D693" s="135"/>
      <c r="E693" s="145"/>
      <c r="F693" s="23"/>
      <c r="I693" s="26"/>
      <c r="J693" s="113"/>
      <c r="K693" s="113"/>
      <c r="L693" s="7"/>
      <c r="M693" s="22" t="s">
        <v>295</v>
      </c>
      <c r="N693" s="21"/>
    </row>
    <row r="694" spans="1:14" customFormat="1" ht="12.75" x14ac:dyDescent="0.2">
      <c r="A694" s="22"/>
      <c r="B694" s="23"/>
      <c r="C694" s="135"/>
      <c r="D694" s="135"/>
      <c r="E694" s="145"/>
      <c r="F694" s="23"/>
      <c r="I694" s="26"/>
      <c r="J694" s="113"/>
      <c r="K694" s="113"/>
      <c r="L694" s="7"/>
      <c r="M694" s="22"/>
      <c r="N694" s="21"/>
    </row>
    <row r="695" spans="1:14" customFormat="1" ht="12.75" x14ac:dyDescent="0.2">
      <c r="A695" s="22" t="s">
        <v>296</v>
      </c>
      <c r="B695" s="23"/>
      <c r="C695" s="135"/>
      <c r="D695" s="135"/>
      <c r="E695" s="145"/>
      <c r="F695" s="23"/>
      <c r="I695" s="26"/>
      <c r="J695" s="113"/>
      <c r="K695" s="113"/>
      <c r="L695" s="7"/>
      <c r="M695" s="22" t="s">
        <v>296</v>
      </c>
      <c r="N695" s="21"/>
    </row>
    <row r="696" spans="1:14" customFormat="1" ht="12.75" x14ac:dyDescent="0.2">
      <c r="A696" s="22"/>
      <c r="B696" s="23"/>
      <c r="C696" s="135"/>
      <c r="D696" s="135"/>
      <c r="E696" s="145"/>
      <c r="F696" s="23"/>
      <c r="I696" s="26"/>
      <c r="J696" s="113"/>
      <c r="K696" s="113"/>
      <c r="L696" s="7"/>
      <c r="M696" s="22"/>
      <c r="N696" s="21"/>
    </row>
    <row r="697" spans="1:14" customFormat="1" ht="12.75" x14ac:dyDescent="0.2">
      <c r="A697" s="22" t="s">
        <v>297</v>
      </c>
      <c r="B697" s="23"/>
      <c r="C697" s="135"/>
      <c r="D697" s="135"/>
      <c r="E697" s="145"/>
      <c r="F697" s="23"/>
      <c r="I697" s="26"/>
      <c r="J697" s="113"/>
      <c r="K697" s="113"/>
      <c r="L697" s="7"/>
      <c r="M697" s="22" t="s">
        <v>297</v>
      </c>
      <c r="N697" s="21"/>
    </row>
    <row r="698" spans="1:14" customFormat="1" ht="12.75" x14ac:dyDescent="0.2">
      <c r="A698" s="22"/>
      <c r="B698" s="23"/>
      <c r="C698" s="135"/>
      <c r="D698" s="135"/>
      <c r="E698" s="145"/>
      <c r="F698" s="23"/>
      <c r="I698" s="26"/>
      <c r="J698" s="113"/>
      <c r="K698" s="113"/>
      <c r="L698" s="7"/>
      <c r="M698" s="22"/>
      <c r="N698" s="21"/>
    </row>
    <row r="699" spans="1:14" customFormat="1" ht="12.75" x14ac:dyDescent="0.2">
      <c r="A699" s="22" t="s">
        <v>298</v>
      </c>
      <c r="B699" s="23"/>
      <c r="C699" s="135"/>
      <c r="D699" s="135"/>
      <c r="E699" s="145"/>
      <c r="F699" s="23"/>
      <c r="I699" s="26"/>
      <c r="J699" s="113"/>
      <c r="K699" s="113"/>
      <c r="L699" s="7"/>
      <c r="M699" s="22" t="s">
        <v>298</v>
      </c>
      <c r="N699" s="21"/>
    </row>
    <row r="700" spans="1:14" x14ac:dyDescent="0.2">
      <c r="I700" s="20"/>
      <c r="J700" s="109"/>
      <c r="K700" s="109"/>
      <c r="M700" s="22"/>
    </row>
    <row r="701" spans="1:14" x14ac:dyDescent="0.2">
      <c r="A701" s="27" t="s">
        <v>1029</v>
      </c>
      <c r="I701" s="20"/>
      <c r="J701" s="109"/>
      <c r="K701" s="109"/>
      <c r="M701" s="22" t="s">
        <v>1029</v>
      </c>
    </row>
    <row r="702" spans="1:14" s="81" customFormat="1" x14ac:dyDescent="0.2">
      <c r="A702" s="81" t="s">
        <v>52</v>
      </c>
      <c r="B702" s="82"/>
      <c r="C702" s="15"/>
      <c r="D702" s="15"/>
      <c r="E702" s="147"/>
      <c r="F702" s="80"/>
      <c r="G702" s="82"/>
      <c r="H702" s="82"/>
      <c r="I702" s="82"/>
      <c r="J702" s="115"/>
      <c r="K702" s="115"/>
      <c r="L702" s="82"/>
      <c r="M702" s="22" t="s">
        <v>52</v>
      </c>
      <c r="N702" s="82"/>
    </row>
    <row r="703" spans="1:14" s="84" customFormat="1" x14ac:dyDescent="0.2">
      <c r="A703" s="84" t="s">
        <v>53</v>
      </c>
      <c r="B703" s="74"/>
      <c r="C703" s="15"/>
      <c r="D703" s="15"/>
      <c r="E703" s="148"/>
      <c r="F703" s="83"/>
      <c r="G703" s="74"/>
      <c r="H703" s="74"/>
      <c r="I703" s="74"/>
      <c r="J703" s="116"/>
      <c r="K703" s="116"/>
      <c r="L703" s="74"/>
      <c r="M703" s="22" t="s">
        <v>53</v>
      </c>
      <c r="N703" s="74"/>
    </row>
  </sheetData>
  <dataConsolidate/>
  <printOptions horizontalCentered="1" headings="1" gridLines="1"/>
  <pageMargins left="0" right="0" top="0.5" bottom="0.75" header="0.5" footer="0.5"/>
  <pageSetup scale="64" fitToHeight="27" orientation="landscape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8" sqref="B28"/>
    </sheetView>
  </sheetViews>
  <sheetFormatPr defaultRowHeight="12.75" x14ac:dyDescent="0.2"/>
  <cols>
    <col min="1" max="1" width="28.28515625" style="3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31">
        <v>36336.413788773098</v>
      </c>
    </row>
    <row r="2" spans="1:13" x14ac:dyDescent="0.2">
      <c r="A2" s="32" t="s">
        <v>616</v>
      </c>
    </row>
    <row r="3" spans="1:13" x14ac:dyDescent="0.2">
      <c r="F3" s="154" t="s">
        <v>970</v>
      </c>
      <c r="G3" s="154"/>
      <c r="I3" s="154" t="s">
        <v>971</v>
      </c>
      <c r="J3" s="154"/>
      <c r="L3" s="155" t="s">
        <v>972</v>
      </c>
      <c r="M3" s="155"/>
    </row>
    <row r="4" spans="1:13" s="32" customFormat="1" x14ac:dyDescent="0.2">
      <c r="A4" s="34" t="s">
        <v>364</v>
      </c>
      <c r="B4" s="35" t="s">
        <v>369</v>
      </c>
      <c r="C4" s="36" t="s">
        <v>392</v>
      </c>
      <c r="D4" s="37" t="s">
        <v>299</v>
      </c>
      <c r="F4" s="38" t="s">
        <v>369</v>
      </c>
      <c r="G4" s="39" t="s">
        <v>392</v>
      </c>
      <c r="H4" s="33"/>
      <c r="I4" s="38" t="s">
        <v>369</v>
      </c>
      <c r="J4" s="39" t="s">
        <v>392</v>
      </c>
      <c r="L4" s="38" t="s">
        <v>369</v>
      </c>
      <c r="M4" s="39" t="s">
        <v>392</v>
      </c>
    </row>
    <row r="5" spans="1:13" s="32" customFormat="1" x14ac:dyDescent="0.2">
      <c r="A5" s="7" t="s">
        <v>330</v>
      </c>
      <c r="B5" s="73">
        <v>858</v>
      </c>
      <c r="C5" s="73">
        <v>0</v>
      </c>
      <c r="D5" s="73">
        <f t="shared" ref="D5:D30" si="0">+B5+C5</f>
        <v>858</v>
      </c>
      <c r="F5" s="71"/>
      <c r="G5" s="72"/>
      <c r="H5" s="33"/>
      <c r="I5" s="41">
        <f t="shared" ref="I5:I18" si="1">+B5/$D$31*$J$32</f>
        <v>-24.478664703745473</v>
      </c>
      <c r="J5" s="42">
        <f t="shared" ref="J5:J18" si="2">+C5/$D$31*$J$32</f>
        <v>0</v>
      </c>
      <c r="L5" s="44">
        <f t="shared" ref="L5:L31" si="3">+B5+F5+I5</f>
        <v>833.52133529625451</v>
      </c>
      <c r="M5" s="45">
        <f t="shared" ref="M5:M31" si="4">+C5+G5+J5</f>
        <v>0</v>
      </c>
    </row>
    <row r="6" spans="1:13" s="32" customFormat="1" x14ac:dyDescent="0.2">
      <c r="A6" s="14" t="s">
        <v>331</v>
      </c>
      <c r="B6" s="73">
        <v>4172</v>
      </c>
      <c r="C6" s="73">
        <v>1270</v>
      </c>
      <c r="D6" s="73">
        <f t="shared" si="0"/>
        <v>5442</v>
      </c>
      <c r="F6" s="71"/>
      <c r="G6" s="72"/>
      <c r="H6" s="33"/>
      <c r="I6" s="41">
        <f t="shared" si="1"/>
        <v>-119.02679387415631</v>
      </c>
      <c r="J6" s="42">
        <f t="shared" si="2"/>
        <v>-36.232988547502039</v>
      </c>
      <c r="L6" s="44">
        <f t="shared" si="3"/>
        <v>4052.9732061258437</v>
      </c>
      <c r="M6" s="45">
        <f t="shared" si="4"/>
        <v>1233.7670114524979</v>
      </c>
    </row>
    <row r="7" spans="1:13" x14ac:dyDescent="0.2">
      <c r="A7" s="46" t="s">
        <v>367</v>
      </c>
      <c r="B7" s="73">
        <v>19275</v>
      </c>
      <c r="C7" s="73">
        <v>2115</v>
      </c>
      <c r="D7" s="73">
        <f t="shared" si="0"/>
        <v>21390</v>
      </c>
      <c r="F7" s="41"/>
      <c r="G7" s="42">
        <f>-171-705</f>
        <v>-876</v>
      </c>
      <c r="H7" s="43"/>
      <c r="I7" s="41">
        <f t="shared" si="1"/>
        <v>-549.91405846700934</v>
      </c>
      <c r="J7" s="42">
        <f t="shared" si="2"/>
        <v>-60.34076439209985</v>
      </c>
      <c r="L7" s="44">
        <f t="shared" si="3"/>
        <v>18725.085941532991</v>
      </c>
      <c r="M7" s="45">
        <f t="shared" si="4"/>
        <v>1178.6592356079002</v>
      </c>
    </row>
    <row r="8" spans="1:13" x14ac:dyDescent="0.2">
      <c r="A8" s="46" t="s">
        <v>421</v>
      </c>
      <c r="B8" s="73">
        <v>2222</v>
      </c>
      <c r="C8" s="73">
        <v>12823</v>
      </c>
      <c r="D8" s="73">
        <f t="shared" si="0"/>
        <v>15045</v>
      </c>
      <c r="F8" s="41"/>
      <c r="G8" s="42"/>
      <c r="H8" s="43"/>
      <c r="I8" s="41">
        <f t="shared" si="1"/>
        <v>-63.393465002007495</v>
      </c>
      <c r="J8" s="42">
        <f t="shared" si="2"/>
        <v>-365.83906468080204</v>
      </c>
      <c r="L8" s="44">
        <f t="shared" si="3"/>
        <v>2158.6065349979926</v>
      </c>
      <c r="M8" s="45">
        <f t="shared" si="4"/>
        <v>12457.160935319198</v>
      </c>
    </row>
    <row r="9" spans="1:13" x14ac:dyDescent="0.2">
      <c r="A9" s="46" t="s">
        <v>491</v>
      </c>
      <c r="B9" s="73">
        <v>2707</v>
      </c>
      <c r="C9" s="73">
        <v>983</v>
      </c>
      <c r="D9" s="73">
        <f t="shared" si="0"/>
        <v>3690</v>
      </c>
      <c r="F9" s="41"/>
      <c r="G9" s="42"/>
      <c r="H9" s="43"/>
      <c r="I9" s="41">
        <f t="shared" si="1"/>
        <v>-77.230472439439382</v>
      </c>
      <c r="J9" s="42">
        <f t="shared" si="2"/>
        <v>-28.04490373401142</v>
      </c>
      <c r="L9" s="44">
        <f t="shared" si="3"/>
        <v>2629.7695275605606</v>
      </c>
      <c r="M9" s="45">
        <f t="shared" si="4"/>
        <v>954.95509626598857</v>
      </c>
    </row>
    <row r="10" spans="1:13" x14ac:dyDescent="0.2">
      <c r="A10" s="46" t="s">
        <v>497</v>
      </c>
      <c r="B10" s="73">
        <v>123</v>
      </c>
      <c r="C10" s="73">
        <v>0</v>
      </c>
      <c r="D10" s="73">
        <f t="shared" si="0"/>
        <v>123</v>
      </c>
      <c r="F10" s="41"/>
      <c r="G10" s="42"/>
      <c r="H10" s="43"/>
      <c r="I10" s="41">
        <f t="shared" si="1"/>
        <v>-3.5091792057816935</v>
      </c>
      <c r="J10" s="42">
        <f t="shared" si="2"/>
        <v>0</v>
      </c>
      <c r="L10" s="44">
        <f t="shared" si="3"/>
        <v>119.49082079421831</v>
      </c>
      <c r="M10" s="45">
        <f t="shared" si="4"/>
        <v>0</v>
      </c>
    </row>
    <row r="11" spans="1:13" x14ac:dyDescent="0.2">
      <c r="A11" s="46" t="s">
        <v>500</v>
      </c>
      <c r="B11" s="73">
        <v>29802</v>
      </c>
      <c r="C11" s="73">
        <v>159498</v>
      </c>
      <c r="D11" s="73">
        <f t="shared" si="0"/>
        <v>189300</v>
      </c>
      <c r="F11" s="41"/>
      <c r="G11" s="42"/>
      <c r="H11" s="43"/>
      <c r="I11" s="41">
        <f t="shared" si="1"/>
        <v>-850.24844463988643</v>
      </c>
      <c r="J11" s="42">
        <f t="shared" si="2"/>
        <v>-4550.4639427948659</v>
      </c>
      <c r="L11" s="44">
        <f t="shared" si="3"/>
        <v>28951.751555360115</v>
      </c>
      <c r="M11" s="45">
        <f t="shared" si="4"/>
        <v>154947.53605720514</v>
      </c>
    </row>
    <row r="12" spans="1:13" x14ac:dyDescent="0.2">
      <c r="A12" s="46" t="s">
        <v>790</v>
      </c>
      <c r="B12" s="73">
        <v>2984</v>
      </c>
      <c r="C12" s="73">
        <v>20755</v>
      </c>
      <c r="D12" s="73">
        <f t="shared" si="0"/>
        <v>23739</v>
      </c>
      <c r="F12" s="41"/>
      <c r="G12" s="42"/>
      <c r="H12" s="43"/>
      <c r="I12" s="41">
        <f t="shared" si="1"/>
        <v>-85.133258130508722</v>
      </c>
      <c r="J12" s="42">
        <f t="shared" si="2"/>
        <v>-592.13832858535807</v>
      </c>
      <c r="L12" s="44">
        <f t="shared" si="3"/>
        <v>2898.8667418694913</v>
      </c>
      <c r="M12" s="45">
        <f t="shared" si="4"/>
        <v>20162.861671414641</v>
      </c>
    </row>
    <row r="13" spans="1:13" x14ac:dyDescent="0.2">
      <c r="A13" s="46" t="s">
        <v>813</v>
      </c>
      <c r="B13" s="73">
        <v>1210</v>
      </c>
      <c r="C13" s="73">
        <v>4500</v>
      </c>
      <c r="D13" s="73">
        <f t="shared" si="0"/>
        <v>5710</v>
      </c>
      <c r="F13" s="41"/>
      <c r="G13" s="42"/>
      <c r="H13" s="43"/>
      <c r="I13" s="41">
        <f t="shared" si="1"/>
        <v>-34.521193812974388</v>
      </c>
      <c r="J13" s="42">
        <f t="shared" si="2"/>
        <v>-128.38460508957417</v>
      </c>
      <c r="L13" s="44">
        <f t="shared" si="3"/>
        <v>1175.4788061870256</v>
      </c>
      <c r="M13" s="45">
        <f t="shared" si="4"/>
        <v>4371.6153949104255</v>
      </c>
    </row>
    <row r="14" spans="1:13" x14ac:dyDescent="0.2">
      <c r="A14" s="46" t="s">
        <v>823</v>
      </c>
      <c r="B14" s="73">
        <v>74234</v>
      </c>
      <c r="C14" s="73">
        <v>9719</v>
      </c>
      <c r="D14" s="73">
        <f t="shared" si="0"/>
        <v>83953</v>
      </c>
      <c r="F14" s="41"/>
      <c r="G14" s="42">
        <v>0</v>
      </c>
      <c r="H14" s="43"/>
      <c r="I14" s="41">
        <f t="shared" si="1"/>
        <v>-2117.8895053820997</v>
      </c>
      <c r="J14" s="42">
        <f t="shared" si="2"/>
        <v>-277.282217081238</v>
      </c>
      <c r="L14" s="44">
        <f t="shared" si="3"/>
        <v>72116.110494617897</v>
      </c>
      <c r="M14" s="45">
        <f t="shared" si="4"/>
        <v>9441.7177829187622</v>
      </c>
    </row>
    <row r="15" spans="1:13" x14ac:dyDescent="0.2">
      <c r="A15" s="46" t="s">
        <v>861</v>
      </c>
      <c r="B15" s="73">
        <v>4066</v>
      </c>
      <c r="C15" s="73">
        <v>2128</v>
      </c>
      <c r="D15" s="73">
        <f t="shared" si="0"/>
        <v>6194</v>
      </c>
      <c r="F15" s="41"/>
      <c r="G15" s="42"/>
      <c r="H15" s="43"/>
      <c r="I15" s="41">
        <f t="shared" si="1"/>
        <v>-116.00262317649077</v>
      </c>
      <c r="J15" s="42">
        <f t="shared" si="2"/>
        <v>-60.711653251247512</v>
      </c>
      <c r="L15" s="44">
        <f t="shared" si="3"/>
        <v>3949.9973768235091</v>
      </c>
      <c r="M15" s="45">
        <f t="shared" si="4"/>
        <v>2067.2883467487527</v>
      </c>
    </row>
    <row r="16" spans="1:13" x14ac:dyDescent="0.2">
      <c r="A16" s="46" t="s">
        <v>964</v>
      </c>
      <c r="B16" s="73">
        <v>9250</v>
      </c>
      <c r="C16" s="73">
        <v>9719</v>
      </c>
      <c r="D16" s="73">
        <f t="shared" si="0"/>
        <v>18969</v>
      </c>
      <c r="F16" s="41">
        <v>-1000</v>
      </c>
      <c r="G16" s="42"/>
      <c r="H16" s="43"/>
      <c r="I16" s="41">
        <f t="shared" si="1"/>
        <v>-263.9016882396802</v>
      </c>
      <c r="J16" s="42">
        <f t="shared" si="2"/>
        <v>-277.282217081238</v>
      </c>
      <c r="L16" s="44">
        <f t="shared" si="3"/>
        <v>7986.09831176032</v>
      </c>
      <c r="M16" s="45">
        <f t="shared" si="4"/>
        <v>9441.7177829187622</v>
      </c>
    </row>
    <row r="17" spans="1:13" x14ac:dyDescent="0.2">
      <c r="A17" s="46" t="s">
        <v>997</v>
      </c>
      <c r="B17" s="73">
        <v>1314</v>
      </c>
      <c r="C17" s="73">
        <v>0</v>
      </c>
      <c r="D17" s="73">
        <f t="shared" si="0"/>
        <v>1314</v>
      </c>
      <c r="F17" s="41"/>
      <c r="G17" s="42"/>
      <c r="H17" s="43"/>
      <c r="I17" s="41">
        <f t="shared" si="1"/>
        <v>-37.488304686155651</v>
      </c>
      <c r="J17" s="42">
        <f t="shared" si="2"/>
        <v>0</v>
      </c>
      <c r="L17" s="44">
        <f t="shared" si="3"/>
        <v>1276.5116953138443</v>
      </c>
      <c r="M17" s="45">
        <f t="shared" si="4"/>
        <v>0</v>
      </c>
    </row>
    <row r="18" spans="1:13" x14ac:dyDescent="0.2">
      <c r="A18" s="46" t="s">
        <v>1019</v>
      </c>
      <c r="B18" s="73">
        <v>1408</v>
      </c>
      <c r="C18" s="73">
        <v>5727</v>
      </c>
      <c r="D18" s="73">
        <f t="shared" si="0"/>
        <v>7135</v>
      </c>
      <c r="F18" s="41"/>
      <c r="G18" s="42">
        <v>-1000</v>
      </c>
      <c r="H18" s="43"/>
      <c r="I18" s="41">
        <f t="shared" si="1"/>
        <v>-40.170116436915649</v>
      </c>
      <c r="J18" s="42">
        <f t="shared" si="2"/>
        <v>-163.39080741066471</v>
      </c>
      <c r="L18" s="44">
        <f t="shared" si="3"/>
        <v>1367.8298835630844</v>
      </c>
      <c r="M18" s="45">
        <f t="shared" si="4"/>
        <v>4563.6091925893352</v>
      </c>
    </row>
    <row r="19" spans="1:13" x14ac:dyDescent="0.2">
      <c r="A19" s="46">
        <v>13</v>
      </c>
      <c r="B19" s="73">
        <v>0</v>
      </c>
      <c r="C19" s="73">
        <v>995</v>
      </c>
      <c r="D19" s="73">
        <f t="shared" si="0"/>
        <v>995</v>
      </c>
      <c r="F19" s="41"/>
      <c r="G19" s="42"/>
      <c r="H19" s="43"/>
      <c r="I19" s="41">
        <v>0</v>
      </c>
      <c r="J19" s="42">
        <f t="shared" ref="J19:J31" si="5">+C19/$D$31*$J$32</f>
        <v>-28.387262680916951</v>
      </c>
      <c r="L19" s="44">
        <f t="shared" si="3"/>
        <v>0</v>
      </c>
      <c r="M19" s="45">
        <f t="shared" si="4"/>
        <v>966.61273731908307</v>
      </c>
    </row>
    <row r="20" spans="1:13" x14ac:dyDescent="0.2">
      <c r="A20" s="46" t="s">
        <v>1049</v>
      </c>
      <c r="B20" s="73">
        <v>6558</v>
      </c>
      <c r="C20" s="73">
        <v>16616</v>
      </c>
      <c r="D20" s="73">
        <f t="shared" si="0"/>
        <v>23174</v>
      </c>
      <c r="F20" s="41"/>
      <c r="G20" s="42"/>
      <c r="H20" s="43"/>
      <c r="I20" s="41">
        <f t="shared" ref="I20:I31" si="6">+B20/$D$31*$J$32</f>
        <v>-187.09916448387273</v>
      </c>
      <c r="J20" s="42">
        <f t="shared" si="5"/>
        <v>-474.05302181519198</v>
      </c>
      <c r="L20" s="44">
        <f t="shared" si="3"/>
        <v>6370.9008355161277</v>
      </c>
      <c r="M20" s="45">
        <f t="shared" si="4"/>
        <v>16141.946978184807</v>
      </c>
    </row>
    <row r="21" spans="1:13" x14ac:dyDescent="0.2">
      <c r="A21" s="46" t="s">
        <v>14</v>
      </c>
      <c r="B21" s="73">
        <v>2105</v>
      </c>
      <c r="C21" s="73">
        <v>0</v>
      </c>
      <c r="D21" s="73">
        <f t="shared" si="0"/>
        <v>2105</v>
      </c>
      <c r="F21" s="41"/>
      <c r="G21" s="42"/>
      <c r="H21" s="43"/>
      <c r="I21" s="41">
        <f t="shared" si="6"/>
        <v>-60.055465269678578</v>
      </c>
      <c r="J21" s="42">
        <f t="shared" si="5"/>
        <v>0</v>
      </c>
      <c r="L21" s="44">
        <f t="shared" si="3"/>
        <v>2044.9445347303215</v>
      </c>
      <c r="M21" s="45">
        <f t="shared" si="4"/>
        <v>0</v>
      </c>
    </row>
    <row r="22" spans="1:13" x14ac:dyDescent="0.2">
      <c r="A22" s="46" t="s">
        <v>31</v>
      </c>
      <c r="B22" s="73">
        <v>6007</v>
      </c>
      <c r="C22" s="73">
        <v>8000</v>
      </c>
      <c r="D22" s="73">
        <f t="shared" si="0"/>
        <v>14007</v>
      </c>
      <c r="F22" s="41"/>
      <c r="G22" s="42"/>
      <c r="H22" s="43"/>
      <c r="I22" s="41">
        <f t="shared" si="6"/>
        <v>-171.37918283846042</v>
      </c>
      <c r="J22" s="42">
        <f t="shared" si="5"/>
        <v>-228.23929793702069</v>
      </c>
      <c r="L22" s="44">
        <f t="shared" si="3"/>
        <v>5835.6208171615399</v>
      </c>
      <c r="M22" s="45">
        <f t="shared" si="4"/>
        <v>7771.7607020629794</v>
      </c>
    </row>
    <row r="23" spans="1:13" x14ac:dyDescent="0.2">
      <c r="A23" s="46" t="s">
        <v>39</v>
      </c>
      <c r="B23" s="73">
        <v>1378</v>
      </c>
      <c r="C23" s="73">
        <v>5386</v>
      </c>
      <c r="D23" s="73">
        <f t="shared" si="0"/>
        <v>6764</v>
      </c>
      <c r="F23" s="41"/>
      <c r="G23" s="42"/>
      <c r="H23" s="43"/>
      <c r="I23" s="41">
        <f t="shared" si="6"/>
        <v>-39.31421906965182</v>
      </c>
      <c r="J23" s="42">
        <f t="shared" si="5"/>
        <v>-153.66210733609918</v>
      </c>
      <c r="L23" s="44">
        <f t="shared" si="3"/>
        <v>1338.6857809303481</v>
      </c>
      <c r="M23" s="45">
        <f t="shared" si="4"/>
        <v>5232.3378926639007</v>
      </c>
    </row>
    <row r="24" spans="1:13" x14ac:dyDescent="0.2">
      <c r="A24" s="46" t="s">
        <v>47</v>
      </c>
      <c r="B24" s="73">
        <v>15455</v>
      </c>
      <c r="C24" s="73">
        <v>4367</v>
      </c>
      <c r="D24" s="73">
        <f t="shared" si="0"/>
        <v>19822</v>
      </c>
      <c r="F24" s="41">
        <v>-1280</v>
      </c>
      <c r="G24" s="42">
        <f>-25-46-1137</f>
        <v>-1208</v>
      </c>
      <c r="H24" s="43"/>
      <c r="I24" s="41">
        <f t="shared" si="6"/>
        <v>-440.92979370208184</v>
      </c>
      <c r="J24" s="42">
        <f t="shared" si="5"/>
        <v>-124.59012676137118</v>
      </c>
      <c r="L24" s="44">
        <f t="shared" si="3"/>
        <v>13734.070206297918</v>
      </c>
      <c r="M24" s="45">
        <f t="shared" si="4"/>
        <v>3034.4098732386287</v>
      </c>
    </row>
    <row r="25" spans="1:13" x14ac:dyDescent="0.2">
      <c r="A25" s="46" t="s">
        <v>159</v>
      </c>
      <c r="B25" s="73">
        <v>12601</v>
      </c>
      <c r="C25" s="73">
        <v>3501</v>
      </c>
      <c r="D25" s="73">
        <f t="shared" si="0"/>
        <v>16102</v>
      </c>
      <c r="F25" s="41">
        <v>-1882.1594295615701</v>
      </c>
      <c r="G25" s="42">
        <f>-1500</f>
        <v>-1500</v>
      </c>
      <c r="H25" s="43"/>
      <c r="I25" s="41">
        <f t="shared" si="6"/>
        <v>-359.50542416304972</v>
      </c>
      <c r="J25" s="42">
        <f t="shared" si="5"/>
        <v>-99.883222759688692</v>
      </c>
      <c r="L25" s="44">
        <f t="shared" si="3"/>
        <v>10359.33514627538</v>
      </c>
      <c r="M25" s="45">
        <f t="shared" si="4"/>
        <v>1901.1167772403114</v>
      </c>
    </row>
    <row r="26" spans="1:13" x14ac:dyDescent="0.2">
      <c r="A26" s="46" t="s">
        <v>167</v>
      </c>
      <c r="B26" s="73">
        <v>2107</v>
      </c>
      <c r="C26" s="73">
        <v>200</v>
      </c>
      <c r="D26" s="73">
        <f t="shared" si="0"/>
        <v>2307</v>
      </c>
      <c r="F26" s="41"/>
      <c r="G26" s="42"/>
      <c r="H26" s="43"/>
      <c r="I26" s="41">
        <f t="shared" si="6"/>
        <v>-60.112525094162827</v>
      </c>
      <c r="J26" s="42">
        <f t="shared" si="5"/>
        <v>-5.7059824484255177</v>
      </c>
      <c r="L26" s="44">
        <f t="shared" si="3"/>
        <v>2046.8874749058373</v>
      </c>
      <c r="M26" s="45">
        <f t="shared" si="4"/>
        <v>194.29401755157448</v>
      </c>
    </row>
    <row r="27" spans="1:13" x14ac:dyDescent="0.2">
      <c r="A27" s="46" t="s">
        <v>201</v>
      </c>
      <c r="B27" s="73">
        <v>30244</v>
      </c>
      <c r="C27" s="73">
        <v>330</v>
      </c>
      <c r="D27" s="73">
        <f t="shared" si="0"/>
        <v>30574</v>
      </c>
      <c r="F27" s="41">
        <v>-8117.8405704384304</v>
      </c>
      <c r="G27" s="42"/>
      <c r="H27" s="43"/>
      <c r="I27" s="41">
        <f t="shared" si="6"/>
        <v>-862.85866585090685</v>
      </c>
      <c r="J27" s="42">
        <f t="shared" si="5"/>
        <v>-9.4148710399021045</v>
      </c>
      <c r="L27" s="44">
        <f t="shared" si="3"/>
        <v>21263.30076371066</v>
      </c>
      <c r="M27" s="45">
        <f t="shared" si="4"/>
        <v>320.5851289600979</v>
      </c>
    </row>
    <row r="28" spans="1:13" x14ac:dyDescent="0.2">
      <c r="A28" s="46" t="s">
        <v>244</v>
      </c>
      <c r="B28" s="73">
        <v>0</v>
      </c>
      <c r="C28" s="73">
        <v>0</v>
      </c>
      <c r="D28" s="73">
        <f t="shared" si="0"/>
        <v>0</v>
      </c>
      <c r="F28" s="41"/>
      <c r="G28" s="42"/>
      <c r="H28" s="43"/>
      <c r="I28" s="41">
        <f t="shared" si="6"/>
        <v>0</v>
      </c>
      <c r="J28" s="42">
        <f t="shared" si="5"/>
        <v>0</v>
      </c>
      <c r="L28" s="44">
        <f t="shared" si="3"/>
        <v>0</v>
      </c>
      <c r="M28" s="45">
        <f t="shared" si="4"/>
        <v>0</v>
      </c>
    </row>
    <row r="29" spans="1:13" x14ac:dyDescent="0.2">
      <c r="A29" s="46" t="s">
        <v>250</v>
      </c>
      <c r="B29" s="73">
        <v>10608</v>
      </c>
      <c r="C29" s="73">
        <v>12760</v>
      </c>
      <c r="D29" s="73">
        <f t="shared" si="0"/>
        <v>23368</v>
      </c>
      <c r="F29" s="41"/>
      <c r="G29" s="42"/>
      <c r="H29" s="43"/>
      <c r="I29" s="41">
        <f t="shared" si="6"/>
        <v>-302.64530906448948</v>
      </c>
      <c r="J29" s="42">
        <f t="shared" si="5"/>
        <v>-364.04168020954802</v>
      </c>
      <c r="L29" s="44">
        <f t="shared" si="3"/>
        <v>10305.35469093551</v>
      </c>
      <c r="M29" s="45">
        <f t="shared" si="4"/>
        <v>12395.958319790452</v>
      </c>
    </row>
    <row r="30" spans="1:13" ht="13.5" thickBot="1" x14ac:dyDescent="0.25">
      <c r="A30" s="46" t="s">
        <v>255</v>
      </c>
      <c r="B30" s="73">
        <v>950</v>
      </c>
      <c r="C30" s="73">
        <v>0</v>
      </c>
      <c r="D30" s="73">
        <f t="shared" si="0"/>
        <v>950</v>
      </c>
      <c r="F30" s="41"/>
      <c r="G30" s="42"/>
      <c r="H30" s="43"/>
      <c r="I30" s="41">
        <f t="shared" si="6"/>
        <v>-27.103416630021208</v>
      </c>
      <c r="J30" s="42">
        <f t="shared" si="5"/>
        <v>0</v>
      </c>
      <c r="L30" s="44">
        <f t="shared" si="3"/>
        <v>922.89658336997877</v>
      </c>
      <c r="M30" s="45">
        <f t="shared" si="4"/>
        <v>0</v>
      </c>
    </row>
    <row r="31" spans="1:13" ht="13.5" thickBot="1" x14ac:dyDescent="0.25">
      <c r="A31" s="47" t="s">
        <v>299</v>
      </c>
      <c r="B31" s="48">
        <f>SUM(B5:B30)</f>
        <v>241638</v>
      </c>
      <c r="C31" s="49">
        <f>SUM(C5:C30)</f>
        <v>281392</v>
      </c>
      <c r="D31" s="50">
        <f>SUM(D5:D30)</f>
        <v>523030</v>
      </c>
      <c r="F31" s="51">
        <f>SUM(F5:F30)</f>
        <v>-12280</v>
      </c>
      <c r="G31" s="52">
        <f>SUM(G5:G30)</f>
        <v>-4584</v>
      </c>
      <c r="H31" s="43"/>
      <c r="I31" s="51">
        <f t="shared" si="6"/>
        <v>-6893.9109343632263</v>
      </c>
      <c r="J31" s="52">
        <f t="shared" si="5"/>
        <v>-8028.0890656367656</v>
      </c>
      <c r="L31" s="53">
        <f t="shared" si="3"/>
        <v>222464.08906563677</v>
      </c>
      <c r="M31" s="53">
        <f t="shared" si="4"/>
        <v>268779.91093436326</v>
      </c>
    </row>
    <row r="32" spans="1:13" x14ac:dyDescent="0.2">
      <c r="A32" s="33"/>
      <c r="B32" s="54">
        <f>+B31/D31</f>
        <v>0.46199644379863486</v>
      </c>
      <c r="C32" s="54">
        <f>+C31/D31</f>
        <v>0.53800355620136509</v>
      </c>
      <c r="D32" s="40"/>
      <c r="F32" s="43"/>
      <c r="G32" s="55">
        <f>+G31+F31</f>
        <v>-16864</v>
      </c>
      <c r="H32" s="55"/>
      <c r="I32" s="32"/>
      <c r="J32" s="56">
        <f>+D60-G32</f>
        <v>-14921.999999999993</v>
      </c>
      <c r="K32" s="32"/>
      <c r="L32" s="32"/>
      <c r="M32" s="32">
        <f>+M31+L31</f>
        <v>491244</v>
      </c>
    </row>
    <row r="33" spans="1:7" x14ac:dyDescent="0.2">
      <c r="A33" s="33"/>
      <c r="B33" s="40"/>
      <c r="C33" s="40"/>
      <c r="D33" s="40"/>
    </row>
    <row r="34" spans="1:7" ht="13.5" thickBot="1" x14ac:dyDescent="0.25">
      <c r="A34" s="33"/>
      <c r="B34" s="40"/>
      <c r="C34" s="40"/>
      <c r="D34" s="40"/>
    </row>
    <row r="35" spans="1:7" x14ac:dyDescent="0.2">
      <c r="A35" s="57" t="s">
        <v>973</v>
      </c>
      <c r="B35" s="58"/>
      <c r="C35" s="58">
        <v>-171</v>
      </c>
      <c r="D35" s="58">
        <v>-171</v>
      </c>
      <c r="E35" s="59"/>
      <c r="F35" s="59"/>
      <c r="G35" s="60"/>
    </row>
    <row r="36" spans="1:7" x14ac:dyDescent="0.2">
      <c r="A36" s="61" t="s">
        <v>974</v>
      </c>
      <c r="B36" s="62"/>
      <c r="C36" s="62">
        <v>-25</v>
      </c>
      <c r="D36" s="62">
        <v>-25</v>
      </c>
      <c r="E36" s="63"/>
      <c r="F36" s="63"/>
      <c r="G36" s="64"/>
    </row>
    <row r="37" spans="1:7" x14ac:dyDescent="0.2">
      <c r="A37" s="61" t="s">
        <v>975</v>
      </c>
      <c r="B37" s="62"/>
      <c r="C37" s="62">
        <v>-46</v>
      </c>
      <c r="D37" s="62">
        <v>-46</v>
      </c>
      <c r="E37" s="63"/>
      <c r="F37" s="63"/>
      <c r="G37" s="64"/>
    </row>
    <row r="38" spans="1:7" x14ac:dyDescent="0.2">
      <c r="A38" s="61"/>
      <c r="B38" s="62"/>
      <c r="C38" s="62"/>
      <c r="D38" s="62"/>
      <c r="E38" s="63"/>
      <c r="F38" s="63"/>
      <c r="G38" s="64"/>
    </row>
    <row r="39" spans="1:7" x14ac:dyDescent="0.2">
      <c r="A39" s="61" t="s">
        <v>976</v>
      </c>
      <c r="B39" s="62">
        <v>-10000</v>
      </c>
      <c r="C39" s="62">
        <v>-1500</v>
      </c>
      <c r="D39" s="62">
        <f>+B39+C39</f>
        <v>-11500</v>
      </c>
      <c r="E39" s="63"/>
      <c r="F39" s="63"/>
      <c r="G39" s="65"/>
    </row>
    <row r="40" spans="1:7" x14ac:dyDescent="0.2">
      <c r="A40" s="61" t="s">
        <v>977</v>
      </c>
      <c r="B40" s="62">
        <f>+$D40*B$32</f>
        <v>-1116.6454046613005</v>
      </c>
      <c r="C40" s="62">
        <f>+$D40*C$32</f>
        <v>-1300.3545953386995</v>
      </c>
      <c r="D40" s="62">
        <v>-2417</v>
      </c>
      <c r="E40" s="63"/>
      <c r="F40" s="63"/>
      <c r="G40" s="65"/>
    </row>
    <row r="41" spans="1:7" x14ac:dyDescent="0.2">
      <c r="A41" s="61"/>
      <c r="B41" s="62"/>
      <c r="C41" s="62"/>
      <c r="D41" s="62"/>
      <c r="E41" s="63"/>
      <c r="F41" s="63"/>
      <c r="G41" s="65"/>
    </row>
    <row r="42" spans="1:7" x14ac:dyDescent="0.2">
      <c r="A42" s="61" t="s">
        <v>808</v>
      </c>
      <c r="B42" s="62"/>
      <c r="C42" s="62">
        <v>-705</v>
      </c>
      <c r="D42" s="62">
        <v>-705</v>
      </c>
      <c r="E42" s="63"/>
      <c r="F42" s="63"/>
      <c r="G42" s="65"/>
    </row>
    <row r="43" spans="1:7" x14ac:dyDescent="0.2">
      <c r="A43" s="61" t="s">
        <v>809</v>
      </c>
      <c r="B43" s="62"/>
      <c r="C43" s="62">
        <v>0</v>
      </c>
      <c r="D43" s="62">
        <v>0</v>
      </c>
      <c r="E43" s="63"/>
      <c r="F43" s="63"/>
      <c r="G43" s="65"/>
    </row>
    <row r="44" spans="1:7" x14ac:dyDescent="0.2">
      <c r="A44" s="61" t="s">
        <v>810</v>
      </c>
      <c r="B44" s="62"/>
      <c r="C44" s="62">
        <v>-1000</v>
      </c>
      <c r="D44" s="62">
        <v>-1000</v>
      </c>
      <c r="E44" s="63"/>
      <c r="F44" s="63"/>
      <c r="G44" s="65"/>
    </row>
    <row r="45" spans="1:7" x14ac:dyDescent="0.2">
      <c r="A45" s="61"/>
      <c r="B45" s="62"/>
      <c r="C45" s="62"/>
      <c r="D45" s="62"/>
      <c r="E45" s="63"/>
      <c r="F45" s="63"/>
      <c r="G45" s="65"/>
    </row>
    <row r="46" spans="1:7" ht="13.5" thickBot="1" x14ac:dyDescent="0.25">
      <c r="A46" s="66" t="s">
        <v>978</v>
      </c>
      <c r="B46" s="67">
        <f>+D46</f>
        <v>-1000</v>
      </c>
      <c r="C46" s="67"/>
      <c r="D46" s="67">
        <v>-1000</v>
      </c>
      <c r="E46" s="68"/>
      <c r="F46" s="68"/>
      <c r="G46" s="69">
        <f>SUM(D35:D46)</f>
        <v>-16864</v>
      </c>
    </row>
    <row r="47" spans="1:7" ht="13.5" thickBot="1" x14ac:dyDescent="0.25">
      <c r="A47" s="1"/>
      <c r="B47" s="62"/>
      <c r="C47" s="62"/>
      <c r="D47" s="62"/>
      <c r="G47" s="43"/>
    </row>
    <row r="48" spans="1:7" x14ac:dyDescent="0.2">
      <c r="A48" s="57" t="s">
        <v>270</v>
      </c>
      <c r="B48" s="58">
        <f>+$D48*B$32</f>
        <v>-4619.9644379863485</v>
      </c>
      <c r="C48" s="58">
        <f>+$D48*C$32</f>
        <v>-5380.0355620136506</v>
      </c>
      <c r="D48" s="58">
        <v>-10000</v>
      </c>
      <c r="E48" s="59"/>
      <c r="F48" s="59"/>
      <c r="G48" s="70"/>
    </row>
    <row r="49" spans="1:7" x14ac:dyDescent="0.2">
      <c r="A49" s="61"/>
      <c r="B49" s="62"/>
      <c r="C49" s="62"/>
      <c r="D49" s="62"/>
      <c r="E49" s="63"/>
      <c r="F49" s="63"/>
      <c r="G49" s="65"/>
    </row>
    <row r="50" spans="1:7" x14ac:dyDescent="0.2">
      <c r="A50" s="61" t="s">
        <v>292</v>
      </c>
      <c r="B50" s="62">
        <f>+$D50*B$32</f>
        <v>-2001.8305909794849</v>
      </c>
      <c r="C50" s="62">
        <f>+$D50*C$32</f>
        <v>-2331.1694090205151</v>
      </c>
      <c r="D50" s="62">
        <v>-4333</v>
      </c>
      <c r="E50" s="63"/>
      <c r="F50" s="63"/>
      <c r="G50" s="65"/>
    </row>
    <row r="51" spans="1:7" x14ac:dyDescent="0.2">
      <c r="A51" s="61"/>
      <c r="B51" s="62"/>
      <c r="C51" s="62"/>
      <c r="D51" s="62"/>
      <c r="E51" s="63"/>
      <c r="F51" s="63"/>
      <c r="G51" s="65"/>
    </row>
    <row r="52" spans="1:7" x14ac:dyDescent="0.2">
      <c r="A52" s="61" t="s">
        <v>293</v>
      </c>
      <c r="B52" s="62">
        <f>+$D52*B$32</f>
        <v>-7.853939544576793</v>
      </c>
      <c r="C52" s="62">
        <f>+$D52*C$32</f>
        <v>-9.146060455423207</v>
      </c>
      <c r="D52" s="62">
        <v>-17</v>
      </c>
      <c r="E52" s="63"/>
      <c r="F52" s="63"/>
      <c r="G52" s="65"/>
    </row>
    <row r="53" spans="1:7" x14ac:dyDescent="0.2">
      <c r="A53" s="61"/>
      <c r="B53" s="62"/>
      <c r="C53" s="62"/>
      <c r="D53" s="62"/>
      <c r="E53" s="63"/>
      <c r="F53" s="63"/>
      <c r="G53" s="65"/>
    </row>
    <row r="54" spans="1:7" x14ac:dyDescent="0.2">
      <c r="A54" s="61" t="s">
        <v>294</v>
      </c>
      <c r="B54" s="62">
        <f>+$D54*B$32</f>
        <v>-182.95059174425941</v>
      </c>
      <c r="C54" s="62">
        <f>+$D54*C$32</f>
        <v>-213.04940825574059</v>
      </c>
      <c r="D54" s="62">
        <v>-396</v>
      </c>
      <c r="E54" s="63"/>
      <c r="F54" s="63"/>
      <c r="G54" s="65"/>
    </row>
    <row r="55" spans="1:7" x14ac:dyDescent="0.2">
      <c r="A55" s="61"/>
      <c r="B55" s="62"/>
      <c r="C55" s="62"/>
      <c r="D55" s="62"/>
      <c r="E55" s="63"/>
      <c r="F55" s="63"/>
      <c r="G55" s="65"/>
    </row>
    <row r="56" spans="1:7" x14ac:dyDescent="0.2">
      <c r="A56" s="61" t="s">
        <v>296</v>
      </c>
      <c r="B56" s="62">
        <v>0</v>
      </c>
      <c r="C56" s="62">
        <v>0</v>
      </c>
      <c r="D56" s="62">
        <v>0</v>
      </c>
      <c r="E56" s="63"/>
      <c r="F56" s="63"/>
      <c r="G56" s="65"/>
    </row>
    <row r="57" spans="1:7" x14ac:dyDescent="0.2">
      <c r="A57" s="61"/>
      <c r="B57" s="62"/>
      <c r="C57" s="62"/>
      <c r="D57" s="62"/>
      <c r="E57" s="63"/>
      <c r="F57" s="63"/>
      <c r="G57" s="65"/>
    </row>
    <row r="58" spans="1:7" ht="13.5" thickBot="1" x14ac:dyDescent="0.25">
      <c r="A58" s="66" t="s">
        <v>297</v>
      </c>
      <c r="B58" s="67">
        <f>+$D58*B$32</f>
        <v>-81.311374108559733</v>
      </c>
      <c r="C58" s="67">
        <f>+$D58*C$32</f>
        <v>-94.688625891440253</v>
      </c>
      <c r="D58" s="67">
        <v>-176</v>
      </c>
      <c r="E58" s="68"/>
      <c r="F58" s="68"/>
      <c r="G58" s="69">
        <f>SUM(D48:D58)</f>
        <v>-14922</v>
      </c>
    </row>
    <row r="59" spans="1:7" x14ac:dyDescent="0.2">
      <c r="A59" s="1"/>
      <c r="B59" s="62"/>
      <c r="C59" s="62"/>
      <c r="D59" s="62"/>
      <c r="G59" s="43"/>
    </row>
    <row r="60" spans="1:7" x14ac:dyDescent="0.2">
      <c r="A60" s="1" t="s">
        <v>979</v>
      </c>
      <c r="B60" s="62">
        <f>SUM(B35:B59)</f>
        <v>-19010.556339024526</v>
      </c>
      <c r="C60" s="62">
        <f>SUM(C35:C59)</f>
        <v>-12775.443660975468</v>
      </c>
      <c r="D60" s="62">
        <f>+B60+C60</f>
        <v>-31785.999999999993</v>
      </c>
      <c r="G60" s="43">
        <f>SUM(G46:G59)</f>
        <v>-31786</v>
      </c>
    </row>
    <row r="61" spans="1:7" x14ac:dyDescent="0.2">
      <c r="A61" s="1"/>
      <c r="B61" s="40"/>
      <c r="C61" s="40"/>
      <c r="D61" s="40"/>
    </row>
    <row r="62" spans="1:7" x14ac:dyDescent="0.2">
      <c r="A62" s="33"/>
      <c r="B62" s="40"/>
      <c r="C62" s="40"/>
      <c r="D62" s="40"/>
    </row>
    <row r="63" spans="1:7" ht="13.5" thickBot="1" x14ac:dyDescent="0.25">
      <c r="A63" s="32" t="s">
        <v>980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32" t="s">
        <v>981</v>
      </c>
      <c r="B64" s="53">
        <f>+B31+B60</f>
        <v>222627.44366097546</v>
      </c>
      <c r="C64" s="5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Consolidated</vt:lpstr>
      <vt:lpstr>ZoneBreakout</vt:lpstr>
      <vt:lpstr>Consolidated!ALL</vt:lpstr>
      <vt:lpstr>PRINT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2001-05-24T16:13:34Z</cp:lastPrinted>
  <dcterms:created xsi:type="dcterms:W3CDTF">1999-04-02T01:38:58Z</dcterms:created>
  <dcterms:modified xsi:type="dcterms:W3CDTF">2023-09-17T20:44:31Z</dcterms:modified>
</cp:coreProperties>
</file>