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E9E4C-0967-426F-A3F6-9AF98D7E38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<sst xmlns="http://schemas.openxmlformats.org/spreadsheetml/2006/main" count="75" uniqueCount="44">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</sst>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476826.28835201263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1281775.6676623572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1">
                  <c:v>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-586964.03422863269</c:v>
                </c:pt>
                <c:pt idx="15">
                  <c:v>0</c:v>
                </c:pt>
                <c:pt idx="16">
                  <c:v>476826.28835201263</c:v>
                </c:pt>
                <c:pt idx="17">
                  <c:v>0</c:v>
                </c:pt>
                <c:pt idx="18">
                  <c:v>476826.28835201263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9-4FA9-A53A-AC3C966835EA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9-4FA9-A53A-AC3C966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317599"/>
        <c:axId val="1"/>
      </c:barChart>
      <c:catAx>
        <c:axId val="155631759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3175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A901E36-3F38-F81B-218C-74E899CD07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112141.71164798737</v>
          </cell>
        </row>
        <row r="16">
          <cell r="BC16">
            <v>208000</v>
          </cell>
        </row>
        <row r="17">
          <cell r="BC17">
            <v>208000</v>
          </cell>
        </row>
        <row r="18">
          <cell r="BC18">
            <v>203000</v>
          </cell>
        </row>
        <row r="19">
          <cell r="BC19">
            <v>19867.762014667194</v>
          </cell>
        </row>
        <row r="20">
          <cell r="BC20">
            <v>19867.762014667191</v>
          </cell>
        </row>
        <row r="21">
          <cell r="BC21">
            <v>19867.762014667194</v>
          </cell>
        </row>
        <row r="22">
          <cell r="BC22">
            <v>19867.762014667194</v>
          </cell>
        </row>
        <row r="23">
          <cell r="BC23">
            <v>19867.762014667191</v>
          </cell>
        </row>
        <row r="24">
          <cell r="BC24">
            <v>19867.762014667191</v>
          </cell>
        </row>
        <row r="25">
          <cell r="BC25">
            <v>19867.762014667194</v>
          </cell>
        </row>
        <row r="26">
          <cell r="BC26">
            <v>19867.762014667194</v>
          </cell>
        </row>
        <row r="27">
          <cell r="BC27">
            <v>19867.762014667194</v>
          </cell>
        </row>
        <row r="28">
          <cell r="BC28">
            <v>19867.762014667194</v>
          </cell>
        </row>
        <row r="29">
          <cell r="BC29">
            <v>19867.762014667194</v>
          </cell>
        </row>
        <row r="30">
          <cell r="BC30">
            <v>19867.762014667198</v>
          </cell>
        </row>
        <row r="31">
          <cell r="BC31">
            <v>19867.762014667198</v>
          </cell>
        </row>
        <row r="32">
          <cell r="BC32">
            <v>19867.762014667198</v>
          </cell>
        </row>
        <row r="33">
          <cell r="BC33">
            <v>19867.762014667194</v>
          </cell>
        </row>
        <row r="34">
          <cell r="BC34">
            <v>19867.762014667194</v>
          </cell>
        </row>
        <row r="35">
          <cell r="BC35">
            <v>19867.762014667191</v>
          </cell>
        </row>
        <row r="36">
          <cell r="BC36">
            <v>19867.762014667187</v>
          </cell>
        </row>
        <row r="37">
          <cell r="BC37">
            <v>19867.762014667183</v>
          </cell>
        </row>
        <row r="38">
          <cell r="BC38">
            <v>19867.762014667176</v>
          </cell>
        </row>
        <row r="39">
          <cell r="BC39">
            <v>19867.762014667183</v>
          </cell>
        </row>
        <row r="40">
          <cell r="BC40">
            <v>19867.762014667194</v>
          </cell>
        </row>
        <row r="41">
          <cell r="BC41">
            <v>19867.762014667183</v>
          </cell>
        </row>
        <row r="42">
          <cell r="BC42">
            <v>19867.762014667154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145681.71164798737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33754.61487379382</v>
      </c>
      <c r="T11" s="5"/>
      <c r="U11" s="5">
        <f t="shared" si="7"/>
        <v>112141.71164798737</v>
      </c>
      <c r="V11" s="19">
        <f t="shared" si="8"/>
        <v>0</v>
      </c>
      <c r="W11" s="19">
        <f t="shared" si="9"/>
        <v>112141.71164798737</v>
      </c>
      <c r="X11" s="4">
        <f t="shared" si="10"/>
        <v>145681.71164798737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37</v>
      </c>
      <c r="C12" s="49"/>
      <c r="D12" s="49"/>
      <c r="E12" s="55">
        <f>+'[3]BAM-EGS'!$BC16</f>
        <v>208000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241540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129612.90322580645</v>
      </c>
      <c r="T12" s="5"/>
      <c r="U12" s="5">
        <f t="shared" si="7"/>
        <v>208000</v>
      </c>
      <c r="V12" s="19">
        <f t="shared" si="8"/>
        <v>0</v>
      </c>
      <c r="W12" s="19">
        <f t="shared" si="9"/>
        <v>208000</v>
      </c>
      <c r="X12" s="4">
        <f t="shared" si="10"/>
        <v>241540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37</v>
      </c>
      <c r="C13" s="49"/>
      <c r="D13" s="49"/>
      <c r="E13" s="55">
        <f>+'[3]BAM-EGS'!$BC17</f>
        <v>208000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241540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129612.90322580645</v>
      </c>
      <c r="T13" s="5"/>
      <c r="U13" s="5">
        <f t="shared" si="7"/>
        <v>208000</v>
      </c>
      <c r="V13" s="19">
        <f t="shared" si="8"/>
        <v>0</v>
      </c>
      <c r="W13" s="19">
        <f t="shared" si="9"/>
        <v>208000</v>
      </c>
      <c r="X13" s="4">
        <f t="shared" si="10"/>
        <v>241540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203000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236540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124612.90322580645</v>
      </c>
      <c r="T14" s="5"/>
      <c r="U14" s="5">
        <f t="shared" si="7"/>
        <v>203000</v>
      </c>
      <c r="V14" s="19">
        <f t="shared" si="8"/>
        <v>0</v>
      </c>
      <c r="W14" s="19">
        <f t="shared" si="9"/>
        <v>203000</v>
      </c>
      <c r="X14" s="4">
        <f t="shared" si="10"/>
        <v>236540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19867.762014667194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53407.319485931555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-24456.834759526351</v>
      </c>
      <c r="T15" s="5"/>
      <c r="U15" s="5">
        <f t="shared" si="7"/>
        <v>19867.762014667194</v>
      </c>
      <c r="V15" s="19">
        <f t="shared" si="8"/>
        <v>0</v>
      </c>
      <c r="W15" s="19">
        <f t="shared" si="9"/>
        <v>19867.762014667194</v>
      </c>
      <c r="X15" s="4">
        <f t="shared" si="10"/>
        <v>53407.319485931555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19867.762014667191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53407.319485931555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-24456.834759526355</v>
      </c>
      <c r="T16" s="5"/>
      <c r="U16" s="5">
        <f t="shared" si="7"/>
        <v>19867.762014667191</v>
      </c>
      <c r="V16" s="19">
        <f t="shared" si="8"/>
        <v>0</v>
      </c>
      <c r="W16" s="19">
        <f t="shared" si="9"/>
        <v>19867.762014667191</v>
      </c>
      <c r="X16" s="4">
        <f t="shared" si="10"/>
        <v>53407.319485931555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19867.762014667194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53407.319485931555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-24456.834759526351</v>
      </c>
      <c r="T17" s="5"/>
      <c r="U17" s="5">
        <f t="shared" si="7"/>
        <v>19867.762014667194</v>
      </c>
      <c r="V17" s="19">
        <f t="shared" si="8"/>
        <v>0</v>
      </c>
      <c r="W17" s="19">
        <f t="shared" si="9"/>
        <v>19867.762014667194</v>
      </c>
      <c r="X17" s="4">
        <f t="shared" si="10"/>
        <v>53407.319485931555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19867.762014667194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53407.319485931555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-24456.834759526351</v>
      </c>
      <c r="T18" s="5"/>
      <c r="U18" s="5">
        <f t="shared" si="7"/>
        <v>19867.762014667194</v>
      </c>
      <c r="V18" s="19">
        <f t="shared" si="8"/>
        <v>0</v>
      </c>
      <c r="W18" s="19">
        <f t="shared" si="9"/>
        <v>19867.762014667194</v>
      </c>
      <c r="X18" s="4">
        <f t="shared" si="10"/>
        <v>53407.319485931555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19867.762014667191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53407.319485931555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-24456.834759526355</v>
      </c>
      <c r="T19" s="5"/>
      <c r="U19" s="5">
        <f t="shared" si="7"/>
        <v>19867.762014667191</v>
      </c>
      <c r="V19" s="19">
        <f t="shared" si="8"/>
        <v>0</v>
      </c>
      <c r="W19" s="19">
        <f t="shared" si="9"/>
        <v>19867.762014667191</v>
      </c>
      <c r="X19" s="4">
        <f t="shared" si="10"/>
        <v>53407.319485931555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19867.762014667191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53407.319485931563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-24456.834759526355</v>
      </c>
      <c r="T20" s="5"/>
      <c r="U20" s="5">
        <f t="shared" si="7"/>
        <v>19867.762014667191</v>
      </c>
      <c r="V20" s="19">
        <f t="shared" si="8"/>
        <v>0</v>
      </c>
      <c r="W20" s="19">
        <f t="shared" si="9"/>
        <v>19867.762014667191</v>
      </c>
      <c r="X20" s="4">
        <f t="shared" si="10"/>
        <v>53407.319485931563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19867.762014667194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53407.319485931555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-24456.834759526351</v>
      </c>
      <c r="T21" s="5"/>
      <c r="U21" s="5">
        <f t="shared" si="7"/>
        <v>19867.762014667194</v>
      </c>
      <c r="V21" s="19">
        <f t="shared" si="8"/>
        <v>0</v>
      </c>
      <c r="W21" s="19">
        <f t="shared" si="9"/>
        <v>19867.762014667194</v>
      </c>
      <c r="X21" s="4">
        <f t="shared" si="10"/>
        <v>53407.319485931555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19867.762014667194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53407.31948593157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-24456.834759526351</v>
      </c>
      <c r="T22" s="5"/>
      <c r="U22" s="5">
        <f t="shared" si="7"/>
        <v>19867.762014667194</v>
      </c>
      <c r="V22" s="19">
        <f t="shared" si="8"/>
        <v>0</v>
      </c>
      <c r="W22" s="19">
        <f t="shared" si="9"/>
        <v>19867.762014667194</v>
      </c>
      <c r="X22" s="4">
        <f t="shared" si="10"/>
        <v>53407.31948593157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19867.762014667194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53407.31948593157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-24456.834759526351</v>
      </c>
      <c r="T23" s="5"/>
      <c r="U23" s="5">
        <f t="shared" si="7"/>
        <v>19867.762014667194</v>
      </c>
      <c r="V23" s="19">
        <f t="shared" si="8"/>
        <v>0</v>
      </c>
      <c r="W23" s="19">
        <f t="shared" si="9"/>
        <v>19867.762014667194</v>
      </c>
      <c r="X23" s="4">
        <f t="shared" si="10"/>
        <v>53407.31948593157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19867.762014667194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53407.319485931555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-24456.834759526351</v>
      </c>
      <c r="T24" s="5"/>
      <c r="U24" s="5">
        <f t="shared" si="7"/>
        <v>19867.762014667194</v>
      </c>
      <c r="V24" s="19">
        <f t="shared" si="8"/>
        <v>0</v>
      </c>
      <c r="W24" s="19">
        <f t="shared" si="9"/>
        <v>19867.762014667194</v>
      </c>
      <c r="X24" s="4">
        <f t="shared" si="10"/>
        <v>53407.319485931555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19867.762014667194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53407.31948593157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-24456.834759526351</v>
      </c>
      <c r="T25" s="5"/>
      <c r="U25" s="5">
        <f t="shared" si="7"/>
        <v>19867.762014667194</v>
      </c>
      <c r="V25" s="19">
        <f t="shared" si="8"/>
        <v>0</v>
      </c>
      <c r="W25" s="19">
        <f t="shared" si="9"/>
        <v>19867.762014667194</v>
      </c>
      <c r="X25" s="4">
        <f t="shared" si="10"/>
        <v>53407.31948593157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19867.762014667198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53407.31948593157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-24456.834759526348</v>
      </c>
      <c r="T26" s="5"/>
      <c r="U26" s="5">
        <f t="shared" si="7"/>
        <v>19867.762014667198</v>
      </c>
      <c r="V26" s="19">
        <f t="shared" si="8"/>
        <v>0</v>
      </c>
      <c r="W26" s="19">
        <f t="shared" si="9"/>
        <v>19867.762014667198</v>
      </c>
      <c r="X26" s="4">
        <f t="shared" si="10"/>
        <v>53407.31948593157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19867.762014667198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53407.31948593157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-24456.834759526348</v>
      </c>
      <c r="T27" s="5"/>
      <c r="U27" s="5">
        <f t="shared" si="7"/>
        <v>19867.762014667198</v>
      </c>
      <c r="V27" s="19">
        <f t="shared" si="8"/>
        <v>0</v>
      </c>
      <c r="W27" s="19">
        <f t="shared" si="9"/>
        <v>19867.762014667198</v>
      </c>
      <c r="X27" s="4">
        <f t="shared" si="10"/>
        <v>53407.31948593157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19867.762014667198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53407.319485931563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-24456.834759526348</v>
      </c>
      <c r="T28" s="5"/>
      <c r="U28" s="5">
        <f t="shared" si="7"/>
        <v>19867.762014667198</v>
      </c>
      <c r="V28" s="19">
        <f t="shared" si="8"/>
        <v>0</v>
      </c>
      <c r="W28" s="19">
        <f t="shared" si="9"/>
        <v>19867.762014667198</v>
      </c>
      <c r="X28" s="4">
        <f t="shared" si="10"/>
        <v>53407.319485931563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19867.762014667194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53407.319485931555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-24456.834759526351</v>
      </c>
      <c r="T29" s="5"/>
      <c r="U29" s="5">
        <f t="shared" si="7"/>
        <v>19867.762014667194</v>
      </c>
      <c r="V29" s="19">
        <f t="shared" si="8"/>
        <v>0</v>
      </c>
      <c r="W29" s="19">
        <f t="shared" si="9"/>
        <v>19867.762014667194</v>
      </c>
      <c r="X29" s="4">
        <f t="shared" si="10"/>
        <v>53407.319485931555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19867.762014667194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53407.319485931555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-24456.834759526351</v>
      </c>
      <c r="T30" s="5"/>
      <c r="U30" s="5">
        <f t="shared" si="7"/>
        <v>19867.762014667194</v>
      </c>
      <c r="V30" s="19">
        <f t="shared" si="8"/>
        <v>0</v>
      </c>
      <c r="W30" s="19">
        <f t="shared" si="9"/>
        <v>19867.762014667194</v>
      </c>
      <c r="X30" s="4">
        <f t="shared" si="10"/>
        <v>53407.319485931555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19867.762014667191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53407.319485931555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-24456.834759526355</v>
      </c>
      <c r="T31" s="5"/>
      <c r="U31" s="5">
        <f t="shared" si="7"/>
        <v>19867.762014667191</v>
      </c>
      <c r="V31" s="19">
        <f t="shared" si="8"/>
        <v>0</v>
      </c>
      <c r="W31" s="19">
        <f t="shared" si="9"/>
        <v>19867.762014667191</v>
      </c>
      <c r="X31" s="4">
        <f t="shared" si="10"/>
        <v>53407.319485931555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19867.762014667187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53407.319485931555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-24456.834759526359</v>
      </c>
      <c r="T32" s="5"/>
      <c r="U32" s="5">
        <f t="shared" si="7"/>
        <v>19867.762014667187</v>
      </c>
      <c r="V32" s="19">
        <f t="shared" si="8"/>
        <v>0</v>
      </c>
      <c r="W32" s="19">
        <f t="shared" si="9"/>
        <v>19867.762014667187</v>
      </c>
      <c r="X32" s="4">
        <f t="shared" si="10"/>
        <v>53407.319485931555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19867.762014667183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53407.319485931548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-24456.834759526362</v>
      </c>
      <c r="T33" s="5"/>
      <c r="U33" s="5">
        <f t="shared" si="7"/>
        <v>19867.762014667183</v>
      </c>
      <c r="V33" s="19">
        <f t="shared" si="8"/>
        <v>0</v>
      </c>
      <c r="W33" s="19">
        <f t="shared" si="9"/>
        <v>19867.762014667183</v>
      </c>
      <c r="X33" s="4">
        <f t="shared" si="10"/>
        <v>53407.319485931548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19867.762014667176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53407.319485931541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-24456.834759526369</v>
      </c>
      <c r="T34" s="5"/>
      <c r="U34" s="5">
        <f t="shared" si="7"/>
        <v>19867.762014667176</v>
      </c>
      <c r="V34" s="19">
        <f t="shared" si="8"/>
        <v>0</v>
      </c>
      <c r="W34" s="19">
        <f t="shared" si="9"/>
        <v>19867.762014667176</v>
      </c>
      <c r="X34" s="4">
        <f t="shared" si="10"/>
        <v>53407.319485931541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19867.762014667183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53407.319485931548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-24456.834759526362</v>
      </c>
      <c r="T35" s="5"/>
      <c r="U35" s="5">
        <f t="shared" si="7"/>
        <v>19867.762014667183</v>
      </c>
      <c r="V35" s="19">
        <f t="shared" si="8"/>
        <v>0</v>
      </c>
      <c r="W35" s="19">
        <f t="shared" si="9"/>
        <v>19867.762014667183</v>
      </c>
      <c r="X35" s="4">
        <f t="shared" si="10"/>
        <v>53407.319485931548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19867.762014667194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53407.319485931555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-24456.834759526351</v>
      </c>
      <c r="T36" s="5"/>
      <c r="U36" s="5">
        <f t="shared" si="7"/>
        <v>19867.762014667194</v>
      </c>
      <c r="V36" s="19">
        <f t="shared" si="8"/>
        <v>0</v>
      </c>
      <c r="W36" s="19">
        <f t="shared" si="9"/>
        <v>19867.762014667194</v>
      </c>
      <c r="X36" s="4">
        <f t="shared" si="10"/>
        <v>53407.319485931555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19867.762014667183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53407.319485931548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-24456.834759526362</v>
      </c>
      <c r="T37" s="5"/>
      <c r="U37" s="5">
        <f>SUM(Q37:S37)</f>
        <v>19867.762014667183</v>
      </c>
      <c r="V37" s="19">
        <f>SUM(H37)</f>
        <v>0</v>
      </c>
      <c r="W37" s="19">
        <f>SUM(U37:V37)</f>
        <v>19867.762014667183</v>
      </c>
      <c r="X37" s="4">
        <f>IF(K37&gt;0,K37,0)</f>
        <v>53407.319485931548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19867.762014667154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53407.319485931512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-24456.834759526391</v>
      </c>
      <c r="T38" s="5"/>
      <c r="U38" s="5">
        <f>SUM(Q38:S38)</f>
        <v>19867.762014667154</v>
      </c>
      <c r="V38" s="19">
        <f>SUM(H38)</f>
        <v>0</v>
      </c>
      <c r="W38" s="19">
        <f>SUM(U38:V38)</f>
        <v>19867.762014667154</v>
      </c>
      <c r="X38" s="4">
        <f>IF(K38&gt;0,K38,0)</f>
        <v>53407.319485931512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2539081.0000000023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-999999.99999999953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2539081.0000000023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476826.28835201263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1281775.6676623572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>
        <f t="shared" si="11"/>
        <v>0</v>
      </c>
      <c r="Q43" s="63">
        <f t="shared" si="11"/>
        <v>1161290.3225806453</v>
      </c>
      <c r="R43" s="63">
        <f t="shared" si="11"/>
        <v>-97500</v>
      </c>
      <c r="S43" s="63">
        <f t="shared" si="11"/>
        <v>-586964.03422863269</v>
      </c>
      <c r="T43" s="63">
        <f t="shared" si="11"/>
        <v>0</v>
      </c>
      <c r="U43" s="63">
        <f t="shared" si="11"/>
        <v>476826.28835201263</v>
      </c>
      <c r="V43" s="63">
        <f t="shared" si="11"/>
        <v>0</v>
      </c>
      <c r="W43" s="63">
        <f t="shared" si="11"/>
        <v>476826.28835201263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1025523.670105782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373851.2364015209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674355.71164798737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373851.2364015209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2023-09-17T20:46:35Z</dcterms:modified>
</cp:coreProperties>
</file>