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E10C27-DC19-4957-AF5E-F27932402ADC}" xr6:coauthVersionLast="47" xr6:coauthVersionMax="47" xr10:uidLastSave="{00000000-0000-0000-0000-000000000000}"/>
  <bookViews>
    <workbookView xWindow="-120" yWindow="-120" windowWidth="23280" windowHeight="1248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Statuses'!$B:$X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Statuses'!$C:$AB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<sst xmlns="http://schemas.openxmlformats.org/spreadsheetml/2006/main" count="579" uniqueCount="270">
  <si>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</si>
  <si>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</si>
  <si>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</si>
  <si>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</si>
  <si>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</si>
  <si>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</si>
  <si>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</si>
  <si>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</si>
  <si>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</si>
  <si>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</si>
  <si>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</si>
  <si>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</si>
  <si>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</si>
  <si>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</si>
  <si>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</si>
  <si>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</si>
  <si>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</si>
  <si>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</si>
  <si>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</si>
  <si>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</si>
  <si>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</si>
  <si>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</si>
  <si>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</si>
  <si>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</si>
  <si>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</si>
  <si>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</si>
  <si>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</si>
  <si>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</si>
  <si>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</si>
  <si>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</si>
  <si>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</si>
  <si>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</si>
  <si>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</si>
  <si>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</si>
  <si>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</si>
  <si>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</si>
  <si>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</si>
  <si>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</si>
  <si>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</si>
  <si>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</si>
  <si>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</si>
  <si>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</si>
  <si>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</si>
  <si>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</si>
  <si>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</si>
  <si>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</si>
  <si>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</si>
  <si>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</si>
  <si>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</si>
  <si>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</si>
  <si>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</si>
  <si>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</si>
  <si>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</si>
  <si>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</si>
  <si>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</si>
  <si>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</si>
  <si>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</si>
  <si>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</si>
  <si>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</si>
  <si>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</si>
  <si>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</si>
  <si>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</si>
  <si>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</si>
  <si>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</si>
  <si>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</si>
  <si>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</si>
  <si>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</si>
  <si>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</si>
  <si>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</si>
  <si>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</si>
  <si>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</si>
  <si>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</si>
  <si>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</si>
  <si>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</si>
  <si>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</si>
  <si>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</si>
  <si>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</si>
  <si>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</si>
  <si>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</si>
  <si>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</si>
  <si>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</si>
  <si>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</si>
  <si>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</si>
  <si>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</si>
  <si>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</si>
  <si>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</si>
  <si>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</si>
  <si>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</si>
  <si>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</si>
  <si>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</si>
  <si>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</si>
  <si>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</si>
  <si>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</si>
  <si>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</si>
  <si>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</si>
  <si>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</si>
  <si>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</si>
  <si>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</si>
  <si>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</si>
  <si>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</si>
  <si>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</si>
  <si>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</si>
  <si>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</si>
  <si>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</si>
  <si>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</si>
  <si>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</si>
  <si>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</si>
  <si>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</si>
  <si>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</si>
  <si>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</si>
  <si>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</si>
  <si>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</si>
  <si>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</si>
  <si>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</si>
  <si>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</si>
  <si>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</si>
  <si>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</si>
  <si>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</si>
  <si>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</si>
  <si>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</si>
  <si>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</si>
  <si>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</si>
  <si>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</si>
  <si>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</si>
  <si>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</si>
  <si>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</si>
  <si>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</si>
  <si>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</si>
  <si>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</si>
  <si>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</si>
  <si>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</si>
  <si>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</si>
  <si>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</si>
  <si>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</si>
  <si>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</si>
  <si>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</si>
  <si>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</si>
  <si>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</si>
  <si>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</si>
  <si>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</si>
  <si>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</si>
  <si>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</si>
  <si>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</si>
  <si>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</si>
  <si>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</si>
  <si>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</si>
  <si>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</si>
  <si>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</si>
  <si>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</si>
  <si>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</si>
  <si>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</si>
  <si>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</si>
  <si>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</si>
  <si>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</si>
  <si>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</si>
  <si>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</si>
  <si>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</si>
  <si>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</si>
  <si>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</si>
  <si>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</si>
  <si>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</si>
  <si>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</si>
  <si>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</si>
  <si>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</si>
  <si>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</si>
  <si>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</si>
  <si>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</si>
  <si>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</si>
  <si>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</si>
  <si>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</si>
  <si>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</si>
  <si>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</si>
  <si>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</si>
  <si>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</si>
  <si>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</si>
  <si>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</si>
  <si>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</si>
  <si>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</si>
  <si>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</si>
  <si>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</si>
  <si>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</si>
  <si>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</si>
  <si>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</si>
  <si>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</si>
  <si>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</si>
  <si>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</si>
  <si>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</si>
  <si>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</si>
  <si>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</si>
  <si>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</si>
  <si>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</si>
  <si>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</si>
  <si>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</si>
  <si>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</si>
  <si>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</si>
  <si>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</si>
  <si>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</si>
  <si>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</si>
  <si>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</si>
  <si>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</si>
  <si>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</si>
  <si>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</si>
  <si>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</si>
  <si>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</si>
  <si>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</si>
  <si>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</si>
  <si>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</si>
  <si>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</si>
  <si>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</si>
  <si>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</si>
  <si>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</si>
  <si>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</si>
  <si>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</si>
  <si>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</si>
  <si>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</si>
  <si>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</si>
  <si>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</si>
  <si>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</si>
  <si>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Netting Agreement &amp; Parent Guarantee exchange executed</t>
  </si>
  <si>
    <t>Global trading suspended?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</si>
  <si>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</si>
  <si>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</si>
  <si>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</si>
  <si>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</si>
  <si>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</si>
  <si>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</si>
  <si>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</si>
  <si>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</si>
  <si>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Open Gas Only</t>
  </si>
  <si>
    <t>One Trade</t>
  </si>
  <si>
    <t>NGC Settlement Trust</t>
  </si>
  <si>
    <t xml:space="preserve">Want netting on NBP to J-Block;
Claiming non-specific Material-Adverse-Change in NBP97;
Signed gas netting agreement -resolved probable MAC litigation.
</t>
  </si>
  <si>
    <t>Bayley sent Credit proposal to commercial;
Argued to provide Parent Company Guarentee without conditions.</t>
  </si>
  <si>
    <t>Open Short Term</t>
  </si>
  <si>
    <t>Buying Prompt Only</t>
  </si>
  <si>
    <t>Simple netting agreement ECTRL-Nordic Powerhouse
(Mark Elliot);
Have sent EFET2.</t>
  </si>
  <si>
    <t>Cinergy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</si>
  <si>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</si>
  <si>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</si>
  <si>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</si>
  <si>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</si>
  <si>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</si>
  <si>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Special Treatment Given</t>
  </si>
  <si>
    <t>Result of Treatment</t>
  </si>
  <si>
    <t>£3m out on 22 Nov 01</t>
  </si>
  <si>
    <t>Sent Cross-Affiliate Netting Agreement - pending Nuon
Noun want $1.25M threshold</t>
  </si>
  <si>
    <t xml:space="preserve">Signed credit deal 22 Nov - a five entity netting arrangement and nets so far as possible our power gas and coal positions.
</t>
  </si>
  <si>
    <t>WinGas</t>
  </si>
  <si>
    <t>CACs ing</t>
  </si>
  <si>
    <t>Closed from 6pm 24/11/01</t>
  </si>
  <si>
    <t xml:space="preserve">no proposed changes; will require collateral if net purchases exceed £5m
</t>
  </si>
  <si>
    <t>Stayed Open</t>
  </si>
  <si>
    <t>£4.0m paid on account           23 Nov</t>
  </si>
  <si>
    <t>Back on</t>
  </si>
  <si>
    <t>EWZ</t>
  </si>
  <si>
    <t>Open - but cautious</t>
  </si>
  <si>
    <t>EFET executed with EUR 12 m threshold for Enron and EUR 27 m for Electrabel;
Signed Gas Netting Agreement.
Trading is cautious as Electrabel review trading with Enron on a case by case basis.</t>
  </si>
  <si>
    <t>TXU examining our proposed Netting Agreement, without cross-default - showing resistance;
Wish to first execute FEMA and EFET2</t>
  </si>
  <si>
    <t>Executed notionally offseting trades for entire protfolio;
Requesting partial collateral return.</t>
  </si>
  <si>
    <t>Executed master agreement with £5m collateral threshold.</t>
  </si>
  <si>
    <t>Master netting agreement executed;
Now requesting effective netting across US &amp; UK exposures proposed;
Disagreement on where to offset in U.S.
BP will Buy on prompt (but not Sell) - using this strategy to close out their position.</t>
  </si>
  <si>
    <r>
      <t xml:space="preserve">Executed Master Netting agreements, $10m bilatera lines in each. </t>
    </r>
    <r>
      <rPr>
        <strike/>
        <sz val="10"/>
        <rFont val="Arial"/>
        <family val="2"/>
      </rPr>
      <t xml:space="preserve">
</t>
    </r>
  </si>
  <si>
    <t>Executed Master Netting agreements, $10m bilatera lines in each. 
Dispute in U.S.concerning collateral return.</t>
  </si>
  <si>
    <t>Invoking non-specific Material-Adverse-Change;
$100m L/C due to iexpire in U.S. on 30/11/01;
Proposing £1m collateral threshold for Europe</t>
  </si>
  <si>
    <t xml:space="preserve">Proposed Master Netting agreements with $10m bilatera lines in each.
</t>
  </si>
  <si>
    <t>Proposed Master Netting agreement £750,000 collateral threshold</t>
  </si>
  <si>
    <t>Agreed GTMA with zero collateral threshold and Material Adverse Change below BBB-;
Requesting side letter addressing marginingmechanics, which they will draft.</t>
  </si>
  <si>
    <t>Invoking NBP97 clause 10.4 - non-specific Material Adverse Change</t>
  </si>
  <si>
    <t>MNA between ECTRL and Aquila fully executed.</t>
  </si>
  <si>
    <t>AES proposes thresholds Enron = £50m, AES Drax = £10m.
DRAX will not trade with exposure &gt;£10m.
Paying on Account
Closed due to exceeding head room was expected to be resolved 27 Nov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</si>
</sst>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5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  <xf numFmtId="15" fontId="2" fillId="16" borderId="2" xfId="0" applyNumberFormat="1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15" fontId="2" fillId="16" borderId="0" xfId="0" applyNumberFormat="1" applyFont="1" applyFill="1" applyAlignment="1">
      <alignment vertical="top" wrapText="1"/>
    </xf>
    <xf numFmtId="15" fontId="2" fillId="0" borderId="2" xfId="0" applyNumberFormat="1" applyFont="1" applyFill="1" applyBorder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797FE200-F890-DC2F-DB51-B049B1D24233}"/>
            </a:ext>
          </a:extLst>
        </xdr:cNvPr>
        <xdr:cNvSpPr>
          <a:spLocks noChangeArrowheads="1"/>
        </xdr:cNvSpPr>
      </xdr:nvSpPr>
      <xdr:spPr bwMode="auto">
        <a:xfrm>
          <a:off x="124396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104"/>
  <sheetViews>
    <sheetView showGridLines="0" tabSelected="1" zoomScaleNormal="85" workbookViewId="0">
      <pane xSplit="2" ySplit="1" topLeftCell="D4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2.75"/>
  <cols>
    <col min="1" max="1" width="5.33203125" style="14" customWidth="1"/>
    <col min="2" max="2" width="61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4" width="14.83203125" style="45" customWidth="1"/>
    <col min="25" max="25" width="14.33203125" style="3" customWidth="1"/>
    <col min="26" max="26" width="16.6640625" style="71" customWidth="1"/>
    <col min="28" max="28" width="5.6640625" style="14" customWidth="1"/>
    <col min="29" max="29" width="11.33203125" style="3" customWidth="1"/>
    <col min="30" max="30" width="10.33203125" style="3" customWidth="1"/>
    <col min="31" max="16384" width="9.33203125" style="3"/>
  </cols>
  <sheetData>
    <row r="1" spans="1:30" s="10" customFormat="1" ht="55.5" thickBot="1">
      <c r="A1" s="22" t="s">
        <v>112</v>
      </c>
      <c r="B1" s="22" t="s">
        <v>3</v>
      </c>
      <c r="C1" s="32" t="s">
        <v>188</v>
      </c>
      <c r="D1" s="11" t="s">
        <v>96</v>
      </c>
      <c r="E1" s="12" t="s">
        <v>113</v>
      </c>
      <c r="F1" s="11" t="s">
        <v>164</v>
      </c>
      <c r="G1" s="41" t="s">
        <v>112</v>
      </c>
      <c r="H1" s="54" t="s">
        <v>98</v>
      </c>
      <c r="I1" s="54" t="s">
        <v>137</v>
      </c>
      <c r="J1" s="54" t="s">
        <v>99</v>
      </c>
      <c r="K1" s="54" t="s">
        <v>136</v>
      </c>
      <c r="L1" s="54" t="s">
        <v>129</v>
      </c>
      <c r="M1" s="11" t="s">
        <v>4</v>
      </c>
      <c r="N1" s="32" t="s">
        <v>169</v>
      </c>
      <c r="O1" s="36" t="s">
        <v>144</v>
      </c>
      <c r="P1" s="11" t="s">
        <v>106</v>
      </c>
      <c r="Q1" s="11" t="s">
        <v>107</v>
      </c>
      <c r="R1" s="36" t="s">
        <v>170</v>
      </c>
      <c r="S1" s="36" t="s">
        <v>171</v>
      </c>
      <c r="T1" s="26" t="s">
        <v>207</v>
      </c>
      <c r="U1" s="11" t="s">
        <v>152</v>
      </c>
      <c r="V1" s="11" t="s">
        <v>97</v>
      </c>
      <c r="W1" s="11" t="s">
        <v>242</v>
      </c>
      <c r="X1" s="11" t="s">
        <v>243</v>
      </c>
      <c r="Y1" s="11" t="s">
        <v>67</v>
      </c>
      <c r="Z1" s="67" t="s">
        <v>217</v>
      </c>
      <c r="AB1" s="12" t="s">
        <v>113</v>
      </c>
      <c r="AC1" s="52" t="s">
        <v>189</v>
      </c>
      <c r="AD1" s="52" t="s">
        <v>159</v>
      </c>
    </row>
    <row r="2" spans="1:30" s="4" customFormat="1" ht="26.25" thickBot="1">
      <c r="A2" s="8">
        <v>2</v>
      </c>
      <c r="B2" s="23" t="s">
        <v>208</v>
      </c>
      <c r="C2" s="53">
        <f>IF(ISNUMBER(VLOOKUP(AC2,[1]SummaryEntity!$A$20:$Z$500,26,FALSE)),(VLOOKUP(AC2,[1]SummaryEntity!$A$20:$Z$500,26,FALSE)),"See Group")</f>
        <v>1578.1699830770556</v>
      </c>
      <c r="D2" s="64" t="s">
        <v>95</v>
      </c>
      <c r="E2" s="17" t="s">
        <v>111</v>
      </c>
      <c r="F2" s="6" t="s">
        <v>128</v>
      </c>
      <c r="G2" s="37" t="s">
        <v>105</v>
      </c>
      <c r="H2" s="55" t="s">
        <v>141</v>
      </c>
      <c r="I2" s="55"/>
      <c r="J2" s="56" t="s">
        <v>142</v>
      </c>
      <c r="K2" s="56"/>
      <c r="L2" s="57"/>
      <c r="M2" s="6" t="s">
        <v>1</v>
      </c>
      <c r="N2" s="47">
        <f>IF(ISNUMBER(VLOOKUP(AD2,[1]SummaryGroup!$A$20:$W$429,22,FALSE)),(VLOOKUP(AD2,[1]SummaryGroup!$A$20:$W$429,22,FALSE)),"N/A")</f>
        <v>1573.8443777217399</v>
      </c>
      <c r="O2" s="75" t="s">
        <v>115</v>
      </c>
      <c r="P2" s="6"/>
      <c r="Q2" s="64"/>
      <c r="R2" s="49" t="s">
        <v>155</v>
      </c>
      <c r="S2" s="49" t="s">
        <v>155</v>
      </c>
      <c r="T2" s="27" t="s">
        <v>130</v>
      </c>
      <c r="V2" s="42" t="s">
        <v>257</v>
      </c>
      <c r="W2" s="42"/>
      <c r="X2" s="42"/>
      <c r="Y2" s="6" t="s">
        <v>5</v>
      </c>
      <c r="Z2" s="68"/>
      <c r="AB2" s="17"/>
      <c r="AC2" s="4">
        <v>56045</v>
      </c>
      <c r="AD2" s="46">
        <v>333</v>
      </c>
    </row>
    <row r="3" spans="1:30" s="4" customFormat="1" ht="36.75" thickBot="1">
      <c r="A3" s="8">
        <v>2</v>
      </c>
      <c r="B3" s="23" t="s">
        <v>62</v>
      </c>
      <c r="C3" s="53">
        <f>IF(ISNUMBER(VLOOKUP(AC3,[1]SummaryEntity!$A$20:$Z$500,26,FALSE)),(VLOOKUP(AC3,[1]SummaryEntity!$A$20:$Z$500,26,FALSE)),"See Group")</f>
        <v>19.39738676236593</v>
      </c>
      <c r="D3" s="64" t="s">
        <v>95</v>
      </c>
      <c r="E3" s="72"/>
      <c r="F3" s="6" t="s">
        <v>101</v>
      </c>
      <c r="G3" s="37" t="s">
        <v>105</v>
      </c>
      <c r="H3" s="55" t="s">
        <v>141</v>
      </c>
      <c r="I3" s="55"/>
      <c r="J3" s="56"/>
      <c r="K3" s="56"/>
      <c r="L3" s="57"/>
      <c r="M3" s="6" t="s">
        <v>147</v>
      </c>
      <c r="N3" s="47">
        <f>IF(ISNUMBER(VLOOKUP(AD3,[1]SummaryGroup!$A$20:$W$429,22,FALSE)),(VLOOKUP(AD3,[1]SummaryGroup!$A$20:$W$429,22,FALSE)),"N/A")</f>
        <v>19.39738676236593</v>
      </c>
      <c r="O3" s="76" t="s">
        <v>115</v>
      </c>
      <c r="P3" s="6"/>
      <c r="Q3" s="64"/>
      <c r="R3" s="49" t="s">
        <v>153</v>
      </c>
      <c r="S3" s="49" t="s">
        <v>155</v>
      </c>
      <c r="T3" s="35" t="s">
        <v>161</v>
      </c>
      <c r="U3" s="4" t="s">
        <v>74</v>
      </c>
      <c r="V3" s="42" t="s">
        <v>85</v>
      </c>
      <c r="W3" s="42"/>
      <c r="X3" s="42"/>
      <c r="Y3" s="6" t="s">
        <v>79</v>
      </c>
      <c r="Z3" s="68">
        <v>37214</v>
      </c>
      <c r="AB3" s="5"/>
      <c r="AC3" s="4">
        <v>64631</v>
      </c>
      <c r="AD3" s="4">
        <v>51055</v>
      </c>
    </row>
    <row r="4" spans="1:30" s="4" customFormat="1" ht="39" thickBot="1">
      <c r="A4" s="8">
        <v>2</v>
      </c>
      <c r="B4" s="23" t="s">
        <v>50</v>
      </c>
      <c r="C4" s="53">
        <f>IF(ISNUMBER(VLOOKUP(AC4,[1]SummaryEntity!$A$20:$Z$500,26,FALSE)),(VLOOKUP(AC4,[1]SummaryEntity!$A$20:$Z$500,26,FALSE)),"See Group")</f>
        <v>-85.919915154343343</v>
      </c>
      <c r="D4" s="64" t="s">
        <v>228</v>
      </c>
      <c r="E4" s="17"/>
      <c r="F4" s="6" t="s">
        <v>101</v>
      </c>
      <c r="G4" s="37" t="s">
        <v>105</v>
      </c>
      <c r="H4" s="55" t="s">
        <v>141</v>
      </c>
      <c r="I4" s="55"/>
      <c r="J4" s="56" t="s">
        <v>142</v>
      </c>
      <c r="K4" s="56"/>
      <c r="L4" s="57"/>
      <c r="M4" s="6" t="s">
        <v>45</v>
      </c>
      <c r="N4" s="47">
        <f>IF(ISNUMBER(VLOOKUP(AD4,[1]SummaryGroup!$A$20:$W$429,22,FALSE)),(VLOOKUP(AD4,[1]SummaryGroup!$A$20:$W$429,22,FALSE)),"N/A")</f>
        <v>-144.28795698696891</v>
      </c>
      <c r="O4" s="75" t="s">
        <v>114</v>
      </c>
      <c r="P4" s="6"/>
      <c r="Q4" s="64"/>
      <c r="R4" s="49" t="s">
        <v>153</v>
      </c>
      <c r="S4" s="50" t="s">
        <v>153</v>
      </c>
      <c r="T4" s="27" t="s">
        <v>168</v>
      </c>
      <c r="V4" s="42" t="s">
        <v>237</v>
      </c>
      <c r="W4" s="42"/>
      <c r="X4" s="42"/>
      <c r="Y4" s="6"/>
      <c r="Z4" s="121">
        <v>37214</v>
      </c>
      <c r="AB4" s="5"/>
      <c r="AC4" s="4">
        <v>51064</v>
      </c>
      <c r="AD4" s="4">
        <v>61173</v>
      </c>
    </row>
    <row r="5" spans="1:30" s="4" customFormat="1" ht="36.75" thickBot="1">
      <c r="A5" s="8">
        <v>3</v>
      </c>
      <c r="B5" s="23" t="s">
        <v>60</v>
      </c>
      <c r="C5" s="53">
        <f>IF(ISNUMBER(VLOOKUP(AC5,[1]SummaryEntity!$A$20:$Z$500,26,FALSE)),(VLOOKUP(AC5,[1]SummaryEntity!$A$20:$Z$500,26,FALSE)),"See Group")</f>
        <v>-3.1136242442043813</v>
      </c>
      <c r="D5" s="64" t="s">
        <v>95</v>
      </c>
      <c r="E5" s="72"/>
      <c r="F5" s="6" t="s">
        <v>146</v>
      </c>
      <c r="G5" s="37" t="s">
        <v>105</v>
      </c>
      <c r="H5" s="55" t="s">
        <v>141</v>
      </c>
      <c r="I5" s="55"/>
      <c r="J5" s="56"/>
      <c r="K5" s="56"/>
      <c r="L5" s="57"/>
      <c r="M5" s="6" t="s">
        <v>145</v>
      </c>
      <c r="N5" s="47">
        <f>IF(ISNUMBER(VLOOKUP(AD5,[1]SummaryGroup!$A$20:$W$429,22,FALSE)),(VLOOKUP(AD5,[1]SummaryGroup!$A$20:$W$429,22,FALSE)),"N/A")</f>
        <v>-3.1136242442043813</v>
      </c>
      <c r="O5" s="75" t="s">
        <v>114</v>
      </c>
      <c r="P5" s="6" t="s">
        <v>109</v>
      </c>
      <c r="Q5" s="64" t="s">
        <v>94</v>
      </c>
      <c r="R5" s="49" t="s">
        <v>153</v>
      </c>
      <c r="S5" s="49" t="s">
        <v>155</v>
      </c>
      <c r="T5" s="27"/>
      <c r="U5" s="4" t="s">
        <v>74</v>
      </c>
      <c r="V5" s="42" t="s">
        <v>232</v>
      </c>
      <c r="W5" s="42"/>
      <c r="X5" s="42"/>
      <c r="Y5" s="6" t="s">
        <v>59</v>
      </c>
      <c r="Z5" s="121">
        <v>37214</v>
      </c>
      <c r="AB5" s="5"/>
      <c r="AC5" s="4">
        <v>70744</v>
      </c>
      <c r="AD5" s="4">
        <v>81712</v>
      </c>
    </row>
    <row r="6" spans="1:30" s="4" customFormat="1" ht="51.75" thickBot="1">
      <c r="A6" s="8">
        <v>4</v>
      </c>
      <c r="B6" s="23" t="s">
        <v>200</v>
      </c>
      <c r="C6" s="53">
        <f>IF(ISNUMBER(VLOOKUP(AC6,[1]SummaryEntity!$A$20:$Z$500,26,FALSE)),(VLOOKUP(AC6,[1]SummaryEntity!$A$20:$Z$500,26,FALSE)),"See Group")</f>
        <v>107.93837657526743</v>
      </c>
      <c r="D6" s="64" t="s">
        <v>229</v>
      </c>
      <c r="E6" s="18"/>
      <c r="F6" s="6" t="s">
        <v>187</v>
      </c>
      <c r="G6" s="38" t="s">
        <v>105</v>
      </c>
      <c r="H6" s="55"/>
      <c r="I6" s="55"/>
      <c r="J6" s="56" t="s">
        <v>142</v>
      </c>
      <c r="K6" s="56"/>
      <c r="L6" s="57"/>
      <c r="M6" s="6" t="s">
        <v>167</v>
      </c>
      <c r="N6" s="47">
        <f>IF(ISNUMBER(VLOOKUP(AD6,[1]SummaryGroup!$A$20:$W$429,22,FALSE)),(VLOOKUP(AD6,[1]SummaryGroup!$A$20:$W$429,22,FALSE)),"N/A")</f>
        <v>107.86311006856391</v>
      </c>
      <c r="O6" s="77" t="s">
        <v>122</v>
      </c>
      <c r="Q6" s="64"/>
      <c r="R6" s="49"/>
      <c r="S6" s="49"/>
      <c r="T6" s="28"/>
      <c r="U6" s="9"/>
      <c r="V6" s="42" t="s">
        <v>231</v>
      </c>
      <c r="W6" s="42"/>
      <c r="X6" s="42"/>
      <c r="Z6" s="122">
        <v>37214</v>
      </c>
      <c r="AB6" s="17" t="s">
        <v>111</v>
      </c>
      <c r="AC6" s="4">
        <v>64406</v>
      </c>
      <c r="AD6" s="42">
        <v>50902</v>
      </c>
    </row>
    <row r="7" spans="1:30" s="4" customFormat="1" ht="39" thickBot="1">
      <c r="A7" s="8">
        <v>5</v>
      </c>
      <c r="B7" s="23" t="s">
        <v>35</v>
      </c>
      <c r="C7" s="53">
        <f>IF(ISNUMBER(VLOOKUP(AC7,[1]SummaryEntity!$A$20:$Z$500,26,FALSE)),(VLOOKUP(AC7,[1]SummaryEntity!$A$20:$Z$500,26,FALSE)),"See Group")</f>
        <v>-94.845784589351368</v>
      </c>
      <c r="D7" s="64" t="s">
        <v>234</v>
      </c>
      <c r="E7" s="17"/>
      <c r="F7" s="6" t="s">
        <v>101</v>
      </c>
      <c r="G7" s="37" t="s">
        <v>105</v>
      </c>
      <c r="H7" s="55" t="s">
        <v>141</v>
      </c>
      <c r="I7" s="55"/>
      <c r="J7" s="56"/>
      <c r="K7" s="56"/>
      <c r="L7" s="57"/>
      <c r="M7" s="6" t="s">
        <v>27</v>
      </c>
      <c r="N7" s="47">
        <f>IF(ISNUMBER(VLOOKUP(AD7,[1]SummaryGroup!$A$20:$W$429,22,FALSE)),(VLOOKUP(AD7,[1]SummaryGroup!$A$20:$W$429,22,FALSE)),"N/A")</f>
        <v>-94.310946708200333</v>
      </c>
      <c r="O7" s="78" t="s">
        <v>115</v>
      </c>
      <c r="P7" s="6"/>
      <c r="Q7" s="64"/>
      <c r="R7" s="49" t="s">
        <v>153</v>
      </c>
      <c r="S7" s="49" t="s">
        <v>155</v>
      </c>
      <c r="T7" s="31" t="s">
        <v>154</v>
      </c>
      <c r="U7" s="4" t="s">
        <v>131</v>
      </c>
      <c r="V7" s="42" t="s">
        <v>246</v>
      </c>
      <c r="W7" s="42"/>
      <c r="X7" s="42"/>
      <c r="Y7" s="6" t="s">
        <v>26</v>
      </c>
      <c r="Z7" s="68"/>
      <c r="AB7" s="5"/>
      <c r="AC7" s="4">
        <v>76488</v>
      </c>
      <c r="AD7" s="16">
        <v>92809</v>
      </c>
    </row>
    <row r="8" spans="1:30" s="4" customFormat="1" ht="26.25" thickBot="1">
      <c r="A8" s="8">
        <v>5</v>
      </c>
      <c r="B8" s="23" t="s">
        <v>34</v>
      </c>
      <c r="C8" s="53">
        <f>IF(ISNUMBER(VLOOKUP(AC8,[1]SummaryEntity!$A$20:$Z$500,26,FALSE)),(VLOOKUP(AC8,[1]SummaryEntity!$A$20:$Z$500,26,FALSE)),"See Group")</f>
        <v>-43.733628610777771</v>
      </c>
      <c r="D8" s="64" t="s">
        <v>209</v>
      </c>
      <c r="E8" s="66"/>
      <c r="F8" s="6" t="s">
        <v>101</v>
      </c>
      <c r="G8" s="37" t="s">
        <v>105</v>
      </c>
      <c r="H8" s="55" t="s">
        <v>141</v>
      </c>
      <c r="I8" s="55" t="s">
        <v>140</v>
      </c>
      <c r="J8" s="56" t="s">
        <v>142</v>
      </c>
      <c r="K8" s="56"/>
      <c r="L8" s="57"/>
      <c r="M8" s="6" t="s">
        <v>21</v>
      </c>
      <c r="N8" s="47">
        <f>IF(ISNUMBER(VLOOKUP(AD8,[1]SummaryGroup!$A$20:$W$429,22,FALSE)),(VLOOKUP(AD8,[1]SummaryGroup!$A$20:$W$429,22,FALSE)),"N/A")</f>
        <v>-43.733628610777771</v>
      </c>
      <c r="O8" s="75" t="s">
        <v>114</v>
      </c>
      <c r="P8" s="6" t="s">
        <v>109</v>
      </c>
      <c r="Q8" s="64" t="s">
        <v>94</v>
      </c>
      <c r="R8" s="49" t="s">
        <v>153</v>
      </c>
      <c r="S8" s="49" t="s">
        <v>153</v>
      </c>
      <c r="T8" s="27" t="s">
        <v>181</v>
      </c>
      <c r="U8" s="4" t="s">
        <v>74</v>
      </c>
      <c r="V8" s="42" t="s">
        <v>258</v>
      </c>
      <c r="W8" s="42"/>
      <c r="X8" s="42"/>
      <c r="Y8" s="6" t="s">
        <v>22</v>
      </c>
      <c r="Z8" s="121">
        <v>37214</v>
      </c>
      <c r="AB8" s="17"/>
      <c r="AC8" s="4">
        <v>63933</v>
      </c>
      <c r="AD8" s="16">
        <v>91212</v>
      </c>
    </row>
    <row r="9" spans="1:30" s="4" customFormat="1" ht="48.75" thickBot="1">
      <c r="A9" s="8">
        <v>5</v>
      </c>
      <c r="B9" s="23" t="s">
        <v>182</v>
      </c>
      <c r="C9" s="53">
        <f>IF(ISNUMBER(VLOOKUP(AC9,[1]SummaryEntity!$A$20:$Z$500,26,FALSE)),(VLOOKUP(AC9,[1]SummaryEntity!$A$20:$Z$500,26,FALSE)),"See Group")</f>
        <v>5.369988684084344</v>
      </c>
      <c r="D9" s="64" t="s">
        <v>95</v>
      </c>
      <c r="E9" s="66"/>
      <c r="F9" s="6" t="s">
        <v>125</v>
      </c>
      <c r="G9" s="37" t="s">
        <v>105</v>
      </c>
      <c r="H9" s="55"/>
      <c r="I9" s="55" t="s">
        <v>140</v>
      </c>
      <c r="J9" s="56"/>
      <c r="K9" s="56"/>
      <c r="L9" s="57"/>
      <c r="M9" s="23" t="s">
        <v>182</v>
      </c>
      <c r="N9" s="47">
        <f>IF(ISNUMBER(VLOOKUP(AD9,[1]SummaryGroup!$A$20:$W$429,22,FALSE)),(VLOOKUP(AD9,[1]SummaryGroup!$A$20:$W$429,22,FALSE)),"N/A")</f>
        <v>5.369988684084344</v>
      </c>
      <c r="O9" s="75" t="s">
        <v>118</v>
      </c>
      <c r="P9" s="6"/>
      <c r="Q9" s="64"/>
      <c r="R9" s="50" t="s">
        <v>153</v>
      </c>
      <c r="S9" s="50" t="s">
        <v>172</v>
      </c>
      <c r="T9" s="27"/>
      <c r="V9" s="42" t="s">
        <v>235</v>
      </c>
      <c r="W9" s="42"/>
      <c r="X9" s="42"/>
      <c r="Y9" s="6"/>
      <c r="Z9" s="121">
        <v>37214</v>
      </c>
      <c r="AB9" s="17"/>
      <c r="AC9" s="4">
        <v>61392</v>
      </c>
      <c r="AD9" s="4">
        <v>61392</v>
      </c>
    </row>
    <row r="10" spans="1:30" s="4" customFormat="1" ht="36.75" thickBot="1">
      <c r="A10" s="8">
        <v>6</v>
      </c>
      <c r="B10" s="23" t="s">
        <v>53</v>
      </c>
      <c r="C10" s="53">
        <f>IF(ISNUMBER(VLOOKUP(AC10,[1]SummaryEntity!$A$20:$Z$500,26,FALSE)),(VLOOKUP(AC10,[1]SummaryEntity!$A$20:$Z$500,26,FALSE)),"See Group")</f>
        <v>-22.021289894267149</v>
      </c>
      <c r="D10" s="64" t="s">
        <v>95</v>
      </c>
      <c r="E10" s="17"/>
      <c r="F10" s="6" t="s">
        <v>101</v>
      </c>
      <c r="G10" s="37" t="s">
        <v>105</v>
      </c>
      <c r="H10" s="55" t="s">
        <v>141</v>
      </c>
      <c r="I10" s="55"/>
      <c r="J10" s="56"/>
      <c r="K10" s="56"/>
      <c r="L10" s="57"/>
      <c r="M10" s="6" t="s">
        <v>84</v>
      </c>
      <c r="N10" s="47">
        <f>IF(ISNUMBER(VLOOKUP(AD10,[1]SummaryGroup!$A$20:$W$429,22,FALSE)),(VLOOKUP(AD10,[1]SummaryGroup!$A$20:$W$429,22,FALSE)),"N/A")</f>
        <v>76.204315673601812</v>
      </c>
      <c r="O10" s="75" t="s">
        <v>115</v>
      </c>
      <c r="P10" s="6"/>
      <c r="Q10" s="64"/>
      <c r="R10" s="49"/>
      <c r="S10" s="49"/>
      <c r="T10" s="27" t="s">
        <v>130</v>
      </c>
      <c r="U10" s="4" t="s">
        <v>74</v>
      </c>
      <c r="V10" s="42" t="s">
        <v>127</v>
      </c>
      <c r="W10" s="42"/>
      <c r="X10" s="42"/>
      <c r="Y10" s="6" t="s">
        <v>54</v>
      </c>
      <c r="Z10" s="68">
        <v>37201</v>
      </c>
      <c r="AB10" s="17"/>
      <c r="AC10" s="4">
        <v>86162</v>
      </c>
      <c r="AD10" s="4">
        <v>51040</v>
      </c>
    </row>
    <row r="11" spans="1:30" s="4" customFormat="1" ht="18.75" thickBot="1">
      <c r="A11" s="8"/>
      <c r="B11" s="23" t="s">
        <v>51</v>
      </c>
      <c r="C11" s="53">
        <f>IF(ISNUMBER(VLOOKUP(AC11,[1]SummaryEntity!$A$20:$Z$500,26,FALSE)),(VLOOKUP(AC11,[1]SummaryEntity!$A$20:$Z$500,26,FALSE)),"See Group")</f>
        <v>1.4175365595010014</v>
      </c>
      <c r="D11" s="64" t="s">
        <v>95</v>
      </c>
      <c r="E11" s="66"/>
      <c r="F11" s="6" t="s">
        <v>125</v>
      </c>
      <c r="G11" s="37" t="s">
        <v>100</v>
      </c>
      <c r="H11" s="55"/>
      <c r="I11" s="55" t="s">
        <v>140</v>
      </c>
      <c r="J11" s="56"/>
      <c r="K11" s="56"/>
      <c r="L11" s="57"/>
      <c r="M11" s="23" t="s">
        <v>47</v>
      </c>
      <c r="N11" s="47">
        <f>IF(ISNUMBER(VLOOKUP(AD11,[1]SummaryGroup!$A$20:$W$429,22,FALSE)),(VLOOKUP(AD11,[1]SummaryGroup!$A$20:$W$429,22,FALSE)),"N/A")</f>
        <v>4.0261811549243909</v>
      </c>
      <c r="O11" s="75" t="s">
        <v>122</v>
      </c>
      <c r="P11" s="6" t="s">
        <v>216</v>
      </c>
      <c r="Q11" s="64" t="s">
        <v>95</v>
      </c>
      <c r="R11" s="50" t="s">
        <v>153</v>
      </c>
      <c r="S11" s="50" t="s">
        <v>117</v>
      </c>
      <c r="T11" s="27" t="s">
        <v>130</v>
      </c>
      <c r="U11" s="4" t="s">
        <v>135</v>
      </c>
      <c r="V11" s="42" t="s">
        <v>177</v>
      </c>
      <c r="W11" s="42"/>
      <c r="X11" s="42"/>
      <c r="Y11" s="6" t="s">
        <v>48</v>
      </c>
      <c r="Z11" s="121">
        <v>37214</v>
      </c>
      <c r="AB11" s="17"/>
      <c r="AC11" s="4">
        <v>81485</v>
      </c>
      <c r="AD11" s="4">
        <v>82843</v>
      </c>
    </row>
    <row r="12" spans="1:30" s="4" customFormat="1" ht="39" thickBot="1">
      <c r="A12" s="8"/>
      <c r="B12" s="23" t="s">
        <v>36</v>
      </c>
      <c r="C12" s="53">
        <f>IF(ISNUMBER(VLOOKUP(AC12,[1]SummaryEntity!$A$20:$Z$500,26,FALSE)),(VLOOKUP(AC12,[1]SummaryEntity!$A$20:$Z$500,26,FALSE)),"See Group")</f>
        <v>-25.366855917589934</v>
      </c>
      <c r="D12" s="64" t="s">
        <v>238</v>
      </c>
      <c r="E12" s="18"/>
      <c r="F12" s="6" t="s">
        <v>102</v>
      </c>
      <c r="G12" s="37" t="s">
        <v>100</v>
      </c>
      <c r="H12" s="55" t="s">
        <v>141</v>
      </c>
      <c r="I12" s="55" t="s">
        <v>140</v>
      </c>
      <c r="J12" s="56" t="s">
        <v>142</v>
      </c>
      <c r="K12" s="56"/>
      <c r="L12" s="57"/>
      <c r="M12" s="6" t="s">
        <v>24</v>
      </c>
      <c r="N12" s="47">
        <f>IF(ISNUMBER(VLOOKUP(AD12,[1]SummaryGroup!$A$20:$W$429,22,FALSE)),(VLOOKUP(AD12,[1]SummaryGroup!$A$20:$W$429,22,FALSE)),"N/A")</f>
        <v>-25.56221918978817</v>
      </c>
      <c r="O12" s="75" t="s">
        <v>212</v>
      </c>
      <c r="P12" s="6"/>
      <c r="Q12" s="64"/>
      <c r="R12" s="49" t="s">
        <v>153</v>
      </c>
      <c r="S12" s="49" t="s">
        <v>153</v>
      </c>
      <c r="T12" s="27" t="s">
        <v>176</v>
      </c>
      <c r="V12" s="42" t="s">
        <v>220</v>
      </c>
      <c r="W12" s="42"/>
      <c r="X12" s="42"/>
      <c r="Y12" s="6" t="s">
        <v>25</v>
      </c>
      <c r="Z12" s="68">
        <v>37214</v>
      </c>
      <c r="AB12" s="5"/>
      <c r="AC12" s="4">
        <v>70854</v>
      </c>
      <c r="AD12" s="4">
        <v>51063</v>
      </c>
    </row>
    <row r="13" spans="1:30" s="4" customFormat="1" ht="51.75" thickBot="1">
      <c r="A13" s="8"/>
      <c r="B13" s="23" t="s">
        <v>193</v>
      </c>
      <c r="C13" s="53">
        <f>IF(ISNUMBER(VLOOKUP(AC13,[1]SummaryEntity!$A$20:$Z$500,26,FALSE)),(VLOOKUP(AC13,[1]SummaryEntity!$A$20:$Z$500,26,FALSE)),"See Group")</f>
        <v>-3.4553486235860476</v>
      </c>
      <c r="D13" s="64" t="s">
        <v>95</v>
      </c>
      <c r="E13" s="17"/>
      <c r="F13" s="6" t="s">
        <v>101</v>
      </c>
      <c r="G13" s="37" t="s">
        <v>100</v>
      </c>
      <c r="H13" s="55" t="s">
        <v>141</v>
      </c>
      <c r="I13" s="55"/>
      <c r="J13" s="56"/>
      <c r="K13" s="56"/>
      <c r="L13" s="57"/>
      <c r="M13" s="6" t="s">
        <v>64</v>
      </c>
      <c r="N13" s="47">
        <f>IF(ISNUMBER(VLOOKUP(AD13,[1]SummaryGroup!$A$20:$W$429,22,FALSE)),(VLOOKUP(AD13,[1]SummaryGroup!$A$20:$W$429,22,FALSE)),"N/A")</f>
        <v>-4.8187398283242695</v>
      </c>
      <c r="O13" s="75" t="s">
        <v>116</v>
      </c>
      <c r="P13" s="6"/>
      <c r="Q13" s="64"/>
      <c r="R13" s="49" t="s">
        <v>153</v>
      </c>
      <c r="S13" s="49" t="s">
        <v>155</v>
      </c>
      <c r="T13" s="27" t="s">
        <v>157</v>
      </c>
      <c r="U13" s="4" t="s">
        <v>74</v>
      </c>
      <c r="V13" s="20" t="s">
        <v>269</v>
      </c>
      <c r="W13" s="42" t="s">
        <v>244</v>
      </c>
      <c r="X13" s="73" t="s">
        <v>253</v>
      </c>
      <c r="Y13" s="6" t="s">
        <v>87</v>
      </c>
      <c r="Z13" s="68">
        <v>37214</v>
      </c>
      <c r="AB13" s="15"/>
      <c r="AC13" s="4">
        <v>75913</v>
      </c>
      <c r="AD13" s="16">
        <v>46759</v>
      </c>
    </row>
    <row r="14" spans="1:30" s="4" customFormat="1" ht="36.75" thickBot="1">
      <c r="A14" s="8"/>
      <c r="B14" s="23" t="s">
        <v>194</v>
      </c>
      <c r="C14" s="53" t="str">
        <f>IF(ISNUMBER(VLOOKUP(AC14,[1]SummaryEntity!$A$20:$Z$500,26,FALSE)),(VLOOKUP(AC14,[1]SummaryEntity!$A$20:$Z$500,26,FALSE)),"See Group")</f>
        <v>See Group</v>
      </c>
      <c r="D14" s="64" t="s">
        <v>95</v>
      </c>
      <c r="E14" s="66"/>
      <c r="F14" s="6" t="s">
        <v>103</v>
      </c>
      <c r="G14" s="38" t="s">
        <v>100</v>
      </c>
      <c r="H14" s="55"/>
      <c r="I14" s="55"/>
      <c r="J14" s="56" t="s">
        <v>142</v>
      </c>
      <c r="K14" s="56"/>
      <c r="L14" s="57"/>
      <c r="M14" s="23" t="s">
        <v>194</v>
      </c>
      <c r="N14" s="47">
        <f>IF(ISNUMBER(VLOOKUP(AD14,[1]SummaryGroup!$A$20:$W$429,22,FALSE)),(VLOOKUP(AD14,[1]SummaryGroup!$A$20:$W$429,22,FALSE)),"N/A")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206</v>
      </c>
      <c r="W14" s="42"/>
      <c r="X14" s="42"/>
      <c r="Z14" s="68"/>
      <c r="AB14" s="8"/>
      <c r="AC14" s="4">
        <v>70928</v>
      </c>
      <c r="AD14" s="4">
        <v>70928</v>
      </c>
    </row>
    <row r="15" spans="1:30" s="4" customFormat="1" ht="39" thickBot="1">
      <c r="A15" s="8"/>
      <c r="B15" s="23" t="s">
        <v>124</v>
      </c>
      <c r="C15" s="53">
        <f>IF(ISNUMBER(VLOOKUP(AC15,[1]SummaryEntity!$A$20:$Z$500,26,FALSE)),(VLOOKUP(AC15,[1]SummaryEntity!$A$20:$Z$500,26,FALSE)),"See Group")</f>
        <v>-8.4384746638473001</v>
      </c>
      <c r="D15" s="64" t="s">
        <v>255</v>
      </c>
      <c r="E15" s="18"/>
      <c r="F15" s="6" t="s">
        <v>102</v>
      </c>
      <c r="G15" s="37" t="s">
        <v>100</v>
      </c>
      <c r="H15" s="55"/>
      <c r="I15" s="55" t="s">
        <v>140</v>
      </c>
      <c r="J15" s="56"/>
      <c r="K15" s="56"/>
      <c r="L15" s="57"/>
      <c r="M15" s="23" t="s">
        <v>29</v>
      </c>
      <c r="N15" s="47">
        <f>IF(ISNUMBER(VLOOKUP(AD15,[1]SummaryGroup!$A$20:$W$429,22,FALSE)),(VLOOKUP(AD15,[1]SummaryGroup!$A$20:$W$429,22,FALSE)),"N/A")</f>
        <v>-6.1230021321105728</v>
      </c>
      <c r="O15" s="75" t="s">
        <v>215</v>
      </c>
      <c r="P15" s="6"/>
      <c r="Q15" s="64"/>
      <c r="R15" s="50" t="s">
        <v>153</v>
      </c>
      <c r="S15" s="50" t="s">
        <v>153</v>
      </c>
      <c r="T15" s="27" t="s">
        <v>178</v>
      </c>
      <c r="U15" s="4" t="s">
        <v>135</v>
      </c>
      <c r="V15" s="42" t="s">
        <v>256</v>
      </c>
      <c r="W15" s="42"/>
      <c r="X15" s="42"/>
      <c r="Y15" s="6" t="s">
        <v>56</v>
      </c>
      <c r="Z15" s="68">
        <v>37214</v>
      </c>
      <c r="AB15" s="17"/>
      <c r="AC15" s="4">
        <v>54894</v>
      </c>
      <c r="AD15" s="4">
        <v>54894</v>
      </c>
    </row>
    <row r="16" spans="1:30" s="4" customFormat="1" ht="48.75" thickBot="1">
      <c r="A16" s="8"/>
      <c r="B16" s="23" t="s">
        <v>227</v>
      </c>
      <c r="C16" s="53"/>
      <c r="D16" s="64" t="s">
        <v>95</v>
      </c>
      <c r="E16" s="72"/>
      <c r="F16" s="6" t="s">
        <v>240</v>
      </c>
      <c r="G16" s="37" t="s">
        <v>100</v>
      </c>
      <c r="H16" s="55"/>
      <c r="I16" s="55"/>
      <c r="J16" s="56"/>
      <c r="K16" s="56"/>
      <c r="L16" s="57"/>
      <c r="M16" s="6" t="s">
        <v>227</v>
      </c>
      <c r="N16" s="47"/>
      <c r="O16" s="75"/>
      <c r="P16" s="6"/>
      <c r="Q16" s="64"/>
      <c r="R16" s="49"/>
      <c r="S16" s="49"/>
      <c r="T16" s="27" t="s">
        <v>140</v>
      </c>
      <c r="V16" s="42" t="s">
        <v>245</v>
      </c>
      <c r="W16" s="42"/>
      <c r="X16" s="42"/>
      <c r="Y16" s="6"/>
      <c r="Z16" s="121">
        <v>37214</v>
      </c>
      <c r="AB16" s="5"/>
      <c r="AC16" s="4">
        <v>93177</v>
      </c>
      <c r="AD16" s="4">
        <v>93177</v>
      </c>
    </row>
    <row r="17" spans="1:30" s="4" customFormat="1" ht="39" thickBot="1">
      <c r="A17" s="8"/>
      <c r="B17" s="23" t="s">
        <v>41</v>
      </c>
      <c r="C17" s="53">
        <f>IF(ISNUMBER(VLOOKUP(AC17,[1]SummaryEntity!$A$20:$Z$500,26,FALSE)),(VLOOKUP(AC17,[1]SummaryEntity!$A$20:$Z$500,26,FALSE)),"See Group")</f>
        <v>-6.6573273635438763</v>
      </c>
      <c r="D17" s="64" t="s">
        <v>94</v>
      </c>
      <c r="E17" s="18"/>
      <c r="F17" s="6" t="s">
        <v>125</v>
      </c>
      <c r="G17" s="37" t="s">
        <v>100</v>
      </c>
      <c r="H17" s="55"/>
      <c r="I17" s="55" t="s">
        <v>140</v>
      </c>
      <c r="J17" s="56"/>
      <c r="K17" s="56"/>
      <c r="L17" s="57"/>
      <c r="M17" s="6" t="s">
        <v>19</v>
      </c>
      <c r="N17" s="47">
        <f>IF(ISNUMBER(VLOOKUP(AD17,[1]SummaryGroup!$A$20:$W$429,22,FALSE)),(VLOOKUP(AD17,[1]SummaryGroup!$A$20:$W$429,22,FALSE)),"N/A")</f>
        <v>-8.9754754346830676</v>
      </c>
      <c r="O17" s="75" t="s">
        <v>120</v>
      </c>
      <c r="P17" s="6"/>
      <c r="Q17" s="64"/>
      <c r="R17" s="49" t="s">
        <v>153</v>
      </c>
      <c r="S17" s="49" t="s">
        <v>183</v>
      </c>
      <c r="T17" s="27"/>
      <c r="U17" s="4" t="s">
        <v>179</v>
      </c>
      <c r="V17" s="42" t="s">
        <v>221</v>
      </c>
      <c r="W17" s="42"/>
      <c r="X17" s="42"/>
      <c r="Y17" s="6" t="s">
        <v>20</v>
      </c>
      <c r="Z17" s="121">
        <v>37214</v>
      </c>
      <c r="AB17" s="5"/>
      <c r="AC17" s="4">
        <v>85551</v>
      </c>
      <c r="AD17" s="4">
        <v>54879</v>
      </c>
    </row>
    <row r="18" spans="1:30" s="4" customFormat="1" ht="26.25" thickBot="1">
      <c r="A18" s="8"/>
      <c r="B18" s="23" t="s">
        <v>197</v>
      </c>
      <c r="C18" s="53" t="str">
        <f>IF(ISNUMBER(VLOOKUP(AC18,[1]SummaryEntity!$A$20:$Z$500,26,FALSE)),(VLOOKUP(AC18,[1]SummaryEntity!$A$20:$Z$500,26,FALSE)),"See Group")</f>
        <v>See Group</v>
      </c>
      <c r="D18" s="64" t="s">
        <v>94</v>
      </c>
      <c r="E18" s="72"/>
      <c r="F18" s="6" t="s">
        <v>103</v>
      </c>
      <c r="G18" s="37" t="s">
        <v>100</v>
      </c>
      <c r="H18" s="55"/>
      <c r="I18" s="55"/>
      <c r="J18" s="56" t="s">
        <v>142</v>
      </c>
      <c r="K18" s="56"/>
      <c r="L18" s="57"/>
      <c r="M18" s="6" t="s">
        <v>210</v>
      </c>
      <c r="N18" s="47">
        <f>IF(ISNUMBER(VLOOKUP(AD18,[1]SummaryGroup!$A$20:$W$429,22,FALSE)),(VLOOKUP(AD18,[1]SummaryGroup!$A$20:$W$429,22,FALSE)),"N/A")</f>
        <v>-17.533059714320828</v>
      </c>
      <c r="O18" s="75" t="s">
        <v>114</v>
      </c>
      <c r="P18" s="6"/>
      <c r="Q18" s="64"/>
      <c r="R18" s="49"/>
      <c r="S18" s="49"/>
      <c r="T18" s="27"/>
      <c r="V18" s="42"/>
      <c r="W18" s="42"/>
      <c r="X18" s="42"/>
      <c r="Y18" s="6" t="s">
        <v>69</v>
      </c>
      <c r="Z18" s="68"/>
      <c r="AB18" s="5"/>
      <c r="AC18" s="4">
        <v>71645</v>
      </c>
      <c r="AD18" s="4">
        <v>97337</v>
      </c>
    </row>
    <row r="19" spans="1:30" s="4" customFormat="1" ht="39" thickBot="1">
      <c r="A19" s="8"/>
      <c r="B19" s="23" t="s">
        <v>39</v>
      </c>
      <c r="C19" s="53" t="str">
        <f>IF(ISNUMBER(VLOOKUP(AC19,[1]SummaryEntity!$A$20:$Z$500,26,FALSE)),(VLOOKUP(AC19,[1]SummaryEntity!$A$20:$Z$500,26,FALSE)),"See Group")</f>
        <v>See Group</v>
      </c>
      <c r="D19" s="64" t="s">
        <v>94</v>
      </c>
      <c r="E19" s="74"/>
      <c r="F19" s="6" t="s">
        <v>103</v>
      </c>
      <c r="G19" s="37" t="s">
        <v>100</v>
      </c>
      <c r="H19" s="55" t="s">
        <v>141</v>
      </c>
      <c r="I19" s="55"/>
      <c r="J19" s="56" t="s">
        <v>142</v>
      </c>
      <c r="K19" s="56"/>
      <c r="L19" s="57"/>
      <c r="M19" s="80" t="s">
        <v>0</v>
      </c>
      <c r="N19" s="81">
        <f>IF(ISNUMBER(VLOOKUP(AD19,[1]SummaryGroup!$A$20:$W$429,22,FALSE)),(VLOOKUP(AD19,[1]SummaryGroup!$A$20:$W$429,22,FALSE)),"N/A")</f>
        <v>-24.918030486349355</v>
      </c>
      <c r="O19" s="75" t="s">
        <v>120</v>
      </c>
      <c r="P19" s="80"/>
      <c r="Q19" s="82"/>
      <c r="R19" s="50" t="s">
        <v>153</v>
      </c>
      <c r="S19" s="83" t="s">
        <v>153</v>
      </c>
      <c r="T19" s="84" t="s">
        <v>160</v>
      </c>
      <c r="U19" s="42" t="s">
        <v>133</v>
      </c>
      <c r="V19" s="42" t="s">
        <v>259</v>
      </c>
      <c r="W19" s="42"/>
      <c r="X19" s="42"/>
      <c r="Y19" s="6" t="s">
        <v>86</v>
      </c>
      <c r="Z19" s="121">
        <v>37214</v>
      </c>
      <c r="AB19" s="18"/>
      <c r="AC19" s="4">
        <v>9409</v>
      </c>
      <c r="AD19" s="4">
        <v>61475</v>
      </c>
    </row>
    <row r="20" spans="1:30" s="4" customFormat="1" ht="36.75" thickBot="1">
      <c r="A20" s="8"/>
      <c r="B20" s="23" t="s">
        <v>37</v>
      </c>
      <c r="C20" s="53" t="str">
        <f>IF(ISNUMBER(VLOOKUP(AC20,[1]SummaryEntity!$A$20:$Z$500,26,FALSE)),(VLOOKUP(AC20,[1]SummaryEntity!$A$20:$Z$500,26,FALSE)),"See Group")</f>
        <v>See Group</v>
      </c>
      <c r="D20" s="64" t="s">
        <v>94</v>
      </c>
      <c r="E20" s="18"/>
      <c r="F20" s="6" t="s">
        <v>103</v>
      </c>
      <c r="G20" s="37" t="s">
        <v>100</v>
      </c>
      <c r="H20" s="55" t="s">
        <v>141</v>
      </c>
      <c r="I20" s="55"/>
      <c r="J20" s="56" t="s">
        <v>142</v>
      </c>
      <c r="K20" s="56"/>
      <c r="L20" s="57"/>
      <c r="M20" s="80" t="s">
        <v>9</v>
      </c>
      <c r="N20" s="81">
        <f>IF(ISNUMBER(VLOOKUP(AD20,[1]SummaryGroup!$A$20:$W$429,22,FALSE)),(VLOOKUP(AD20,[1]SummaryGroup!$A$20:$W$429,22,FALSE)),"N/A")</f>
        <v>-3.5561967223750797</v>
      </c>
      <c r="O20" s="75" t="s">
        <v>119</v>
      </c>
      <c r="P20" s="80"/>
      <c r="Q20" s="82"/>
      <c r="R20" s="50" t="s">
        <v>153</v>
      </c>
      <c r="S20" s="50" t="s">
        <v>153</v>
      </c>
      <c r="T20" s="84" t="s">
        <v>130</v>
      </c>
      <c r="U20" s="42" t="s">
        <v>132</v>
      </c>
      <c r="V20" s="42" t="s">
        <v>261</v>
      </c>
      <c r="W20" s="42"/>
      <c r="X20" s="42"/>
      <c r="Y20" s="6" t="s">
        <v>55</v>
      </c>
      <c r="Z20" s="121">
        <v>37214</v>
      </c>
      <c r="AB20" s="5"/>
      <c r="AC20" s="4">
        <v>120</v>
      </c>
      <c r="AD20" s="42">
        <v>68351</v>
      </c>
    </row>
    <row r="21" spans="1:30" s="4" customFormat="1" ht="24.75" thickBot="1">
      <c r="A21" s="8"/>
      <c r="B21" s="23" t="s">
        <v>13</v>
      </c>
      <c r="C21" s="53">
        <f>IF(ISNUMBER(VLOOKUP(AC21,[1]SummaryEntity!$A$20:$Z$500,26,FALSE)),(VLOOKUP(AC21,[1]SummaryEntity!$A$20:$Z$500,26,FALSE)),"See Group")</f>
        <v>3.4851441510907759</v>
      </c>
      <c r="D21" s="64" t="s">
        <v>94</v>
      </c>
      <c r="E21" s="18"/>
      <c r="F21" s="6" t="s">
        <v>125</v>
      </c>
      <c r="G21" s="37" t="s">
        <v>100</v>
      </c>
      <c r="H21" s="55"/>
      <c r="I21" s="55" t="s">
        <v>140</v>
      </c>
      <c r="J21" s="56"/>
      <c r="K21" s="56"/>
      <c r="L21" s="57"/>
      <c r="M21" s="80" t="s">
        <v>14</v>
      </c>
      <c r="N21" s="81">
        <f>IF(ISNUMBER(VLOOKUP(AD21,[1]SummaryGroup!$A$20:$W$429,22,FALSE)),(VLOOKUP(AD21,[1]SummaryGroup!$A$20:$W$429,22,FALSE)),"N/A")</f>
        <v>3.4851441510907759</v>
      </c>
      <c r="O21" s="75" t="s">
        <v>123</v>
      </c>
      <c r="P21" s="80"/>
      <c r="Q21" s="82"/>
      <c r="R21" s="50" t="s">
        <v>153</v>
      </c>
      <c r="S21" s="50" t="s">
        <v>155</v>
      </c>
      <c r="T21" s="84"/>
      <c r="U21" s="42" t="s">
        <v>158</v>
      </c>
      <c r="V21" s="19" t="s">
        <v>175</v>
      </c>
      <c r="W21" s="19"/>
      <c r="X21" s="19"/>
      <c r="Y21" s="6" t="s">
        <v>15</v>
      </c>
      <c r="Z21" s="121">
        <v>37214</v>
      </c>
      <c r="AB21" s="5"/>
      <c r="AC21" s="4">
        <v>70858</v>
      </c>
      <c r="AD21" s="4">
        <v>72991</v>
      </c>
    </row>
    <row r="22" spans="1:30" s="4" customFormat="1" ht="18.75" thickBot="1">
      <c r="A22" s="8"/>
      <c r="B22" s="23" t="s">
        <v>202</v>
      </c>
      <c r="C22" s="53">
        <f>IF(ISNUMBER(VLOOKUP(AC22,[1]SummaryEntity!$A$20:$Z$500,26,FALSE)),(VLOOKUP(AC22,[1]SummaryEntity!$A$20:$Z$500,26,FALSE)),"See Group")</f>
        <v>-35.39775181785253</v>
      </c>
      <c r="D22" s="64" t="s">
        <v>241</v>
      </c>
      <c r="E22" s="17"/>
      <c r="F22" s="6" t="s">
        <v>101</v>
      </c>
      <c r="G22" s="37" t="s">
        <v>100</v>
      </c>
      <c r="H22" s="55" t="s">
        <v>141</v>
      </c>
      <c r="I22" s="55"/>
      <c r="J22" s="56"/>
      <c r="K22" s="56"/>
      <c r="L22" s="57"/>
      <c r="M22" s="80" t="s">
        <v>70</v>
      </c>
      <c r="N22" s="81">
        <f>IF(ISNUMBER(VLOOKUP(AD22,[1]SummaryGroup!$A$20:$W$429,22,FALSE)),(VLOOKUP(AD22,[1]SummaryGroup!$A$20:$W$429,22,FALSE)),"N/A")</f>
        <v>-31.880974931409849</v>
      </c>
      <c r="O22" s="75" t="s">
        <v>115</v>
      </c>
      <c r="P22" s="80"/>
      <c r="Q22" s="82"/>
      <c r="R22" s="50"/>
      <c r="S22" s="50"/>
      <c r="T22" s="84" t="s">
        <v>130</v>
      </c>
      <c r="U22" s="42"/>
      <c r="V22" s="42" t="s">
        <v>186</v>
      </c>
      <c r="W22" s="42"/>
      <c r="X22" s="42"/>
      <c r="Y22" s="6" t="s">
        <v>71</v>
      </c>
      <c r="Z22" s="68"/>
      <c r="AB22" s="5"/>
      <c r="AC22" s="4">
        <v>61135</v>
      </c>
      <c r="AD22" s="4">
        <v>64593</v>
      </c>
    </row>
    <row r="23" spans="1:30" s="4" customFormat="1" ht="51.75" thickBot="1">
      <c r="A23" s="8">
        <v>1</v>
      </c>
      <c r="B23" s="23" t="s">
        <v>16</v>
      </c>
      <c r="C23" s="53">
        <f>IF(ISNUMBER(VLOOKUP(AC23,[1]SummaryEntity!$A$20:$Z$500,26,FALSE)),(VLOOKUP(AC23,[1]SummaryEntity!$A$20:$Z$500,26,FALSE)),"See Group")</f>
        <v>-45.289861246181331</v>
      </c>
      <c r="D23" s="64" t="s">
        <v>95</v>
      </c>
      <c r="E23" s="72"/>
      <c r="F23" s="6" t="s">
        <v>165</v>
      </c>
      <c r="G23" s="37" t="s">
        <v>108</v>
      </c>
      <c r="H23" s="55" t="s">
        <v>141</v>
      </c>
      <c r="I23" s="55" t="s">
        <v>140</v>
      </c>
      <c r="J23" s="56" t="s">
        <v>142</v>
      </c>
      <c r="K23" s="56"/>
      <c r="L23" s="57"/>
      <c r="M23" s="6" t="s">
        <v>6</v>
      </c>
      <c r="N23" s="47">
        <f>IF(ISNUMBER(VLOOKUP(AD23,[1]SummaryGroup!$A$20:$W$429,22,FALSE)),(VLOOKUP(AD23,[1]SummaryGroup!$A$20:$W$429,22,FALSE)),"N/A")</f>
        <v>-51.446906652253695</v>
      </c>
      <c r="O23" s="75" t="s">
        <v>212</v>
      </c>
      <c r="P23" s="6"/>
      <c r="Q23" s="64"/>
      <c r="R23" s="49" t="s">
        <v>153</v>
      </c>
      <c r="S23" s="49" t="s">
        <v>155</v>
      </c>
      <c r="T23" s="27" t="s">
        <v>130</v>
      </c>
      <c r="V23" s="42" t="s">
        <v>260</v>
      </c>
      <c r="W23" s="42"/>
      <c r="X23" s="42"/>
      <c r="Y23" s="6" t="s">
        <v>52</v>
      </c>
      <c r="Z23" s="68">
        <v>37214</v>
      </c>
      <c r="AB23" s="5"/>
      <c r="AC23" s="4">
        <v>51073</v>
      </c>
      <c r="AD23" s="4">
        <v>67273</v>
      </c>
    </row>
    <row r="24" spans="1:30" s="4" customFormat="1" ht="26.25" thickBot="1">
      <c r="A24" s="8">
        <v>4</v>
      </c>
      <c r="B24" s="23" t="s">
        <v>191</v>
      </c>
      <c r="C24" s="53" t="str">
        <f>IF(ISNUMBER(VLOOKUP(AC24,[1]SummaryEntity!$A$20:$Z$500,26,FALSE)),(VLOOKUP(AC24,[1]SummaryEntity!$A$20:$Z$500,26,FALSE)),"See Group")</f>
        <v>See Group</v>
      </c>
      <c r="D24" s="64" t="s">
        <v>209</v>
      </c>
      <c r="E24" s="17"/>
      <c r="F24" s="6" t="s">
        <v>103</v>
      </c>
      <c r="G24" s="37" t="s">
        <v>108</v>
      </c>
      <c r="H24" s="55"/>
      <c r="I24" s="55"/>
      <c r="J24" s="56" t="s">
        <v>142</v>
      </c>
      <c r="K24" s="56"/>
      <c r="L24" s="57"/>
      <c r="M24" s="6" t="s">
        <v>83</v>
      </c>
      <c r="N24" s="47">
        <f>IF(ISNUMBER(VLOOKUP(AD24,[1]SummaryGroup!$A$20:$W$429,22,FALSE)),(VLOOKUP(AD24,[1]SummaryGroup!$A$20:$W$429,22,FALSE)),"N/A")</f>
        <v>-8.824485518764142</v>
      </c>
      <c r="O24" s="75" t="s">
        <v>114</v>
      </c>
      <c r="P24" s="6"/>
      <c r="Q24" s="64"/>
      <c r="R24" s="49" t="s">
        <v>153</v>
      </c>
      <c r="S24" s="49" t="s">
        <v>153</v>
      </c>
      <c r="T24" s="27"/>
      <c r="U24" s="4" t="s">
        <v>162</v>
      </c>
      <c r="V24" s="42" t="s">
        <v>218</v>
      </c>
      <c r="W24" s="42"/>
      <c r="X24" s="42"/>
      <c r="Y24" s="6" t="s">
        <v>88</v>
      </c>
      <c r="Z24" s="124">
        <v>37214</v>
      </c>
      <c r="AB24" s="15"/>
      <c r="AC24" s="4">
        <v>51101</v>
      </c>
      <c r="AD24" s="4">
        <v>50628</v>
      </c>
    </row>
    <row r="25" spans="1:30" s="4" customFormat="1" ht="26.25" thickBot="1">
      <c r="A25" s="8">
        <v>5</v>
      </c>
      <c r="B25" s="23" t="s">
        <v>65</v>
      </c>
      <c r="C25" s="53">
        <f>IF(ISNUMBER(VLOOKUP(AC25,[1]SummaryEntity!$A$20:$Z$500,26,FALSE)),(VLOOKUP(AC25,[1]SummaryEntity!$A$20:$Z$500,26,FALSE)),"See Group")</f>
        <v>-25.63136353471959</v>
      </c>
      <c r="D25" s="64" t="s">
        <v>95</v>
      </c>
      <c r="E25" s="17"/>
      <c r="F25" s="6" t="s">
        <v>101</v>
      </c>
      <c r="G25" s="37" t="s">
        <v>108</v>
      </c>
      <c r="H25" s="55" t="s">
        <v>141</v>
      </c>
      <c r="I25" s="55"/>
      <c r="J25" s="56" t="s">
        <v>142</v>
      </c>
      <c r="K25" s="56"/>
      <c r="L25" s="57"/>
      <c r="M25" s="6" t="s">
        <v>72</v>
      </c>
      <c r="N25" s="47">
        <f>IF(ISNUMBER(VLOOKUP(AD25,[1]SummaryGroup!$A$20:$W$429,22,FALSE)),(VLOOKUP(AD25,[1]SummaryGroup!$A$20:$W$429,22,FALSE)),"N/A")</f>
        <v>-21.13110401912359</v>
      </c>
      <c r="O25" s="75" t="s">
        <v>118</v>
      </c>
      <c r="P25" s="6" t="s">
        <v>184</v>
      </c>
      <c r="Q25" s="64" t="s">
        <v>95</v>
      </c>
      <c r="R25" s="49"/>
      <c r="S25" s="49"/>
      <c r="T25" s="27"/>
      <c r="U25" s="4" t="s">
        <v>74</v>
      </c>
      <c r="V25" s="42" t="s">
        <v>262</v>
      </c>
      <c r="W25" s="42"/>
      <c r="X25" s="42"/>
      <c r="Y25" s="6" t="s">
        <v>73</v>
      </c>
      <c r="Z25" s="68">
        <v>37215</v>
      </c>
      <c r="AB25" s="110"/>
      <c r="AC25" s="4">
        <v>72163</v>
      </c>
      <c r="AD25" s="4">
        <v>11574</v>
      </c>
    </row>
    <row r="26" spans="1:30" s="4" customFormat="1" ht="36.75" thickBot="1">
      <c r="A26" s="8">
        <v>7</v>
      </c>
      <c r="B26" s="23" t="s">
        <v>42</v>
      </c>
      <c r="C26" s="53">
        <f>IF(ISNUMBER(VLOOKUP(AC26,[1]SummaryEntity!$A$20:$Z$500,26,FALSE)),(VLOOKUP(AC26,[1]SummaryEntity!$A$20:$Z$500,26,FALSE)),"See Group")</f>
        <v>1.3378851758748862</v>
      </c>
      <c r="D26" s="64" t="s">
        <v>95</v>
      </c>
      <c r="E26" s="72"/>
      <c r="F26" s="6" t="s">
        <v>125</v>
      </c>
      <c r="G26" s="37" t="s">
        <v>108</v>
      </c>
      <c r="H26" s="55"/>
      <c r="I26" s="55" t="s">
        <v>140</v>
      </c>
      <c r="J26" s="56"/>
      <c r="K26" s="56"/>
      <c r="L26" s="57"/>
      <c r="M26" s="6" t="s">
        <v>149</v>
      </c>
      <c r="N26" s="47">
        <f>IF(ISNUMBER(VLOOKUP(AD26,[1]SummaryGroup!$A$20:$W$429,22,FALSE)),(VLOOKUP(AD26,[1]SummaryGroup!$A$20:$W$429,22,FALSE)),"N/A")</f>
        <v>1.3378851758748862</v>
      </c>
      <c r="O26" s="75" t="s">
        <v>215</v>
      </c>
      <c r="P26" s="6"/>
      <c r="Q26" s="64"/>
      <c r="R26" s="49" t="s">
        <v>153</v>
      </c>
      <c r="S26" s="49" t="s">
        <v>155</v>
      </c>
      <c r="T26" s="27" t="s">
        <v>130</v>
      </c>
      <c r="U26" s="4" t="s">
        <v>135</v>
      </c>
      <c r="V26" s="42" t="s">
        <v>28</v>
      </c>
      <c r="W26" s="42"/>
      <c r="X26" s="42"/>
      <c r="Y26" s="6" t="s">
        <v>58</v>
      </c>
      <c r="Z26" s="68">
        <v>37215</v>
      </c>
      <c r="AB26" s="5"/>
      <c r="AC26" s="4">
        <v>58111</v>
      </c>
      <c r="AD26" s="4">
        <v>58111</v>
      </c>
    </row>
    <row r="27" spans="1:30" s="4" customFormat="1" ht="39" thickBot="1">
      <c r="A27" s="8"/>
      <c r="B27" s="23" t="s">
        <v>192</v>
      </c>
      <c r="C27" s="53">
        <f>IF(ISNUMBER(VLOOKUP(AC27,[1]SummaryEntity!$A$20:$Z$500,26,FALSE)),(VLOOKUP(AC27,[1]SummaryEntity!$A$20:$Z$500,26,FALSE)),"See Group")</f>
        <v>-12.775034796470901</v>
      </c>
      <c r="D27" s="64" t="s">
        <v>95</v>
      </c>
      <c r="E27" s="17"/>
      <c r="F27" s="6" t="s">
        <v>103</v>
      </c>
      <c r="G27" s="37" t="s">
        <v>108</v>
      </c>
      <c r="H27" s="55"/>
      <c r="I27" s="55"/>
      <c r="J27" s="56" t="s">
        <v>142</v>
      </c>
      <c r="K27" s="56"/>
      <c r="L27" s="57"/>
      <c r="M27" s="80" t="s">
        <v>80</v>
      </c>
      <c r="N27" s="81">
        <f>IF(ISNUMBER(VLOOKUP(AD27,[1]SummaryGroup!$A$20:$W$429,22,FALSE)),(VLOOKUP(AD27,[1]SummaryGroup!$A$20:$W$429,22,FALSE)),"N/A")</f>
        <v>-12.775034796470901</v>
      </c>
      <c r="O27" s="75" t="s">
        <v>115</v>
      </c>
      <c r="P27" s="80" t="s">
        <v>109</v>
      </c>
      <c r="Q27" s="82" t="s">
        <v>95</v>
      </c>
      <c r="R27" s="50" t="s">
        <v>153</v>
      </c>
      <c r="S27" s="50" t="s">
        <v>248</v>
      </c>
      <c r="T27" s="84"/>
      <c r="U27" s="42"/>
      <c r="V27" s="42" t="s">
        <v>239</v>
      </c>
      <c r="W27" s="42"/>
      <c r="X27" s="42"/>
      <c r="Y27" s="6" t="s">
        <v>89</v>
      </c>
      <c r="Z27" s="68">
        <v>37215</v>
      </c>
      <c r="AB27" s="5"/>
      <c r="AC27" s="4">
        <v>58787</v>
      </c>
      <c r="AD27" s="4">
        <v>3497</v>
      </c>
    </row>
    <row r="28" spans="1:30" s="4" customFormat="1" ht="36.75" thickBot="1">
      <c r="A28" s="8"/>
      <c r="B28" s="23" t="s">
        <v>44</v>
      </c>
      <c r="C28" s="53">
        <f>IF(ISNUMBER(VLOOKUP(AC28,[1]SummaryEntity!$A$20:$Z$500,26,FALSE)),(VLOOKUP(AC28,[1]SummaryEntity!$A$20:$Z$500,26,FALSE)),"See Group")</f>
        <v>3.6660214141827572</v>
      </c>
      <c r="D28" s="64" t="s">
        <v>95</v>
      </c>
      <c r="E28" s="17"/>
      <c r="F28" s="6" t="s">
        <v>125</v>
      </c>
      <c r="G28" s="37" t="s">
        <v>108</v>
      </c>
      <c r="H28" s="55"/>
      <c r="I28" s="55" t="s">
        <v>140</v>
      </c>
      <c r="J28" s="56"/>
      <c r="K28" s="56"/>
      <c r="L28" s="57"/>
      <c r="M28" s="80" t="s">
        <v>30</v>
      </c>
      <c r="N28" s="81">
        <f>IF(ISNUMBER(VLOOKUP(AD28,[1]SummaryGroup!$A$20:$W$429,22,FALSE)),(VLOOKUP(AD28,[1]SummaryGroup!$A$20:$W$429,22,FALSE)),"N/A")</f>
        <v>3.6660214141827572</v>
      </c>
      <c r="O28" s="75" t="s">
        <v>215</v>
      </c>
      <c r="P28" s="80"/>
      <c r="Q28" s="82"/>
      <c r="R28" s="50" t="s">
        <v>153</v>
      </c>
      <c r="S28" s="50" t="s">
        <v>155</v>
      </c>
      <c r="T28" s="84" t="s">
        <v>130</v>
      </c>
      <c r="U28" s="42" t="s">
        <v>180</v>
      </c>
      <c r="V28" s="42" t="s">
        <v>222</v>
      </c>
      <c r="W28" s="42"/>
      <c r="X28" s="42"/>
      <c r="Y28" s="6" t="s">
        <v>57</v>
      </c>
      <c r="Z28" s="68">
        <v>37215</v>
      </c>
      <c r="AB28" s="5"/>
      <c r="AC28" s="4">
        <v>66444</v>
      </c>
      <c r="AD28" s="4">
        <v>66444</v>
      </c>
    </row>
    <row r="29" spans="1:30" s="4" customFormat="1" ht="39" thickBot="1">
      <c r="A29" s="8"/>
      <c r="B29" s="23" t="s">
        <v>92</v>
      </c>
      <c r="C29" s="53" t="str">
        <f>IF(ISNUMBER(VLOOKUP(AC29,[1]SummaryEntity!$A$20:$Z$500,26,FALSE)),(VLOOKUP(AC29,[1]SummaryEntity!$A$20:$Z$500,26,FALSE)),"See Group")</f>
        <v>See Group</v>
      </c>
      <c r="D29" s="64" t="s">
        <v>94</v>
      </c>
      <c r="E29" s="18"/>
      <c r="F29" s="6" t="s">
        <v>103</v>
      </c>
      <c r="G29" s="38" t="s">
        <v>108</v>
      </c>
      <c r="H29" s="55"/>
      <c r="I29" s="55"/>
      <c r="J29" s="56" t="s">
        <v>142</v>
      </c>
      <c r="K29" s="56"/>
      <c r="L29" s="57"/>
      <c r="M29" s="80" t="s">
        <v>148</v>
      </c>
      <c r="N29" s="81">
        <f>IF(ISNUMBER(VLOOKUP(AD29,[1]SummaryGroup!$A$20:$W$429,22,FALSE)),(VLOOKUP(AD29,[1]SummaryGroup!$A$20:$W$429,22,FALSE)),"N/A")</f>
        <v>-12.856188447326428</v>
      </c>
      <c r="O29" s="77" t="s">
        <v>119</v>
      </c>
      <c r="P29" s="42" t="s">
        <v>216</v>
      </c>
      <c r="Q29" s="82" t="s">
        <v>95</v>
      </c>
      <c r="R29" s="50"/>
      <c r="S29" s="50"/>
      <c r="T29" s="85"/>
      <c r="U29" s="43"/>
      <c r="V29" s="42" t="s">
        <v>263</v>
      </c>
      <c r="W29" s="42"/>
      <c r="X29" s="42"/>
      <c r="Z29" s="68">
        <v>37215</v>
      </c>
      <c r="AB29" s="8"/>
      <c r="AC29" s="4">
        <v>79612</v>
      </c>
      <c r="AD29" s="4">
        <v>55250</v>
      </c>
    </row>
    <row r="30" spans="1:30" s="4" customFormat="1" ht="26.25" thickBot="1">
      <c r="A30" s="8"/>
      <c r="B30" s="23" t="s">
        <v>66</v>
      </c>
      <c r="C30" s="53" t="str">
        <f>IF(ISNUMBER(VLOOKUP(AC30,[1]SummaryEntity!$A$20:$Z$500,26,FALSE)),(VLOOKUP(AC30,[1]SummaryEntity!$A$20:$Z$500,26,FALSE)),"See Group")</f>
        <v>See Group</v>
      </c>
      <c r="D30" s="64" t="s">
        <v>95</v>
      </c>
      <c r="E30" s="17"/>
      <c r="F30" s="6" t="s">
        <v>101</v>
      </c>
      <c r="G30" s="37" t="s">
        <v>108</v>
      </c>
      <c r="H30" s="55" t="s">
        <v>141</v>
      </c>
      <c r="I30" s="55"/>
      <c r="J30" s="56"/>
      <c r="K30" s="56"/>
      <c r="L30" s="57"/>
      <c r="M30" s="80" t="s">
        <v>75</v>
      </c>
      <c r="N30" s="81">
        <f>IF(ISNUMBER(VLOOKUP(AD30,[1]SummaryGroup!$A$20:$W$429,22,FALSE)),(VLOOKUP(AD30,[1]SummaryGroup!$A$20:$W$429,22,FALSE)),"N/A")</f>
        <v>-1.7877490615194001</v>
      </c>
      <c r="O30" s="75" t="s">
        <v>214</v>
      </c>
      <c r="P30" s="80" t="s">
        <v>184</v>
      </c>
      <c r="Q30" s="82" t="s">
        <v>94</v>
      </c>
      <c r="R30" s="50" t="s">
        <v>155</v>
      </c>
      <c r="S30" s="50"/>
      <c r="T30" s="84"/>
      <c r="U30" s="42"/>
      <c r="V30" s="42" t="s">
        <v>77</v>
      </c>
      <c r="W30" s="42"/>
      <c r="X30" s="42"/>
      <c r="Y30" s="6"/>
      <c r="Z30" s="68">
        <v>37215</v>
      </c>
      <c r="AB30" s="5"/>
      <c r="AC30" s="4">
        <v>70711</v>
      </c>
      <c r="AD30" s="4">
        <v>51057</v>
      </c>
    </row>
    <row r="31" spans="1:30" s="4" customFormat="1" ht="26.25" thickBot="1">
      <c r="A31" s="8"/>
      <c r="B31" s="23" t="s">
        <v>198</v>
      </c>
      <c r="C31" s="53" t="str">
        <f>IF(ISNUMBER(VLOOKUP(AC31,[1]SummaryEntity!$A$20:$Z$500,26,FALSE)),(VLOOKUP(AC31,[1]SummaryEntity!$A$20:$Z$500,26,FALSE)),"See Group")</f>
        <v>See Group</v>
      </c>
      <c r="D31" s="64" t="s">
        <v>94</v>
      </c>
      <c r="E31" s="72"/>
      <c r="F31" s="6" t="s">
        <v>101</v>
      </c>
      <c r="G31" s="37" t="s">
        <v>108</v>
      </c>
      <c r="H31" s="55" t="s">
        <v>141</v>
      </c>
      <c r="I31" s="55"/>
      <c r="J31" s="56"/>
      <c r="K31" s="56"/>
      <c r="L31" s="57"/>
      <c r="M31" s="80" t="s">
        <v>150</v>
      </c>
      <c r="N31" s="81">
        <f>IF(ISNUMBER(VLOOKUP(AD31,[1]SummaryGroup!$A$20:$W$429,22,FALSE)),(VLOOKUP(AD31,[1]SummaryGroup!$A$20:$W$429,22,FALSE)),"N/A")</f>
        <v>-2.4731216642338922E-2</v>
      </c>
      <c r="O31" s="75" t="s">
        <v>119</v>
      </c>
      <c r="P31" s="80"/>
      <c r="Q31" s="82"/>
      <c r="R31" s="50" t="s">
        <v>155</v>
      </c>
      <c r="S31" s="50"/>
      <c r="T31" s="84"/>
      <c r="U31" s="42"/>
      <c r="V31" s="42" t="s">
        <v>77</v>
      </c>
      <c r="W31" s="42"/>
      <c r="X31" s="42"/>
      <c r="Y31" s="6"/>
      <c r="Z31" s="68"/>
      <c r="AB31" s="5"/>
      <c r="AC31" s="4">
        <v>85553</v>
      </c>
      <c r="AD31" s="4">
        <v>85553</v>
      </c>
    </row>
    <row r="32" spans="1:30" s="4" customFormat="1" ht="26.25" thickBot="1">
      <c r="A32" s="8"/>
      <c r="B32" s="23" t="s">
        <v>199</v>
      </c>
      <c r="C32" s="53" t="str">
        <f>IF(ISNUMBER(VLOOKUP(AC32,[1]SummaryEntity!$A$20:$Z$500,26,FALSE)),(VLOOKUP(AC32,[1]SummaryEntity!$A$20:$Z$500,26,FALSE)),"See Group")</f>
        <v>See Group</v>
      </c>
      <c r="D32" s="64" t="s">
        <v>95</v>
      </c>
      <c r="E32" s="17"/>
      <c r="F32" s="6" t="s">
        <v>101</v>
      </c>
      <c r="G32" s="37" t="s">
        <v>108</v>
      </c>
      <c r="H32" s="55" t="s">
        <v>141</v>
      </c>
      <c r="I32" s="55"/>
      <c r="J32" s="56"/>
      <c r="K32" s="56"/>
      <c r="L32" s="57"/>
      <c r="M32" s="80" t="s">
        <v>166</v>
      </c>
      <c r="N32" s="81">
        <f>IF(ISNUMBER(VLOOKUP(AD32,[1]SummaryGroup!$A$20:$W$429,22,FALSE)),(VLOOKUP(AD32,[1]SummaryGroup!$A$20:$W$429,22,FALSE)),"N/A")</f>
        <v>-7.6792347179419611</v>
      </c>
      <c r="O32" s="75"/>
      <c r="P32" s="80"/>
      <c r="Q32" s="82"/>
      <c r="R32" s="50" t="s">
        <v>155</v>
      </c>
      <c r="S32" s="50"/>
      <c r="T32" s="84" t="s">
        <v>130</v>
      </c>
      <c r="U32" s="42" t="s">
        <v>74</v>
      </c>
      <c r="V32" s="42" t="s">
        <v>77</v>
      </c>
      <c r="W32" s="42"/>
      <c r="X32" s="42"/>
      <c r="Y32" s="6" t="s">
        <v>76</v>
      </c>
      <c r="Z32" s="121">
        <v>37215</v>
      </c>
      <c r="AB32" s="5"/>
      <c r="AC32" s="4">
        <v>51047</v>
      </c>
      <c r="AD32" s="42">
        <v>67272</v>
      </c>
    </row>
    <row r="33" spans="1:30" s="4" customFormat="1" ht="36.75" thickBot="1">
      <c r="A33" s="8"/>
      <c r="B33" s="23" t="s">
        <v>38</v>
      </c>
      <c r="C33" s="53" t="str">
        <f>IF(ISNUMBER(VLOOKUP(AC33,[1]SummaryEntity!$A$20:$Z$500,26,FALSE)),(VLOOKUP(AC33,[1]SummaryEntity!$A$20:$Z$500,26,FALSE)),"See Group")</f>
        <v>See Group</v>
      </c>
      <c r="D33" s="64" t="s">
        <v>95</v>
      </c>
      <c r="E33" s="17"/>
      <c r="F33" s="6" t="s">
        <v>101</v>
      </c>
      <c r="G33" s="37" t="s">
        <v>108</v>
      </c>
      <c r="H33" s="55" t="s">
        <v>141</v>
      </c>
      <c r="I33" s="55"/>
      <c r="J33" s="56"/>
      <c r="K33" s="56"/>
      <c r="L33" s="57"/>
      <c r="M33" s="80" t="s">
        <v>9</v>
      </c>
      <c r="N33" s="81">
        <f>IF(ISNUMBER(VLOOKUP(AD33,[1]SummaryGroup!$A$20:$W$429,22,FALSE)),(VLOOKUP(AD33,[1]SummaryGroup!$A$20:$W$429,22,FALSE)),"N/A")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130</v>
      </c>
      <c r="U33" s="42"/>
      <c r="V33" s="42" t="s">
        <v>264</v>
      </c>
      <c r="W33" s="42"/>
      <c r="X33" s="42"/>
      <c r="Y33" s="6" t="s">
        <v>10</v>
      </c>
      <c r="Z33" s="68"/>
      <c r="AB33" s="5"/>
      <c r="AC33" s="4">
        <v>96534</v>
      </c>
      <c r="AD33" s="4">
        <v>96534</v>
      </c>
    </row>
    <row r="34" spans="1:30" s="7" customFormat="1" ht="13.5" thickBot="1">
      <c r="A34" s="96"/>
      <c r="B34" s="111" t="s">
        <v>236</v>
      </c>
      <c r="C34" s="111"/>
      <c r="D34" s="64" t="s">
        <v>95</v>
      </c>
      <c r="E34" s="96"/>
      <c r="G34" s="113" t="s">
        <v>108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W34" s="109"/>
      <c r="X34" s="109"/>
      <c r="Z34" s="69">
        <v>37216</v>
      </c>
      <c r="AA34" s="16"/>
      <c r="AB34" s="96"/>
    </row>
    <row r="35" spans="1:30" s="4" customFormat="1" ht="26.25" thickBot="1">
      <c r="A35" s="8"/>
      <c r="B35" s="23" t="s">
        <v>195</v>
      </c>
      <c r="C35" s="53" t="str">
        <f>IF(ISNUMBER(VLOOKUP(AC35,[1]SummaryEntity!$A$20:$Z$500,26,FALSE)),(VLOOKUP(AC35,[1]SummaryEntity!$A$20:$Z$500,26,FALSE)),"See Group")</f>
        <v>See Group</v>
      </c>
      <c r="D35" s="64" t="s">
        <v>94</v>
      </c>
      <c r="E35" s="72"/>
      <c r="F35" s="6" t="s">
        <v>126</v>
      </c>
      <c r="G35" s="37" t="s">
        <v>104</v>
      </c>
      <c r="H35" s="55"/>
      <c r="I35" s="55" t="s">
        <v>140</v>
      </c>
      <c r="J35" s="56"/>
      <c r="K35" s="56"/>
      <c r="L35" s="57"/>
      <c r="M35" s="6" t="s">
        <v>63</v>
      </c>
      <c r="N35" s="47">
        <f>IF(ISNUMBER(VLOOKUP(AD35,[1]SummaryGroup!$A$20:$W$429,22,FALSE)),(VLOOKUP(AD35,[1]SummaryGroup!$A$20:$W$429,22,FALSE)),"N/A")</f>
        <v>3.3065107034413115E-2</v>
      </c>
      <c r="O35" s="75" t="s">
        <v>119</v>
      </c>
      <c r="P35" s="6"/>
      <c r="Q35" s="64"/>
      <c r="R35" s="49" t="s">
        <v>117</v>
      </c>
      <c r="S35" s="49" t="s">
        <v>117</v>
      </c>
      <c r="T35" s="27"/>
      <c r="V35" s="42"/>
      <c r="W35" s="42"/>
      <c r="X35" s="42"/>
      <c r="Y35" s="6"/>
      <c r="Z35" s="68"/>
      <c r="AB35" s="5"/>
      <c r="AC35" s="4">
        <v>93056</v>
      </c>
      <c r="AD35" s="4">
        <v>93056</v>
      </c>
    </row>
    <row r="36" spans="1:30" s="4" customFormat="1" ht="24.75" thickBot="1">
      <c r="A36" s="8"/>
      <c r="B36" s="23" t="s">
        <v>40</v>
      </c>
      <c r="C36" s="53">
        <f>IF(ISNUMBER(VLOOKUP(AC36,[1]SummaryEntity!$A$20:$Z$500,26,FALSE)),(VLOOKUP(AC36,[1]SummaryEntity!$A$20:$Z$500,26,FALSE)),"See Group")</f>
        <v>20.73030678627341</v>
      </c>
      <c r="D36" s="64" t="s">
        <v>95</v>
      </c>
      <c r="E36" s="66"/>
      <c r="F36" s="6" t="s">
        <v>128</v>
      </c>
      <c r="G36" s="37" t="s">
        <v>104</v>
      </c>
      <c r="H36" s="55" t="s">
        <v>141</v>
      </c>
      <c r="I36" s="55"/>
      <c r="J36" s="56"/>
      <c r="K36" s="56"/>
      <c r="L36" s="57"/>
      <c r="M36" s="80" t="s">
        <v>68</v>
      </c>
      <c r="N36" s="81">
        <f>IF(ISNUMBER(VLOOKUP(AD36,[1]SummaryGroup!$A$20:$W$429,22,FALSE)),(VLOOKUP(AD36,[1]SummaryGroup!$A$20:$W$429,22,FALSE)),"N/A")</f>
        <v>20.73030678627341</v>
      </c>
      <c r="O36" s="75" t="s">
        <v>120</v>
      </c>
      <c r="P36" s="80"/>
      <c r="Q36" s="82"/>
      <c r="R36" s="50" t="s">
        <v>153</v>
      </c>
      <c r="S36" s="50" t="s">
        <v>155</v>
      </c>
      <c r="T36" s="84" t="s">
        <v>130</v>
      </c>
      <c r="U36" s="42"/>
      <c r="V36" s="42" t="s">
        <v>185</v>
      </c>
      <c r="W36" s="42"/>
      <c r="X36" s="42"/>
      <c r="Y36" s="6" t="s">
        <v>23</v>
      </c>
      <c r="Z36" s="68">
        <v>37216</v>
      </c>
      <c r="AB36" s="17"/>
      <c r="AC36" s="4">
        <v>64629</v>
      </c>
      <c r="AD36" s="4">
        <v>64629</v>
      </c>
    </row>
    <row r="37" spans="1:30" s="4" customFormat="1" ht="26.25" thickBot="1">
      <c r="A37" s="8"/>
      <c r="B37" s="23" t="s">
        <v>82</v>
      </c>
      <c r="C37" s="53" t="str">
        <f>IF(ISNUMBER(VLOOKUP(AC37,[1]SummaryEntity!$A$20:$Z$500,26,FALSE)),(VLOOKUP(AC37,[1]SummaryEntity!$A$20:$Z$500,26,FALSE)),"See Group")</f>
        <v>See Group</v>
      </c>
      <c r="D37" s="64" t="s">
        <v>95</v>
      </c>
      <c r="E37" s="112"/>
      <c r="F37" s="6" t="s">
        <v>103</v>
      </c>
      <c r="G37" s="37" t="s">
        <v>104</v>
      </c>
      <c r="H37" s="55"/>
      <c r="I37" s="55"/>
      <c r="J37" s="56" t="s">
        <v>142</v>
      </c>
      <c r="K37" s="56"/>
      <c r="L37" s="57"/>
      <c r="M37" s="80" t="s">
        <v>81</v>
      </c>
      <c r="N37" s="81">
        <f>IF(ISNUMBER(VLOOKUP(AD37,[1]SummaryGroup!$A$20:$W$429,22,FALSE)),(VLOOKUP(AD37,[1]SummaryGroup!$A$20:$W$429,22,FALSE)),"N/A")</f>
        <v>-2.0581949307235976</v>
      </c>
      <c r="O37" s="75" t="s">
        <v>121</v>
      </c>
      <c r="P37" s="80" t="s">
        <v>184</v>
      </c>
      <c r="Q37" s="82" t="s">
        <v>95</v>
      </c>
      <c r="R37" s="50" t="s">
        <v>153</v>
      </c>
      <c r="S37" s="50" t="s">
        <v>155</v>
      </c>
      <c r="T37" s="84" t="s">
        <v>130</v>
      </c>
      <c r="U37" s="42"/>
      <c r="V37" s="42" t="s">
        <v>265</v>
      </c>
      <c r="W37" s="42"/>
      <c r="X37" s="42"/>
      <c r="Y37" s="6" t="s">
        <v>90</v>
      </c>
      <c r="Z37" s="68">
        <v>37216</v>
      </c>
      <c r="AB37" s="91"/>
      <c r="AC37" s="4">
        <v>68000</v>
      </c>
      <c r="AD37" s="4">
        <v>8</v>
      </c>
    </row>
    <row r="38" spans="1:30" s="4" customFormat="1" ht="26.25" thickBot="1">
      <c r="A38" s="8"/>
      <c r="B38" s="23" t="s">
        <v>196</v>
      </c>
      <c r="C38" s="53" t="str">
        <f>IF(ISNUMBER(VLOOKUP(AC38,[1]SummaryEntity!$A$20:$Z$500,26,FALSE)),(VLOOKUP(AC38,[1]SummaryEntity!$A$20:$Z$500,26,FALSE)),"See Group")</f>
        <v>See Group</v>
      </c>
      <c r="D38" s="64" t="s">
        <v>95</v>
      </c>
      <c r="E38" s="17"/>
      <c r="F38" s="6" t="s">
        <v>103</v>
      </c>
      <c r="G38" s="38" t="s">
        <v>104</v>
      </c>
      <c r="H38" s="55"/>
      <c r="I38" s="55"/>
      <c r="J38" s="56" t="s">
        <v>142</v>
      </c>
      <c r="K38" s="56"/>
      <c r="L38" s="57"/>
      <c r="M38" s="80" t="s">
        <v>91</v>
      </c>
      <c r="N38" s="81">
        <f>IF(ISNUMBER(VLOOKUP(AD38,[1]SummaryGroup!$A$20:$W$429,22,FALSE)),(VLOOKUP(AD38,[1]SummaryGroup!$A$20:$W$429,22,FALSE)),"N/A")</f>
        <v>4.015410390934198</v>
      </c>
      <c r="O38" s="77" t="s">
        <v>213</v>
      </c>
      <c r="P38" s="42"/>
      <c r="Q38" s="82"/>
      <c r="R38" s="50"/>
      <c r="S38" s="50"/>
      <c r="T38" s="85"/>
      <c r="U38" s="43"/>
      <c r="V38" s="42" t="s">
        <v>219</v>
      </c>
      <c r="W38" s="42"/>
      <c r="X38" s="42"/>
      <c r="Z38" s="68"/>
      <c r="AB38" s="8"/>
      <c r="AC38" s="4">
        <v>56754</v>
      </c>
      <c r="AD38" s="4">
        <v>49761</v>
      </c>
    </row>
    <row r="39" spans="1:30" s="1" customFormat="1" ht="24.75" thickBot="1">
      <c r="A39" s="13"/>
      <c r="B39" s="92" t="s">
        <v>18</v>
      </c>
      <c r="C39" s="93">
        <f>IF(ISNUMBER(VLOOKUP(AC39,[1]SummaryEntity!$A$20:$Z$500,26,FALSE)),(VLOOKUP(AC39,[1]SummaryEntity!$A$20:$Z$500,26,FALSE)),"See Group")</f>
        <v>-36.079524980426086</v>
      </c>
      <c r="D39" s="95" t="s">
        <v>143</v>
      </c>
      <c r="E39" s="97"/>
      <c r="F39" s="98" t="s">
        <v>103</v>
      </c>
      <c r="G39" s="99" t="s">
        <v>104</v>
      </c>
      <c r="H39" s="100" t="s">
        <v>141</v>
      </c>
      <c r="I39" s="100" t="s">
        <v>140</v>
      </c>
      <c r="J39" s="101" t="s">
        <v>142</v>
      </c>
      <c r="K39" s="101"/>
      <c r="L39" s="102"/>
      <c r="M39" s="103" t="s">
        <v>2</v>
      </c>
      <c r="N39" s="104">
        <f>IF(ISNUMBER(VLOOKUP(AD39,[1]SummaryGroup!$A$20:$W$429,22,FALSE)),(VLOOKUP(AD39,[1]SummaryGroup!$A$20:$W$429,22,FALSE)),"N/A")</f>
        <v>-33.386326162181675</v>
      </c>
      <c r="O39" s="105" t="s">
        <v>122</v>
      </c>
      <c r="P39" s="106"/>
      <c r="Q39" s="107"/>
      <c r="R39" s="90" t="s">
        <v>153</v>
      </c>
      <c r="S39" s="90" t="s">
        <v>155</v>
      </c>
      <c r="T39" s="108" t="s">
        <v>168</v>
      </c>
      <c r="U39" s="44" t="s">
        <v>156</v>
      </c>
      <c r="V39" s="87" t="s">
        <v>211</v>
      </c>
      <c r="W39" s="87"/>
      <c r="X39" s="87"/>
      <c r="Y39" s="98"/>
      <c r="Z39" s="123">
        <v>37214</v>
      </c>
      <c r="AB39" s="48"/>
      <c r="AC39" s="1">
        <v>67094</v>
      </c>
      <c r="AD39" s="1">
        <v>48617</v>
      </c>
    </row>
    <row r="40" spans="1:30" s="4" customFormat="1" ht="26.25" thickBot="1">
      <c r="A40" s="8"/>
      <c r="B40" s="23" t="s">
        <v>201</v>
      </c>
      <c r="C40" s="53" t="str">
        <f>IF(ISNUMBER(VLOOKUP(AC40,[1]SummaryEntity!$A$20:$Z$500,26,FALSE)),(VLOOKUP(AC40,[1]SummaryEntity!$A$20:$Z$500,26,FALSE)),"See Group")</f>
        <v>See Group</v>
      </c>
      <c r="D40" s="64" t="s">
        <v>94</v>
      </c>
      <c r="E40" s="18"/>
      <c r="F40" s="6" t="s">
        <v>101</v>
      </c>
      <c r="G40" s="37" t="s">
        <v>104</v>
      </c>
      <c r="H40" s="55" t="s">
        <v>141</v>
      </c>
      <c r="I40" s="55"/>
      <c r="J40" s="56"/>
      <c r="K40" s="56"/>
      <c r="L40" s="57"/>
      <c r="M40" s="80" t="s">
        <v>8</v>
      </c>
      <c r="N40" s="81">
        <f>IF(ISNUMBER(VLOOKUP(AD40,[1]SummaryGroup!$A$20:$W$429,22,FALSE)),(VLOOKUP(AD40,[1]SummaryGroup!$A$20:$W$429,22,FALSE)),"N/A")</f>
        <v>-17.930985335441182</v>
      </c>
      <c r="O40" s="75" t="s">
        <v>121</v>
      </c>
      <c r="P40" s="80"/>
      <c r="Q40" s="82"/>
      <c r="R40" s="50" t="s">
        <v>153</v>
      </c>
      <c r="S40" s="50" t="s">
        <v>155</v>
      </c>
      <c r="T40" s="84" t="s">
        <v>163</v>
      </c>
      <c r="U40" s="80" t="s">
        <v>74</v>
      </c>
      <c r="V40" s="20" t="s">
        <v>268</v>
      </c>
      <c r="W40" s="42"/>
      <c r="X40" s="42"/>
      <c r="Y40" s="6" t="s">
        <v>7</v>
      </c>
      <c r="Z40" s="122">
        <v>37194</v>
      </c>
      <c r="AB40" s="5"/>
      <c r="AC40" s="4">
        <v>64162</v>
      </c>
      <c r="AD40" s="42">
        <v>169</v>
      </c>
    </row>
    <row r="41" spans="1:30" s="4" customFormat="1" ht="60.75" thickBot="1">
      <c r="A41" s="8"/>
      <c r="B41" s="23" t="s">
        <v>61</v>
      </c>
      <c r="C41" s="53">
        <f>IF(ISNUMBER(VLOOKUP(AC41,[1]SummaryEntity!$A$20:$Z$500,26,FALSE)),(VLOOKUP(AC41,[1]SummaryEntity!$A$20:$Z$500,26,FALSE)),"See Group")</f>
        <v>1.7097401759783761</v>
      </c>
      <c r="D41" s="64" t="s">
        <v>209</v>
      </c>
      <c r="E41" s="74"/>
      <c r="F41" s="6" t="s">
        <v>125</v>
      </c>
      <c r="G41" s="37" t="s">
        <v>104</v>
      </c>
      <c r="H41" s="55"/>
      <c r="I41" s="55" t="s">
        <v>140</v>
      </c>
      <c r="J41" s="56"/>
      <c r="K41" s="56"/>
      <c r="L41" s="57"/>
      <c r="M41" s="80" t="s">
        <v>61</v>
      </c>
      <c r="N41" s="81">
        <f>IF(ISNUMBER(VLOOKUP(AD41,[1]SummaryGroup!$A$20:$W$429,22,FALSE)),(VLOOKUP(AD41,[1]SummaryGroup!$A$20:$W$429,22,FALSE)),"N/A")</f>
        <v>1.7097401759783761</v>
      </c>
      <c r="O41" s="75" t="s">
        <v>117</v>
      </c>
      <c r="P41" s="80"/>
      <c r="Q41" s="82"/>
      <c r="R41" s="50" t="s">
        <v>155</v>
      </c>
      <c r="S41" s="50" t="s">
        <v>155</v>
      </c>
      <c r="T41" s="84" t="s">
        <v>130</v>
      </c>
      <c r="U41" s="42" t="s">
        <v>135</v>
      </c>
      <c r="V41" s="42" t="s">
        <v>223</v>
      </c>
      <c r="W41" s="42"/>
      <c r="X41" s="42"/>
      <c r="Y41" s="6"/>
      <c r="Z41" s="68"/>
      <c r="AB41" s="18"/>
      <c r="AC41" s="4">
        <v>78717</v>
      </c>
      <c r="AD41" s="4">
        <v>78717</v>
      </c>
    </row>
    <row r="42" spans="1:30" s="4" customFormat="1" ht="24.75" thickBot="1">
      <c r="A42" s="8"/>
      <c r="B42" s="23" t="s">
        <v>17</v>
      </c>
      <c r="C42" s="53">
        <f>IF(ISNUMBER(VLOOKUP(AC42,[1]SummaryEntity!$A$20:$Z$500,26,FALSE)),(VLOOKUP(AC42,[1]SummaryEntity!$A$20:$Z$500,26,FALSE)),"See Group")</f>
        <v>-22.69437437013352</v>
      </c>
      <c r="D42" s="64" t="s">
        <v>94</v>
      </c>
      <c r="E42" s="18"/>
      <c r="F42" s="6" t="s">
        <v>101</v>
      </c>
      <c r="G42" s="37" t="s">
        <v>104</v>
      </c>
      <c r="H42" s="55" t="s">
        <v>141</v>
      </c>
      <c r="I42" s="55"/>
      <c r="J42" s="56"/>
      <c r="K42" s="56"/>
      <c r="L42" s="57"/>
      <c r="M42" s="80" t="s">
        <v>151</v>
      </c>
      <c r="N42" s="81">
        <f>IF(ISNUMBER(VLOOKUP(AD42,[1]SummaryGroup!$A$20:$W$429,22,FALSE)),(VLOOKUP(AD42,[1]SummaryGroup!$A$20:$W$429,22,FALSE)),"N/A")</f>
        <v>-22.963454370133519</v>
      </c>
      <c r="O42" s="75" t="s">
        <v>115</v>
      </c>
      <c r="P42" s="80"/>
      <c r="Q42" s="82"/>
      <c r="R42" s="50"/>
      <c r="S42" s="50"/>
      <c r="T42" s="84" t="s">
        <v>130</v>
      </c>
      <c r="U42" s="42"/>
      <c r="V42" s="42" t="s">
        <v>77</v>
      </c>
      <c r="W42" s="42"/>
      <c r="X42" s="42"/>
      <c r="Y42" s="6" t="s">
        <v>78</v>
      </c>
      <c r="Z42" s="68"/>
      <c r="AB42" s="5"/>
      <c r="AC42" s="4">
        <v>85937</v>
      </c>
      <c r="AD42" s="4">
        <v>72052</v>
      </c>
    </row>
    <row r="43" spans="1:30" s="4" customFormat="1" ht="26.25" thickBot="1">
      <c r="A43" s="8"/>
      <c r="B43" s="23" t="s">
        <v>43</v>
      </c>
      <c r="C43" s="53" t="str">
        <f>IF(ISNUMBER(VLOOKUP(AC43,[1]SummaryEntity!$A$20:$Z$500,26,FALSE)),(VLOOKUP(AC43,[1]SummaryEntity!$A$20:$Z$500,26,FALSE)),"See Group")</f>
        <v>See Group</v>
      </c>
      <c r="D43" s="64" t="s">
        <v>94</v>
      </c>
      <c r="E43" s="74"/>
      <c r="F43" s="6" t="s">
        <v>126</v>
      </c>
      <c r="G43" s="37" t="s">
        <v>104</v>
      </c>
      <c r="H43" s="55"/>
      <c r="I43" s="55" t="s">
        <v>140</v>
      </c>
      <c r="J43" s="56"/>
      <c r="K43" s="56"/>
      <c r="L43" s="57"/>
      <c r="M43" s="80" t="s">
        <v>31</v>
      </c>
      <c r="N43" s="81">
        <f>IF(ISNUMBER(VLOOKUP(AD43,[1]SummaryGroup!$A$20:$W$429,22,FALSE)),(VLOOKUP(AD43,[1]SummaryGroup!$A$20:$W$429,22,FALSE)),"N/A")</f>
        <v>-3.2704316282095416</v>
      </c>
      <c r="O43" s="75" t="s">
        <v>119</v>
      </c>
      <c r="P43" s="80"/>
      <c r="Q43" s="82"/>
      <c r="R43" s="50" t="s">
        <v>153</v>
      </c>
      <c r="S43" s="50" t="s">
        <v>155</v>
      </c>
      <c r="T43" s="84" t="s">
        <v>130</v>
      </c>
      <c r="U43" s="42" t="s">
        <v>173</v>
      </c>
      <c r="V43" s="42" t="s">
        <v>46</v>
      </c>
      <c r="W43" s="42"/>
      <c r="X43" s="42"/>
      <c r="Y43" s="6" t="s">
        <v>32</v>
      </c>
      <c r="Z43" s="68"/>
      <c r="AB43" s="18"/>
      <c r="AC43" s="4">
        <v>65398</v>
      </c>
      <c r="AD43" s="4">
        <v>65398</v>
      </c>
    </row>
    <row r="44" spans="1:30" s="4" customFormat="1" ht="48.75" thickBot="1">
      <c r="A44" s="8"/>
      <c r="B44" s="23" t="s">
        <v>33</v>
      </c>
      <c r="C44" s="53" t="str">
        <f>IF(ISNUMBER(VLOOKUP(AC44,[1]SummaryEntity!$A$20:$Z$500,26,FALSE)),(VLOOKUP(AC44,[1]SummaryEntity!$A$20:$Z$500,26,FALSE)),"See Group")</f>
        <v>See Group</v>
      </c>
      <c r="D44" s="64" t="s">
        <v>249</v>
      </c>
      <c r="E44" s="17"/>
      <c r="F44" s="6" t="s">
        <v>101</v>
      </c>
      <c r="G44" s="37" t="s">
        <v>104</v>
      </c>
      <c r="H44" s="55"/>
      <c r="I44" s="55"/>
      <c r="J44" s="56" t="s">
        <v>142</v>
      </c>
      <c r="K44" s="56"/>
      <c r="L44" s="57"/>
      <c r="M44" s="80" t="s">
        <v>11</v>
      </c>
      <c r="N44" s="81">
        <f>IF(ISNUMBER(VLOOKUP(AD44,[1]SummaryGroup!$A$20:$W$429,22,FALSE)),(VLOOKUP(AD44,[1]SummaryGroup!$A$20:$W$429,22,FALSE)),"N/A")</f>
        <v>-1.3624080756425523</v>
      </c>
      <c r="O44" s="75" t="s">
        <v>117</v>
      </c>
      <c r="P44" s="80"/>
      <c r="Q44" s="82"/>
      <c r="R44" s="50" t="s">
        <v>153</v>
      </c>
      <c r="S44" s="50" t="s">
        <v>153</v>
      </c>
      <c r="T44" s="84" t="s">
        <v>130</v>
      </c>
      <c r="U44" s="42" t="s">
        <v>134</v>
      </c>
      <c r="V44" s="42" t="s">
        <v>250</v>
      </c>
      <c r="W44" s="42" t="s">
        <v>252</v>
      </c>
      <c r="X44" s="42" t="s">
        <v>251</v>
      </c>
      <c r="Y44" s="6" t="s">
        <v>12</v>
      </c>
      <c r="Z44" s="68"/>
      <c r="AB44" s="5"/>
      <c r="AC44" s="4">
        <v>71298</v>
      </c>
      <c r="AD44" s="4">
        <v>71298</v>
      </c>
    </row>
    <row r="45" spans="1:30" s="4" customFormat="1" ht="26.25" thickBot="1">
      <c r="A45" s="8"/>
      <c r="B45" s="23" t="s">
        <v>93</v>
      </c>
      <c r="C45" s="53" t="str">
        <f>IF(ISNUMBER(VLOOKUP(AC45,[1]SummaryEntity!$A$20:$Z$500,26,FALSE)),(VLOOKUP(AC45,[1]SummaryEntity!$A$20:$Z$500,26,FALSE)),"See Group")</f>
        <v>See Group</v>
      </c>
      <c r="D45" s="64" t="s">
        <v>95</v>
      </c>
      <c r="E45" s="73"/>
      <c r="F45" s="6" t="s">
        <v>103</v>
      </c>
      <c r="G45" s="38" t="s">
        <v>104</v>
      </c>
      <c r="H45" s="55"/>
      <c r="I45" s="55"/>
      <c r="J45" s="56" t="s">
        <v>142</v>
      </c>
      <c r="K45" s="56"/>
      <c r="L45" s="57"/>
      <c r="M45" s="80" t="s">
        <v>174</v>
      </c>
      <c r="N45" s="81">
        <f>IF(ISNUMBER(VLOOKUP(AD45,[1]SummaryGroup!$A$20:$W$429,22,FALSE)),(VLOOKUP(AD45,[1]SummaryGroup!$A$20:$W$429,22,FALSE)),"N/A")</f>
        <v>-1.3339237862786818E-3</v>
      </c>
      <c r="O45" s="77" t="s">
        <v>120</v>
      </c>
      <c r="P45" s="42"/>
      <c r="Q45" s="82"/>
      <c r="R45" s="50"/>
      <c r="S45" s="50"/>
      <c r="T45" s="85"/>
      <c r="U45" s="43"/>
      <c r="V45" s="43"/>
      <c r="W45" s="43"/>
      <c r="X45" s="43"/>
      <c r="Z45" s="68"/>
      <c r="AB45" s="8"/>
      <c r="AC45" s="4">
        <v>26146</v>
      </c>
      <c r="AD45" s="4">
        <v>50859</v>
      </c>
    </row>
    <row r="46" spans="1:30" s="4" customFormat="1" ht="48.75" thickBot="1">
      <c r="A46" s="8"/>
      <c r="B46" s="23" t="s">
        <v>203</v>
      </c>
      <c r="C46" s="53" t="str">
        <f>IF(ISNUMBER(VLOOKUP(AC46,[1]SummaryEntity!$A$20:$Z$500,26,FALSE)),(VLOOKUP(AC46,[1]SummaryEntity!$A$20:$Z$500,26,FALSE)),"See Group")</f>
        <v>See Group</v>
      </c>
      <c r="D46" s="64" t="s">
        <v>95</v>
      </c>
      <c r="E46" s="17"/>
      <c r="F46" s="6" t="s">
        <v>125</v>
      </c>
      <c r="G46" s="37" t="s">
        <v>104</v>
      </c>
      <c r="H46" s="55"/>
      <c r="I46" s="55" t="s">
        <v>140</v>
      </c>
      <c r="J46" s="56"/>
      <c r="K46" s="56"/>
      <c r="L46" s="57"/>
      <c r="M46" s="86" t="s">
        <v>203</v>
      </c>
      <c r="N46" s="81">
        <f>IF(ISNUMBER(VLOOKUP(AD46,[1]SummaryGroup!$A$20:$W$429,22,FALSE)),(VLOOKUP(AD46,[1]SummaryGroup!$A$20:$W$429,22,FALSE)),"N/A")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224</v>
      </c>
      <c r="W46" s="42"/>
      <c r="X46" s="42"/>
      <c r="Y46" s="6"/>
      <c r="Z46" s="68"/>
      <c r="AB46" s="5"/>
      <c r="AC46" s="4">
        <v>63685</v>
      </c>
      <c r="AD46" s="4">
        <v>63685</v>
      </c>
    </row>
    <row r="47" spans="1:30" s="4" customFormat="1" ht="36.75" thickBot="1">
      <c r="A47" s="8"/>
      <c r="B47" s="23" t="s">
        <v>204</v>
      </c>
      <c r="C47" s="53" t="str">
        <f>IF(ISNUMBER(VLOOKUP(AC47,[1]SummaryEntity!$A$20:$Z$500,26,FALSE)),(VLOOKUP(AC47,[1]SummaryEntity!$A$20:$Z$500,26,FALSE)),"See Group")</f>
        <v>See Group</v>
      </c>
      <c r="D47" s="64" t="s">
        <v>209</v>
      </c>
      <c r="E47" s="18"/>
      <c r="F47" s="6" t="s">
        <v>125</v>
      </c>
      <c r="G47" s="37" t="s">
        <v>104</v>
      </c>
      <c r="H47" s="55"/>
      <c r="I47" s="55" t="s">
        <v>140</v>
      </c>
      <c r="J47" s="56"/>
      <c r="K47" s="56"/>
      <c r="L47" s="57"/>
      <c r="M47" s="80" t="s">
        <v>204</v>
      </c>
      <c r="N47" s="81">
        <f>IF(ISNUMBER(VLOOKUP(AD47,[1]SummaryGroup!$A$20:$W$429,22,FALSE)),(VLOOKUP(AD47,[1]SummaryGroup!$A$20:$W$429,22,FALSE)),"N/A")</f>
        <v>-7.1936543100873642</v>
      </c>
      <c r="O47" s="75"/>
      <c r="P47" s="80"/>
      <c r="Q47" s="82"/>
      <c r="R47" s="50" t="s">
        <v>153</v>
      </c>
      <c r="S47" s="50"/>
      <c r="T47" s="84"/>
      <c r="U47" s="42"/>
      <c r="V47" s="42" t="s">
        <v>226</v>
      </c>
      <c r="W47" s="42"/>
      <c r="X47" s="42"/>
      <c r="Y47" s="6"/>
      <c r="Z47" s="68"/>
      <c r="AB47" s="5"/>
      <c r="AC47" s="4">
        <v>66514</v>
      </c>
      <c r="AD47" s="42">
        <v>66514</v>
      </c>
    </row>
    <row r="48" spans="1:30" s="4" customFormat="1" ht="39" thickBot="1">
      <c r="A48" s="8"/>
      <c r="B48" s="23" t="s">
        <v>205</v>
      </c>
      <c r="C48" s="53" t="str">
        <f>IF(ISNUMBER(VLOOKUP(AC48,[1]SummaryEntity!$A$20:$Z$500,26,FALSE)),(VLOOKUP(AC48,[1]SummaryEntity!$A$20:$Z$500,26,FALSE)),"See Group")</f>
        <v>See Group</v>
      </c>
      <c r="D48" s="64" t="s">
        <v>94</v>
      </c>
      <c r="E48" s="18"/>
      <c r="F48" s="6"/>
      <c r="G48" s="37" t="s">
        <v>104</v>
      </c>
      <c r="H48" s="55"/>
      <c r="I48" s="55"/>
      <c r="J48" s="56"/>
      <c r="K48" s="56"/>
      <c r="L48" s="57"/>
      <c r="M48" s="80" t="s">
        <v>205</v>
      </c>
      <c r="N48" s="81">
        <f>IF(ISNUMBER(VLOOKUP(AD48,[1]SummaryGroup!$A$20:$W$429,22,FALSE)),(VLOOKUP(AD48,[1]SummaryGroup!$A$20:$W$429,22,FALSE)),"N/A")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225</v>
      </c>
      <c r="W48" s="42"/>
      <c r="X48" s="42"/>
      <c r="Y48" s="6"/>
      <c r="Z48" s="68"/>
      <c r="AB48" s="5"/>
      <c r="AC48" s="4">
        <v>61992</v>
      </c>
      <c r="AD48" s="42">
        <v>61992</v>
      </c>
    </row>
    <row r="49" spans="1:30" ht="26.25" thickBot="1">
      <c r="A49" s="13"/>
      <c r="B49" s="92" t="s">
        <v>190</v>
      </c>
      <c r="C49" s="93" t="str">
        <f>IF(ISNUMBER(VLOOKUP(AC49,[1]SummaryEntity!$A$20:$Z$500,26,FALSE)),(VLOOKUP(AC49,[1]SummaryEntity!$A$20:$Z$500,26,FALSE)),"See Group")</f>
        <v>See Group</v>
      </c>
      <c r="D49" s="64" t="s">
        <v>94</v>
      </c>
      <c r="E49" s="72"/>
      <c r="F49" s="98"/>
      <c r="G49" s="99" t="s">
        <v>104</v>
      </c>
      <c r="H49" s="100"/>
      <c r="I49" s="100"/>
      <c r="J49" s="101"/>
      <c r="K49" s="101"/>
      <c r="L49" s="102" t="s">
        <v>139</v>
      </c>
      <c r="M49" s="106" t="s">
        <v>49</v>
      </c>
      <c r="N49" s="104" t="str">
        <f>IF(ISNUMBER(VLOOKUP(AD49,[1]SummaryGroup!$A$20:$W$429,22,FALSE)),(VLOOKUP(AD49,[1]SummaryGroup!$A$20:$W$429,22,FALSE)),"N/A")</f>
        <v>N/A</v>
      </c>
      <c r="O49" s="105" t="s">
        <v>118</v>
      </c>
      <c r="P49" s="106"/>
      <c r="Q49" s="107"/>
      <c r="R49" s="118"/>
      <c r="S49" s="118"/>
      <c r="T49" s="108" t="s">
        <v>130</v>
      </c>
      <c r="U49" s="87"/>
      <c r="V49" s="42"/>
      <c r="W49" s="44"/>
      <c r="X49" s="44"/>
      <c r="Y49" s="98"/>
      <c r="AA49" s="3"/>
      <c r="AB49" s="48"/>
      <c r="AC49" s="1">
        <v>26248</v>
      </c>
      <c r="AD49" s="120">
        <v>26248</v>
      </c>
    </row>
    <row r="50" spans="1:30" s="7" customFormat="1" ht="36.75" thickBot="1">
      <c r="A50" s="8"/>
      <c r="B50" s="23" t="s">
        <v>230</v>
      </c>
      <c r="C50" s="53"/>
      <c r="D50" s="64" t="s">
        <v>233</v>
      </c>
      <c r="E50" s="18"/>
      <c r="F50" s="6" t="s">
        <v>101</v>
      </c>
      <c r="G50" s="37"/>
      <c r="H50" s="55"/>
      <c r="I50" s="55"/>
      <c r="J50" s="56"/>
      <c r="K50" s="56"/>
      <c r="L50" s="57"/>
      <c r="M50" s="80" t="s">
        <v>230</v>
      </c>
      <c r="N50" s="81"/>
      <c r="O50" s="75"/>
      <c r="P50" s="80"/>
      <c r="Q50" s="82"/>
      <c r="R50" s="50"/>
      <c r="S50" s="50"/>
      <c r="T50" s="84"/>
      <c r="U50" s="42"/>
      <c r="V50" s="42" t="s">
        <v>266</v>
      </c>
      <c r="W50" s="42"/>
      <c r="X50" s="42"/>
      <c r="Y50" s="6"/>
      <c r="Z50" s="69"/>
      <c r="AB50" s="5"/>
      <c r="AC50" s="4">
        <v>3732</v>
      </c>
      <c r="AD50" s="20">
        <v>3732</v>
      </c>
    </row>
    <row r="51" spans="1:30" s="7" customFormat="1" ht="18.75" thickBot="1">
      <c r="A51" s="8"/>
      <c r="B51" s="23" t="s">
        <v>247</v>
      </c>
      <c r="C51" s="53"/>
      <c r="D51" s="64"/>
      <c r="E51" s="18"/>
      <c r="F51" s="6"/>
      <c r="G51" s="37"/>
      <c r="H51" s="55"/>
      <c r="I51" s="55"/>
      <c r="J51" s="56"/>
      <c r="K51" s="56"/>
      <c r="L51" s="57"/>
      <c r="M51" s="80"/>
      <c r="N51" s="81"/>
      <c r="O51" s="75"/>
      <c r="P51" s="80"/>
      <c r="Q51" s="82"/>
      <c r="R51" s="50"/>
      <c r="S51" s="50"/>
      <c r="T51" s="84"/>
      <c r="U51" s="42"/>
      <c r="V51" s="42" t="s">
        <v>267</v>
      </c>
      <c r="W51" s="42"/>
      <c r="X51" s="42"/>
      <c r="Y51" s="6"/>
      <c r="Z51" s="69">
        <v>37217</v>
      </c>
      <c r="AB51" s="5"/>
      <c r="AC51" s="4"/>
      <c r="AD51" s="20"/>
    </row>
    <row r="52" spans="1:30" s="7" customFormat="1" ht="18.75" thickBot="1">
      <c r="A52" s="8"/>
      <c r="B52" s="23" t="s">
        <v>254</v>
      </c>
      <c r="C52" s="53"/>
      <c r="D52" s="64"/>
      <c r="E52" s="18"/>
      <c r="F52" s="6"/>
      <c r="G52" s="37"/>
      <c r="H52" s="55"/>
      <c r="I52" s="55"/>
      <c r="J52" s="56"/>
      <c r="K52" s="56"/>
      <c r="L52" s="57"/>
      <c r="M52" s="80"/>
      <c r="N52" s="81"/>
      <c r="O52" s="75"/>
      <c r="P52" s="80"/>
      <c r="Q52" s="82"/>
      <c r="R52" s="50"/>
      <c r="S52" s="50"/>
      <c r="T52" s="84"/>
      <c r="U52" s="42"/>
      <c r="V52" s="42"/>
      <c r="W52" s="42"/>
      <c r="X52" s="42"/>
      <c r="Y52" s="6"/>
      <c r="Z52" s="69"/>
      <c r="AB52" s="5"/>
      <c r="AC52" s="4"/>
      <c r="AD52" s="20"/>
    </row>
    <row r="53" spans="1:30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W53" s="44"/>
      <c r="X53" s="44"/>
      <c r="Z53" s="70"/>
      <c r="AB53" s="13"/>
    </row>
    <row r="54" spans="1:30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W54" s="44"/>
      <c r="X54" s="44"/>
      <c r="Z54" s="70"/>
      <c r="AB54" s="13"/>
    </row>
    <row r="55" spans="1:30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W55" s="44"/>
      <c r="X55" s="44"/>
      <c r="Z55" s="70"/>
      <c r="AB55" s="13"/>
    </row>
    <row r="56" spans="1:30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W56" s="44"/>
      <c r="X56" s="44"/>
      <c r="Z56" s="70"/>
      <c r="AB56" s="13"/>
    </row>
    <row r="57" spans="1:30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W57" s="44"/>
      <c r="X57" s="44"/>
      <c r="Z57" s="70"/>
      <c r="AB57" s="13"/>
    </row>
    <row r="58" spans="1:30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W58" s="44"/>
      <c r="X58" s="44"/>
      <c r="Z58" s="70"/>
      <c r="AB58" s="13"/>
    </row>
    <row r="59" spans="1:30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W59" s="44"/>
      <c r="X59" s="44"/>
      <c r="Z59" s="70"/>
      <c r="AB59" s="13"/>
    </row>
    <row r="60" spans="1:30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W60" s="44"/>
      <c r="X60" s="44"/>
      <c r="Z60" s="70"/>
      <c r="AB60" s="13"/>
    </row>
    <row r="61" spans="1:30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W61" s="44"/>
      <c r="X61" s="44"/>
      <c r="Z61" s="70"/>
      <c r="AB61" s="13"/>
    </row>
    <row r="62" spans="1:30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W62" s="44"/>
      <c r="X62" s="44"/>
      <c r="Z62" s="70"/>
      <c r="AB62" s="13"/>
    </row>
    <row r="63" spans="1:30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W63" s="44"/>
      <c r="X63" s="44"/>
      <c r="Z63" s="70"/>
      <c r="AB63" s="13"/>
    </row>
    <row r="64" spans="1:30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W64" s="44"/>
      <c r="X64" s="44"/>
      <c r="Z64" s="70"/>
      <c r="AB64" s="13"/>
    </row>
    <row r="65" spans="1:28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W65" s="44"/>
      <c r="X65" s="44"/>
      <c r="Z65" s="70"/>
      <c r="AB65" s="13"/>
    </row>
    <row r="66" spans="1:28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W66" s="44"/>
      <c r="X66" s="44"/>
      <c r="Z66" s="70"/>
      <c r="AB66" s="13"/>
    </row>
    <row r="67" spans="1:28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W67" s="44"/>
      <c r="X67" s="44"/>
      <c r="Z67" s="70"/>
      <c r="AB67" s="13"/>
    </row>
    <row r="68" spans="1:28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W68" s="44"/>
      <c r="X68" s="44"/>
      <c r="Z68" s="70"/>
      <c r="AB68" s="13"/>
    </row>
    <row r="69" spans="1:28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W69" s="44"/>
      <c r="X69" s="44"/>
      <c r="Z69" s="70"/>
      <c r="AB69" s="13"/>
    </row>
    <row r="70" spans="1:28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W70" s="44"/>
      <c r="X70" s="44"/>
      <c r="Z70" s="70"/>
      <c r="AB70" s="13"/>
    </row>
    <row r="71" spans="1:28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W71" s="44"/>
      <c r="X71" s="44"/>
      <c r="Z71" s="70"/>
      <c r="AB71" s="13"/>
    </row>
    <row r="72" spans="1:28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W72" s="44"/>
      <c r="X72" s="44"/>
      <c r="Z72" s="70"/>
      <c r="AB72" s="13"/>
    </row>
    <row r="73" spans="1:28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W73" s="44"/>
      <c r="X73" s="44"/>
      <c r="Z73" s="70"/>
      <c r="AB73" s="13"/>
    </row>
    <row r="74" spans="1:28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W74" s="44"/>
      <c r="X74" s="44"/>
      <c r="Z74" s="70"/>
      <c r="AB74" s="13"/>
    </row>
    <row r="75" spans="1:28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W75" s="44"/>
      <c r="X75" s="44"/>
      <c r="Z75" s="70"/>
      <c r="AB75" s="13"/>
    </row>
    <row r="76" spans="1:28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W76" s="44"/>
      <c r="X76" s="44"/>
      <c r="Z76" s="70"/>
      <c r="AB76" s="13"/>
    </row>
    <row r="77" spans="1:28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W77" s="44"/>
      <c r="X77" s="44"/>
      <c r="Z77" s="70"/>
      <c r="AB77" s="13"/>
    </row>
    <row r="78" spans="1:28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W78" s="44"/>
      <c r="X78" s="44"/>
      <c r="Z78" s="70"/>
      <c r="AB78" s="13"/>
    </row>
    <row r="79" spans="1:28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W79" s="44"/>
      <c r="X79" s="44"/>
      <c r="Z79" s="70"/>
      <c r="AB79" s="13"/>
    </row>
    <row r="80" spans="1:28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W80" s="44"/>
      <c r="X80" s="44"/>
      <c r="Z80" s="70"/>
      <c r="AB80" s="13"/>
    </row>
    <row r="81" spans="1:28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W81" s="44"/>
      <c r="X81" s="44"/>
      <c r="Z81" s="70"/>
      <c r="AB81" s="13"/>
    </row>
    <row r="82" spans="1:28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W82" s="44"/>
      <c r="X82" s="44"/>
      <c r="Z82" s="70"/>
      <c r="AB82" s="13"/>
    </row>
    <row r="83" spans="1:28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W83" s="44"/>
      <c r="X83" s="44"/>
      <c r="Z83" s="70"/>
      <c r="AB83" s="13"/>
    </row>
    <row r="84" spans="1:28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W84" s="44"/>
      <c r="X84" s="44"/>
      <c r="Z84" s="70"/>
      <c r="AB84" s="13"/>
    </row>
    <row r="85" spans="1:28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W85" s="44"/>
      <c r="X85" s="44"/>
      <c r="Z85" s="70"/>
      <c r="AB85" s="13"/>
    </row>
    <row r="86" spans="1:28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W86" s="44"/>
      <c r="X86" s="44"/>
      <c r="Z86" s="70"/>
      <c r="AB86" s="13"/>
    </row>
    <row r="87" spans="1:28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W87" s="44"/>
      <c r="X87" s="44"/>
      <c r="Z87" s="70"/>
      <c r="AB87" s="13"/>
    </row>
    <row r="88" spans="1:28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W88" s="44"/>
      <c r="X88" s="44"/>
      <c r="Z88" s="70"/>
      <c r="AB88" s="13"/>
    </row>
    <row r="89" spans="1:28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W89" s="44"/>
      <c r="X89" s="44"/>
      <c r="Z89" s="70"/>
      <c r="AB89" s="13"/>
    </row>
    <row r="90" spans="1:28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W90" s="44"/>
      <c r="X90" s="44"/>
      <c r="Z90" s="70"/>
      <c r="AB90" s="13"/>
    </row>
    <row r="91" spans="1:28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W91" s="44"/>
      <c r="X91" s="44"/>
      <c r="Z91" s="70"/>
      <c r="AB91" s="13"/>
    </row>
    <row r="92" spans="1:28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W92" s="44"/>
      <c r="X92" s="44"/>
      <c r="Z92" s="70"/>
      <c r="AB92" s="13"/>
    </row>
    <row r="93" spans="1:28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W93" s="44"/>
      <c r="X93" s="44"/>
      <c r="Z93" s="70"/>
      <c r="AB93" s="13"/>
    </row>
    <row r="94" spans="1:28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W94" s="44"/>
      <c r="X94" s="44"/>
      <c r="Z94" s="70"/>
      <c r="AB94" s="13"/>
    </row>
    <row r="95" spans="1:28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W95" s="44"/>
      <c r="X95" s="44"/>
      <c r="Z95" s="70"/>
      <c r="AB95" s="13"/>
    </row>
    <row r="96" spans="1:28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W96" s="44"/>
      <c r="X96" s="44"/>
      <c r="Z96" s="70"/>
      <c r="AB96" s="13"/>
    </row>
    <row r="97" spans="1:28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W97" s="44"/>
      <c r="X97" s="44"/>
      <c r="Z97" s="70"/>
      <c r="AB97" s="13"/>
    </row>
    <row r="98" spans="1:28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W98" s="44"/>
      <c r="X98" s="44"/>
      <c r="Z98" s="70"/>
      <c r="AB98" s="13"/>
    </row>
    <row r="99" spans="1:28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W99" s="44"/>
      <c r="X99" s="44"/>
      <c r="Z99" s="70"/>
      <c r="AB99" s="13"/>
    </row>
    <row r="100" spans="1:28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W100" s="44"/>
      <c r="X100" s="44"/>
      <c r="Z100" s="70"/>
      <c r="AB100" s="13"/>
    </row>
    <row r="101" spans="1:28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W101" s="44"/>
      <c r="X101" s="44"/>
      <c r="Z101" s="70"/>
      <c r="AB101" s="13"/>
    </row>
    <row r="102" spans="1:28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"70"/>
      <c r="AB102" s="13"/>
    </row>
    <row r="103" spans="1:28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W103" s="44"/>
      <c r="X103" s="44"/>
      <c r="Z103" s="70"/>
      <c r="AB103" s="13"/>
    </row>
    <row r="104" spans="1:28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W104" s="44"/>
      <c r="X104" s="44"/>
      <c r="Z104" s="70"/>
      <c r="AB104" s="13"/>
    </row>
  </sheetData>
  <autoFilter ref="B1:F104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2 P4:P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C1:AC2 D53:D65536 D1 U1:AA2 AC4:AC46 Q53:Q65536 F4:F65536 U4:AA65536 AC48:AC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6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110</v>
      </c>
      <c r="B1" s="17" t="s">
        <v>111</v>
      </c>
      <c r="C1" s="16"/>
      <c r="D1" s="21" t="s">
        <v>138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2001-11-27T17:31:39Z</cp:lastPrinted>
  <dcterms:created xsi:type="dcterms:W3CDTF">2001-10-24T16:37:08Z</dcterms:created>
  <dcterms:modified xsi:type="dcterms:W3CDTF">2023-09-18T07:50:36Z</dcterms:modified>
</cp:coreProperties>
</file>