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B7A1E6-DEEF-4462-A58B-DBB4013927D8}" xr6:coauthVersionLast="47" xr6:coauthVersionMax="47" xr10:uidLastSave="{00000000-0000-0000-0000-000000000000}"/>
  <bookViews>
    <workbookView xWindow="-120" yWindow="-120" windowWidth="23280" windowHeight="12480" tabRatio="705" firstSheet="3"/>
  </bookViews>
  <sheets>
    <sheet name="Power" sheetId="3" r:id="rId1"/>
    <sheet name="Process" sheetId="4" r:id="rId2"/>
    <sheet name="Offshore" sheetId="1" r:id="rId3"/>
    <sheet name="Pipeline" sheetId="2" r:id="rId4"/>
    <sheet name="EECC Upcoming Deals" sheetId="5" r:id="rId5"/>
    <sheet name="NEPCO Deals under Constr." sheetId="6" r:id="rId6"/>
    <sheet name="NEPCO Upcoming Deals" sheetId="7" r:id="rId7"/>
  </sheets>
  <definedNames>
    <definedName name="_xlnm.Print_Area" localSheetId="4">'EECC Upcoming Deals'!$A$6:$N$31</definedName>
    <definedName name="_xlnm.Print_Area" localSheetId="6">'NEPCO Upcoming Deals'!$A$6:$N$41</definedName>
    <definedName name="_xlnm.Print_Titles" localSheetId="4">'EECC Upcoming Deals'!$1:$5</definedName>
    <definedName name="_xlnm.Print_Titles" localSheetId="5">'NEPCO Deals under Constr.'!$1:$5</definedName>
    <definedName name="_xlnm.Print_Titles" localSheetId="6">'NEPCO Upcoming Deals'!$1:$5</definedName>
    <definedName name="_xlnm.Print_Titles" localSheetId="2">Offshore!$1:$5</definedName>
    <definedName name="_xlnm.Print_Titles" localSheetId="3">Pipeline!$1:$7</definedName>
    <definedName name="_xlnm.Print_Titles" localSheetId="0">Power!$1:$5</definedName>
    <definedName name="_xlnm.Print_Titles" localSheetId="1">Process!$1:$5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5" l="1"/>
  <c r="M26" i="5"/>
  <c r="N26" i="5"/>
  <c r="M8" i="6"/>
  <c r="M10" i="6"/>
  <c r="M11" i="6"/>
  <c r="M12" i="6"/>
  <c r="M13" i="6"/>
  <c r="M14" i="6"/>
  <c r="M15" i="6"/>
  <c r="M16" i="6"/>
  <c r="N16" i="6"/>
  <c r="G19" i="6"/>
  <c r="L19" i="6"/>
  <c r="M19" i="6"/>
  <c r="N19" i="6"/>
  <c r="G36" i="7"/>
  <c r="M36" i="7"/>
  <c r="N36" i="7"/>
  <c r="L6" i="1"/>
  <c r="N6" i="1"/>
  <c r="L7" i="1"/>
  <c r="N7" i="1"/>
  <c r="L8" i="1"/>
  <c r="M8" i="1"/>
  <c r="N8" i="1"/>
  <c r="L9" i="1"/>
  <c r="M9" i="1"/>
  <c r="N9" i="1"/>
  <c r="L10" i="1"/>
  <c r="N10" i="1"/>
  <c r="L11" i="1"/>
  <c r="N11" i="1"/>
  <c r="G14" i="1"/>
  <c r="L14" i="1"/>
  <c r="M14" i="1"/>
  <c r="N14" i="1"/>
  <c r="G13" i="2"/>
  <c r="L13" i="2"/>
  <c r="M13" i="2"/>
  <c r="N13" i="2"/>
  <c r="G14" i="3"/>
  <c r="L14" i="3"/>
  <c r="M14" i="3"/>
  <c r="N14" i="3"/>
  <c r="G10" i="4"/>
  <c r="L10" i="4"/>
  <c r="M10" i="4"/>
  <c r="N10" i="4"/>
</calcChain>
</file>

<file path=xl/sharedStrings.xml><?xml version="1.0" encoding="utf-8"?>
<sst xmlns="http://schemas.openxmlformats.org/spreadsheetml/2006/main" count="567" uniqueCount="231">
  <si>
    <t>Complete Year</t>
  </si>
  <si>
    <t>Client</t>
  </si>
  <si>
    <t>Location</t>
  </si>
  <si>
    <t>MW</t>
  </si>
  <si>
    <t>Type</t>
  </si>
  <si>
    <t>Fuel</t>
  </si>
  <si>
    <t>Scope</t>
  </si>
  <si>
    <t>Projected Margin</t>
  </si>
  <si>
    <t>Enron Guarantee</t>
  </si>
  <si>
    <t>Contract $MM</t>
  </si>
  <si>
    <t>% Completed</t>
  </si>
  <si>
    <t>Description</t>
  </si>
  <si>
    <t>Legend</t>
  </si>
  <si>
    <t>CC - Combined Cycle</t>
  </si>
  <si>
    <t>SC - Simple Cycle</t>
  </si>
  <si>
    <t>TK - Turn Key</t>
  </si>
  <si>
    <t xml:space="preserve">PP - </t>
  </si>
  <si>
    <t>TOTALS</t>
  </si>
  <si>
    <t>EECC Deals/Plants Under Construction</t>
  </si>
  <si>
    <t>EPC 4 OFFSHORE HOOK-UP (HOTEL)</t>
  </si>
  <si>
    <t>EPC</t>
  </si>
  <si>
    <t>Tampico, Mexico</t>
  </si>
  <si>
    <t>Pemex</t>
  </si>
  <si>
    <t>Cd Carmen, Mexico</t>
  </si>
  <si>
    <t>EPC 24 PLATFORM (Bravo)</t>
  </si>
  <si>
    <t>EPC 37 PLATFORM (Charlie)</t>
  </si>
  <si>
    <t>EPC 38 PLATFORM (Charlie)</t>
  </si>
  <si>
    <t>EPC 63 OFFSHORE PIPELINES</t>
  </si>
  <si>
    <t>EPC 64 OFFSHORE PIPELINES</t>
  </si>
  <si>
    <t>Offshore Projects</t>
  </si>
  <si>
    <t xml:space="preserve">EPC for grass roots </t>
  </si>
  <si>
    <t>Transredes S.A.</t>
  </si>
  <si>
    <t>Bolivia</t>
  </si>
  <si>
    <t>compressor station</t>
  </si>
  <si>
    <t>Metropolis Gas Company Private Ltd</t>
  </si>
  <si>
    <t>India, West Coast</t>
  </si>
  <si>
    <t>OE</t>
  </si>
  <si>
    <t>626 km 18" mainline</t>
  </si>
  <si>
    <t>Brazil - Gasocidente do Mato Grosso</t>
  </si>
  <si>
    <t>Santa Cruz, Bolivia to Cuiaba, Brazil</t>
  </si>
  <si>
    <t>Bolivia - Gasoriente Boliviano Ltda.</t>
  </si>
  <si>
    <t>The Cuiaba pipeline is carried under the power plant contract.  All information can be found in that business line.</t>
  </si>
  <si>
    <t>Pipeline Projects</t>
  </si>
  <si>
    <t>Power Projects</t>
  </si>
  <si>
    <t>Integrated gasification combined cycle, 3 X 1 Power Plant</t>
  </si>
  <si>
    <t>Sarlux SRL</t>
  </si>
  <si>
    <t>Sardinia</t>
  </si>
  <si>
    <t>CC</t>
  </si>
  <si>
    <t>Dual fuel combined cycle, 480 MW power plant, 626 km pipeline, substation upgrades, Brazil.</t>
  </si>
  <si>
    <t>Cuiaba Power &amp; Pipeline / Empresa Produtora de Energia, Gasocidente de Mato Grosso, Gasoridente Boliviano</t>
  </si>
  <si>
    <t>Bolivia &amp; Brazil</t>
  </si>
  <si>
    <t>Gas</t>
  </si>
  <si>
    <t>Expand existing power plant from 760 MW to 2,280 MW, India.</t>
  </si>
  <si>
    <t>Dabhol Phase II Power Project / DPC</t>
  </si>
  <si>
    <t>Dabhol, India</t>
  </si>
  <si>
    <t>Combined cycle, 4 ABB GT 10B2's on two ST's, 140 MW, Palestine.</t>
  </si>
  <si>
    <t>Gaza Power / GPGC</t>
  </si>
  <si>
    <t>Gaza, Palestine</t>
  </si>
  <si>
    <t>4 LM 6000's in simple cycle, 177 MW, Austin, Texas.</t>
  </si>
  <si>
    <t>Austin, Texas</t>
  </si>
  <si>
    <t>SS</t>
  </si>
  <si>
    <t>9 Power Barges</t>
  </si>
  <si>
    <t>Lagos, Nigeria</t>
  </si>
  <si>
    <t>Three train, single shaft, combined cycle, 1,200 MW, Spain.</t>
  </si>
  <si>
    <t>Acros de la Frontera Spain</t>
  </si>
  <si>
    <t>Process Projects</t>
  </si>
  <si>
    <t>Hydrocarbon Extraction Plants, Fractionation Plant and Tanks. Three sites.</t>
  </si>
  <si>
    <t>Accro III &amp; IV / Accroven SRL</t>
  </si>
  <si>
    <t>Venezuela - Multi Sites</t>
  </si>
  <si>
    <t>Three LNG Tanks with Regasification Plant, Jetty and Breakwater.</t>
  </si>
  <si>
    <t>Dabhol LNG / DPC</t>
  </si>
  <si>
    <t>Dabhol India</t>
  </si>
  <si>
    <t>EECC Upcoming Deals</t>
  </si>
  <si>
    <t>Likely Start Date</t>
  </si>
  <si>
    <t>% Probability to close</t>
  </si>
  <si>
    <t>POWER PROJECTS</t>
  </si>
  <si>
    <t>Brazil</t>
  </si>
  <si>
    <t>SC</t>
  </si>
  <si>
    <t>OTHER PROJECTS</t>
  </si>
  <si>
    <t>Venezuela LNG</t>
  </si>
  <si>
    <t>PdVSA</t>
  </si>
  <si>
    <t>Jose, Venezuela</t>
  </si>
  <si>
    <t>N/A</t>
  </si>
  <si>
    <t>Pipeline 190KM 36" Mainline 54KM 24' Lateral</t>
  </si>
  <si>
    <t>Gas Distribution System - Pipeline &amp; Inside Fence Energy Svcs</t>
  </si>
  <si>
    <t>Totals</t>
  </si>
  <si>
    <t>CC-Combined Cycle</t>
  </si>
  <si>
    <t>SC- Simple Cycle</t>
  </si>
  <si>
    <t>EPC - LS Turnkey</t>
  </si>
  <si>
    <t>All Business Lines</t>
  </si>
  <si>
    <t>Oman</t>
  </si>
  <si>
    <t>Pipeline, Project Dolphin</t>
  </si>
  <si>
    <t>Qatar/Oman</t>
  </si>
  <si>
    <t>Combined cycle power plant, Vitros</t>
  </si>
  <si>
    <t>Mexico</t>
  </si>
  <si>
    <t>* Enron-related project</t>
  </si>
  <si>
    <t>**Note:</t>
  </si>
  <si>
    <t>**</t>
  </si>
  <si>
    <t>November 30, 2000 - Rev 0.</t>
  </si>
  <si>
    <t>NEPCO Deals/Plants Under Construction</t>
  </si>
  <si>
    <t>Add HRSG &amp; STG to existing GE Frame 6FA GT</t>
  </si>
  <si>
    <t>El Paso Energy</t>
  </si>
  <si>
    <t>Cardenden</t>
  </si>
  <si>
    <t>Scotland</t>
  </si>
  <si>
    <t>CC Exp</t>
  </si>
  <si>
    <t>Gas, Synga</t>
  </si>
  <si>
    <t>16 LM-6000 Units</t>
  </si>
  <si>
    <t>El Paso/Macae Power</t>
  </si>
  <si>
    <t>Rio de Janeiro</t>
  </si>
  <si>
    <t>4 LM-6000 Units</t>
  </si>
  <si>
    <t>Colorado Springs CO</t>
  </si>
  <si>
    <t>USA</t>
  </si>
  <si>
    <t>3 x 1 CC Facility</t>
  </si>
  <si>
    <t>Cogentrix</t>
  </si>
  <si>
    <t>Jenks, OK</t>
  </si>
  <si>
    <t>Austin, TX</t>
  </si>
  <si>
    <t>n/a</t>
  </si>
  <si>
    <t>8 LM-6000 Units</t>
  </si>
  <si>
    <t>Seropedica</t>
  </si>
  <si>
    <t>Cogen Facility</t>
  </si>
  <si>
    <t>Linden, NJ</t>
  </si>
  <si>
    <t>Cogen</t>
  </si>
  <si>
    <t>Greenfield 500 MW CC</t>
  </si>
  <si>
    <t>TECO Dell</t>
  </si>
  <si>
    <t>Dell, AK</t>
  </si>
  <si>
    <t>TECO McAdams</t>
  </si>
  <si>
    <t>McAdams, MI</t>
  </si>
  <si>
    <t>2 MHI 501G x 1 ST</t>
  </si>
  <si>
    <t>AES Wolf Hollow</t>
  </si>
  <si>
    <t>Granbury, TX</t>
  </si>
  <si>
    <t>GE 7FA GT, HRSG, ST</t>
  </si>
  <si>
    <t>Avista (Coyote Springs)</t>
  </si>
  <si>
    <t>Boardman, OR</t>
  </si>
  <si>
    <t>Sterlington, LS</t>
  </si>
  <si>
    <t>GE 7FA GT, HRSG, ST (4 trains)</t>
  </si>
  <si>
    <t>LS Power/NGR Kendall Energy</t>
  </si>
  <si>
    <t>Minooka, IL</t>
  </si>
  <si>
    <t>2 x 1 CC Facility</t>
  </si>
  <si>
    <t>Gas, Diesel</t>
  </si>
  <si>
    <t>TK</t>
  </si>
  <si>
    <t>CC Merchant Plant</t>
  </si>
  <si>
    <t>Southaven, MS</t>
  </si>
  <si>
    <t>NEPCO Upcoming Deals</t>
  </si>
  <si>
    <t>1 LM-6000 Unit</t>
  </si>
  <si>
    <t>Lodi, CA</t>
  </si>
  <si>
    <t>TBD</t>
  </si>
  <si>
    <t>CHP facility, upgrade existing steam system &amp; electricity system</t>
  </si>
  <si>
    <t>Thameside Energy Park</t>
  </si>
  <si>
    <t>London</t>
  </si>
  <si>
    <t>UK</t>
  </si>
  <si>
    <t>GE 7FA, CC</t>
  </si>
  <si>
    <t>Ft.Pierce, FL</t>
  </si>
  <si>
    <t>NESCO</t>
  </si>
  <si>
    <t>Goldendale, WA</t>
  </si>
  <si>
    <t>Biomass Fired Plant</t>
  </si>
  <si>
    <t>San Miguel</t>
  </si>
  <si>
    <t>Philippines</t>
  </si>
  <si>
    <t>PP</t>
  </si>
  <si>
    <t>Rice Hulls</t>
  </si>
  <si>
    <t>Pleasanton, CA</t>
  </si>
  <si>
    <t>Greenfield CC Facility</t>
  </si>
  <si>
    <t>ENA/Pastoria</t>
  </si>
  <si>
    <t>El Tejon, CA</t>
  </si>
  <si>
    <t>8 GE 7FA's, 4 GE ST's</t>
  </si>
  <si>
    <t>Panda Energy</t>
  </si>
  <si>
    <t>El Dorado, AK</t>
  </si>
  <si>
    <t>2 GE 7FA's, 2 HRSG's, 1 ST</t>
  </si>
  <si>
    <t>Avista-STEAG/NRG</t>
  </si>
  <si>
    <t>Ft. Bend County, TX</t>
  </si>
  <si>
    <t>2 x 1, GE 7FA's</t>
  </si>
  <si>
    <t>GE/TVA</t>
  </si>
  <si>
    <t>Memphis, TN</t>
  </si>
  <si>
    <t>Grassroots CC Facility</t>
  </si>
  <si>
    <t>GenPower</t>
  </si>
  <si>
    <t>Colunbia, SC</t>
  </si>
  <si>
    <t>GenPower/Birmingham Pow</t>
  </si>
  <si>
    <t>Birmingham, AL</t>
  </si>
  <si>
    <t>LM-6000 Configuration</t>
  </si>
  <si>
    <t>EE/Northern Electric</t>
  </si>
  <si>
    <t>Avonmouth</t>
  </si>
  <si>
    <t>CC Facility</t>
  </si>
  <si>
    <t>EE/Marubini - Gemini</t>
  </si>
  <si>
    <t>Ahaus/Dortmund</t>
  </si>
  <si>
    <t>Germany</t>
  </si>
  <si>
    <t>Studying alternatives</t>
  </si>
  <si>
    <t>East Coast Power, #7</t>
  </si>
  <si>
    <t>3 MHI 501F's</t>
  </si>
  <si>
    <t>AES</t>
  </si>
  <si>
    <t>Calvert City, KY</t>
  </si>
  <si>
    <t>Repower existing ST, add new ST, GE 7FA, HRSG, DCS</t>
  </si>
  <si>
    <t>Thermo Ecotek</t>
  </si>
  <si>
    <t>Lake Worth, FL</t>
  </si>
  <si>
    <t>4 GE 7FA's &amp; 4 GE ST's</t>
  </si>
  <si>
    <t>LS Power/NRG Nelson</t>
  </si>
  <si>
    <t>Lee County, IL</t>
  </si>
  <si>
    <t>Gila Bend, AZ</t>
  </si>
  <si>
    <t>Merchant Plant</t>
  </si>
  <si>
    <t>Cogentrix/Caled'a Merchant</t>
  </si>
  <si>
    <t>Caledonia, MS</t>
  </si>
  <si>
    <t>4 GE 7FA's, 4 GE ST's</t>
  </si>
  <si>
    <t>LS Power/NRG</t>
  </si>
  <si>
    <t>Pike County, MS</t>
  </si>
  <si>
    <t>Upgrade existing CHP plant with 1 Duel fuel GT and a multi-pressure HRSG</t>
  </si>
  <si>
    <t>Aughinish Alumina, Ltd. Aughinish Power CHP</t>
  </si>
  <si>
    <t>Limerick</t>
  </si>
  <si>
    <t>Ireland</t>
  </si>
  <si>
    <t>CHP</t>
  </si>
  <si>
    <t>Convert 2 existing 7EA's to CC</t>
  </si>
  <si>
    <t>Avista Power Company</t>
  </si>
  <si>
    <t>Rathdrum, ID</t>
  </si>
  <si>
    <t>1 LM-6000 with a waste heat recovery unit</t>
  </si>
  <si>
    <t>Concord Power / Lubmin, Enron Europe Liquids Processing, Ltd.</t>
  </si>
  <si>
    <t>Seal Sands, Teeside</t>
  </si>
  <si>
    <t>Enron Europe / Marubeni</t>
  </si>
  <si>
    <t>Ahaus</t>
  </si>
  <si>
    <t>ENA/Orginiation*</t>
  </si>
  <si>
    <t>Rio Gen/ESA*</t>
  </si>
  <si>
    <t>Cogentrix III</t>
  </si>
  <si>
    <t>ENA*</t>
  </si>
  <si>
    <t>Bulacan Biomass/Enron Asia*</t>
  </si>
  <si>
    <t>ENA/UAE Peaker*</t>
  </si>
  <si>
    <t>East Coast Power #6/ENA*</t>
  </si>
  <si>
    <t>Sandhill Energy / ENA</t>
  </si>
  <si>
    <t>Lagos Power / Enron Nigeria</t>
  </si>
  <si>
    <t>Muscat/EME</t>
  </si>
  <si>
    <t>EME</t>
  </si>
  <si>
    <t>Enron Energia Industrial de Mexico</t>
  </si>
  <si>
    <t>Arcos, Spain / Enron Europe</t>
  </si>
  <si>
    <t>Austin Energy/ENA*</t>
  </si>
  <si>
    <t>ENA Fountain Valley*</t>
  </si>
  <si>
    <t>Electrobolt/Rio Merchant*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</si>
</sst>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2" fillId="2" borderId="3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9" fillId="4" borderId="3" xfId="0" applyFont="1" applyFill="1" applyBorder="1"/>
    <xf numFmtId="9" fontId="0" fillId="0" borderId="0" xfId="0" applyNumberFormat="1" applyBorder="1"/>
    <xf numFmtId="9" fontId="5" fillId="5" borderId="0" xfId="0" applyNumberFormat="1" applyFont="1" applyFill="1" applyBorder="1"/>
    <xf numFmtId="9" fontId="6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right"/>
    </xf>
    <xf numFmtId="164" fontId="7" fillId="0" borderId="0" xfId="0" applyNumberFormat="1" applyFont="1" applyBorder="1"/>
    <xf numFmtId="164" fontId="7" fillId="3" borderId="11" xfId="0" applyNumberFormat="1" applyFont="1" applyFill="1" applyBorder="1"/>
    <xf numFmtId="164" fontId="7" fillId="0" borderId="0" xfId="0" applyNumberFormat="1" applyFont="1" applyBorder="1" applyAlignment="1">
      <alignment horizontal="right"/>
    </xf>
    <xf numFmtId="164" fontId="7" fillId="3" borderId="7" xfId="0" applyNumberFormat="1" applyFont="1" applyFill="1" applyBorder="1"/>
    <xf numFmtId="164" fontId="7" fillId="3" borderId="7" xfId="0" applyNumberFormat="1" applyFont="1" applyFill="1" applyBorder="1" applyAlignment="1">
      <alignment horizontal="right"/>
    </xf>
    <xf numFmtId="0" fontId="8" fillId="3" borderId="12" xfId="0" applyFont="1" applyFill="1" applyBorder="1" applyAlignment="1">
      <alignment horizontal="center"/>
    </xf>
    <xf numFmtId="3" fontId="7" fillId="3" borderId="7" xfId="0" applyNumberFormat="1" applyFont="1" applyFill="1" applyBorder="1" applyAlignment="1">
      <alignment horizontal="right"/>
    </xf>
    <xf numFmtId="0" fontId="7" fillId="3" borderId="7" xfId="0" applyFont="1" applyFill="1" applyBorder="1"/>
    <xf numFmtId="9" fontId="7" fillId="3" borderId="7" xfId="0" applyNumberFormat="1" applyFont="1" applyFill="1" applyBorder="1"/>
    <xf numFmtId="0" fontId="2" fillId="6" borderId="13" xfId="0" applyFont="1" applyFill="1" applyBorder="1" applyAlignment="1">
      <alignment horizontal="center"/>
    </xf>
    <xf numFmtId="0" fontId="8" fillId="6" borderId="14" xfId="0" applyFont="1" applyFill="1" applyBorder="1"/>
    <xf numFmtId="0" fontId="7" fillId="6" borderId="15" xfId="0" applyFont="1" applyFill="1" applyBorder="1"/>
    <xf numFmtId="0" fontId="7" fillId="6" borderId="16" xfId="0" applyFont="1" applyFill="1" applyBorder="1" applyAlignment="1">
      <alignment horizontal="center"/>
    </xf>
    <xf numFmtId="3" fontId="7" fillId="6" borderId="17" xfId="0" quotePrefix="1" applyNumberFormat="1" applyFont="1" applyFill="1" applyBorder="1" applyAlignment="1">
      <alignment horizontal="right"/>
    </xf>
    <xf numFmtId="0" fontId="7" fillId="6" borderId="17" xfId="0" applyFont="1" applyFill="1" applyBorder="1" applyAlignment="1">
      <alignment horizontal="center"/>
    </xf>
    <xf numFmtId="9" fontId="7" fillId="6" borderId="17" xfId="0" applyNumberFormat="1" applyFont="1" applyFill="1" applyBorder="1"/>
    <xf numFmtId="164" fontId="7" fillId="6" borderId="17" xfId="0" applyNumberFormat="1" applyFont="1" applyFill="1" applyBorder="1"/>
    <xf numFmtId="164" fontId="7" fillId="6" borderId="17" xfId="0" applyNumberFormat="1" applyFont="1" applyFill="1" applyBorder="1" applyAlignment="1">
      <alignment horizontal="right"/>
    </xf>
    <xf numFmtId="3" fontId="7" fillId="6" borderId="18" xfId="0" applyNumberFormat="1" applyFont="1" applyFill="1" applyBorder="1"/>
    <xf numFmtId="0" fontId="2" fillId="6" borderId="19" xfId="0" applyFont="1" applyFill="1" applyBorder="1" applyAlignment="1">
      <alignment horizontal="center" vertical="top"/>
    </xf>
    <xf numFmtId="0" fontId="8" fillId="6" borderId="20" xfId="0" applyFont="1" applyFill="1" applyBorder="1" applyAlignment="1">
      <alignment vertical="top"/>
    </xf>
    <xf numFmtId="0" fontId="8" fillId="6" borderId="20" xfId="0" applyFont="1" applyFill="1" applyBorder="1"/>
    <xf numFmtId="0" fontId="7" fillId="6" borderId="21" xfId="0" applyFont="1" applyFill="1" applyBorder="1" applyAlignment="1">
      <alignment vertical="top"/>
    </xf>
    <xf numFmtId="0" fontId="7" fillId="6" borderId="22" xfId="0" applyFont="1" applyFill="1" applyBorder="1" applyAlignment="1">
      <alignment horizontal="center" vertical="top"/>
    </xf>
    <xf numFmtId="3" fontId="7" fillId="6" borderId="23" xfId="0" quotePrefix="1" applyNumberFormat="1" applyFont="1" applyFill="1" applyBorder="1" applyAlignment="1">
      <alignment horizontal="right" vertical="top"/>
    </xf>
    <xf numFmtId="0" fontId="7" fillId="6" borderId="23" xfId="0" applyFont="1" applyFill="1" applyBorder="1" applyAlignment="1">
      <alignment horizontal="center" vertical="top"/>
    </xf>
    <xf numFmtId="9" fontId="7" fillId="6" borderId="23" xfId="0" applyNumberFormat="1" applyFont="1" applyFill="1" applyBorder="1" applyAlignment="1">
      <alignment vertical="top"/>
    </xf>
    <xf numFmtId="164" fontId="7" fillId="6" borderId="23" xfId="0" applyNumberFormat="1" applyFont="1" applyFill="1" applyBorder="1" applyAlignment="1">
      <alignment vertical="top"/>
    </xf>
    <xf numFmtId="164" fontId="7" fillId="6" borderId="23" xfId="0" applyNumberFormat="1" applyFont="1" applyFill="1" applyBorder="1" applyAlignment="1">
      <alignment horizontal="right" vertical="top"/>
    </xf>
    <xf numFmtId="3" fontId="7" fillId="6" borderId="24" xfId="0" applyNumberFormat="1" applyFont="1" applyFill="1" applyBorder="1" applyAlignment="1">
      <alignment vertical="top"/>
    </xf>
    <xf numFmtId="0" fontId="4" fillId="6" borderId="23" xfId="0" applyFont="1" applyFill="1" applyBorder="1" applyAlignment="1">
      <alignment horizontal="justify" vertical="top" wrapText="1"/>
    </xf>
    <xf numFmtId="0" fontId="4" fillId="6" borderId="17" xfId="0" applyFont="1" applyFill="1" applyBorder="1" applyAlignment="1">
      <alignment vertical="top" wrapText="1"/>
    </xf>
    <xf numFmtId="0" fontId="11" fillId="0" borderId="0" xfId="0" applyFont="1"/>
    <xf numFmtId="0" fontId="2" fillId="7" borderId="25" xfId="0" applyFont="1" applyFill="1" applyBorder="1" applyAlignment="1">
      <alignment horizontal="center"/>
    </xf>
    <xf numFmtId="0" fontId="4" fillId="7" borderId="26" xfId="0" applyFont="1" applyFill="1" applyBorder="1"/>
    <xf numFmtId="0" fontId="8" fillId="7" borderId="5" xfId="0" applyFont="1" applyFill="1" applyBorder="1"/>
    <xf numFmtId="0" fontId="7" fillId="7" borderId="27" xfId="0" applyFont="1" applyFill="1" applyBorder="1"/>
    <xf numFmtId="0" fontId="7" fillId="7" borderId="28" xfId="0" applyFont="1" applyFill="1" applyBorder="1" applyAlignment="1">
      <alignment horizontal="center"/>
    </xf>
    <xf numFmtId="3" fontId="7" fillId="7" borderId="26" xfId="0" quotePrefix="1" applyNumberFormat="1" applyFont="1" applyFill="1" applyBorder="1" applyAlignment="1">
      <alignment horizontal="right"/>
    </xf>
    <xf numFmtId="0" fontId="7" fillId="7" borderId="26" xfId="0" applyFont="1" applyFill="1" applyBorder="1" applyAlignment="1">
      <alignment horizontal="center"/>
    </xf>
    <xf numFmtId="9" fontId="7" fillId="7" borderId="26" xfId="0" applyNumberFormat="1" applyFont="1" applyFill="1" applyBorder="1"/>
    <xf numFmtId="164" fontId="7" fillId="7" borderId="26" xfId="0" applyNumberFormat="1" applyFont="1" applyFill="1" applyBorder="1"/>
    <xf numFmtId="164" fontId="7" fillId="7" borderId="26" xfId="0" applyNumberFormat="1" applyFont="1" applyFill="1" applyBorder="1" applyAlignment="1">
      <alignment horizontal="right"/>
    </xf>
    <xf numFmtId="164" fontId="7" fillId="7" borderId="29" xfId="0" applyNumberFormat="1" applyFont="1" applyFill="1" applyBorder="1"/>
    <xf numFmtId="0" fontId="2" fillId="7" borderId="30" xfId="0" applyFont="1" applyFill="1" applyBorder="1" applyAlignment="1">
      <alignment horizontal="center"/>
    </xf>
    <xf numFmtId="0" fontId="4" fillId="7" borderId="31" xfId="0" applyFont="1" applyFill="1" applyBorder="1"/>
    <xf numFmtId="0" fontId="8" fillId="7" borderId="32" xfId="0" applyFont="1" applyFill="1" applyBorder="1"/>
    <xf numFmtId="0" fontId="7" fillId="7" borderId="33" xfId="0" applyFont="1" applyFill="1" applyBorder="1"/>
    <xf numFmtId="0" fontId="7" fillId="7" borderId="34" xfId="0" applyFont="1" applyFill="1" applyBorder="1" applyAlignment="1">
      <alignment horizontal="center"/>
    </xf>
    <xf numFmtId="3" fontId="7" fillId="7" borderId="31" xfId="0" quotePrefix="1" applyNumberFormat="1" applyFont="1" applyFill="1" applyBorder="1" applyAlignment="1">
      <alignment horizontal="right"/>
    </xf>
    <xf numFmtId="0" fontId="7" fillId="7" borderId="31" xfId="0" applyFont="1" applyFill="1" applyBorder="1" applyAlignment="1">
      <alignment horizontal="center"/>
    </xf>
    <xf numFmtId="9" fontId="7" fillId="7" borderId="31" xfId="0" applyNumberFormat="1" applyFont="1" applyFill="1" applyBorder="1"/>
    <xf numFmtId="164" fontId="7" fillId="7" borderId="31" xfId="0" applyNumberFormat="1" applyFont="1" applyFill="1" applyBorder="1"/>
    <xf numFmtId="164" fontId="7" fillId="7" borderId="31" xfId="0" applyNumberFormat="1" applyFont="1" applyFill="1" applyBorder="1" applyAlignment="1">
      <alignment horizontal="right"/>
    </xf>
    <xf numFmtId="164" fontId="7" fillId="7" borderId="35" xfId="0" applyNumberFormat="1" applyFont="1" applyFill="1" applyBorder="1"/>
    <xf numFmtId="0" fontId="4" fillId="6" borderId="26" xfId="0" applyFont="1" applyFill="1" applyBorder="1" applyAlignment="1">
      <alignment horizontal="justify"/>
    </xf>
    <xf numFmtId="0" fontId="8" fillId="6" borderId="5" xfId="0" applyFont="1" applyFill="1" applyBorder="1"/>
    <xf numFmtId="0" fontId="7" fillId="6" borderId="27" xfId="0" applyFont="1" applyFill="1" applyBorder="1"/>
    <xf numFmtId="0" fontId="2" fillId="6" borderId="30" xfId="0" applyFont="1" applyFill="1" applyBorder="1" applyAlignment="1">
      <alignment horizontal="center"/>
    </xf>
    <xf numFmtId="0" fontId="4" fillId="6" borderId="31" xfId="0" applyFont="1" applyFill="1" applyBorder="1"/>
    <xf numFmtId="0" fontId="8" fillId="6" borderId="32" xfId="0" applyFont="1" applyFill="1" applyBorder="1"/>
    <xf numFmtId="0" fontId="7" fillId="6" borderId="33" xfId="0" applyFont="1" applyFill="1" applyBorder="1"/>
    <xf numFmtId="0" fontId="7" fillId="6" borderId="34" xfId="0" applyFont="1" applyFill="1" applyBorder="1" applyAlignment="1">
      <alignment horizontal="center"/>
    </xf>
    <xf numFmtId="3" fontId="7" fillId="6" borderId="31" xfId="0" quotePrefix="1" applyNumberFormat="1" applyFont="1" applyFill="1" applyBorder="1" applyAlignment="1">
      <alignment horizontal="right"/>
    </xf>
    <xf numFmtId="0" fontId="7" fillId="6" borderId="31" xfId="0" applyFont="1" applyFill="1" applyBorder="1" applyAlignment="1">
      <alignment horizontal="center"/>
    </xf>
    <xf numFmtId="9" fontId="7" fillId="6" borderId="31" xfId="0" applyNumberFormat="1" applyFont="1" applyFill="1" applyBorder="1"/>
    <xf numFmtId="164" fontId="7" fillId="6" borderId="31" xfId="0" applyNumberFormat="1" applyFont="1" applyFill="1" applyBorder="1"/>
    <xf numFmtId="164" fontId="7" fillId="6" borderId="31" xfId="0" applyNumberFormat="1" applyFont="1" applyFill="1" applyBorder="1" applyAlignment="1">
      <alignment horizontal="right"/>
    </xf>
    <xf numFmtId="164" fontId="7" fillId="6" borderId="35" xfId="0" applyNumberFormat="1" applyFont="1" applyFill="1" applyBorder="1"/>
    <xf numFmtId="0" fontId="11" fillId="0" borderId="0" xfId="0" applyFont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4" fillId="6" borderId="37" xfId="0" applyFont="1" applyFill="1" applyBorder="1"/>
    <xf numFmtId="0" fontId="8" fillId="6" borderId="38" xfId="0" applyFont="1" applyFill="1" applyBorder="1"/>
    <xf numFmtId="0" fontId="7" fillId="6" borderId="39" xfId="0" applyFont="1" applyFill="1" applyBorder="1"/>
    <xf numFmtId="0" fontId="7" fillId="6" borderId="40" xfId="0" applyFont="1" applyFill="1" applyBorder="1" applyAlignment="1">
      <alignment horizontal="center"/>
    </xf>
    <xf numFmtId="3" fontId="7" fillId="6" borderId="37" xfId="0" quotePrefix="1" applyNumberFormat="1" applyFont="1" applyFill="1" applyBorder="1" applyAlignment="1">
      <alignment horizontal="right"/>
    </xf>
    <xf numFmtId="0" fontId="7" fillId="6" borderId="37" xfId="0" applyFont="1" applyFill="1" applyBorder="1" applyAlignment="1">
      <alignment horizontal="center"/>
    </xf>
    <xf numFmtId="9" fontId="7" fillId="6" borderId="37" xfId="0" applyNumberFormat="1" applyFont="1" applyFill="1" applyBorder="1"/>
    <xf numFmtId="164" fontId="7" fillId="6" borderId="37" xfId="0" applyNumberFormat="1" applyFont="1" applyFill="1" applyBorder="1" applyAlignment="1">
      <alignment horizontal="center"/>
    </xf>
    <xf numFmtId="164" fontId="7" fillId="6" borderId="41" xfId="0" applyNumberFormat="1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 vertical="top"/>
    </xf>
    <xf numFmtId="0" fontId="4" fillId="7" borderId="37" xfId="0" applyFont="1" applyFill="1" applyBorder="1" applyAlignment="1">
      <alignment horizontal="justify" vertical="top" wrapText="1"/>
    </xf>
    <xf numFmtId="0" fontId="8" fillId="7" borderId="38" xfId="0" applyFont="1" applyFill="1" applyBorder="1" applyAlignment="1">
      <alignment vertical="top"/>
    </xf>
    <xf numFmtId="0" fontId="7" fillId="7" borderId="39" xfId="0" applyFont="1" applyFill="1" applyBorder="1" applyAlignment="1">
      <alignment vertical="top"/>
    </xf>
    <xf numFmtId="0" fontId="7" fillId="7" borderId="40" xfId="0" applyFont="1" applyFill="1" applyBorder="1" applyAlignment="1">
      <alignment horizontal="center" vertical="top"/>
    </xf>
    <xf numFmtId="3" fontId="7" fillId="7" borderId="37" xfId="0" quotePrefix="1" applyNumberFormat="1" applyFont="1" applyFill="1" applyBorder="1" applyAlignment="1">
      <alignment horizontal="right" vertical="top"/>
    </xf>
    <xf numFmtId="0" fontId="7" fillId="7" borderId="37" xfId="0" applyFont="1" applyFill="1" applyBorder="1" applyAlignment="1">
      <alignment horizontal="center" vertical="top"/>
    </xf>
    <xf numFmtId="9" fontId="7" fillId="7" borderId="37" xfId="0" applyNumberFormat="1" applyFont="1" applyFill="1" applyBorder="1" applyAlignment="1">
      <alignment vertical="top"/>
    </xf>
    <xf numFmtId="164" fontId="7" fillId="7" borderId="37" xfId="0" applyNumberFormat="1" applyFont="1" applyFill="1" applyBorder="1" applyAlignment="1">
      <alignment vertical="top"/>
    </xf>
    <xf numFmtId="164" fontId="7" fillId="7" borderId="37" xfId="0" applyNumberFormat="1" applyFont="1" applyFill="1" applyBorder="1" applyAlignment="1">
      <alignment horizontal="right" vertical="top"/>
    </xf>
    <xf numFmtId="3" fontId="7" fillId="7" borderId="41" xfId="0" applyNumberFormat="1" applyFont="1" applyFill="1" applyBorder="1" applyAlignment="1">
      <alignment vertical="top"/>
    </xf>
    <xf numFmtId="0" fontId="2" fillId="7" borderId="42" xfId="0" applyFont="1" applyFill="1" applyBorder="1" applyAlignment="1">
      <alignment horizontal="center" vertical="top"/>
    </xf>
    <xf numFmtId="0" fontId="4" fillId="7" borderId="43" xfId="0" applyFont="1" applyFill="1" applyBorder="1" applyAlignment="1">
      <alignment vertical="top" wrapText="1"/>
    </xf>
    <xf numFmtId="0" fontId="8" fillId="7" borderId="44" xfId="0" applyFont="1" applyFill="1" applyBorder="1" applyAlignment="1">
      <alignment vertical="top"/>
    </xf>
    <xf numFmtId="0" fontId="7" fillId="7" borderId="45" xfId="0" applyFont="1" applyFill="1" applyBorder="1" applyAlignment="1">
      <alignment vertical="top"/>
    </xf>
    <xf numFmtId="0" fontId="7" fillId="7" borderId="46" xfId="0" applyFont="1" applyFill="1" applyBorder="1" applyAlignment="1">
      <alignment horizontal="center" vertical="top"/>
    </xf>
    <xf numFmtId="3" fontId="7" fillId="7" borderId="43" xfId="0" quotePrefix="1" applyNumberFormat="1" applyFont="1" applyFill="1" applyBorder="1" applyAlignment="1">
      <alignment horizontal="right" vertical="top"/>
    </xf>
    <xf numFmtId="0" fontId="7" fillId="7" borderId="43" xfId="0" applyFont="1" applyFill="1" applyBorder="1" applyAlignment="1">
      <alignment horizontal="center" vertical="top"/>
    </xf>
    <xf numFmtId="9" fontId="7" fillId="7" borderId="43" xfId="0" applyNumberFormat="1" applyFont="1" applyFill="1" applyBorder="1" applyAlignment="1">
      <alignment vertical="top"/>
    </xf>
    <xf numFmtId="164" fontId="7" fillId="7" borderId="43" xfId="0" applyNumberFormat="1" applyFont="1" applyFill="1" applyBorder="1" applyAlignment="1">
      <alignment vertical="top"/>
    </xf>
    <xf numFmtId="164" fontId="7" fillId="7" borderId="43" xfId="0" applyNumberFormat="1" applyFont="1" applyFill="1" applyBorder="1" applyAlignment="1">
      <alignment horizontal="right" vertical="top"/>
    </xf>
    <xf numFmtId="3" fontId="7" fillId="7" borderId="47" xfId="0" applyNumberFormat="1" applyFont="1" applyFill="1" applyBorder="1" applyAlignment="1">
      <alignment vertical="top"/>
    </xf>
    <xf numFmtId="0" fontId="4" fillId="7" borderId="43" xfId="0" applyFont="1" applyFill="1" applyBorder="1" applyAlignment="1">
      <alignment horizontal="justify" vertical="top" wrapText="1"/>
    </xf>
    <xf numFmtId="0" fontId="7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4" fillId="7" borderId="43" xfId="0" applyFont="1" applyFill="1" applyBorder="1" applyAlignment="1">
      <alignment horizontal="justify" vertical="top"/>
    </xf>
    <xf numFmtId="164" fontId="7" fillId="7" borderId="47" xfId="0" applyNumberFormat="1" applyFont="1" applyFill="1" applyBorder="1" applyAlignment="1">
      <alignment vertical="top"/>
    </xf>
    <xf numFmtId="0" fontId="4" fillId="7" borderId="43" xfId="0" applyFont="1" applyFill="1" applyBorder="1" applyAlignment="1">
      <alignment horizontal="justify"/>
    </xf>
    <xf numFmtId="0" fontId="8" fillId="7" borderId="44" xfId="0" applyFont="1" applyFill="1" applyBorder="1"/>
    <xf numFmtId="0" fontId="7" fillId="7" borderId="45" xfId="0" applyFont="1" applyFill="1" applyBorder="1" applyAlignment="1">
      <alignment horizontal="left" vertical="top"/>
    </xf>
    <xf numFmtId="0" fontId="2" fillId="6" borderId="42" xfId="0" applyFont="1" applyFill="1" applyBorder="1" applyAlignment="1">
      <alignment horizontal="center" vertical="top"/>
    </xf>
    <xf numFmtId="0" fontId="8" fillId="6" borderId="44" xfId="0" applyFont="1" applyFill="1" applyBorder="1" applyAlignment="1">
      <alignment vertical="top"/>
    </xf>
    <xf numFmtId="0" fontId="8" fillId="6" borderId="44" xfId="0" applyFont="1" applyFill="1" applyBorder="1"/>
    <xf numFmtId="0" fontId="7" fillId="6" borderId="45" xfId="0" applyFont="1" applyFill="1" applyBorder="1" applyAlignment="1">
      <alignment vertical="top"/>
    </xf>
    <xf numFmtId="0" fontId="7" fillId="6" borderId="46" xfId="0" applyFont="1" applyFill="1" applyBorder="1" applyAlignment="1">
      <alignment horizontal="center" vertical="top"/>
    </xf>
    <xf numFmtId="3" fontId="7" fillId="6" borderId="43" xfId="0" quotePrefix="1" applyNumberFormat="1" applyFont="1" applyFill="1" applyBorder="1" applyAlignment="1">
      <alignment horizontal="right" vertical="top"/>
    </xf>
    <xf numFmtId="0" fontId="7" fillId="6" borderId="43" xfId="0" applyFont="1" applyFill="1" applyBorder="1" applyAlignment="1">
      <alignment horizontal="center" vertical="top"/>
    </xf>
    <xf numFmtId="9" fontId="7" fillId="6" borderId="43" xfId="0" applyNumberFormat="1" applyFont="1" applyFill="1" applyBorder="1" applyAlignment="1">
      <alignment vertical="top"/>
    </xf>
    <xf numFmtId="164" fontId="7" fillId="6" borderId="43" xfId="0" applyNumberFormat="1" applyFont="1" applyFill="1" applyBorder="1" applyAlignment="1">
      <alignment vertical="top"/>
    </xf>
    <xf numFmtId="164" fontId="7" fillId="6" borderId="43" xfId="0" applyNumberFormat="1" applyFont="1" applyFill="1" applyBorder="1" applyAlignment="1">
      <alignment horizontal="right" vertical="top"/>
    </xf>
    <xf numFmtId="164" fontId="7" fillId="6" borderId="47" xfId="0" applyNumberFormat="1" applyFont="1" applyFill="1" applyBorder="1" applyAlignment="1">
      <alignment vertical="top"/>
    </xf>
    <xf numFmtId="0" fontId="2" fillId="0" borderId="13" xfId="0" applyFont="1" applyFill="1" applyBorder="1" applyAlignment="1">
      <alignment horizontal="center" vertical="top"/>
    </xf>
    <xf numFmtId="0" fontId="4" fillId="0" borderId="17" xfId="0" applyFont="1" applyFill="1" applyBorder="1" applyAlignment="1">
      <alignment horizontal="justify"/>
    </xf>
    <xf numFmtId="0" fontId="8" fillId="0" borderId="14" xfId="0" applyFont="1" applyFill="1" applyBorder="1" applyAlignment="1">
      <alignment vertical="top"/>
    </xf>
    <xf numFmtId="0" fontId="8" fillId="0" borderId="14" xfId="0" applyFont="1" applyFill="1" applyBorder="1"/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horizontal="center" vertical="top"/>
    </xf>
    <xf numFmtId="3" fontId="7" fillId="0" borderId="17" xfId="0" quotePrefix="1" applyNumberFormat="1" applyFont="1" applyFill="1" applyBorder="1" applyAlignment="1">
      <alignment horizontal="right" vertical="top"/>
    </xf>
    <xf numFmtId="0" fontId="7" fillId="0" borderId="17" xfId="0" applyFont="1" applyFill="1" applyBorder="1" applyAlignment="1">
      <alignment horizontal="center" vertical="top"/>
    </xf>
    <xf numFmtId="9" fontId="7" fillId="0" borderId="17" xfId="0" applyNumberFormat="1" applyFont="1" applyFill="1" applyBorder="1" applyAlignment="1">
      <alignment vertical="top"/>
    </xf>
    <xf numFmtId="164" fontId="7" fillId="0" borderId="17" xfId="0" applyNumberFormat="1" applyFont="1" applyFill="1" applyBorder="1" applyAlignment="1">
      <alignment vertical="top"/>
    </xf>
    <xf numFmtId="164" fontId="7" fillId="0" borderId="17" xfId="0" applyNumberFormat="1" applyFont="1" applyFill="1" applyBorder="1" applyAlignment="1">
      <alignment horizontal="right" vertical="top"/>
    </xf>
    <xf numFmtId="164" fontId="7" fillId="0" borderId="18" xfId="0" applyNumberFormat="1" applyFont="1" applyFill="1" applyBorder="1" applyAlignment="1">
      <alignment vertical="top"/>
    </xf>
    <xf numFmtId="0" fontId="2" fillId="7" borderId="19" xfId="0" applyFont="1" applyFill="1" applyBorder="1" applyAlignment="1">
      <alignment horizontal="center" vertical="top"/>
    </xf>
    <xf numFmtId="0" fontId="4" fillId="7" borderId="23" xfId="0" applyFont="1" applyFill="1" applyBorder="1" applyAlignment="1">
      <alignment horizontal="justify" vertical="top"/>
    </xf>
    <xf numFmtId="0" fontId="8" fillId="7" borderId="20" xfId="0" applyFont="1" applyFill="1" applyBorder="1" applyAlignment="1">
      <alignment vertical="top"/>
    </xf>
    <xf numFmtId="0" fontId="8" fillId="7" borderId="20" xfId="0" applyFont="1" applyFill="1" applyBorder="1"/>
    <xf numFmtId="0" fontId="7" fillId="7" borderId="21" xfId="0" applyFont="1" applyFill="1" applyBorder="1" applyAlignment="1">
      <alignment vertical="top"/>
    </xf>
    <xf numFmtId="0" fontId="7" fillId="7" borderId="22" xfId="0" applyFont="1" applyFill="1" applyBorder="1" applyAlignment="1">
      <alignment horizontal="center" vertical="top"/>
    </xf>
    <xf numFmtId="3" fontId="7" fillId="7" borderId="23" xfId="0" quotePrefix="1" applyNumberFormat="1" applyFont="1" applyFill="1" applyBorder="1" applyAlignment="1">
      <alignment horizontal="right" vertical="top"/>
    </xf>
    <xf numFmtId="0" fontId="7" fillId="7" borderId="23" xfId="0" applyFont="1" applyFill="1" applyBorder="1" applyAlignment="1">
      <alignment horizontal="center" vertical="top"/>
    </xf>
    <xf numFmtId="9" fontId="7" fillId="7" borderId="23" xfId="0" applyNumberFormat="1" applyFont="1" applyFill="1" applyBorder="1" applyAlignment="1">
      <alignment vertical="top"/>
    </xf>
    <xf numFmtId="164" fontId="7" fillId="7" borderId="23" xfId="0" applyNumberFormat="1" applyFont="1" applyFill="1" applyBorder="1" applyAlignment="1">
      <alignment vertical="top"/>
    </xf>
    <xf numFmtId="164" fontId="7" fillId="7" borderId="23" xfId="0" applyNumberFormat="1" applyFont="1" applyFill="1" applyBorder="1" applyAlignment="1">
      <alignment horizontal="right" vertical="top"/>
    </xf>
    <xf numFmtId="164" fontId="7" fillId="7" borderId="24" xfId="0" applyNumberFormat="1" applyFont="1" applyFill="1" applyBorder="1" applyAlignment="1">
      <alignment vertical="top"/>
    </xf>
    <xf numFmtId="0" fontId="4" fillId="6" borderId="43" xfId="0" applyFont="1" applyFill="1" applyBorder="1" applyAlignment="1">
      <alignment horizontal="justify" vertical="top"/>
    </xf>
    <xf numFmtId="0" fontId="2" fillId="7" borderId="13" xfId="0" applyFont="1" applyFill="1" applyBorder="1" applyAlignment="1">
      <alignment horizontal="center"/>
    </xf>
    <xf numFmtId="0" fontId="4" fillId="7" borderId="17" xfId="0" applyFont="1" applyFill="1" applyBorder="1"/>
    <xf numFmtId="0" fontId="8" fillId="7" borderId="14" xfId="0" applyFont="1" applyFill="1" applyBorder="1"/>
    <xf numFmtId="0" fontId="7" fillId="7" borderId="15" xfId="0" applyFont="1" applyFill="1" applyBorder="1"/>
    <xf numFmtId="0" fontId="7" fillId="7" borderId="16" xfId="0" applyFont="1" applyFill="1" applyBorder="1" applyAlignment="1">
      <alignment horizontal="center"/>
    </xf>
    <xf numFmtId="3" fontId="7" fillId="7" borderId="17" xfId="0" quotePrefix="1" applyNumberFormat="1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9" fontId="7" fillId="7" borderId="17" xfId="0" applyNumberFormat="1" applyFont="1" applyFill="1" applyBorder="1"/>
    <xf numFmtId="164" fontId="7" fillId="7" borderId="17" xfId="0" applyNumberFormat="1" applyFont="1" applyFill="1" applyBorder="1"/>
    <xf numFmtId="164" fontId="7" fillId="7" borderId="17" xfId="0" applyNumberFormat="1" applyFont="1" applyFill="1" applyBorder="1" applyAlignment="1">
      <alignment horizontal="right"/>
    </xf>
    <xf numFmtId="164" fontId="7" fillId="7" borderId="18" xfId="0" applyNumberFormat="1" applyFont="1" applyFill="1" applyBorder="1"/>
    <xf numFmtId="0" fontId="0" fillId="0" borderId="0" xfId="0" applyFill="1" applyBorder="1"/>
    <xf numFmtId="0" fontId="9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4" fillId="6" borderId="23" xfId="0" applyFont="1" applyFill="1" applyBorder="1" applyAlignment="1">
      <alignment horizontal="justify"/>
    </xf>
    <xf numFmtId="164" fontId="7" fillId="6" borderId="24" xfId="0" applyNumberFormat="1" applyFont="1" applyFill="1" applyBorder="1" applyAlignment="1">
      <alignment vertical="top"/>
    </xf>
    <xf numFmtId="0" fontId="2" fillId="2" borderId="3" xfId="0" applyFont="1" applyFill="1" applyBorder="1" applyAlignment="1">
      <alignment wrapText="1"/>
    </xf>
    <xf numFmtId="0" fontId="2" fillId="2" borderId="48" xfId="0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7" borderId="17" xfId="0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3" fontId="0" fillId="7" borderId="17" xfId="0" quotePrefix="1" applyNumberFormat="1" applyFill="1" applyBorder="1" applyAlignment="1">
      <alignment horizontal="right"/>
    </xf>
    <xf numFmtId="0" fontId="0" fillId="7" borderId="17" xfId="0" applyFill="1" applyBorder="1"/>
    <xf numFmtId="164" fontId="0" fillId="7" borderId="17" xfId="0" applyNumberFormat="1" applyFill="1" applyBorder="1" applyAlignment="1">
      <alignment horizontal="center"/>
    </xf>
    <xf numFmtId="164" fontId="0" fillId="7" borderId="17" xfId="0" applyNumberFormat="1" applyFill="1" applyBorder="1"/>
    <xf numFmtId="0" fontId="11" fillId="7" borderId="49" xfId="0" applyFont="1" applyFill="1" applyBorder="1" applyAlignment="1"/>
    <xf numFmtId="0" fontId="4" fillId="7" borderId="49" xfId="0" applyFont="1" applyFill="1" applyBorder="1"/>
    <xf numFmtId="0" fontId="8" fillId="7" borderId="0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/>
    </xf>
    <xf numFmtId="3" fontId="0" fillId="7" borderId="49" xfId="0" quotePrefix="1" applyNumberFormat="1" applyFill="1" applyBorder="1" applyAlignment="1">
      <alignment horizontal="right"/>
    </xf>
    <xf numFmtId="0" fontId="0" fillId="7" borderId="49" xfId="0" applyFill="1" applyBorder="1" applyAlignment="1">
      <alignment horizontal="center"/>
    </xf>
    <xf numFmtId="0" fontId="0" fillId="7" borderId="49" xfId="0" applyFill="1" applyBorder="1"/>
    <xf numFmtId="164" fontId="0" fillId="7" borderId="49" xfId="0" applyNumberFormat="1" applyFill="1" applyBorder="1" applyAlignment="1">
      <alignment horizontal="center"/>
    </xf>
    <xf numFmtId="164" fontId="0" fillId="7" borderId="49" xfId="0" applyNumberFormat="1" applyFill="1" applyBorder="1"/>
    <xf numFmtId="0" fontId="0" fillId="6" borderId="26" xfId="0" applyFill="1" applyBorder="1" applyAlignment="1">
      <alignment horizontal="center" vertical="top"/>
    </xf>
    <xf numFmtId="0" fontId="7" fillId="6" borderId="5" xfId="0" applyFont="1" applyFill="1" applyBorder="1" applyAlignment="1">
      <alignment horizontal="center" vertical="top"/>
    </xf>
    <xf numFmtId="164" fontId="0" fillId="6" borderId="26" xfId="0" applyNumberFormat="1" applyFill="1" applyBorder="1" applyAlignment="1">
      <alignment vertical="top"/>
    </xf>
    <xf numFmtId="164" fontId="0" fillId="6" borderId="26" xfId="0" applyNumberFormat="1" applyFill="1" applyBorder="1" applyAlignment="1">
      <alignment horizontal="right" vertical="top"/>
    </xf>
    <xf numFmtId="0" fontId="0" fillId="6" borderId="49" xfId="0" applyFill="1" applyBorder="1" applyAlignment="1">
      <alignment horizontal="center"/>
    </xf>
    <xf numFmtId="0" fontId="4" fillId="6" borderId="49" xfId="0" applyFont="1" applyFill="1" applyBorder="1"/>
    <xf numFmtId="0" fontId="8" fillId="6" borderId="0" xfId="0" applyFont="1" applyFill="1" applyBorder="1"/>
    <xf numFmtId="0" fontId="7" fillId="6" borderId="50" xfId="0" applyFont="1" applyFill="1" applyBorder="1"/>
    <xf numFmtId="0" fontId="7" fillId="6" borderId="0" xfId="0" applyFont="1" applyFill="1" applyBorder="1" applyAlignment="1">
      <alignment horizontal="center"/>
    </xf>
    <xf numFmtId="3" fontId="0" fillId="6" borderId="49" xfId="0" quotePrefix="1" applyNumberFormat="1" applyFill="1" applyBorder="1" applyAlignment="1">
      <alignment horizontal="right"/>
    </xf>
    <xf numFmtId="164" fontId="0" fillId="6" borderId="49" xfId="0" applyNumberFormat="1" applyFill="1" applyBorder="1" applyAlignment="1">
      <alignment horizontal="right"/>
    </xf>
    <xf numFmtId="164" fontId="0" fillId="6" borderId="49" xfId="0" applyNumberFormat="1" applyFill="1" applyBorder="1"/>
    <xf numFmtId="164" fontId="0" fillId="6" borderId="49" xfId="0" applyNumberFormat="1" applyFill="1" applyBorder="1" applyAlignment="1">
      <alignment horizontal="center"/>
    </xf>
    <xf numFmtId="0" fontId="11" fillId="6" borderId="31" xfId="0" applyFont="1" applyFill="1" applyBorder="1" applyAlignment="1"/>
    <xf numFmtId="0" fontId="7" fillId="6" borderId="32" xfId="0" applyFont="1" applyFill="1" applyBorder="1" applyAlignment="1">
      <alignment horizontal="center"/>
    </xf>
    <xf numFmtId="3" fontId="0" fillId="6" borderId="31" xfId="0" quotePrefix="1" applyNumberFormat="1" applyFill="1" applyBorder="1" applyAlignment="1">
      <alignment horizontal="right"/>
    </xf>
    <xf numFmtId="0" fontId="0" fillId="6" borderId="31" xfId="0" applyFill="1" applyBorder="1" applyAlignment="1">
      <alignment horizontal="center"/>
    </xf>
    <xf numFmtId="164" fontId="0" fillId="6" borderId="31" xfId="0" applyNumberFormat="1" applyFill="1" applyBorder="1"/>
    <xf numFmtId="164" fontId="0" fillId="6" borderId="31" xfId="0" applyNumberFormat="1" applyFill="1" applyBorder="1" applyAlignment="1">
      <alignment horizontal="right"/>
    </xf>
    <xf numFmtId="0" fontId="0" fillId="7" borderId="26" xfId="0" applyFill="1" applyBorder="1" applyAlignment="1">
      <alignment horizontal="center" vertical="top"/>
    </xf>
    <xf numFmtId="0" fontId="4" fillId="7" borderId="26" xfId="0" applyFont="1" applyFill="1" applyBorder="1" applyAlignment="1">
      <alignment horizontal="justify"/>
    </xf>
    <xf numFmtId="0" fontId="7" fillId="7" borderId="5" xfId="0" applyFont="1" applyFill="1" applyBorder="1" applyAlignment="1">
      <alignment vertical="top"/>
    </xf>
    <xf numFmtId="0" fontId="7" fillId="7" borderId="27" xfId="0" applyFont="1" applyFill="1" applyBorder="1" applyAlignment="1">
      <alignment vertical="top"/>
    </xf>
    <xf numFmtId="0" fontId="7" fillId="7" borderId="5" xfId="0" applyFont="1" applyFill="1" applyBorder="1" applyAlignment="1">
      <alignment horizontal="center" vertical="top"/>
    </xf>
    <xf numFmtId="3" fontId="0" fillId="7" borderId="26" xfId="0" applyNumberFormat="1" applyFill="1" applyBorder="1" applyAlignment="1">
      <alignment horizontal="center" vertical="top"/>
    </xf>
    <xf numFmtId="164" fontId="0" fillId="7" borderId="26" xfId="0" applyNumberFormat="1" applyFill="1" applyBorder="1" applyAlignment="1">
      <alignment vertical="top"/>
    </xf>
    <xf numFmtId="164" fontId="0" fillId="7" borderId="26" xfId="0" applyNumberFormat="1" applyFill="1" applyBorder="1" applyAlignment="1">
      <alignment horizontal="right" vertical="top"/>
    </xf>
    <xf numFmtId="0" fontId="0" fillId="7" borderId="49" xfId="0" applyFill="1" applyBorder="1" applyAlignment="1">
      <alignment horizontal="center" vertical="center" wrapText="1"/>
    </xf>
    <xf numFmtId="0" fontId="4" fillId="7" borderId="49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vertical="center"/>
    </xf>
    <xf numFmtId="0" fontId="8" fillId="7" borderId="0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vertical="center" wrapText="1"/>
    </xf>
    <xf numFmtId="0" fontId="7" fillId="7" borderId="0" xfId="0" applyFont="1" applyFill="1" applyBorder="1" applyAlignment="1">
      <alignment horizontal="center" vertical="center" wrapText="1"/>
    </xf>
    <xf numFmtId="3" fontId="0" fillId="7" borderId="49" xfId="0" applyNumberFormat="1" applyFill="1" applyBorder="1" applyAlignment="1">
      <alignment horizontal="center" vertical="center" wrapText="1"/>
    </xf>
    <xf numFmtId="164" fontId="0" fillId="7" borderId="49" xfId="0" applyNumberForma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7" borderId="50" xfId="0" applyFont="1" applyFill="1" applyBorder="1"/>
    <xf numFmtId="164" fontId="0" fillId="7" borderId="49" xfId="0" applyNumberFormat="1" applyFill="1" applyBorder="1" applyAlignment="1">
      <alignment horizontal="right"/>
    </xf>
    <xf numFmtId="0" fontId="0" fillId="7" borderId="49" xfId="0" applyFill="1" applyBorder="1" applyAlignment="1">
      <alignment horizontal="center" vertical="top"/>
    </xf>
    <xf numFmtId="0" fontId="4" fillId="7" borderId="49" xfId="0" applyFont="1" applyFill="1" applyBorder="1" applyAlignment="1">
      <alignment horizontal="justify" vertical="top"/>
    </xf>
    <xf numFmtId="0" fontId="8" fillId="7" borderId="0" xfId="0" applyFont="1" applyFill="1" applyBorder="1" applyAlignment="1">
      <alignment vertical="top"/>
    </xf>
    <xf numFmtId="0" fontId="7" fillId="7" borderId="50" xfId="0" applyFont="1" applyFill="1" applyBorder="1" applyAlignment="1">
      <alignment vertical="top"/>
    </xf>
    <xf numFmtId="0" fontId="7" fillId="7" borderId="0" xfId="0" applyFont="1" applyFill="1" applyBorder="1" applyAlignment="1">
      <alignment horizontal="center" vertical="top"/>
    </xf>
    <xf numFmtId="3" fontId="0" fillId="7" borderId="49" xfId="0" quotePrefix="1" applyNumberFormat="1" applyFill="1" applyBorder="1" applyAlignment="1">
      <alignment horizontal="right" vertical="top"/>
    </xf>
    <xf numFmtId="0" fontId="0" fillId="7" borderId="49" xfId="0" applyFill="1" applyBorder="1" applyAlignment="1">
      <alignment vertical="top"/>
    </xf>
    <xf numFmtId="164" fontId="0" fillId="7" borderId="49" xfId="0" applyNumberFormat="1" applyFill="1" applyBorder="1" applyAlignment="1">
      <alignment vertical="top"/>
    </xf>
    <xf numFmtId="164" fontId="0" fillId="7" borderId="49" xfId="0" applyNumberFormat="1" applyFill="1" applyBorder="1" applyAlignment="1">
      <alignment horizontal="right" vertical="top"/>
    </xf>
    <xf numFmtId="0" fontId="0" fillId="7" borderId="51" xfId="0" applyFill="1" applyBorder="1"/>
    <xf numFmtId="0" fontId="4" fillId="7" borderId="51" xfId="0" applyFont="1" applyFill="1" applyBorder="1"/>
    <xf numFmtId="0" fontId="8" fillId="7" borderId="52" xfId="0" applyFont="1" applyFill="1" applyBorder="1"/>
    <xf numFmtId="3" fontId="0" fillId="7" borderId="51" xfId="0" applyNumberFormat="1" applyFill="1" applyBorder="1" applyAlignment="1">
      <alignment horizontal="right"/>
    </xf>
    <xf numFmtId="0" fontId="0" fillId="7" borderId="51" xfId="0" applyFill="1" applyBorder="1" applyAlignment="1">
      <alignment horizontal="center"/>
    </xf>
    <xf numFmtId="164" fontId="0" fillId="7" borderId="51" xfId="0" applyNumberFormat="1" applyFill="1" applyBorder="1" applyAlignment="1">
      <alignment horizontal="right"/>
    </xf>
    <xf numFmtId="0" fontId="0" fillId="7" borderId="53" xfId="0" applyFill="1" applyBorder="1"/>
    <xf numFmtId="0" fontId="0" fillId="7" borderId="52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8" xfId="0" applyFont="1" applyBorder="1"/>
    <xf numFmtId="0" fontId="8" fillId="0" borderId="38" xfId="0" applyFont="1" applyBorder="1"/>
    <xf numFmtId="0" fontId="0" fillId="0" borderId="38" xfId="0" applyBorder="1"/>
    <xf numFmtId="3" fontId="0" fillId="0" borderId="38" xfId="0" applyNumberFormat="1" applyBorder="1" applyAlignment="1">
      <alignment horizontal="right"/>
    </xf>
    <xf numFmtId="164" fontId="0" fillId="0" borderId="38" xfId="0" applyNumberFormat="1" applyBorder="1"/>
    <xf numFmtId="164" fontId="0" fillId="0" borderId="38" xfId="0" applyNumberFormat="1" applyBorder="1" applyAlignment="1">
      <alignment horizontal="right"/>
    </xf>
    <xf numFmtId="0" fontId="11" fillId="3" borderId="45" xfId="0" applyFont="1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3" fontId="0" fillId="3" borderId="44" xfId="0" applyNumberFormat="1" applyFill="1" applyBorder="1" applyAlignment="1">
      <alignment horizontal="right"/>
    </xf>
    <xf numFmtId="0" fontId="0" fillId="3" borderId="44" xfId="0" applyFill="1" applyBorder="1"/>
    <xf numFmtId="164" fontId="0" fillId="3" borderId="44" xfId="0" applyNumberFormat="1" applyFill="1" applyBorder="1"/>
    <xf numFmtId="164" fontId="0" fillId="3" borderId="46" xfId="0" applyNumberFormat="1" applyFill="1" applyBorder="1" applyAlignment="1">
      <alignment horizontal="right"/>
    </xf>
    <xf numFmtId="0" fontId="4" fillId="0" borderId="0" xfId="0" applyFont="1"/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9" fillId="4" borderId="8" xfId="0" applyFont="1" applyFill="1" applyBorder="1" applyAlignment="1">
      <alignment horizontal="center"/>
    </xf>
    <xf numFmtId="0" fontId="4" fillId="0" borderId="37" xfId="0" applyFont="1" applyBorder="1"/>
    <xf numFmtId="0" fontId="4" fillId="0" borderId="49" xfId="0" applyFont="1" applyBorder="1"/>
    <xf numFmtId="0" fontId="4" fillId="0" borderId="51" xfId="0" applyFont="1" applyBorder="1"/>
    <xf numFmtId="0" fontId="10" fillId="0" borderId="32" xfId="0" applyFont="1" applyBorder="1" applyAlignment="1">
      <alignment horizontal="center" vertical="top"/>
    </xf>
    <xf numFmtId="9" fontId="0" fillId="7" borderId="49" xfId="1" applyFont="1" applyFill="1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top"/>
    </xf>
    <xf numFmtId="164" fontId="0" fillId="6" borderId="49" xfId="0" applyNumberFormat="1" applyFill="1" applyBorder="1" applyAlignment="1">
      <alignment vertical="top"/>
    </xf>
    <xf numFmtId="164" fontId="0" fillId="6" borderId="49" xfId="0" applyNumberFormat="1" applyFill="1" applyBorder="1" applyAlignment="1">
      <alignment horizontal="right" vertical="top"/>
    </xf>
    <xf numFmtId="0" fontId="2" fillId="6" borderId="54" xfId="0" applyFont="1" applyFill="1" applyBorder="1" applyAlignment="1">
      <alignment horizontal="center" vertical="top"/>
    </xf>
    <xf numFmtId="0" fontId="4" fillId="6" borderId="49" xfId="0" applyFont="1" applyFill="1" applyBorder="1" applyAlignment="1">
      <alignment horizontal="justify" vertical="top"/>
    </xf>
    <xf numFmtId="0" fontId="7" fillId="6" borderId="0" xfId="0" applyFont="1" applyFill="1" applyBorder="1" applyAlignment="1">
      <alignment vertical="top"/>
    </xf>
    <xf numFmtId="0" fontId="8" fillId="6" borderId="0" xfId="0" applyFont="1" applyFill="1" applyBorder="1" applyAlignment="1">
      <alignment vertical="top"/>
    </xf>
    <xf numFmtId="0" fontId="7" fillId="6" borderId="50" xfId="0" applyFont="1" applyFill="1" applyBorder="1" applyAlignment="1">
      <alignment vertical="top"/>
    </xf>
    <xf numFmtId="0" fontId="7" fillId="6" borderId="55" xfId="0" applyFont="1" applyFill="1" applyBorder="1" applyAlignment="1">
      <alignment horizontal="center" vertical="top"/>
    </xf>
    <xf numFmtId="3" fontId="7" fillId="6" borderId="49" xfId="0" quotePrefix="1" applyNumberFormat="1" applyFont="1" applyFill="1" applyBorder="1" applyAlignment="1">
      <alignment horizontal="right" vertical="top"/>
    </xf>
    <xf numFmtId="0" fontId="7" fillId="6" borderId="49" xfId="0" applyFont="1" applyFill="1" applyBorder="1" applyAlignment="1">
      <alignment horizontal="center" vertical="top"/>
    </xf>
    <xf numFmtId="0" fontId="4" fillId="7" borderId="26" xfId="0" applyFont="1" applyFill="1" applyBorder="1" applyAlignment="1">
      <alignment horizontal="justify" vertical="top"/>
    </xf>
    <xf numFmtId="0" fontId="8" fillId="7" borderId="5" xfId="0" applyFont="1" applyFill="1" applyBorder="1" applyAlignment="1">
      <alignment vertical="top"/>
    </xf>
    <xf numFmtId="0" fontId="0" fillId="7" borderId="49" xfId="0" applyFill="1" applyBorder="1" applyAlignment="1">
      <alignment horizontal="center" vertical="top" wrapText="1"/>
    </xf>
    <xf numFmtId="0" fontId="4" fillId="7" borderId="49" xfId="0" applyFont="1" applyFill="1" applyBorder="1" applyAlignment="1">
      <alignment vertical="top" wrapText="1"/>
    </xf>
    <xf numFmtId="0" fontId="8" fillId="7" borderId="0" xfId="0" applyFont="1" applyFill="1" applyBorder="1" applyAlignment="1">
      <alignment horizontal="center" vertical="top" wrapText="1"/>
    </xf>
    <xf numFmtId="0" fontId="7" fillId="7" borderId="50" xfId="0" applyFont="1" applyFill="1" applyBorder="1" applyAlignment="1">
      <alignment vertical="top" wrapText="1"/>
    </xf>
    <xf numFmtId="0" fontId="7" fillId="7" borderId="0" xfId="0" applyFont="1" applyFill="1" applyBorder="1" applyAlignment="1">
      <alignment horizontal="center" vertical="top" wrapText="1"/>
    </xf>
    <xf numFmtId="3" fontId="0" fillId="7" borderId="49" xfId="0" applyNumberFormat="1" applyFill="1" applyBorder="1" applyAlignment="1">
      <alignment horizontal="center" vertical="top" wrapText="1"/>
    </xf>
    <xf numFmtId="9" fontId="0" fillId="7" borderId="49" xfId="1" applyFont="1" applyFill="1" applyBorder="1" applyAlignment="1">
      <alignment horizontal="center" vertical="top" wrapText="1"/>
    </xf>
    <xf numFmtId="164" fontId="0" fillId="7" borderId="49" xfId="0" applyNumberFormat="1" applyFill="1" applyBorder="1" applyAlignment="1">
      <alignment vertical="top" wrapText="1"/>
    </xf>
    <xf numFmtId="0" fontId="7" fillId="7" borderId="0" xfId="0" applyFont="1" applyFill="1" applyBorder="1" applyAlignment="1">
      <alignment vertical="top"/>
    </xf>
    <xf numFmtId="0" fontId="2" fillId="6" borderId="55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 vertical="top"/>
    </xf>
    <xf numFmtId="0" fontId="0" fillId="6" borderId="49" xfId="0" applyFill="1" applyBorder="1" applyAlignment="1">
      <alignment horizontal="center" vertical="top" wrapText="1"/>
    </xf>
    <xf numFmtId="0" fontId="4" fillId="6" borderId="49" xfId="0" applyFont="1" applyFill="1" applyBorder="1" applyAlignment="1">
      <alignment vertical="top" wrapText="1"/>
    </xf>
    <xf numFmtId="0" fontId="8" fillId="6" borderId="0" xfId="0" applyFont="1" applyFill="1" applyBorder="1" applyAlignment="1">
      <alignment vertical="top" wrapText="1"/>
    </xf>
    <xf numFmtId="0" fontId="7" fillId="6" borderId="50" xfId="0" applyFont="1" applyFill="1" applyBorder="1" applyAlignment="1">
      <alignment vertical="top" wrapText="1"/>
    </xf>
    <xf numFmtId="0" fontId="7" fillId="6" borderId="0" xfId="0" applyFont="1" applyFill="1" applyBorder="1" applyAlignment="1">
      <alignment horizontal="center" vertical="top" wrapText="1"/>
    </xf>
    <xf numFmtId="3" fontId="0" fillId="6" borderId="49" xfId="0" quotePrefix="1" applyNumberFormat="1" applyFill="1" applyBorder="1" applyAlignment="1">
      <alignment horizontal="right" vertical="top" wrapText="1"/>
    </xf>
    <xf numFmtId="164" fontId="0" fillId="6" borderId="49" xfId="0" applyNumberFormat="1" applyFill="1" applyBorder="1" applyAlignment="1">
      <alignment vertical="top" wrapText="1"/>
    </xf>
    <xf numFmtId="164" fontId="0" fillId="6" borderId="49" xfId="0" applyNumberFormat="1" applyFill="1" applyBorder="1" applyAlignment="1">
      <alignment horizontal="right" vertical="top" wrapText="1"/>
    </xf>
    <xf numFmtId="0" fontId="0" fillId="0" borderId="0" xfId="0" applyAlignment="1">
      <alignment vertical="top" wrapText="1"/>
    </xf>
    <xf numFmtId="0" fontId="4" fillId="7" borderId="49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9" fontId="0" fillId="7" borderId="49" xfId="1" applyFont="1" applyFill="1" applyBorder="1"/>
    <xf numFmtId="0" fontId="11" fillId="0" borderId="32" xfId="0" applyFont="1" applyBorder="1" applyAlignment="1">
      <alignment horizontal="left" vertical="top"/>
    </xf>
    <xf numFmtId="0" fontId="2" fillId="7" borderId="12" xfId="0" applyFont="1" applyFill="1" applyBorder="1" applyAlignment="1">
      <alignment horizontal="center" vertical="top"/>
    </xf>
    <xf numFmtId="0" fontId="4" fillId="7" borderId="7" xfId="0" applyFont="1" applyFill="1" applyBorder="1" applyAlignment="1">
      <alignment horizontal="justify"/>
    </xf>
    <xf numFmtId="0" fontId="8" fillId="7" borderId="48" xfId="0" applyFont="1" applyFill="1" applyBorder="1" applyAlignment="1">
      <alignment vertical="top"/>
    </xf>
    <xf numFmtId="0" fontId="8" fillId="7" borderId="48" xfId="0" applyFont="1" applyFill="1" applyBorder="1"/>
    <xf numFmtId="0" fontId="7" fillId="7" borderId="56" xfId="0" applyFont="1" applyFill="1" applyBorder="1" applyAlignment="1">
      <alignment vertical="top"/>
    </xf>
    <xf numFmtId="0" fontId="7" fillId="7" borderId="57" xfId="0" applyFont="1" applyFill="1" applyBorder="1" applyAlignment="1">
      <alignment horizontal="center" vertical="top"/>
    </xf>
    <xf numFmtId="3" fontId="7" fillId="7" borderId="7" xfId="0" quotePrefix="1" applyNumberFormat="1" applyFont="1" applyFill="1" applyBorder="1" applyAlignment="1">
      <alignment horizontal="right" vertical="top"/>
    </xf>
    <xf numFmtId="0" fontId="7" fillId="7" borderId="7" xfId="0" applyFont="1" applyFill="1" applyBorder="1" applyAlignment="1">
      <alignment horizontal="center" vertical="top"/>
    </xf>
    <xf numFmtId="9" fontId="7" fillId="7" borderId="7" xfId="0" applyNumberFormat="1" applyFont="1" applyFill="1" applyBorder="1" applyAlignment="1">
      <alignment vertical="top"/>
    </xf>
    <xf numFmtId="164" fontId="7" fillId="7" borderId="7" xfId="0" applyNumberFormat="1" applyFont="1" applyFill="1" applyBorder="1" applyAlignment="1">
      <alignment vertical="top"/>
    </xf>
    <xf numFmtId="164" fontId="7" fillId="7" borderId="7" xfId="0" applyNumberFormat="1" applyFont="1" applyFill="1" applyBorder="1" applyAlignment="1">
      <alignment horizontal="right" vertical="top"/>
    </xf>
    <xf numFmtId="164" fontId="7" fillId="7" borderId="11" xfId="0" applyNumberFormat="1" applyFont="1" applyFill="1" applyBorder="1" applyAlignment="1">
      <alignment vertical="top"/>
    </xf>
    <xf numFmtId="0" fontId="2" fillId="6" borderId="54" xfId="0" applyFont="1" applyFill="1" applyBorder="1" applyAlignment="1">
      <alignment horizontal="center"/>
    </xf>
    <xf numFmtId="0" fontId="7" fillId="6" borderId="55" xfId="0" applyFont="1" applyFill="1" applyBorder="1" applyAlignment="1">
      <alignment horizontal="center"/>
    </xf>
    <xf numFmtId="3" fontId="7" fillId="6" borderId="49" xfId="0" quotePrefix="1" applyNumberFormat="1" applyFont="1" applyFill="1" applyBorder="1" applyAlignment="1">
      <alignment horizontal="right"/>
    </xf>
    <xf numFmtId="0" fontId="7" fillId="6" borderId="49" xfId="0" applyFont="1" applyFill="1" applyBorder="1" applyAlignment="1">
      <alignment horizontal="center"/>
    </xf>
    <xf numFmtId="9" fontId="7" fillId="6" borderId="49" xfId="0" applyNumberFormat="1" applyFont="1" applyFill="1" applyBorder="1"/>
    <xf numFmtId="164" fontId="7" fillId="6" borderId="49" xfId="0" applyNumberFormat="1" applyFont="1" applyFill="1" applyBorder="1"/>
    <xf numFmtId="164" fontId="7" fillId="6" borderId="49" xfId="0" applyNumberFormat="1" applyFont="1" applyFill="1" applyBorder="1" applyAlignment="1">
      <alignment horizontal="right"/>
    </xf>
    <xf numFmtId="164" fontId="7" fillId="6" borderId="58" xfId="0" applyNumberFormat="1" applyFont="1" applyFill="1" applyBorder="1"/>
    <xf numFmtId="0" fontId="2" fillId="7" borderId="54" xfId="0" applyFont="1" applyFill="1" applyBorder="1" applyAlignment="1">
      <alignment horizontal="center"/>
    </xf>
    <xf numFmtId="0" fontId="7" fillId="7" borderId="55" xfId="0" applyFont="1" applyFill="1" applyBorder="1" applyAlignment="1">
      <alignment horizontal="center"/>
    </xf>
    <xf numFmtId="3" fontId="7" fillId="7" borderId="49" xfId="0" quotePrefix="1" applyNumberFormat="1" applyFont="1" applyFill="1" applyBorder="1" applyAlignment="1">
      <alignment horizontal="right"/>
    </xf>
    <xf numFmtId="0" fontId="7" fillId="7" borderId="49" xfId="0" applyFont="1" applyFill="1" applyBorder="1" applyAlignment="1">
      <alignment horizontal="center"/>
    </xf>
    <xf numFmtId="9" fontId="7" fillId="7" borderId="49" xfId="0" applyNumberFormat="1" applyFont="1" applyFill="1" applyBorder="1"/>
    <xf numFmtId="164" fontId="7" fillId="7" borderId="49" xfId="0" applyNumberFormat="1" applyFont="1" applyFill="1" applyBorder="1"/>
    <xf numFmtId="164" fontId="7" fillId="7" borderId="49" xfId="0" applyNumberFormat="1" applyFont="1" applyFill="1" applyBorder="1" applyAlignment="1">
      <alignment horizontal="right"/>
    </xf>
    <xf numFmtId="164" fontId="7" fillId="7" borderId="58" xfId="0" applyNumberFormat="1" applyFont="1" applyFill="1" applyBorder="1"/>
    <xf numFmtId="0" fontId="2" fillId="6" borderId="25" xfId="0" applyFont="1" applyFill="1" applyBorder="1" applyAlignment="1">
      <alignment horizontal="center" vertical="top"/>
    </xf>
    <xf numFmtId="0" fontId="8" fillId="6" borderId="5" xfId="0" applyFont="1" applyFill="1" applyBorder="1" applyAlignment="1">
      <alignment vertical="top"/>
    </xf>
    <xf numFmtId="0" fontId="7" fillId="6" borderId="27" xfId="0" applyFont="1" applyFill="1" applyBorder="1" applyAlignment="1">
      <alignment vertical="top"/>
    </xf>
    <xf numFmtId="0" fontId="7" fillId="6" borderId="28" xfId="0" applyFont="1" applyFill="1" applyBorder="1" applyAlignment="1">
      <alignment horizontal="center" vertical="top"/>
    </xf>
    <xf numFmtId="3" fontId="7" fillId="6" borderId="26" xfId="0" quotePrefix="1" applyNumberFormat="1" applyFont="1" applyFill="1" applyBorder="1" applyAlignment="1">
      <alignment horizontal="right" vertical="top"/>
    </xf>
    <xf numFmtId="0" fontId="7" fillId="6" borderId="26" xfId="0" applyFont="1" applyFill="1" applyBorder="1" applyAlignment="1">
      <alignment horizontal="center" vertical="top"/>
    </xf>
    <xf numFmtId="9" fontId="7" fillId="6" borderId="26" xfId="0" applyNumberFormat="1" applyFont="1" applyFill="1" applyBorder="1" applyAlignment="1">
      <alignment vertical="top"/>
    </xf>
    <xf numFmtId="164" fontId="7" fillId="6" borderId="26" xfId="0" applyNumberFormat="1" applyFont="1" applyFill="1" applyBorder="1" applyAlignment="1">
      <alignment vertical="top"/>
    </xf>
    <xf numFmtId="164" fontId="7" fillId="6" borderId="26" xfId="0" applyNumberFormat="1" applyFont="1" applyFill="1" applyBorder="1" applyAlignment="1">
      <alignment horizontal="right" vertical="top"/>
    </xf>
    <xf numFmtId="164" fontId="7" fillId="6" borderId="29" xfId="0" applyNumberFormat="1" applyFont="1" applyFill="1" applyBorder="1" applyAlignment="1">
      <alignment vertical="top"/>
    </xf>
    <xf numFmtId="3" fontId="0" fillId="6" borderId="26" xfId="0" quotePrefix="1" applyNumberFormat="1" applyFill="1" applyBorder="1" applyAlignment="1">
      <alignment horizontal="right" vertical="top"/>
    </xf>
    <xf numFmtId="9" fontId="0" fillId="6" borderId="26" xfId="0" applyNumberFormat="1" applyFill="1" applyBorder="1" applyAlignment="1">
      <alignment horizontal="center" vertical="top"/>
    </xf>
    <xf numFmtId="9" fontId="0" fillId="6" borderId="49" xfId="0" applyNumberFormat="1" applyFill="1" applyBorder="1" applyAlignment="1">
      <alignment horizontal="center"/>
    </xf>
    <xf numFmtId="9" fontId="0" fillId="6" borderId="31" xfId="0" applyNumberFormat="1" applyFill="1" applyBorder="1" applyAlignment="1">
      <alignment horizontal="center"/>
    </xf>
    <xf numFmtId="3" fontId="0" fillId="7" borderId="26" xfId="0" quotePrefix="1" applyNumberFormat="1" applyFill="1" applyBorder="1" applyAlignment="1">
      <alignment horizontal="right" vertical="top"/>
    </xf>
    <xf numFmtId="9" fontId="0" fillId="7" borderId="26" xfId="0" applyNumberFormat="1" applyFill="1" applyBorder="1" applyAlignment="1">
      <alignment horizontal="center" vertical="top"/>
    </xf>
    <xf numFmtId="0" fontId="4" fillId="7" borderId="49" xfId="0" applyFont="1" applyFill="1" applyBorder="1" applyAlignment="1">
      <alignment horizontal="justify"/>
    </xf>
    <xf numFmtId="9" fontId="0" fillId="7" borderId="49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9" fontId="0" fillId="7" borderId="49" xfId="0" applyNumberFormat="1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3" fontId="0" fillId="7" borderId="31" xfId="0" quotePrefix="1" applyNumberFormat="1" applyFill="1" applyBorder="1" applyAlignment="1">
      <alignment horizontal="right"/>
    </xf>
    <xf numFmtId="9" fontId="0" fillId="7" borderId="31" xfId="0" applyNumberFormat="1" applyFill="1" applyBorder="1" applyAlignment="1">
      <alignment horizontal="center"/>
    </xf>
    <xf numFmtId="164" fontId="0" fillId="7" borderId="31" xfId="0" applyNumberFormat="1" applyFill="1" applyBorder="1"/>
    <xf numFmtId="164" fontId="0" fillId="7" borderId="31" xfId="0" applyNumberFormat="1" applyFill="1" applyBorder="1" applyAlignment="1">
      <alignment horizontal="right"/>
    </xf>
    <xf numFmtId="0" fontId="0" fillId="6" borderId="26" xfId="0" applyFill="1" applyBorder="1" applyAlignment="1">
      <alignment horizontal="center"/>
    </xf>
    <xf numFmtId="0" fontId="4" fillId="6" borderId="26" xfId="0" applyFont="1" applyFill="1" applyBorder="1"/>
    <xf numFmtId="0" fontId="7" fillId="6" borderId="5" xfId="0" applyFont="1" applyFill="1" applyBorder="1" applyAlignment="1">
      <alignment horizontal="center"/>
    </xf>
    <xf numFmtId="3" fontId="0" fillId="6" borderId="26" xfId="0" quotePrefix="1" applyNumberFormat="1" applyFill="1" applyBorder="1" applyAlignment="1">
      <alignment horizontal="right"/>
    </xf>
    <xf numFmtId="9" fontId="0" fillId="6" borderId="26" xfId="0" applyNumberFormat="1" applyFill="1" applyBorder="1" applyAlignment="1">
      <alignment horizontal="center"/>
    </xf>
    <xf numFmtId="164" fontId="0" fillId="6" borderId="26" xfId="0" applyNumberFormat="1" applyFill="1" applyBorder="1"/>
    <xf numFmtId="164" fontId="0" fillId="6" borderId="26" xfId="0" applyNumberFormat="1" applyFill="1" applyBorder="1" applyAlignment="1">
      <alignment horizontal="right"/>
    </xf>
    <xf numFmtId="3" fontId="0" fillId="6" borderId="49" xfId="0" applyNumberFormat="1" applyFill="1" applyBorder="1" applyAlignment="1">
      <alignment horizontal="right" vertical="top"/>
    </xf>
    <xf numFmtId="9" fontId="0" fillId="6" borderId="49" xfId="0" applyNumberFormat="1" applyFill="1" applyBorder="1" applyAlignment="1">
      <alignment horizontal="center" vertical="top"/>
    </xf>
    <xf numFmtId="164" fontId="0" fillId="6" borderId="49" xfId="0" applyNumberFormat="1" applyFill="1" applyBorder="1" applyAlignment="1">
      <alignment horizontal="center" vertical="top"/>
    </xf>
    <xf numFmtId="0" fontId="0" fillId="7" borderId="37" xfId="0" applyFill="1" applyBorder="1" applyAlignment="1">
      <alignment horizontal="center" vertical="top"/>
    </xf>
    <xf numFmtId="0" fontId="4" fillId="7" borderId="37" xfId="0" applyFont="1" applyFill="1" applyBorder="1" applyAlignment="1">
      <alignment horizontal="justify" vertical="top"/>
    </xf>
    <xf numFmtId="0" fontId="7" fillId="7" borderId="38" xfId="0" applyFont="1" applyFill="1" applyBorder="1" applyAlignment="1">
      <alignment horizontal="center" vertical="top"/>
    </xf>
    <xf numFmtId="3" fontId="0" fillId="7" borderId="37" xfId="0" applyNumberFormat="1" applyFill="1" applyBorder="1" applyAlignment="1">
      <alignment horizontal="right" vertical="top"/>
    </xf>
    <xf numFmtId="0" fontId="0" fillId="7" borderId="43" xfId="0" applyFill="1" applyBorder="1" applyAlignment="1">
      <alignment horizontal="center" vertical="top"/>
    </xf>
    <xf numFmtId="9" fontId="0" fillId="7" borderId="43" xfId="0" applyNumberFormat="1" applyFill="1" applyBorder="1" applyAlignment="1">
      <alignment horizontal="center" vertical="top"/>
    </xf>
    <xf numFmtId="164" fontId="0" fillId="7" borderId="43" xfId="0" applyNumberFormat="1" applyFill="1" applyBorder="1" applyAlignment="1">
      <alignment horizontal="center" vertical="top"/>
    </xf>
    <xf numFmtId="164" fontId="0" fillId="7" borderId="37" xfId="0" applyNumberFormat="1" applyFill="1" applyBorder="1" applyAlignment="1">
      <alignment horizontal="right" vertical="top"/>
    </xf>
    <xf numFmtId="0" fontId="0" fillId="6" borderId="37" xfId="0" applyFill="1" applyBorder="1" applyAlignment="1">
      <alignment horizontal="center" vertical="top"/>
    </xf>
    <xf numFmtId="0" fontId="4" fillId="6" borderId="37" xfId="0" applyFont="1" applyFill="1" applyBorder="1" applyAlignment="1">
      <alignment horizontal="justify" vertical="top"/>
    </xf>
    <xf numFmtId="0" fontId="7" fillId="6" borderId="39" xfId="0" applyFont="1" applyFill="1" applyBorder="1" applyAlignment="1">
      <alignment vertical="top"/>
    </xf>
    <xf numFmtId="0" fontId="7" fillId="6" borderId="38" xfId="0" applyFont="1" applyFill="1" applyBorder="1" applyAlignment="1">
      <alignment horizontal="center" vertical="top"/>
    </xf>
    <xf numFmtId="3" fontId="0" fillId="6" borderId="37" xfId="0" applyNumberFormat="1" applyFill="1" applyBorder="1" applyAlignment="1">
      <alignment horizontal="right" vertical="top"/>
    </xf>
    <xf numFmtId="164" fontId="0" fillId="6" borderId="37" xfId="0" applyNumberFormat="1" applyFill="1" applyBorder="1" applyAlignment="1">
      <alignment horizontal="right" vertical="top"/>
    </xf>
    <xf numFmtId="0" fontId="7" fillId="7" borderId="44" xfId="0" applyFont="1" applyFill="1" applyBorder="1" applyAlignment="1">
      <alignment horizontal="center" vertical="top"/>
    </xf>
    <xf numFmtId="3" fontId="0" fillId="7" borderId="43" xfId="0" applyNumberFormat="1" applyFill="1" applyBorder="1" applyAlignment="1">
      <alignment horizontal="right" vertical="top"/>
    </xf>
    <xf numFmtId="164" fontId="0" fillId="7" borderId="43" xfId="0" applyNumberFormat="1" applyFill="1" applyBorder="1" applyAlignment="1">
      <alignment horizontal="right" vertical="top"/>
    </xf>
    <xf numFmtId="9" fontId="0" fillId="0" borderId="38" xfId="0" applyNumberFormat="1" applyBorder="1" applyAlignment="1">
      <alignment horizontal="center"/>
    </xf>
    <xf numFmtId="9" fontId="0" fillId="3" borderId="44" xfId="0" applyNumberFormat="1" applyFill="1" applyBorder="1" applyAlignment="1">
      <alignment horizontal="center"/>
    </xf>
    <xf numFmtId="164" fontId="0" fillId="3" borderId="46" xfId="0" applyNumberFormat="1" applyFill="1" applyBorder="1"/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0" fontId="0" fillId="7" borderId="37" xfId="0" applyFill="1" applyBorder="1" applyAlignment="1">
      <alignment horizontal="center"/>
    </xf>
    <xf numFmtId="0" fontId="4" fillId="7" borderId="37" xfId="0" applyFont="1" applyFill="1" applyBorder="1"/>
    <xf numFmtId="0" fontId="8" fillId="7" borderId="38" xfId="0" applyFont="1" applyFill="1" applyBorder="1"/>
    <xf numFmtId="0" fontId="7" fillId="7" borderId="39" xfId="0" applyFont="1" applyFill="1" applyBorder="1"/>
    <xf numFmtId="0" fontId="7" fillId="7" borderId="38" xfId="0" applyFont="1" applyFill="1" applyBorder="1" applyAlignment="1">
      <alignment horizontal="center"/>
    </xf>
    <xf numFmtId="3" fontId="0" fillId="7" borderId="37" xfId="0" quotePrefix="1" applyNumberFormat="1" applyFill="1" applyBorder="1" applyAlignment="1">
      <alignment horizontal="right"/>
    </xf>
    <xf numFmtId="9" fontId="0" fillId="7" borderId="37" xfId="0" applyNumberFormat="1" applyFill="1" applyBorder="1" applyAlignment="1">
      <alignment horizontal="center"/>
    </xf>
    <xf numFmtId="164" fontId="0" fillId="7" borderId="37" xfId="0" applyNumberFormat="1" applyFill="1" applyBorder="1" applyAlignment="1">
      <alignment horizontal="center"/>
    </xf>
    <xf numFmtId="164" fontId="0" fillId="7" borderId="37" xfId="0" applyNumberFormat="1" applyFill="1" applyBorder="1"/>
    <xf numFmtId="164" fontId="0" fillId="7" borderId="31" xfId="0" applyNumberFormat="1" applyFill="1" applyBorder="1" applyAlignment="1">
      <alignment horizontal="center"/>
    </xf>
    <xf numFmtId="9" fontId="0" fillId="6" borderId="49" xfId="1" applyFont="1" applyFill="1" applyBorder="1" applyAlignment="1">
      <alignment horizontal="center" vertical="top"/>
    </xf>
    <xf numFmtId="9" fontId="0" fillId="6" borderId="49" xfId="1" applyFont="1" applyFill="1" applyBorder="1" applyAlignment="1">
      <alignment horizontal="center" vertical="top" wrapText="1"/>
    </xf>
    <xf numFmtId="9" fontId="0" fillId="6" borderId="49" xfId="1" applyFont="1" applyFill="1" applyBorder="1" applyAlignment="1">
      <alignment horizontal="center"/>
    </xf>
    <xf numFmtId="9" fontId="0" fillId="6" borderId="31" xfId="1" applyFont="1" applyFill="1" applyBorder="1" applyAlignment="1">
      <alignment horizontal="center"/>
    </xf>
    <xf numFmtId="9" fontId="0" fillId="7" borderId="26" xfId="1" applyFont="1" applyFill="1" applyBorder="1" applyAlignment="1">
      <alignment horizontal="center" vertical="top"/>
    </xf>
    <xf numFmtId="9" fontId="0" fillId="7" borderId="49" xfId="1" applyFont="1" applyFill="1" applyBorder="1" applyAlignment="1">
      <alignment horizontal="center"/>
    </xf>
    <xf numFmtId="0" fontId="8" fillId="7" borderId="45" xfId="0" applyFont="1" applyFill="1" applyBorder="1" applyAlignment="1">
      <alignment vertical="top" wrapText="1"/>
    </xf>
    <xf numFmtId="0" fontId="8" fillId="7" borderId="46" xfId="0" applyFont="1" applyFill="1" applyBorder="1" applyAlignment="1">
      <alignment vertical="top" wrapText="1"/>
    </xf>
    <xf numFmtId="0" fontId="3" fillId="0" borderId="0" xfId="0" applyFont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8" fillId="6" borderId="39" xfId="0" applyFont="1" applyFill="1" applyBorder="1" applyAlignment="1">
      <alignment horizontal="justify" vertical="top"/>
    </xf>
    <xf numFmtId="0" fontId="8" fillId="6" borderId="40" xfId="0" applyFont="1" applyFill="1" applyBorder="1" applyAlignment="1">
      <alignment horizontal="justify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9"/>
  <sheetViews>
    <sheetView showGridLines="0" tabSelected="1" topLeftCell="A3" zoomScale="75" workbookViewId="0">
      <selection activeCell="D20" activeCellId="1" sqref="C12 D20:D22"/>
    </sheetView>
  </sheetViews>
  <sheetFormatPr defaultRowHeight="12.75" x14ac:dyDescent="0.2"/>
  <cols>
    <col min="1" max="1" width="9" customWidth="1"/>
    <col min="2" max="2" width="17.42578125" customWidth="1"/>
    <col min="4" max="4" width="22" customWidth="1"/>
    <col min="5" max="5" width="19.5703125" customWidth="1"/>
    <col min="6" max="6" width="9.85546875" customWidth="1"/>
    <col min="7" max="7" width="7.5703125" customWidth="1"/>
    <col min="8" max="8" width="7.28515625" customWidth="1"/>
    <col min="9" max="9" width="9.85546875" customWidth="1"/>
    <col min="10" max="10" width="6" customWidth="1"/>
    <col min="11" max="11" width="11.85546875" customWidth="1"/>
    <col min="13" max="13" width="9.85546875" customWidth="1"/>
    <col min="14" max="14" width="10.85546875" customWidth="1"/>
  </cols>
  <sheetData>
    <row r="1" spans="1:18" ht="21.95" customHeight="1" x14ac:dyDescent="0.2">
      <c r="A1" s="434" t="s">
        <v>18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</row>
    <row r="2" spans="1:18" s="3" customFormat="1" ht="21.95" customHeight="1" x14ac:dyDescent="0.2">
      <c r="A2" s="435" t="s">
        <v>43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18" ht="15" customHeight="1" thickBot="1" x14ac:dyDescent="0.25">
      <c r="A3" s="329" t="s">
        <v>98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18" ht="26.25" thickBot="1" x14ac:dyDescent="0.25">
      <c r="A4" s="12" t="s">
        <v>0</v>
      </c>
      <c r="B4" s="4" t="s">
        <v>11</v>
      </c>
      <c r="C4" s="1" t="s">
        <v>1</v>
      </c>
      <c r="D4" s="4"/>
      <c r="E4" s="1" t="s">
        <v>2</v>
      </c>
      <c r="F4" s="4"/>
      <c r="G4" s="7" t="s">
        <v>3</v>
      </c>
      <c r="H4" s="4" t="s">
        <v>4</v>
      </c>
      <c r="I4" s="5" t="s">
        <v>5</v>
      </c>
      <c r="J4" s="5" t="s">
        <v>6</v>
      </c>
      <c r="K4" s="5" t="s">
        <v>10</v>
      </c>
      <c r="L4" s="6" t="s">
        <v>7</v>
      </c>
      <c r="M4" s="6" t="s">
        <v>8</v>
      </c>
      <c r="N4" s="6" t="s">
        <v>9</v>
      </c>
    </row>
    <row r="5" spans="1:18" ht="13.5" thickBot="1" x14ac:dyDescent="0.25">
      <c r="A5" s="8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10"/>
      <c r="N5" s="11"/>
    </row>
    <row r="6" spans="1:18" s="136" customFormat="1" ht="33.75" x14ac:dyDescent="0.2">
      <c r="A6" s="50">
        <v>2000</v>
      </c>
      <c r="B6" s="193" t="s">
        <v>44</v>
      </c>
      <c r="C6" s="51" t="s">
        <v>45</v>
      </c>
      <c r="D6" s="52"/>
      <c r="E6" s="53" t="s">
        <v>46</v>
      </c>
      <c r="F6" s="54"/>
      <c r="G6" s="55">
        <v>550</v>
      </c>
      <c r="H6" s="56" t="s">
        <v>47</v>
      </c>
      <c r="I6" s="56" t="s">
        <v>51</v>
      </c>
      <c r="J6" s="56" t="s">
        <v>36</v>
      </c>
      <c r="K6" s="57">
        <v>0.99</v>
      </c>
      <c r="L6" s="58">
        <v>1</v>
      </c>
      <c r="M6" s="59">
        <v>0</v>
      </c>
      <c r="N6" s="194">
        <v>5</v>
      </c>
      <c r="O6" s="134"/>
      <c r="P6" s="135"/>
      <c r="Q6" s="135"/>
      <c r="R6" s="135"/>
    </row>
    <row r="7" spans="1:18" s="136" customFormat="1" ht="56.25" x14ac:dyDescent="0.2">
      <c r="A7" s="122">
        <v>2001</v>
      </c>
      <c r="B7" s="137" t="s">
        <v>48</v>
      </c>
      <c r="C7" s="432" t="s">
        <v>49</v>
      </c>
      <c r="D7" s="433"/>
      <c r="E7" s="125" t="s">
        <v>50</v>
      </c>
      <c r="F7" s="126"/>
      <c r="G7" s="127">
        <v>480</v>
      </c>
      <c r="H7" s="128" t="s">
        <v>47</v>
      </c>
      <c r="I7" s="128" t="s">
        <v>51</v>
      </c>
      <c r="J7" s="128" t="s">
        <v>20</v>
      </c>
      <c r="K7" s="129">
        <v>0.99</v>
      </c>
      <c r="L7" s="130">
        <v>17</v>
      </c>
      <c r="M7" s="131">
        <v>478</v>
      </c>
      <c r="N7" s="138">
        <v>478</v>
      </c>
      <c r="O7" s="134"/>
      <c r="P7" s="135"/>
      <c r="Q7" s="135"/>
      <c r="R7" s="135"/>
    </row>
    <row r="8" spans="1:18" s="136" customFormat="1" ht="33.75" x14ac:dyDescent="0.2">
      <c r="A8" s="122">
        <v>2001</v>
      </c>
      <c r="B8" s="139" t="s">
        <v>52</v>
      </c>
      <c r="C8" s="124" t="s">
        <v>53</v>
      </c>
      <c r="D8" s="140"/>
      <c r="E8" s="125" t="s">
        <v>54</v>
      </c>
      <c r="F8" s="126"/>
      <c r="G8" s="127">
        <v>1600</v>
      </c>
      <c r="H8" s="128" t="s">
        <v>47</v>
      </c>
      <c r="I8" s="128" t="s">
        <v>51</v>
      </c>
      <c r="J8" s="128" t="s">
        <v>20</v>
      </c>
      <c r="K8" s="129">
        <v>0.86</v>
      </c>
      <c r="L8" s="130">
        <v>18.8</v>
      </c>
      <c r="M8" s="131">
        <v>384</v>
      </c>
      <c r="N8" s="138">
        <v>384</v>
      </c>
      <c r="O8" s="134"/>
      <c r="P8" s="135"/>
      <c r="Q8" s="135"/>
      <c r="R8" s="135"/>
    </row>
    <row r="9" spans="1:18" s="136" customFormat="1" ht="45" x14ac:dyDescent="0.2">
      <c r="A9" s="122">
        <v>2001</v>
      </c>
      <c r="B9" s="139" t="s">
        <v>55</v>
      </c>
      <c r="C9" s="124" t="s">
        <v>56</v>
      </c>
      <c r="D9" s="140"/>
      <c r="E9" s="141" t="s">
        <v>57</v>
      </c>
      <c r="F9" s="126"/>
      <c r="G9" s="127">
        <v>140</v>
      </c>
      <c r="H9" s="128" t="s">
        <v>47</v>
      </c>
      <c r="I9" s="128" t="s">
        <v>51</v>
      </c>
      <c r="J9" s="128" t="s">
        <v>36</v>
      </c>
      <c r="K9" s="129">
        <v>0.8</v>
      </c>
      <c r="L9" s="130">
        <v>0.5</v>
      </c>
      <c r="M9" s="131">
        <v>0</v>
      </c>
      <c r="N9" s="138">
        <v>4</v>
      </c>
      <c r="O9" s="134"/>
      <c r="P9" s="135"/>
      <c r="Q9" s="135"/>
      <c r="R9" s="135"/>
    </row>
    <row r="10" spans="1:18" s="136" customFormat="1" ht="33.75" x14ac:dyDescent="0.2">
      <c r="A10" s="122">
        <v>2001</v>
      </c>
      <c r="B10" s="139" t="s">
        <v>58</v>
      </c>
      <c r="C10" s="124" t="s">
        <v>222</v>
      </c>
      <c r="D10" s="140"/>
      <c r="E10" s="125" t="s">
        <v>59</v>
      </c>
      <c r="F10" s="126"/>
      <c r="G10" s="127">
        <v>177</v>
      </c>
      <c r="H10" s="128" t="s">
        <v>60</v>
      </c>
      <c r="I10" s="128" t="s">
        <v>51</v>
      </c>
      <c r="J10" s="128" t="s">
        <v>36</v>
      </c>
      <c r="K10" s="129">
        <v>0.41</v>
      </c>
      <c r="L10" s="130">
        <v>0</v>
      </c>
      <c r="M10" s="131">
        <v>0</v>
      </c>
      <c r="N10" s="138">
        <v>1</v>
      </c>
      <c r="O10" s="134"/>
      <c r="P10" s="135"/>
      <c r="Q10" s="135"/>
      <c r="R10" s="135"/>
    </row>
    <row r="11" spans="1:18" s="136" customFormat="1" ht="21.95" customHeight="1" x14ac:dyDescent="0.2">
      <c r="A11" s="122">
        <v>2001</v>
      </c>
      <c r="B11" s="137" t="s">
        <v>61</v>
      </c>
      <c r="C11" s="124" t="s">
        <v>223</v>
      </c>
      <c r="D11" s="140"/>
      <c r="E11" s="125" t="s">
        <v>62</v>
      </c>
      <c r="F11" s="126"/>
      <c r="G11" s="127">
        <v>270</v>
      </c>
      <c r="H11" s="128" t="s">
        <v>60</v>
      </c>
      <c r="I11" s="128" t="s">
        <v>51</v>
      </c>
      <c r="J11" s="128" t="s">
        <v>20</v>
      </c>
      <c r="K11" s="129">
        <v>0.12</v>
      </c>
      <c r="L11" s="130">
        <v>6.1</v>
      </c>
      <c r="M11" s="131">
        <v>84</v>
      </c>
      <c r="N11" s="138">
        <v>84</v>
      </c>
      <c r="O11" s="134"/>
      <c r="P11" s="135"/>
      <c r="Q11" s="135"/>
      <c r="R11" s="135"/>
    </row>
    <row r="12" spans="1:18" s="136" customFormat="1" ht="13.5" thickBot="1" x14ac:dyDescent="0.25">
      <c r="A12" s="153"/>
      <c r="B12" s="154"/>
      <c r="C12" s="155"/>
      <c r="D12" s="156"/>
      <c r="E12" s="157"/>
      <c r="F12" s="158"/>
      <c r="G12" s="159"/>
      <c r="H12" s="160"/>
      <c r="I12" s="160"/>
      <c r="J12" s="160"/>
      <c r="K12" s="161"/>
      <c r="L12" s="162"/>
      <c r="M12" s="163"/>
      <c r="N12" s="164"/>
      <c r="O12" s="134"/>
      <c r="P12" s="135"/>
      <c r="Q12" s="135"/>
      <c r="R12" s="135"/>
    </row>
    <row r="13" spans="1:18" ht="13.5" thickBot="1" x14ac:dyDescent="0.25">
      <c r="A13" s="28"/>
      <c r="B13" s="2"/>
      <c r="C13" s="3"/>
      <c r="D13" s="3"/>
      <c r="E13" s="3"/>
      <c r="F13" s="28"/>
      <c r="G13" s="30"/>
      <c r="H13" s="3"/>
      <c r="I13" s="3"/>
      <c r="J13" s="13"/>
      <c r="K13" s="19"/>
      <c r="L13" s="31"/>
      <c r="M13" s="33"/>
      <c r="N13" s="31"/>
      <c r="O13" s="24"/>
    </row>
    <row r="14" spans="1:18" ht="15" customHeight="1" thickBot="1" x14ac:dyDescent="0.25">
      <c r="A14" s="28"/>
      <c r="C14" s="2"/>
      <c r="D14" s="3"/>
      <c r="E14" s="3"/>
      <c r="F14" s="36" t="s">
        <v>17</v>
      </c>
      <c r="G14" s="37">
        <f>SUM(G6:G12)</f>
        <v>3217</v>
      </c>
      <c r="H14" s="38"/>
      <c r="I14" s="38"/>
      <c r="J14" s="14"/>
      <c r="K14" s="39"/>
      <c r="L14" s="34">
        <f>SUM(L6:L12)</f>
        <v>43.4</v>
      </c>
      <c r="M14" s="35">
        <f>SUM(M6:M12)</f>
        <v>946</v>
      </c>
      <c r="N14" s="32">
        <f>SUM(N6:N13)</f>
        <v>956</v>
      </c>
      <c r="O14" s="24"/>
    </row>
    <row r="15" spans="1:18" x14ac:dyDescent="0.2">
      <c r="A15" s="28"/>
      <c r="B15" s="2"/>
      <c r="C15" s="3"/>
      <c r="D15" s="3"/>
      <c r="E15" s="3"/>
      <c r="F15" s="28"/>
      <c r="G15" s="22"/>
      <c r="H15" s="3"/>
      <c r="I15" s="3"/>
      <c r="J15" s="3"/>
      <c r="K15" s="19"/>
      <c r="L15" s="3"/>
      <c r="M15" s="22"/>
      <c r="N15" s="25"/>
      <c r="O15" s="24"/>
    </row>
    <row r="16" spans="1:18" ht="13.5" thickBot="1" x14ac:dyDescent="0.25">
      <c r="A16" s="28"/>
      <c r="B16" s="2"/>
      <c r="C16" s="3"/>
      <c r="D16" s="3"/>
      <c r="E16" s="3"/>
      <c r="F16" s="28"/>
      <c r="G16" s="22"/>
      <c r="H16" s="3"/>
      <c r="I16" s="3"/>
      <c r="J16" s="3"/>
      <c r="K16" s="19"/>
      <c r="L16" s="3"/>
      <c r="M16" s="22"/>
      <c r="N16" s="25"/>
      <c r="O16" s="24"/>
    </row>
    <row r="17" spans="1:15" ht="13.5" thickBot="1" x14ac:dyDescent="0.25">
      <c r="A17" s="28"/>
      <c r="B17" s="2"/>
      <c r="C17" s="3"/>
      <c r="D17" s="3"/>
      <c r="E17" s="18" t="s">
        <v>12</v>
      </c>
      <c r="F17" s="28"/>
      <c r="G17" s="22"/>
      <c r="H17" s="3"/>
      <c r="I17" s="3"/>
      <c r="J17" s="3"/>
      <c r="K17" s="20"/>
      <c r="L17" s="3"/>
      <c r="M17" s="22"/>
      <c r="N17" s="25"/>
      <c r="O17" s="24"/>
    </row>
    <row r="18" spans="1:15" x14ac:dyDescent="0.2">
      <c r="A18" s="28"/>
      <c r="B18" s="2"/>
      <c r="C18" s="3"/>
      <c r="D18" s="3"/>
      <c r="E18" s="15" t="s">
        <v>13</v>
      </c>
      <c r="F18" s="28"/>
      <c r="G18" s="22"/>
      <c r="H18" s="3"/>
      <c r="I18" s="3"/>
      <c r="J18" s="3"/>
      <c r="K18" s="21"/>
      <c r="L18" s="3"/>
      <c r="M18" s="22"/>
      <c r="N18" s="25"/>
      <c r="O18" s="24"/>
    </row>
    <row r="19" spans="1:15" x14ac:dyDescent="0.2">
      <c r="A19" s="28"/>
      <c r="B19" s="2"/>
      <c r="C19" s="3"/>
      <c r="D19" s="3"/>
      <c r="E19" s="16" t="s">
        <v>14</v>
      </c>
      <c r="F19" s="28"/>
      <c r="G19" s="22"/>
      <c r="H19" s="3"/>
      <c r="I19" s="3"/>
      <c r="J19" s="3"/>
      <c r="K19" s="21"/>
      <c r="L19" s="3"/>
      <c r="M19" s="22"/>
      <c r="N19" s="25"/>
      <c r="O19" s="24"/>
    </row>
    <row r="20" spans="1:15" x14ac:dyDescent="0.2">
      <c r="A20" s="28"/>
      <c r="B20" s="2"/>
      <c r="C20" s="3"/>
      <c r="D20" s="3"/>
      <c r="E20" s="16" t="s">
        <v>15</v>
      </c>
      <c r="F20" s="28"/>
      <c r="G20" s="22"/>
      <c r="H20" s="3"/>
      <c r="I20" s="3"/>
      <c r="J20" s="3"/>
      <c r="K20" s="21"/>
      <c r="L20" s="3"/>
      <c r="M20" s="22"/>
      <c r="N20" s="25"/>
      <c r="O20" s="24"/>
    </row>
    <row r="21" spans="1:15" ht="13.5" thickBot="1" x14ac:dyDescent="0.25">
      <c r="A21" s="28"/>
      <c r="B21" s="2"/>
      <c r="C21" s="3"/>
      <c r="D21" s="3"/>
      <c r="E21" s="17" t="s">
        <v>16</v>
      </c>
      <c r="F21" s="28"/>
      <c r="G21" s="22"/>
      <c r="H21" s="3"/>
      <c r="I21" s="3"/>
      <c r="J21" s="3"/>
      <c r="K21" s="21"/>
      <c r="L21" s="3"/>
      <c r="M21" s="22"/>
      <c r="N21" s="25"/>
      <c r="O21" s="24"/>
    </row>
    <row r="22" spans="1:15" x14ac:dyDescent="0.2">
      <c r="A22" s="28"/>
      <c r="B22" s="2"/>
      <c r="C22" s="3"/>
      <c r="D22" s="3"/>
      <c r="E22" s="3"/>
      <c r="F22" s="28"/>
      <c r="G22" s="22"/>
      <c r="H22" s="3"/>
      <c r="I22" s="3"/>
      <c r="J22" s="3"/>
      <c r="K22" s="19"/>
      <c r="L22" s="3"/>
      <c r="M22" s="22"/>
      <c r="N22" s="25"/>
      <c r="O22" s="24"/>
    </row>
    <row r="23" spans="1:15" x14ac:dyDescent="0.2">
      <c r="A23" s="28"/>
      <c r="B23" s="2"/>
      <c r="C23" s="3"/>
      <c r="D23" s="3"/>
      <c r="E23" s="3"/>
      <c r="F23" s="28"/>
      <c r="G23" s="3"/>
      <c r="H23" s="3"/>
      <c r="I23" s="3"/>
      <c r="J23" s="3"/>
      <c r="K23" s="19"/>
      <c r="L23" s="3"/>
      <c r="M23" s="22"/>
      <c r="N23" s="25"/>
      <c r="O23" s="24"/>
    </row>
    <row r="24" spans="1:15" x14ac:dyDescent="0.2">
      <c r="A24" s="28"/>
      <c r="B24" s="2"/>
      <c r="C24" s="3"/>
      <c r="D24" s="3"/>
      <c r="E24" s="3"/>
      <c r="F24" s="28"/>
      <c r="G24" s="3"/>
      <c r="H24" s="3"/>
      <c r="I24" s="3"/>
      <c r="J24" s="3"/>
      <c r="K24" s="19"/>
      <c r="L24" s="3"/>
      <c r="M24" s="22"/>
      <c r="N24" s="25"/>
      <c r="O24" s="24"/>
    </row>
    <row r="25" spans="1:15" x14ac:dyDescent="0.2">
      <c r="A25" s="28"/>
      <c r="B25" s="2"/>
      <c r="C25" s="3"/>
      <c r="D25" s="3"/>
      <c r="E25" s="3"/>
      <c r="F25" s="28"/>
      <c r="G25" s="3"/>
      <c r="H25" s="3"/>
      <c r="I25" s="3"/>
      <c r="J25" s="3"/>
      <c r="K25" s="19"/>
      <c r="L25" s="3"/>
      <c r="M25" s="22"/>
      <c r="N25" s="25"/>
      <c r="O25" s="24"/>
    </row>
    <row r="26" spans="1:15" x14ac:dyDescent="0.2">
      <c r="A26" s="28"/>
      <c r="B26" s="2"/>
      <c r="C26" s="3"/>
      <c r="D26" s="3"/>
      <c r="E26" s="3"/>
      <c r="F26" s="28"/>
      <c r="G26" s="3"/>
      <c r="H26" s="3"/>
      <c r="I26" s="3"/>
      <c r="J26" s="3"/>
      <c r="K26" s="19"/>
      <c r="L26" s="3"/>
      <c r="M26" s="22"/>
      <c r="N26" s="25"/>
      <c r="O26" s="24"/>
    </row>
    <row r="27" spans="1:15" x14ac:dyDescent="0.2">
      <c r="A27" s="28"/>
      <c r="B27" s="2"/>
      <c r="C27" s="3"/>
      <c r="D27" s="3"/>
      <c r="E27" s="3"/>
      <c r="F27" s="28"/>
      <c r="G27" s="3"/>
      <c r="H27" s="3"/>
      <c r="I27" s="3"/>
      <c r="J27" s="3"/>
      <c r="K27" s="19"/>
      <c r="L27" s="3"/>
      <c r="M27" s="22"/>
      <c r="N27" s="25"/>
      <c r="O27" s="24"/>
    </row>
    <row r="28" spans="1:15" x14ac:dyDescent="0.2">
      <c r="A28" s="28"/>
      <c r="B28" s="2"/>
      <c r="C28" s="3"/>
      <c r="D28" s="3"/>
      <c r="E28" s="3"/>
      <c r="F28" s="28"/>
      <c r="G28" s="3"/>
      <c r="H28" s="3"/>
      <c r="I28" s="3"/>
      <c r="J28" s="3"/>
      <c r="K28" s="3"/>
      <c r="L28" s="3"/>
      <c r="M28" s="22"/>
      <c r="N28" s="25"/>
      <c r="O28" s="24"/>
    </row>
    <row r="29" spans="1:15" x14ac:dyDescent="0.2">
      <c r="A29" s="28"/>
      <c r="B29" s="3"/>
      <c r="C29" s="3"/>
      <c r="D29" s="3"/>
      <c r="E29" s="3"/>
      <c r="F29" s="28"/>
      <c r="G29" s="3"/>
      <c r="H29" s="3"/>
      <c r="I29" s="3"/>
      <c r="J29" s="3"/>
      <c r="K29" s="3"/>
      <c r="L29" s="3"/>
      <c r="M29" s="22"/>
      <c r="N29" s="25"/>
      <c r="O29" s="24"/>
    </row>
    <row r="30" spans="1:15" x14ac:dyDescent="0.2">
      <c r="A30" s="28"/>
      <c r="B30" s="3"/>
      <c r="C30" s="3"/>
      <c r="D30" s="3"/>
      <c r="E30" s="3"/>
      <c r="F30" s="28"/>
      <c r="G30" s="3"/>
      <c r="H30" s="3"/>
      <c r="I30" s="3"/>
      <c r="J30" s="3"/>
      <c r="K30" s="3"/>
      <c r="L30" s="3"/>
      <c r="M30" s="22"/>
      <c r="N30" s="25"/>
      <c r="O30" s="24"/>
    </row>
    <row r="31" spans="1:15" x14ac:dyDescent="0.2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2"/>
      <c r="N31" s="25"/>
      <c r="O31" s="24"/>
    </row>
    <row r="32" spans="1:15" x14ac:dyDescent="0.2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2"/>
      <c r="N32" s="25"/>
      <c r="O32" s="24"/>
    </row>
    <row r="33" spans="1:15" x14ac:dyDescent="0.2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2"/>
      <c r="N77" s="25"/>
      <c r="O77" s="24"/>
    </row>
    <row r="78" spans="1:15" x14ac:dyDescent="0.2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2"/>
      <c r="N78" s="25"/>
      <c r="O78" s="24"/>
    </row>
    <row r="79" spans="1:15" x14ac:dyDescent="0.2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2"/>
      <c r="N79" s="25"/>
      <c r="O79" s="24"/>
    </row>
    <row r="80" spans="1:15" x14ac:dyDescent="0.2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2"/>
      <c r="N80" s="25"/>
      <c r="O80" s="24"/>
    </row>
    <row r="81" spans="1:15" x14ac:dyDescent="0.2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2"/>
      <c r="N81" s="25"/>
      <c r="O81" s="24"/>
    </row>
    <row r="82" spans="1:15" x14ac:dyDescent="0.2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2"/>
      <c r="N82" s="25"/>
      <c r="O82" s="24"/>
    </row>
    <row r="83" spans="1:15" x14ac:dyDescent="0.2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2"/>
      <c r="N83" s="25"/>
      <c r="O83" s="24"/>
    </row>
    <row r="84" spans="1:15" x14ac:dyDescent="0.2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2"/>
      <c r="N84" s="25"/>
      <c r="O84" s="24"/>
    </row>
    <row r="85" spans="1:15" x14ac:dyDescent="0.2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2"/>
      <c r="N85" s="25"/>
      <c r="O85" s="24"/>
    </row>
    <row r="86" spans="1:15" x14ac:dyDescent="0.2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22"/>
      <c r="N86" s="25"/>
      <c r="O86" s="24"/>
    </row>
    <row r="87" spans="1:15" x14ac:dyDescent="0.2">
      <c r="A87" s="29"/>
      <c r="M87" s="23"/>
      <c r="N87" s="24"/>
      <c r="O87" s="24"/>
    </row>
    <row r="88" spans="1:15" x14ac:dyDescent="0.2">
      <c r="A88" s="29"/>
      <c r="M88" s="23"/>
      <c r="N88" s="24"/>
      <c r="O88" s="24"/>
    </row>
    <row r="89" spans="1:15" x14ac:dyDescent="0.2">
      <c r="A89" s="29"/>
      <c r="M89" s="23"/>
      <c r="N89" s="24"/>
      <c r="O89" s="24"/>
    </row>
    <row r="90" spans="1:15" x14ac:dyDescent="0.2">
      <c r="A90" s="29"/>
      <c r="M90" s="23"/>
      <c r="N90" s="24"/>
      <c r="O90" s="24"/>
    </row>
    <row r="91" spans="1:15" x14ac:dyDescent="0.2">
      <c r="A91" s="29"/>
      <c r="M91" s="23"/>
      <c r="N91" s="24"/>
      <c r="O91" s="24"/>
    </row>
    <row r="92" spans="1:15" x14ac:dyDescent="0.2">
      <c r="A92" s="29"/>
      <c r="M92" s="23"/>
      <c r="N92" s="24"/>
      <c r="O92" s="24"/>
    </row>
    <row r="93" spans="1:15" x14ac:dyDescent="0.2">
      <c r="A93" s="29"/>
      <c r="M93" s="23"/>
      <c r="N93" s="24"/>
      <c r="O93" s="24"/>
    </row>
    <row r="94" spans="1:15" x14ac:dyDescent="0.2">
      <c r="A94" s="29"/>
      <c r="M94" s="23"/>
      <c r="N94" s="24"/>
      <c r="O94" s="24"/>
    </row>
    <row r="95" spans="1:15" x14ac:dyDescent="0.2">
      <c r="A95" s="29"/>
      <c r="M95" s="23"/>
      <c r="N95" s="24"/>
      <c r="O95" s="24"/>
    </row>
    <row r="96" spans="1:15" x14ac:dyDescent="0.2">
      <c r="A96" s="29"/>
      <c r="M96" s="23"/>
      <c r="N96" s="24"/>
      <c r="O96" s="24"/>
    </row>
    <row r="97" spans="1:15" x14ac:dyDescent="0.2">
      <c r="A97" s="29"/>
      <c r="M97" s="23"/>
      <c r="N97" s="24"/>
      <c r="O97" s="24"/>
    </row>
    <row r="98" spans="1:15" x14ac:dyDescent="0.2">
      <c r="A98" s="29"/>
      <c r="M98" s="23"/>
      <c r="N98" s="24"/>
      <c r="O98" s="24"/>
    </row>
    <row r="99" spans="1:15" x14ac:dyDescent="0.2">
      <c r="A99" s="29"/>
      <c r="M99" s="23"/>
      <c r="N99" s="24"/>
      <c r="O99" s="24"/>
    </row>
    <row r="100" spans="1:15" x14ac:dyDescent="0.2">
      <c r="A100" s="29"/>
      <c r="M100" s="23"/>
      <c r="N100" s="24"/>
      <c r="O100" s="24"/>
    </row>
    <row r="101" spans="1:15" x14ac:dyDescent="0.2">
      <c r="A101" s="29"/>
      <c r="M101" s="23"/>
      <c r="N101" s="24"/>
      <c r="O101" s="24"/>
    </row>
    <row r="102" spans="1:15" x14ac:dyDescent="0.2">
      <c r="A102" s="29"/>
      <c r="M102" s="23"/>
      <c r="N102" s="24"/>
      <c r="O102" s="24"/>
    </row>
    <row r="103" spans="1:15" x14ac:dyDescent="0.2">
      <c r="A103" s="29"/>
      <c r="M103" s="23"/>
      <c r="N103" s="24"/>
      <c r="O103" s="24"/>
    </row>
    <row r="104" spans="1:15" x14ac:dyDescent="0.2">
      <c r="A104" s="29"/>
      <c r="M104" s="23"/>
      <c r="N104" s="24"/>
      <c r="O104" s="24"/>
    </row>
    <row r="105" spans="1:15" x14ac:dyDescent="0.2">
      <c r="A105" s="29"/>
      <c r="M105" s="23"/>
      <c r="N105" s="24"/>
      <c r="O105" s="24"/>
    </row>
    <row r="106" spans="1:15" x14ac:dyDescent="0.2">
      <c r="A106" s="29"/>
      <c r="M106" s="23"/>
      <c r="N106" s="24"/>
      <c r="O106" s="24"/>
    </row>
    <row r="107" spans="1:15" x14ac:dyDescent="0.2">
      <c r="A107" s="29"/>
      <c r="M107" s="23"/>
      <c r="N107" s="24"/>
      <c r="O107" s="24"/>
    </row>
    <row r="108" spans="1:15" x14ac:dyDescent="0.2">
      <c r="A108" s="29"/>
      <c r="M108" s="23"/>
      <c r="N108" s="24"/>
      <c r="O108" s="24"/>
    </row>
    <row r="109" spans="1:15" x14ac:dyDescent="0.2">
      <c r="A109" s="29"/>
      <c r="M109" s="23"/>
      <c r="N109" s="24"/>
      <c r="O109" s="24"/>
    </row>
    <row r="110" spans="1:15" x14ac:dyDescent="0.2">
      <c r="A110" s="29"/>
      <c r="M110" s="23"/>
      <c r="N110" s="24"/>
      <c r="O110" s="24"/>
    </row>
    <row r="111" spans="1:15" x14ac:dyDescent="0.2">
      <c r="A111" s="29"/>
      <c r="M111" s="23"/>
      <c r="N111" s="24"/>
      <c r="O111" s="24"/>
    </row>
    <row r="112" spans="1:15" x14ac:dyDescent="0.2">
      <c r="A112" s="29"/>
      <c r="M112" s="23"/>
      <c r="N112" s="24"/>
      <c r="O112" s="24"/>
    </row>
    <row r="113" spans="1:15" x14ac:dyDescent="0.2">
      <c r="A113" s="29"/>
      <c r="M113" s="23"/>
      <c r="N113" s="24"/>
      <c r="O113" s="24"/>
    </row>
    <row r="114" spans="1:15" x14ac:dyDescent="0.2">
      <c r="A114" s="29"/>
      <c r="M114" s="23"/>
      <c r="N114" s="24"/>
      <c r="O114" s="24"/>
    </row>
    <row r="115" spans="1:15" x14ac:dyDescent="0.2">
      <c r="A115" s="29"/>
      <c r="M115" s="23"/>
      <c r="N115" s="24"/>
      <c r="O115" s="24"/>
    </row>
    <row r="116" spans="1:15" x14ac:dyDescent="0.2">
      <c r="A116" s="29"/>
      <c r="M116" s="23"/>
      <c r="N116" s="24"/>
      <c r="O116" s="24"/>
    </row>
    <row r="117" spans="1:15" x14ac:dyDescent="0.2">
      <c r="A117" s="29"/>
      <c r="M117" s="23"/>
      <c r="N117" s="24"/>
      <c r="O117" s="24"/>
    </row>
    <row r="118" spans="1:15" x14ac:dyDescent="0.2">
      <c r="A118" s="29"/>
      <c r="M118" s="23"/>
      <c r="N118" s="24"/>
      <c r="O118" s="24"/>
    </row>
    <row r="119" spans="1:15" x14ac:dyDescent="0.2">
      <c r="A119" s="29"/>
      <c r="M119" s="23"/>
      <c r="N119" s="24"/>
      <c r="O119" s="24"/>
    </row>
    <row r="120" spans="1:15" x14ac:dyDescent="0.2">
      <c r="A120" s="29"/>
      <c r="M120" s="23"/>
      <c r="N120" s="24"/>
      <c r="O120" s="24"/>
    </row>
    <row r="121" spans="1:15" x14ac:dyDescent="0.2">
      <c r="A121" s="29"/>
      <c r="M121" s="23"/>
      <c r="N121" s="24"/>
      <c r="O121" s="24"/>
    </row>
    <row r="122" spans="1:15" x14ac:dyDescent="0.2">
      <c r="A122" s="29"/>
      <c r="M122" s="23"/>
      <c r="N122" s="24"/>
      <c r="O122" s="24"/>
    </row>
    <row r="123" spans="1:15" x14ac:dyDescent="0.2">
      <c r="A123" s="29"/>
      <c r="M123" s="23"/>
      <c r="N123" s="24"/>
      <c r="O123" s="24"/>
    </row>
    <row r="124" spans="1:15" x14ac:dyDescent="0.2">
      <c r="A124" s="29"/>
      <c r="M124" s="23"/>
      <c r="N124" s="24"/>
      <c r="O124" s="24"/>
    </row>
    <row r="125" spans="1:15" x14ac:dyDescent="0.2">
      <c r="A125" s="29"/>
      <c r="M125" s="23"/>
      <c r="N125" s="24"/>
      <c r="O125" s="24"/>
    </row>
    <row r="126" spans="1:15" x14ac:dyDescent="0.2">
      <c r="A126" s="29"/>
      <c r="M126" s="23"/>
      <c r="N126" s="24"/>
      <c r="O126" s="24"/>
    </row>
    <row r="127" spans="1:15" x14ac:dyDescent="0.2">
      <c r="A127" s="29"/>
      <c r="M127" s="23"/>
      <c r="N127" s="24"/>
      <c r="O127" s="24"/>
    </row>
    <row r="128" spans="1:15" x14ac:dyDescent="0.2">
      <c r="A128" s="29"/>
      <c r="M128" s="23"/>
      <c r="N128" s="24"/>
      <c r="O128" s="24"/>
    </row>
    <row r="129" spans="1:15" x14ac:dyDescent="0.2">
      <c r="A129" s="29"/>
      <c r="M129" s="23"/>
      <c r="N129" s="24"/>
      <c r="O129" s="24"/>
    </row>
    <row r="130" spans="1:15" x14ac:dyDescent="0.2">
      <c r="A130" s="29"/>
      <c r="M130" s="23"/>
      <c r="N130" s="24"/>
      <c r="O130" s="24"/>
    </row>
    <row r="131" spans="1:15" x14ac:dyDescent="0.2">
      <c r="A131" s="29"/>
      <c r="M131" s="23"/>
      <c r="N131" s="24"/>
      <c r="O131" s="24"/>
    </row>
    <row r="132" spans="1:15" x14ac:dyDescent="0.2">
      <c r="A132" s="29"/>
      <c r="M132" s="23"/>
      <c r="N132" s="24"/>
      <c r="O132" s="24"/>
    </row>
    <row r="133" spans="1:15" x14ac:dyDescent="0.2">
      <c r="A133" s="29"/>
      <c r="M133" s="23"/>
      <c r="N133" s="24"/>
      <c r="O133" s="24"/>
    </row>
    <row r="134" spans="1:15" x14ac:dyDescent="0.2">
      <c r="A134" s="29"/>
      <c r="M134" s="23"/>
      <c r="N134" s="24"/>
      <c r="O134" s="24"/>
    </row>
    <row r="135" spans="1:15" x14ac:dyDescent="0.2">
      <c r="A135" s="29"/>
      <c r="M135" s="23"/>
      <c r="N135" s="24"/>
      <c r="O135" s="24"/>
    </row>
    <row r="136" spans="1:15" x14ac:dyDescent="0.2">
      <c r="A136" s="29"/>
      <c r="M136" s="23"/>
      <c r="N136" s="24"/>
      <c r="O136" s="24"/>
    </row>
    <row r="137" spans="1:15" x14ac:dyDescent="0.2">
      <c r="A137" s="29"/>
      <c r="M137" s="23"/>
      <c r="N137" s="24"/>
      <c r="O137" s="24"/>
    </row>
    <row r="138" spans="1:15" x14ac:dyDescent="0.2">
      <c r="A138" s="29"/>
      <c r="M138" s="23"/>
      <c r="N138" s="24"/>
      <c r="O138" s="24"/>
    </row>
    <row r="139" spans="1:15" x14ac:dyDescent="0.2">
      <c r="A139" s="29"/>
      <c r="M139" s="23"/>
      <c r="N139" s="24"/>
      <c r="O139" s="24"/>
    </row>
    <row r="140" spans="1:15" x14ac:dyDescent="0.2">
      <c r="A140" s="29"/>
      <c r="M140" s="23"/>
      <c r="N140" s="24"/>
      <c r="O140" s="24"/>
    </row>
    <row r="141" spans="1:15" x14ac:dyDescent="0.2">
      <c r="A141" s="29"/>
      <c r="M141" s="23"/>
      <c r="N141" s="24"/>
      <c r="O141" s="24"/>
    </row>
    <row r="142" spans="1:15" x14ac:dyDescent="0.2">
      <c r="A142" s="29"/>
      <c r="M142" s="23"/>
      <c r="N142" s="24"/>
      <c r="O142" s="24"/>
    </row>
    <row r="143" spans="1:15" x14ac:dyDescent="0.2">
      <c r="A143" s="29"/>
      <c r="M143" s="23"/>
      <c r="N143" s="24"/>
      <c r="O143" s="24"/>
    </row>
    <row r="144" spans="1:15" x14ac:dyDescent="0.2">
      <c r="A144" s="29"/>
      <c r="M144" s="23"/>
      <c r="N144" s="24"/>
      <c r="O144" s="24"/>
    </row>
    <row r="145" spans="1:15" x14ac:dyDescent="0.2">
      <c r="A145" s="29"/>
      <c r="M145" s="23"/>
      <c r="N145" s="24"/>
      <c r="O145" s="24"/>
    </row>
    <row r="146" spans="1:15" x14ac:dyDescent="0.2">
      <c r="A146" s="29"/>
      <c r="M146" s="23"/>
      <c r="N146" s="24"/>
      <c r="O146" s="24"/>
    </row>
    <row r="147" spans="1:15" x14ac:dyDescent="0.2">
      <c r="A147" s="29"/>
      <c r="M147" s="23"/>
      <c r="N147" s="24"/>
      <c r="O147" s="24"/>
    </row>
    <row r="148" spans="1:15" x14ac:dyDescent="0.2">
      <c r="A148" s="29"/>
      <c r="M148" s="23"/>
      <c r="N148" s="24"/>
      <c r="O148" s="24"/>
    </row>
    <row r="149" spans="1:15" x14ac:dyDescent="0.2">
      <c r="A149" s="29"/>
      <c r="M149" s="23"/>
      <c r="N149" s="24"/>
      <c r="O149" s="24"/>
    </row>
    <row r="150" spans="1:15" x14ac:dyDescent="0.2">
      <c r="A150" s="29"/>
      <c r="M150" s="23"/>
      <c r="N150" s="24"/>
      <c r="O150" s="24"/>
    </row>
    <row r="151" spans="1:15" x14ac:dyDescent="0.2">
      <c r="A151" s="29"/>
      <c r="M151" s="23"/>
      <c r="N151" s="24"/>
      <c r="O151" s="24"/>
    </row>
    <row r="152" spans="1:15" x14ac:dyDescent="0.2">
      <c r="A152" s="29"/>
      <c r="M152" s="23"/>
      <c r="N152" s="24"/>
      <c r="O152" s="24"/>
    </row>
    <row r="153" spans="1:15" x14ac:dyDescent="0.2">
      <c r="A153" s="29"/>
      <c r="M153" s="23"/>
      <c r="N153" s="24"/>
      <c r="O153" s="24"/>
    </row>
    <row r="154" spans="1:15" x14ac:dyDescent="0.2">
      <c r="A154" s="29"/>
      <c r="M154" s="23"/>
      <c r="N154" s="24"/>
      <c r="O154" s="24"/>
    </row>
    <row r="155" spans="1:15" x14ac:dyDescent="0.2">
      <c r="A155" s="29"/>
      <c r="M155" s="23"/>
      <c r="N155" s="24"/>
      <c r="O155" s="24"/>
    </row>
    <row r="156" spans="1:15" x14ac:dyDescent="0.2">
      <c r="A156" s="29"/>
      <c r="M156" s="23"/>
      <c r="N156" s="24"/>
      <c r="O156" s="24"/>
    </row>
    <row r="157" spans="1:15" x14ac:dyDescent="0.2">
      <c r="A157" s="29"/>
      <c r="M157" s="23"/>
      <c r="N157" s="24"/>
      <c r="O157" s="24"/>
    </row>
    <row r="158" spans="1:15" x14ac:dyDescent="0.2">
      <c r="A158" s="29"/>
      <c r="M158" s="23"/>
      <c r="N158" s="24"/>
      <c r="O158" s="24"/>
    </row>
    <row r="159" spans="1:15" x14ac:dyDescent="0.2">
      <c r="A159" s="29"/>
      <c r="M159" s="23"/>
      <c r="N159" s="24"/>
      <c r="O159" s="24"/>
    </row>
    <row r="160" spans="1:15" x14ac:dyDescent="0.2">
      <c r="A160" s="29"/>
      <c r="M160" s="23"/>
      <c r="N160" s="24"/>
      <c r="O160" s="24"/>
    </row>
    <row r="161" spans="1:15" x14ac:dyDescent="0.2">
      <c r="A161" s="29"/>
      <c r="M161" s="23"/>
      <c r="N161" s="24"/>
      <c r="O161" s="24"/>
    </row>
    <row r="162" spans="1:15" x14ac:dyDescent="0.2">
      <c r="A162" s="29"/>
      <c r="M162" s="23"/>
      <c r="N162" s="24"/>
      <c r="O162" s="24"/>
    </row>
    <row r="163" spans="1:15" x14ac:dyDescent="0.2">
      <c r="A163" s="29"/>
      <c r="M163" s="23"/>
      <c r="N163" s="24"/>
      <c r="O163" s="24"/>
    </row>
    <row r="164" spans="1:15" x14ac:dyDescent="0.2">
      <c r="A164" s="29"/>
      <c r="M164" s="23"/>
      <c r="N164" s="24"/>
      <c r="O164" s="24"/>
    </row>
    <row r="165" spans="1:15" x14ac:dyDescent="0.2">
      <c r="A165" s="29"/>
      <c r="M165" s="23"/>
      <c r="N165" s="24"/>
      <c r="O165" s="24"/>
    </row>
    <row r="166" spans="1:15" x14ac:dyDescent="0.2">
      <c r="A166" s="29"/>
      <c r="M166" s="23"/>
      <c r="N166" s="24"/>
      <c r="O166" s="24"/>
    </row>
    <row r="167" spans="1:15" x14ac:dyDescent="0.2">
      <c r="A167" s="29"/>
      <c r="M167" s="23"/>
      <c r="N167" s="24"/>
      <c r="O167" s="24"/>
    </row>
    <row r="168" spans="1:15" x14ac:dyDescent="0.2">
      <c r="A168" s="29"/>
      <c r="M168" s="23"/>
      <c r="N168" s="24"/>
      <c r="O168" s="24"/>
    </row>
    <row r="169" spans="1:15" x14ac:dyDescent="0.2">
      <c r="A169" s="29"/>
      <c r="M169" s="23"/>
      <c r="N169" s="24"/>
      <c r="O169" s="24"/>
    </row>
    <row r="170" spans="1:15" x14ac:dyDescent="0.2">
      <c r="A170" s="29"/>
      <c r="M170" s="23"/>
      <c r="N170" s="24"/>
      <c r="O170" s="24"/>
    </row>
    <row r="171" spans="1:15" x14ac:dyDescent="0.2">
      <c r="A171" s="29"/>
      <c r="M171" s="23"/>
      <c r="N171" s="24"/>
      <c r="O171" s="24"/>
    </row>
    <row r="172" spans="1:15" x14ac:dyDescent="0.2">
      <c r="A172" s="29"/>
      <c r="M172" s="23"/>
      <c r="N172" s="24"/>
      <c r="O172" s="24"/>
    </row>
    <row r="173" spans="1:15" x14ac:dyDescent="0.2">
      <c r="A173" s="29"/>
      <c r="M173" s="23"/>
      <c r="N173" s="24"/>
      <c r="O173" s="24"/>
    </row>
    <row r="174" spans="1:15" x14ac:dyDescent="0.2">
      <c r="A174" s="29"/>
      <c r="M174" s="23"/>
      <c r="N174" s="24"/>
      <c r="O174" s="24"/>
    </row>
    <row r="175" spans="1:15" x14ac:dyDescent="0.2">
      <c r="A175" s="29"/>
      <c r="M175" s="23"/>
      <c r="N175" s="24"/>
      <c r="O175" s="24"/>
    </row>
    <row r="176" spans="1:15" x14ac:dyDescent="0.2">
      <c r="A176" s="29"/>
      <c r="M176" s="23"/>
      <c r="N176" s="24"/>
      <c r="O176" s="24"/>
    </row>
    <row r="177" spans="1:15" x14ac:dyDescent="0.2">
      <c r="A177" s="29"/>
      <c r="M177" s="23"/>
      <c r="N177" s="24"/>
      <c r="O177" s="24"/>
    </row>
    <row r="178" spans="1:15" x14ac:dyDescent="0.2">
      <c r="A178" s="29"/>
      <c r="M178" s="23"/>
      <c r="N178" s="24"/>
      <c r="O178" s="24"/>
    </row>
    <row r="179" spans="1:15" x14ac:dyDescent="0.2">
      <c r="A179" s="29"/>
      <c r="M179" s="23"/>
      <c r="N179" s="24"/>
      <c r="O179" s="24"/>
    </row>
    <row r="180" spans="1:15" x14ac:dyDescent="0.2">
      <c r="A180" s="29"/>
      <c r="M180" s="23"/>
      <c r="N180" s="24"/>
      <c r="O180" s="24"/>
    </row>
    <row r="181" spans="1:15" x14ac:dyDescent="0.2">
      <c r="A181" s="29"/>
      <c r="M181" s="23"/>
      <c r="N181" s="24"/>
      <c r="O181" s="24"/>
    </row>
    <row r="182" spans="1:15" x14ac:dyDescent="0.2">
      <c r="A182" s="29"/>
      <c r="M182" s="23"/>
      <c r="N182" s="24"/>
      <c r="O182" s="24"/>
    </row>
    <row r="183" spans="1:15" x14ac:dyDescent="0.2">
      <c r="A183" s="29"/>
      <c r="M183" s="23"/>
      <c r="N183" s="24"/>
      <c r="O183" s="24"/>
    </row>
    <row r="184" spans="1:15" x14ac:dyDescent="0.2">
      <c r="A184" s="29"/>
      <c r="M184" s="23"/>
      <c r="N184" s="24"/>
      <c r="O184" s="24"/>
    </row>
    <row r="185" spans="1:15" x14ac:dyDescent="0.2">
      <c r="A185" s="29"/>
      <c r="M185" s="23"/>
      <c r="N185" s="24"/>
      <c r="O185" s="24"/>
    </row>
    <row r="186" spans="1:15" x14ac:dyDescent="0.2">
      <c r="A186" s="29"/>
      <c r="M186" s="23"/>
      <c r="N186" s="24"/>
      <c r="O186" s="24"/>
    </row>
    <row r="187" spans="1:15" x14ac:dyDescent="0.2">
      <c r="A187" s="29"/>
      <c r="M187" s="23"/>
      <c r="N187" s="24"/>
      <c r="O187" s="24"/>
    </row>
    <row r="188" spans="1:15" x14ac:dyDescent="0.2">
      <c r="A188" s="29"/>
      <c r="M188" s="23"/>
      <c r="N188" s="24"/>
      <c r="O188" s="24"/>
    </row>
    <row r="189" spans="1:15" x14ac:dyDescent="0.2">
      <c r="A189" s="29"/>
      <c r="M189" s="23"/>
      <c r="N189" s="24"/>
      <c r="O189" s="24"/>
    </row>
    <row r="190" spans="1:15" x14ac:dyDescent="0.2">
      <c r="A190" s="29"/>
      <c r="M190" s="23"/>
      <c r="N190" s="24"/>
      <c r="O190" s="24"/>
    </row>
    <row r="191" spans="1:15" x14ac:dyDescent="0.2">
      <c r="A191" s="29"/>
      <c r="M191" s="23"/>
      <c r="N191" s="24"/>
      <c r="O191" s="24"/>
    </row>
    <row r="192" spans="1:15" x14ac:dyDescent="0.2">
      <c r="A192" s="29"/>
      <c r="M192" s="23"/>
      <c r="N192" s="24"/>
      <c r="O192" s="24"/>
    </row>
    <row r="193" spans="1:15" x14ac:dyDescent="0.2">
      <c r="A193" s="29"/>
      <c r="M193" s="23"/>
      <c r="N193" s="24"/>
      <c r="O193" s="24"/>
    </row>
    <row r="194" spans="1:15" x14ac:dyDescent="0.2">
      <c r="A194" s="29"/>
      <c r="M194" s="23"/>
      <c r="N194" s="24"/>
      <c r="O194" s="24"/>
    </row>
    <row r="195" spans="1:15" x14ac:dyDescent="0.2">
      <c r="A195" s="29"/>
      <c r="M195" s="23"/>
      <c r="N195" s="24"/>
      <c r="O195" s="24"/>
    </row>
    <row r="196" spans="1:15" x14ac:dyDescent="0.2">
      <c r="A196" s="29"/>
      <c r="M196" s="23"/>
      <c r="N196" s="24"/>
      <c r="O196" s="24"/>
    </row>
    <row r="197" spans="1:15" x14ac:dyDescent="0.2">
      <c r="A197" s="29"/>
      <c r="M197" s="23"/>
      <c r="N197" s="24"/>
      <c r="O197" s="24"/>
    </row>
    <row r="198" spans="1:15" x14ac:dyDescent="0.2">
      <c r="A198" s="29"/>
      <c r="M198" s="23"/>
      <c r="N198" s="24"/>
      <c r="O198" s="24"/>
    </row>
    <row r="199" spans="1:15" x14ac:dyDescent="0.2">
      <c r="A199" s="29"/>
      <c r="M199" s="23"/>
      <c r="N199" s="24"/>
      <c r="O199" s="24"/>
    </row>
    <row r="200" spans="1:15" x14ac:dyDescent="0.2">
      <c r="A200" s="29"/>
      <c r="M200" s="23"/>
      <c r="N200" s="24"/>
      <c r="O200" s="24"/>
    </row>
    <row r="201" spans="1:15" x14ac:dyDescent="0.2">
      <c r="A201" s="29"/>
      <c r="M201" s="23"/>
      <c r="N201" s="24"/>
      <c r="O201" s="24"/>
    </row>
    <row r="202" spans="1:15" x14ac:dyDescent="0.2">
      <c r="A202" s="29"/>
      <c r="M202" s="23"/>
      <c r="N202" s="24"/>
      <c r="O202" s="24"/>
    </row>
    <row r="203" spans="1:15" x14ac:dyDescent="0.2">
      <c r="A203" s="29"/>
      <c r="M203" s="23"/>
      <c r="N203" s="24"/>
      <c r="O203" s="24"/>
    </row>
    <row r="204" spans="1:15" x14ac:dyDescent="0.2">
      <c r="A204" s="29"/>
      <c r="M204" s="23"/>
      <c r="N204" s="24"/>
      <c r="O204" s="24"/>
    </row>
    <row r="205" spans="1:15" x14ac:dyDescent="0.2">
      <c r="A205" s="29"/>
      <c r="M205" s="23"/>
      <c r="N205" s="24"/>
      <c r="O205" s="24"/>
    </row>
    <row r="206" spans="1:15" x14ac:dyDescent="0.2">
      <c r="A206" s="29"/>
      <c r="M206" s="23"/>
      <c r="N206" s="24"/>
      <c r="O206" s="24"/>
    </row>
    <row r="207" spans="1:15" x14ac:dyDescent="0.2">
      <c r="A207" s="29"/>
      <c r="M207" s="23"/>
      <c r="N207" s="24"/>
      <c r="O207" s="24"/>
    </row>
    <row r="208" spans="1:15" x14ac:dyDescent="0.2">
      <c r="A208" s="29"/>
      <c r="M208" s="23"/>
      <c r="N208" s="24"/>
      <c r="O208" s="24"/>
    </row>
    <row r="209" spans="1:15" x14ac:dyDescent="0.2">
      <c r="A209" s="29"/>
      <c r="M209" s="23"/>
      <c r="N209" s="24"/>
      <c r="O209" s="24"/>
    </row>
    <row r="210" spans="1:15" x14ac:dyDescent="0.2">
      <c r="A210" s="29"/>
      <c r="M210" s="23"/>
      <c r="N210" s="24"/>
      <c r="O210" s="24"/>
    </row>
    <row r="211" spans="1:15" x14ac:dyDescent="0.2">
      <c r="A211" s="29"/>
      <c r="M211" s="23"/>
      <c r="N211" s="24"/>
      <c r="O211" s="24"/>
    </row>
    <row r="212" spans="1:15" x14ac:dyDescent="0.2">
      <c r="A212" s="29"/>
      <c r="M212" s="23"/>
      <c r="N212" s="24"/>
      <c r="O212" s="24"/>
    </row>
    <row r="213" spans="1:15" x14ac:dyDescent="0.2">
      <c r="A213" s="29"/>
      <c r="M213" s="23"/>
      <c r="N213" s="24"/>
      <c r="O213" s="24"/>
    </row>
    <row r="214" spans="1:15" x14ac:dyDescent="0.2">
      <c r="A214" s="29"/>
      <c r="M214" s="23"/>
      <c r="N214" s="24"/>
      <c r="O214" s="24"/>
    </row>
    <row r="215" spans="1:15" x14ac:dyDescent="0.2">
      <c r="A215" s="29"/>
      <c r="M215" s="23"/>
      <c r="N215" s="24"/>
      <c r="O215" s="24"/>
    </row>
    <row r="216" spans="1:15" x14ac:dyDescent="0.2">
      <c r="A216" s="29"/>
      <c r="M216" s="23"/>
      <c r="N216" s="24"/>
      <c r="O216" s="24"/>
    </row>
    <row r="217" spans="1:15" x14ac:dyDescent="0.2">
      <c r="A217" s="29"/>
      <c r="M217" s="23"/>
      <c r="N217" s="24"/>
      <c r="O217" s="24"/>
    </row>
    <row r="218" spans="1:15" x14ac:dyDescent="0.2">
      <c r="A218" s="29"/>
      <c r="M218" s="23"/>
      <c r="N218" s="24"/>
      <c r="O218" s="24"/>
    </row>
    <row r="219" spans="1:15" x14ac:dyDescent="0.2">
      <c r="A219" s="29"/>
      <c r="M219" s="23"/>
      <c r="N219" s="24"/>
      <c r="O219" s="24"/>
    </row>
    <row r="220" spans="1:15" x14ac:dyDescent="0.2">
      <c r="A220" s="29"/>
      <c r="M220" s="23"/>
      <c r="N220" s="24"/>
      <c r="O220" s="24"/>
    </row>
    <row r="221" spans="1:15" x14ac:dyDescent="0.2">
      <c r="A221" s="29"/>
      <c r="M221" s="23"/>
      <c r="N221" s="24"/>
      <c r="O221" s="24"/>
    </row>
    <row r="222" spans="1:15" x14ac:dyDescent="0.2">
      <c r="A222" s="29"/>
      <c r="M222" s="23"/>
      <c r="N222" s="24"/>
      <c r="O222" s="24"/>
    </row>
    <row r="223" spans="1:15" x14ac:dyDescent="0.2">
      <c r="A223" s="29"/>
      <c r="M223" s="23"/>
      <c r="N223" s="24"/>
      <c r="O223" s="24"/>
    </row>
    <row r="224" spans="1:15" x14ac:dyDescent="0.2">
      <c r="A224" s="29"/>
      <c r="M224" s="23"/>
      <c r="N224" s="24"/>
      <c r="O224" s="24"/>
    </row>
    <row r="225" spans="1:15" x14ac:dyDescent="0.2">
      <c r="A225" s="29"/>
      <c r="M225" s="23"/>
      <c r="N225" s="24"/>
      <c r="O225" s="24"/>
    </row>
    <row r="226" spans="1:15" x14ac:dyDescent="0.2">
      <c r="A226" s="29"/>
      <c r="M226" s="23"/>
      <c r="N226" s="24"/>
      <c r="O226" s="24"/>
    </row>
    <row r="227" spans="1:15" x14ac:dyDescent="0.2">
      <c r="A227" s="29"/>
      <c r="M227" s="23"/>
      <c r="N227" s="24"/>
      <c r="O227" s="24"/>
    </row>
    <row r="228" spans="1:15" x14ac:dyDescent="0.2">
      <c r="A228" s="29"/>
      <c r="M228" s="23"/>
      <c r="N228" s="24"/>
      <c r="O228" s="24"/>
    </row>
    <row r="229" spans="1:15" x14ac:dyDescent="0.2">
      <c r="A229" s="29"/>
      <c r="M229" s="23"/>
      <c r="N229" s="24"/>
      <c r="O229" s="24"/>
    </row>
    <row r="230" spans="1:15" x14ac:dyDescent="0.2">
      <c r="A230" s="29"/>
      <c r="M230" s="23"/>
      <c r="N230" s="24"/>
      <c r="O230" s="24"/>
    </row>
    <row r="231" spans="1:15" x14ac:dyDescent="0.2">
      <c r="A231" s="29"/>
      <c r="M231" s="23"/>
      <c r="N231" s="24"/>
      <c r="O231" s="24"/>
    </row>
    <row r="232" spans="1:15" x14ac:dyDescent="0.2">
      <c r="A232" s="29"/>
      <c r="M232" s="23"/>
      <c r="N232" s="24"/>
      <c r="O232" s="24"/>
    </row>
    <row r="233" spans="1:15" x14ac:dyDescent="0.2">
      <c r="A233" s="29"/>
      <c r="M233" s="23"/>
      <c r="N233" s="24"/>
      <c r="O233" s="24"/>
    </row>
    <row r="234" spans="1:15" x14ac:dyDescent="0.2">
      <c r="A234" s="29"/>
      <c r="M234" s="23"/>
      <c r="N234" s="24"/>
      <c r="O234" s="24"/>
    </row>
    <row r="235" spans="1:15" x14ac:dyDescent="0.2">
      <c r="A235" s="29"/>
      <c r="M235" s="23"/>
      <c r="N235" s="24"/>
      <c r="O235" s="24"/>
    </row>
    <row r="236" spans="1:15" x14ac:dyDescent="0.2">
      <c r="A236" s="29"/>
      <c r="M236" s="23"/>
      <c r="N236" s="24"/>
      <c r="O236" s="24"/>
    </row>
    <row r="237" spans="1:15" x14ac:dyDescent="0.2">
      <c r="A237" s="29"/>
      <c r="M237" s="23"/>
      <c r="N237" s="24"/>
      <c r="O237" s="24"/>
    </row>
    <row r="238" spans="1:15" x14ac:dyDescent="0.2">
      <c r="A238" s="29"/>
      <c r="M238" s="23"/>
      <c r="N238" s="24"/>
      <c r="O238" s="24"/>
    </row>
    <row r="239" spans="1:15" x14ac:dyDescent="0.2">
      <c r="A239" s="29"/>
      <c r="M239" s="23"/>
      <c r="N239" s="24"/>
      <c r="O239" s="24"/>
    </row>
    <row r="240" spans="1:15" x14ac:dyDescent="0.2">
      <c r="A240" s="29"/>
      <c r="M240" s="23"/>
      <c r="N240" s="24"/>
      <c r="O240" s="24"/>
    </row>
    <row r="241" spans="1:15" x14ac:dyDescent="0.2">
      <c r="A241" s="29"/>
      <c r="M241" s="23"/>
      <c r="N241" s="24"/>
      <c r="O241" s="24"/>
    </row>
    <row r="242" spans="1:15" x14ac:dyDescent="0.2">
      <c r="A242" s="29"/>
      <c r="M242" s="23"/>
      <c r="N242" s="24"/>
      <c r="O242" s="24"/>
    </row>
    <row r="243" spans="1:15" x14ac:dyDescent="0.2">
      <c r="A243" s="29"/>
      <c r="M243" s="23"/>
      <c r="N243" s="24"/>
      <c r="O243" s="24"/>
    </row>
    <row r="244" spans="1:15" x14ac:dyDescent="0.2">
      <c r="A244" s="29"/>
      <c r="M244" s="23"/>
      <c r="N244" s="24"/>
      <c r="O244" s="24"/>
    </row>
    <row r="245" spans="1:15" x14ac:dyDescent="0.2">
      <c r="A245" s="29"/>
      <c r="M245" s="23"/>
      <c r="N245" s="24"/>
      <c r="O245" s="24"/>
    </row>
    <row r="246" spans="1:15" x14ac:dyDescent="0.2">
      <c r="A246" s="29"/>
      <c r="M246" s="23"/>
      <c r="N246" s="24"/>
      <c r="O246" s="24"/>
    </row>
    <row r="247" spans="1:15" x14ac:dyDescent="0.2">
      <c r="A247" s="29"/>
      <c r="M247" s="23"/>
      <c r="N247" s="24"/>
      <c r="O247" s="24"/>
    </row>
    <row r="248" spans="1:15" x14ac:dyDescent="0.2">
      <c r="A248" s="29"/>
      <c r="M248" s="23"/>
      <c r="N248" s="24"/>
      <c r="O248" s="24"/>
    </row>
    <row r="249" spans="1:15" x14ac:dyDescent="0.2">
      <c r="A249" s="29"/>
      <c r="M249" s="23"/>
      <c r="N249" s="24"/>
      <c r="O249" s="24"/>
    </row>
    <row r="250" spans="1:15" x14ac:dyDescent="0.2">
      <c r="A250" s="29"/>
      <c r="M250" s="23"/>
      <c r="N250" s="24"/>
      <c r="O250" s="24"/>
    </row>
    <row r="251" spans="1:15" x14ac:dyDescent="0.2">
      <c r="A251" s="29"/>
      <c r="M251" s="23"/>
      <c r="N251" s="24"/>
      <c r="O251" s="24"/>
    </row>
    <row r="252" spans="1:15" x14ac:dyDescent="0.2">
      <c r="A252" s="29"/>
      <c r="M252" s="23"/>
      <c r="N252" s="24"/>
      <c r="O252" s="24"/>
    </row>
    <row r="253" spans="1:15" x14ac:dyDescent="0.2">
      <c r="A253" s="29"/>
      <c r="M253" s="23"/>
      <c r="N253" s="24"/>
      <c r="O253" s="24"/>
    </row>
    <row r="254" spans="1:15" x14ac:dyDescent="0.2">
      <c r="A254" s="29"/>
      <c r="M254" s="23"/>
      <c r="N254" s="24"/>
      <c r="O254" s="24"/>
    </row>
    <row r="255" spans="1:15" x14ac:dyDescent="0.2">
      <c r="A255" s="29"/>
      <c r="M255" s="23"/>
      <c r="N255" s="24"/>
      <c r="O255" s="24"/>
    </row>
    <row r="256" spans="1:15" x14ac:dyDescent="0.2">
      <c r="A256" s="29"/>
      <c r="M256" s="23"/>
      <c r="N256" s="24"/>
      <c r="O256" s="24"/>
    </row>
    <row r="257" spans="1:15" x14ac:dyDescent="0.2">
      <c r="A257" s="29"/>
      <c r="M257" s="23"/>
      <c r="N257" s="24"/>
      <c r="O257" s="24"/>
    </row>
    <row r="258" spans="1:15" x14ac:dyDescent="0.2">
      <c r="A258" s="29"/>
      <c r="M258" s="23"/>
      <c r="N258" s="24"/>
      <c r="O258" s="24"/>
    </row>
    <row r="259" spans="1:15" x14ac:dyDescent="0.2">
      <c r="A259" s="29"/>
      <c r="M259" s="23"/>
      <c r="N259" s="24"/>
      <c r="O259" s="24"/>
    </row>
    <row r="260" spans="1:15" x14ac:dyDescent="0.2">
      <c r="A260" s="29"/>
      <c r="M260" s="23"/>
      <c r="N260" s="24"/>
      <c r="O260" s="24"/>
    </row>
    <row r="261" spans="1:15" x14ac:dyDescent="0.2">
      <c r="A261" s="29"/>
      <c r="M261" s="23"/>
      <c r="N261" s="24"/>
      <c r="O261" s="24"/>
    </row>
    <row r="262" spans="1:15" x14ac:dyDescent="0.2">
      <c r="A262" s="29"/>
      <c r="M262" s="23"/>
      <c r="N262" s="24"/>
      <c r="O262" s="24"/>
    </row>
    <row r="263" spans="1:15" x14ac:dyDescent="0.2">
      <c r="A263" s="29"/>
      <c r="M263" s="23"/>
      <c r="N263" s="24"/>
      <c r="O263" s="24"/>
    </row>
    <row r="264" spans="1:15" x14ac:dyDescent="0.2">
      <c r="A264" s="29"/>
      <c r="M264" s="23"/>
      <c r="N264" s="24"/>
      <c r="O264" s="24"/>
    </row>
    <row r="265" spans="1:15" x14ac:dyDescent="0.2">
      <c r="A265" s="29"/>
      <c r="M265" s="23"/>
      <c r="N265" s="24"/>
      <c r="O265" s="24"/>
    </row>
    <row r="266" spans="1:15" x14ac:dyDescent="0.2">
      <c r="A266" s="29"/>
      <c r="M266" s="23"/>
      <c r="N266" s="24"/>
      <c r="O266" s="24"/>
    </row>
    <row r="267" spans="1:15" x14ac:dyDescent="0.2">
      <c r="A267" s="29"/>
      <c r="M267" s="23"/>
      <c r="N267" s="24"/>
      <c r="O267" s="24"/>
    </row>
    <row r="268" spans="1:15" x14ac:dyDescent="0.2">
      <c r="A268" s="29"/>
      <c r="M268" s="23"/>
      <c r="N268" s="24"/>
      <c r="O268" s="24"/>
    </row>
    <row r="269" spans="1:15" x14ac:dyDescent="0.2">
      <c r="A269" s="29"/>
      <c r="M269" s="23"/>
      <c r="N269" s="24"/>
      <c r="O269" s="24"/>
    </row>
    <row r="270" spans="1:15" x14ac:dyDescent="0.2">
      <c r="A270" s="29"/>
      <c r="M270" s="23"/>
      <c r="N270" s="24"/>
      <c r="O270" s="24"/>
    </row>
    <row r="271" spans="1:15" x14ac:dyDescent="0.2">
      <c r="A271" s="29"/>
      <c r="M271" s="23"/>
      <c r="N271" s="24"/>
      <c r="O271" s="24"/>
    </row>
    <row r="272" spans="1:15" x14ac:dyDescent="0.2">
      <c r="A272" s="29"/>
      <c r="M272" s="23"/>
      <c r="N272" s="24"/>
      <c r="O272" s="24"/>
    </row>
    <row r="273" spans="1:15" x14ac:dyDescent="0.2">
      <c r="A273" s="29"/>
      <c r="M273" s="23"/>
      <c r="N273" s="24"/>
      <c r="O273" s="24"/>
    </row>
    <row r="274" spans="1:15" x14ac:dyDescent="0.2">
      <c r="A274" s="29"/>
      <c r="M274" s="23"/>
      <c r="N274" s="24"/>
      <c r="O274" s="24"/>
    </row>
    <row r="275" spans="1:15" x14ac:dyDescent="0.2">
      <c r="A275" s="29"/>
      <c r="M275" s="23"/>
      <c r="N275" s="24"/>
      <c r="O275" s="24"/>
    </row>
    <row r="276" spans="1:15" x14ac:dyDescent="0.2">
      <c r="A276" s="29"/>
      <c r="M276" s="23"/>
      <c r="N276" s="24"/>
      <c r="O276" s="24"/>
    </row>
    <row r="277" spans="1:15" x14ac:dyDescent="0.2">
      <c r="A277" s="29"/>
      <c r="M277" s="23"/>
      <c r="N277" s="24"/>
      <c r="O277" s="24"/>
    </row>
    <row r="278" spans="1:15" x14ac:dyDescent="0.2">
      <c r="A278" s="29"/>
      <c r="M278" s="23"/>
      <c r="N278" s="24"/>
      <c r="O278" s="24"/>
    </row>
    <row r="279" spans="1:15" x14ac:dyDescent="0.2">
      <c r="A279" s="29"/>
      <c r="M279" s="23"/>
      <c r="N279" s="24"/>
      <c r="O279" s="24"/>
    </row>
    <row r="280" spans="1:15" x14ac:dyDescent="0.2">
      <c r="A280" s="29"/>
      <c r="M280" s="23"/>
      <c r="N280" s="24"/>
      <c r="O280" s="24"/>
    </row>
    <row r="281" spans="1:15" x14ac:dyDescent="0.2">
      <c r="A281" s="29"/>
      <c r="M281" s="23"/>
      <c r="N281" s="24"/>
      <c r="O281" s="24"/>
    </row>
    <row r="282" spans="1:15" x14ac:dyDescent="0.2">
      <c r="A282" s="29"/>
      <c r="M282" s="23"/>
      <c r="N282" s="24"/>
      <c r="O282" s="24"/>
    </row>
    <row r="283" spans="1:15" x14ac:dyDescent="0.2">
      <c r="A283" s="29"/>
      <c r="M283" s="23"/>
      <c r="N283" s="24"/>
      <c r="O283" s="24"/>
    </row>
    <row r="284" spans="1:15" x14ac:dyDescent="0.2">
      <c r="A284" s="29"/>
      <c r="M284" s="23"/>
      <c r="N284" s="24"/>
      <c r="O284" s="24"/>
    </row>
    <row r="285" spans="1:15" x14ac:dyDescent="0.2">
      <c r="A285" s="29"/>
      <c r="M285" s="23"/>
      <c r="N285" s="24"/>
      <c r="O285" s="24"/>
    </row>
    <row r="286" spans="1:15" x14ac:dyDescent="0.2">
      <c r="A286" s="29"/>
      <c r="M286" s="23"/>
      <c r="N286" s="24"/>
      <c r="O286" s="24"/>
    </row>
    <row r="287" spans="1:15" x14ac:dyDescent="0.2">
      <c r="A287" s="29"/>
      <c r="M287" s="23"/>
      <c r="N287" s="24"/>
      <c r="O287" s="24"/>
    </row>
    <row r="288" spans="1:15" x14ac:dyDescent="0.2">
      <c r="A288" s="29"/>
      <c r="M288" s="23"/>
      <c r="N288" s="24"/>
      <c r="O288" s="24"/>
    </row>
    <row r="289" spans="1:15" x14ac:dyDescent="0.2">
      <c r="A289" s="29"/>
      <c r="M289" s="23"/>
      <c r="N289" s="24"/>
      <c r="O289" s="24"/>
    </row>
    <row r="290" spans="1:15" x14ac:dyDescent="0.2">
      <c r="A290" s="29"/>
      <c r="M290" s="23"/>
      <c r="N290" s="24"/>
      <c r="O290" s="24"/>
    </row>
    <row r="291" spans="1:15" x14ac:dyDescent="0.2">
      <c r="A291" s="29"/>
      <c r="M291" s="23"/>
      <c r="N291" s="24"/>
      <c r="O291" s="24"/>
    </row>
    <row r="292" spans="1:15" x14ac:dyDescent="0.2">
      <c r="A292" s="29"/>
      <c r="M292" s="23"/>
      <c r="N292" s="24"/>
      <c r="O292" s="24"/>
    </row>
    <row r="293" spans="1:15" x14ac:dyDescent="0.2">
      <c r="A293" s="29"/>
      <c r="M293" s="23"/>
      <c r="N293" s="24"/>
      <c r="O293" s="24"/>
    </row>
    <row r="294" spans="1:15" x14ac:dyDescent="0.2">
      <c r="A294" s="29"/>
      <c r="M294" s="23"/>
      <c r="N294" s="24"/>
      <c r="O294" s="24"/>
    </row>
    <row r="295" spans="1:15" x14ac:dyDescent="0.2">
      <c r="A295" s="29"/>
      <c r="M295" s="23"/>
      <c r="N295" s="24"/>
      <c r="O295" s="24"/>
    </row>
    <row r="296" spans="1:15" x14ac:dyDescent="0.2">
      <c r="A296" s="29"/>
      <c r="M296" s="23"/>
      <c r="N296" s="24"/>
      <c r="O296" s="24"/>
    </row>
    <row r="297" spans="1:15" x14ac:dyDescent="0.2">
      <c r="A297" s="29"/>
      <c r="M297" s="23"/>
      <c r="N297" s="24"/>
      <c r="O297" s="24"/>
    </row>
    <row r="298" spans="1:15" x14ac:dyDescent="0.2">
      <c r="A298" s="29"/>
      <c r="M298" s="23"/>
      <c r="N298" s="24"/>
      <c r="O298" s="24"/>
    </row>
    <row r="299" spans="1:15" x14ac:dyDescent="0.2">
      <c r="A299" s="29"/>
      <c r="M299" s="23"/>
      <c r="N299" s="24"/>
      <c r="O299" s="24"/>
    </row>
    <row r="300" spans="1:15" x14ac:dyDescent="0.2">
      <c r="A300" s="29"/>
      <c r="M300" s="23"/>
      <c r="N300" s="24"/>
      <c r="O300" s="24"/>
    </row>
    <row r="301" spans="1:15" x14ac:dyDescent="0.2">
      <c r="A301" s="29"/>
      <c r="M301" s="23"/>
      <c r="N301" s="24"/>
      <c r="O301" s="24"/>
    </row>
    <row r="302" spans="1:15" x14ac:dyDescent="0.2">
      <c r="A302" s="29"/>
      <c r="M302" s="23"/>
      <c r="N302" s="24"/>
      <c r="O302" s="24"/>
    </row>
    <row r="303" spans="1:15" x14ac:dyDescent="0.2">
      <c r="A303" s="29"/>
      <c r="M303" s="23"/>
      <c r="N303" s="24"/>
      <c r="O303" s="24"/>
    </row>
    <row r="304" spans="1:15" x14ac:dyDescent="0.2">
      <c r="A304" s="29"/>
      <c r="M304" s="23"/>
      <c r="N304" s="24"/>
      <c r="O304" s="24"/>
    </row>
    <row r="305" spans="1:15" x14ac:dyDescent="0.2">
      <c r="A305" s="29"/>
      <c r="M305" s="23"/>
      <c r="N305" s="24"/>
      <c r="O305" s="24"/>
    </row>
    <row r="306" spans="1:15" x14ac:dyDescent="0.2">
      <c r="A306" s="29"/>
      <c r="M306" s="23"/>
      <c r="N306" s="24"/>
      <c r="O306" s="24"/>
    </row>
    <row r="307" spans="1:15" x14ac:dyDescent="0.2">
      <c r="A307" s="29"/>
      <c r="M307" s="23"/>
      <c r="N307" s="24"/>
      <c r="O307" s="24"/>
    </row>
    <row r="308" spans="1:15" x14ac:dyDescent="0.2">
      <c r="A308" s="29"/>
      <c r="M308" s="23"/>
      <c r="N308" s="24"/>
      <c r="O308" s="24"/>
    </row>
    <row r="309" spans="1:15" x14ac:dyDescent="0.2">
      <c r="A309" s="29"/>
      <c r="M309" s="23"/>
      <c r="N309" s="24"/>
      <c r="O309" s="24"/>
    </row>
    <row r="310" spans="1:15" x14ac:dyDescent="0.2">
      <c r="A310" s="29"/>
      <c r="M310" s="23"/>
      <c r="N310" s="24"/>
      <c r="O310" s="24"/>
    </row>
    <row r="311" spans="1:15" x14ac:dyDescent="0.2">
      <c r="A311" s="29"/>
      <c r="M311" s="23"/>
      <c r="N311" s="24"/>
      <c r="O311" s="24"/>
    </row>
    <row r="312" spans="1:15" x14ac:dyDescent="0.2">
      <c r="A312" s="29"/>
      <c r="M312" s="23"/>
      <c r="N312" s="24"/>
      <c r="O312" s="24"/>
    </row>
    <row r="313" spans="1:15" x14ac:dyDescent="0.2">
      <c r="A313" s="29"/>
      <c r="M313" s="23"/>
      <c r="N313" s="24"/>
      <c r="O313" s="24"/>
    </row>
    <row r="314" spans="1:15" x14ac:dyDescent="0.2">
      <c r="A314" s="29"/>
      <c r="M314" s="23"/>
      <c r="N314" s="24"/>
      <c r="O314" s="24"/>
    </row>
    <row r="315" spans="1:15" x14ac:dyDescent="0.2">
      <c r="A315" s="29"/>
      <c r="M315" s="23"/>
      <c r="N315" s="24"/>
      <c r="O315" s="24"/>
    </row>
    <row r="316" spans="1:15" x14ac:dyDescent="0.2">
      <c r="A316" s="29"/>
      <c r="M316" s="23"/>
      <c r="N316" s="24"/>
      <c r="O316" s="24"/>
    </row>
    <row r="317" spans="1:15" x14ac:dyDescent="0.2">
      <c r="A317" s="29"/>
      <c r="M317" s="23"/>
      <c r="N317" s="24"/>
      <c r="O317" s="24"/>
    </row>
    <row r="318" spans="1:15" x14ac:dyDescent="0.2">
      <c r="A318" s="29"/>
      <c r="M318" s="23"/>
      <c r="N318" s="24"/>
      <c r="O318" s="24"/>
    </row>
    <row r="319" spans="1:15" x14ac:dyDescent="0.2">
      <c r="A319" s="29"/>
      <c r="M319" s="23"/>
      <c r="N319" s="24"/>
      <c r="O319" s="24"/>
    </row>
    <row r="320" spans="1:15" x14ac:dyDescent="0.2">
      <c r="A320" s="29"/>
      <c r="M320" s="23"/>
      <c r="N320" s="24"/>
      <c r="O320" s="24"/>
    </row>
    <row r="321" spans="1:15" x14ac:dyDescent="0.2">
      <c r="A321" s="29"/>
      <c r="M321" s="23"/>
      <c r="N321" s="24"/>
      <c r="O321" s="24"/>
    </row>
    <row r="322" spans="1:15" x14ac:dyDescent="0.2">
      <c r="A322" s="29"/>
      <c r="M322" s="23"/>
      <c r="N322" s="24"/>
      <c r="O322" s="24"/>
    </row>
    <row r="323" spans="1:15" x14ac:dyDescent="0.2">
      <c r="A323" s="29"/>
      <c r="M323" s="23"/>
      <c r="N323" s="24"/>
      <c r="O323" s="24"/>
    </row>
    <row r="324" spans="1:15" x14ac:dyDescent="0.2">
      <c r="A324" s="29"/>
      <c r="M324" s="23"/>
      <c r="N324" s="24"/>
      <c r="O324" s="24"/>
    </row>
    <row r="325" spans="1:15" x14ac:dyDescent="0.2">
      <c r="A325" s="29"/>
      <c r="M325" s="23"/>
      <c r="N325" s="24"/>
      <c r="O325" s="24"/>
    </row>
    <row r="326" spans="1:15" x14ac:dyDescent="0.2">
      <c r="A326" s="29"/>
      <c r="M326" s="23"/>
      <c r="N326" s="24"/>
      <c r="O326" s="24"/>
    </row>
    <row r="327" spans="1:15" x14ac:dyDescent="0.2">
      <c r="A327" s="29"/>
      <c r="M327" s="23"/>
      <c r="N327" s="24"/>
      <c r="O327" s="24"/>
    </row>
    <row r="328" spans="1:15" x14ac:dyDescent="0.2">
      <c r="A328" s="29"/>
      <c r="M328" s="23"/>
      <c r="N328" s="24"/>
      <c r="O328" s="24"/>
    </row>
    <row r="329" spans="1:15" x14ac:dyDescent="0.2">
      <c r="A329" s="29"/>
      <c r="M329" s="23"/>
      <c r="N329" s="24"/>
      <c r="O329" s="24"/>
    </row>
    <row r="330" spans="1:15" x14ac:dyDescent="0.2">
      <c r="A330" s="29"/>
      <c r="M330" s="23"/>
      <c r="N330" s="24"/>
      <c r="O330" s="24"/>
    </row>
    <row r="331" spans="1:15" x14ac:dyDescent="0.2">
      <c r="A331" s="29"/>
      <c r="M331" s="23"/>
      <c r="N331" s="24"/>
      <c r="O331" s="24"/>
    </row>
    <row r="332" spans="1:15" x14ac:dyDescent="0.2">
      <c r="A332" s="29"/>
      <c r="M332" s="23"/>
      <c r="N332" s="24"/>
      <c r="O332" s="24"/>
    </row>
    <row r="333" spans="1:15" x14ac:dyDescent="0.2">
      <c r="A333" s="29"/>
      <c r="M333" s="23"/>
      <c r="N333" s="24"/>
      <c r="O333" s="24"/>
    </row>
    <row r="334" spans="1:15" x14ac:dyDescent="0.2">
      <c r="A334" s="29"/>
      <c r="M334" s="23"/>
      <c r="N334" s="24"/>
      <c r="O334" s="24"/>
    </row>
    <row r="335" spans="1:15" x14ac:dyDescent="0.2">
      <c r="A335" s="29"/>
      <c r="M335" s="23"/>
      <c r="N335" s="24"/>
      <c r="O335" s="24"/>
    </row>
    <row r="336" spans="1:15" x14ac:dyDescent="0.2">
      <c r="A336" s="29"/>
      <c r="M336" s="23"/>
      <c r="N336" s="24"/>
      <c r="O336" s="24"/>
    </row>
    <row r="337" spans="1:15" x14ac:dyDescent="0.2">
      <c r="A337" s="29"/>
      <c r="M337" s="23"/>
      <c r="N337" s="24"/>
      <c r="O337" s="24"/>
    </row>
    <row r="338" spans="1:15" x14ac:dyDescent="0.2">
      <c r="A338" s="29"/>
      <c r="M338" s="23"/>
      <c r="N338" s="24"/>
      <c r="O338" s="24"/>
    </row>
    <row r="339" spans="1:15" x14ac:dyDescent="0.2">
      <c r="A339" s="29"/>
      <c r="M339" s="23"/>
      <c r="N339" s="24"/>
      <c r="O339" s="24"/>
    </row>
    <row r="340" spans="1:15" x14ac:dyDescent="0.2">
      <c r="A340" s="29"/>
      <c r="M340" s="23"/>
      <c r="N340" s="24"/>
      <c r="O340" s="24"/>
    </row>
    <row r="341" spans="1:15" x14ac:dyDescent="0.2">
      <c r="A341" s="29"/>
      <c r="M341" s="23"/>
      <c r="N341" s="24"/>
      <c r="O341" s="24"/>
    </row>
    <row r="342" spans="1:15" x14ac:dyDescent="0.2">
      <c r="A342" s="29"/>
      <c r="M342" s="23"/>
      <c r="N342" s="24"/>
      <c r="O342" s="24"/>
    </row>
    <row r="343" spans="1:15" x14ac:dyDescent="0.2">
      <c r="A343" s="29"/>
      <c r="M343" s="23"/>
      <c r="N343" s="24"/>
      <c r="O343" s="24"/>
    </row>
    <row r="344" spans="1:15" x14ac:dyDescent="0.2">
      <c r="A344" s="29"/>
      <c r="M344" s="23"/>
      <c r="N344" s="24"/>
      <c r="O344" s="24"/>
    </row>
    <row r="345" spans="1:15" x14ac:dyDescent="0.2">
      <c r="A345" s="29"/>
      <c r="M345" s="23"/>
      <c r="N345" s="24"/>
      <c r="O345" s="24"/>
    </row>
    <row r="346" spans="1:15" x14ac:dyDescent="0.2">
      <c r="A346" s="29"/>
      <c r="M346" s="23"/>
      <c r="N346" s="24"/>
      <c r="O346" s="24"/>
    </row>
    <row r="347" spans="1:15" x14ac:dyDescent="0.2">
      <c r="A347" s="29"/>
      <c r="M347" s="23"/>
      <c r="N347" s="24"/>
      <c r="O347" s="24"/>
    </row>
    <row r="348" spans="1:15" x14ac:dyDescent="0.2">
      <c r="A348" s="29"/>
      <c r="M348" s="23"/>
      <c r="N348" s="24"/>
      <c r="O348" s="24"/>
    </row>
    <row r="349" spans="1:15" x14ac:dyDescent="0.2">
      <c r="A349" s="29"/>
      <c r="M349" s="23"/>
      <c r="N349" s="24"/>
      <c r="O349" s="24"/>
    </row>
    <row r="350" spans="1:15" x14ac:dyDescent="0.2">
      <c r="A350" s="29"/>
      <c r="M350" s="23"/>
      <c r="N350" s="24"/>
      <c r="O350" s="24"/>
    </row>
    <row r="351" spans="1:15" x14ac:dyDescent="0.2">
      <c r="A351" s="29"/>
      <c r="M351" s="23"/>
      <c r="N351" s="24"/>
      <c r="O351" s="24"/>
    </row>
    <row r="352" spans="1:15" x14ac:dyDescent="0.2">
      <c r="A352" s="29"/>
      <c r="M352" s="23"/>
      <c r="N352" s="24"/>
      <c r="O352" s="24"/>
    </row>
    <row r="353" spans="1:15" x14ac:dyDescent="0.2">
      <c r="A353" s="29"/>
      <c r="M353" s="23"/>
      <c r="N353" s="24"/>
      <c r="O353" s="24"/>
    </row>
    <row r="354" spans="1:15" x14ac:dyDescent="0.2">
      <c r="A354" s="29"/>
      <c r="M354" s="23"/>
      <c r="N354" s="24"/>
      <c r="O354" s="24"/>
    </row>
    <row r="355" spans="1:15" x14ac:dyDescent="0.2">
      <c r="A355" s="29"/>
      <c r="M355" s="23"/>
      <c r="N355" s="24"/>
      <c r="O355" s="24"/>
    </row>
    <row r="356" spans="1:15" x14ac:dyDescent="0.2">
      <c r="A356" s="29"/>
      <c r="M356" s="23"/>
      <c r="N356" s="24"/>
      <c r="O356" s="24"/>
    </row>
    <row r="357" spans="1:15" x14ac:dyDescent="0.2">
      <c r="A357" s="29"/>
      <c r="M357" s="23"/>
      <c r="N357" s="24"/>
      <c r="O357" s="24"/>
    </row>
    <row r="358" spans="1:15" x14ac:dyDescent="0.2">
      <c r="A358" s="29"/>
      <c r="M358" s="23"/>
      <c r="N358" s="24"/>
      <c r="O358" s="24"/>
    </row>
    <row r="359" spans="1:15" x14ac:dyDescent="0.2">
      <c r="A359" s="29"/>
      <c r="M359" s="23"/>
      <c r="N359" s="24"/>
      <c r="O359" s="24"/>
    </row>
    <row r="360" spans="1:15" x14ac:dyDescent="0.2">
      <c r="A360" s="29"/>
      <c r="M360" s="23"/>
      <c r="N360" s="24"/>
      <c r="O360" s="24"/>
    </row>
    <row r="361" spans="1:15" x14ac:dyDescent="0.2">
      <c r="A361" s="29"/>
      <c r="M361" s="23"/>
      <c r="N361" s="24"/>
      <c r="O361" s="24"/>
    </row>
    <row r="362" spans="1:15" x14ac:dyDescent="0.2">
      <c r="A362" s="29"/>
      <c r="M362" s="23"/>
      <c r="N362" s="24"/>
      <c r="O362" s="24"/>
    </row>
    <row r="363" spans="1:15" x14ac:dyDescent="0.2">
      <c r="A363" s="29"/>
      <c r="M363" s="23"/>
      <c r="N363" s="24"/>
      <c r="O363" s="24"/>
    </row>
    <row r="364" spans="1:15" x14ac:dyDescent="0.2">
      <c r="A364" s="29"/>
      <c r="M364" s="23"/>
      <c r="N364" s="24"/>
      <c r="O364" s="24"/>
    </row>
    <row r="365" spans="1:15" x14ac:dyDescent="0.2">
      <c r="A365" s="29"/>
      <c r="M365" s="23"/>
      <c r="N365" s="24"/>
      <c r="O365" s="24"/>
    </row>
    <row r="366" spans="1:15" x14ac:dyDescent="0.2">
      <c r="A366" s="29"/>
      <c r="M366" s="23"/>
      <c r="N366" s="24"/>
      <c r="O366" s="24"/>
    </row>
    <row r="367" spans="1:15" x14ac:dyDescent="0.2">
      <c r="A367" s="29"/>
      <c r="M367" s="23"/>
      <c r="N367" s="24"/>
      <c r="O367" s="24"/>
    </row>
    <row r="368" spans="1:15" x14ac:dyDescent="0.2">
      <c r="A368" s="29"/>
      <c r="M368" s="23"/>
      <c r="N368" s="24"/>
      <c r="O368" s="24"/>
    </row>
    <row r="369" spans="1:15" x14ac:dyDescent="0.2">
      <c r="A369" s="29"/>
      <c r="M369" s="23"/>
      <c r="N369" s="24"/>
      <c r="O369" s="24"/>
    </row>
    <row r="370" spans="1:15" x14ac:dyDescent="0.2">
      <c r="A370" s="29"/>
      <c r="M370" s="23"/>
      <c r="N370" s="24"/>
      <c r="O370" s="24"/>
    </row>
    <row r="371" spans="1:15" x14ac:dyDescent="0.2">
      <c r="A371" s="29"/>
      <c r="M371" s="23"/>
      <c r="N371" s="24"/>
      <c r="O371" s="24"/>
    </row>
    <row r="372" spans="1:15" x14ac:dyDescent="0.2">
      <c r="A372" s="29"/>
      <c r="M372" s="23"/>
      <c r="N372" s="24"/>
      <c r="O372" s="24"/>
    </row>
    <row r="373" spans="1:15" x14ac:dyDescent="0.2">
      <c r="A373" s="29"/>
      <c r="M373" s="23"/>
      <c r="N373" s="24"/>
      <c r="O373" s="24"/>
    </row>
    <row r="374" spans="1:15" x14ac:dyDescent="0.2">
      <c r="A374" s="29"/>
      <c r="M374" s="23"/>
      <c r="N374" s="24"/>
      <c r="O374" s="24"/>
    </row>
    <row r="375" spans="1:15" x14ac:dyDescent="0.2">
      <c r="A375" s="29"/>
      <c r="M375" s="23"/>
      <c r="N375" s="24"/>
      <c r="O375" s="24"/>
    </row>
    <row r="376" spans="1:15" x14ac:dyDescent="0.2">
      <c r="A376" s="29"/>
      <c r="M376" s="23"/>
      <c r="N376" s="24"/>
      <c r="O376" s="24"/>
    </row>
    <row r="377" spans="1:15" x14ac:dyDescent="0.2">
      <c r="A377" s="29"/>
      <c r="M377" s="23"/>
      <c r="N377" s="24"/>
      <c r="O377" s="24"/>
    </row>
    <row r="378" spans="1:15" x14ac:dyDescent="0.2">
      <c r="A378" s="29"/>
      <c r="M378" s="23"/>
      <c r="N378" s="24"/>
      <c r="O378" s="24"/>
    </row>
    <row r="379" spans="1:15" x14ac:dyDescent="0.2">
      <c r="A379" s="29"/>
      <c r="M379" s="23"/>
      <c r="N379" s="24"/>
      <c r="O379" s="24"/>
    </row>
    <row r="380" spans="1:15" x14ac:dyDescent="0.2">
      <c r="A380" s="29"/>
      <c r="M380" s="23"/>
      <c r="N380" s="24"/>
      <c r="O380" s="24"/>
    </row>
    <row r="381" spans="1:15" x14ac:dyDescent="0.2">
      <c r="A381" s="29"/>
      <c r="M381" s="23"/>
      <c r="N381" s="24"/>
      <c r="O381" s="24"/>
    </row>
    <row r="382" spans="1:15" x14ac:dyDescent="0.2">
      <c r="A382" s="29"/>
      <c r="M382" s="23"/>
      <c r="N382" s="24"/>
      <c r="O382" s="24"/>
    </row>
    <row r="383" spans="1:15" x14ac:dyDescent="0.2">
      <c r="A383" s="29"/>
      <c r="M383" s="23"/>
      <c r="N383" s="24"/>
      <c r="O383" s="24"/>
    </row>
    <row r="384" spans="1:15" x14ac:dyDescent="0.2">
      <c r="A384" s="29"/>
      <c r="M384" s="23"/>
      <c r="N384" s="24"/>
      <c r="O384" s="24"/>
    </row>
    <row r="385" spans="1:15" x14ac:dyDescent="0.2">
      <c r="A385" s="29"/>
      <c r="M385" s="23"/>
      <c r="N385" s="24"/>
      <c r="O385" s="24"/>
    </row>
    <row r="386" spans="1:15" x14ac:dyDescent="0.2">
      <c r="A386" s="29"/>
      <c r="M386" s="23"/>
      <c r="N386" s="24"/>
      <c r="O386" s="24"/>
    </row>
    <row r="387" spans="1:15" x14ac:dyDescent="0.2">
      <c r="A387" s="29"/>
      <c r="M387" s="23"/>
      <c r="N387" s="24"/>
      <c r="O387" s="24"/>
    </row>
    <row r="388" spans="1:15" x14ac:dyDescent="0.2">
      <c r="A388" s="29"/>
      <c r="M388" s="23"/>
      <c r="N388" s="24"/>
      <c r="O388" s="24"/>
    </row>
    <row r="389" spans="1:15" x14ac:dyDescent="0.2">
      <c r="A389" s="29"/>
      <c r="M389" s="23"/>
      <c r="N389" s="24"/>
      <c r="O389" s="24"/>
    </row>
    <row r="390" spans="1:15" x14ac:dyDescent="0.2">
      <c r="A390" s="29"/>
      <c r="M390" s="23"/>
      <c r="N390" s="24"/>
      <c r="O390" s="24"/>
    </row>
    <row r="391" spans="1:15" x14ac:dyDescent="0.2">
      <c r="A391" s="29"/>
      <c r="M391" s="23"/>
      <c r="N391" s="24"/>
      <c r="O391" s="24"/>
    </row>
    <row r="392" spans="1:15" x14ac:dyDescent="0.2">
      <c r="A392" s="29"/>
      <c r="M392" s="23"/>
      <c r="N392" s="24"/>
      <c r="O392" s="24"/>
    </row>
    <row r="393" spans="1:15" x14ac:dyDescent="0.2">
      <c r="A393" s="29"/>
      <c r="M393" s="23"/>
      <c r="N393" s="24"/>
      <c r="O393" s="24"/>
    </row>
    <row r="394" spans="1:15" x14ac:dyDescent="0.2">
      <c r="A394" s="29"/>
      <c r="M394" s="23"/>
      <c r="N394" s="24"/>
      <c r="O394" s="24"/>
    </row>
    <row r="395" spans="1:15" x14ac:dyDescent="0.2">
      <c r="A395" s="29"/>
      <c r="M395" s="23"/>
      <c r="N395" s="24"/>
      <c r="O395" s="24"/>
    </row>
    <row r="396" spans="1:15" x14ac:dyDescent="0.2">
      <c r="A396" s="29"/>
      <c r="M396" s="23"/>
      <c r="N396" s="24"/>
      <c r="O396" s="24"/>
    </row>
    <row r="397" spans="1:15" x14ac:dyDescent="0.2">
      <c r="A397" s="29"/>
      <c r="M397" s="23"/>
      <c r="N397" s="24"/>
      <c r="O397" s="24"/>
    </row>
    <row r="398" spans="1:15" x14ac:dyDescent="0.2">
      <c r="A398" s="29"/>
      <c r="M398" s="23"/>
      <c r="N398" s="24"/>
      <c r="O398" s="24"/>
    </row>
    <row r="399" spans="1:15" x14ac:dyDescent="0.2">
      <c r="A399" s="29"/>
      <c r="M399" s="23"/>
      <c r="N399" s="24"/>
      <c r="O399" s="24"/>
    </row>
    <row r="400" spans="1:15" x14ac:dyDescent="0.2">
      <c r="A400" s="29"/>
      <c r="M400" s="23"/>
      <c r="N400" s="24"/>
      <c r="O400" s="24"/>
    </row>
    <row r="401" spans="1:15" x14ac:dyDescent="0.2">
      <c r="A401" s="29"/>
      <c r="M401" s="23"/>
      <c r="N401" s="24"/>
      <c r="O401" s="24"/>
    </row>
    <row r="402" spans="1:15" x14ac:dyDescent="0.2">
      <c r="A402" s="29"/>
      <c r="M402" s="23"/>
      <c r="N402" s="24"/>
      <c r="O402" s="24"/>
    </row>
    <row r="403" spans="1:15" x14ac:dyDescent="0.2">
      <c r="A403" s="29"/>
      <c r="M403" s="23"/>
      <c r="N403" s="24"/>
      <c r="O403" s="24"/>
    </row>
    <row r="404" spans="1:15" x14ac:dyDescent="0.2">
      <c r="A404" s="29"/>
      <c r="M404" s="23"/>
      <c r="N404" s="24"/>
      <c r="O404" s="24"/>
    </row>
    <row r="405" spans="1:15" x14ac:dyDescent="0.2">
      <c r="A405" s="29"/>
      <c r="M405" s="23"/>
      <c r="N405" s="24"/>
      <c r="O405" s="24"/>
    </row>
    <row r="406" spans="1:15" x14ac:dyDescent="0.2">
      <c r="A406" s="29"/>
      <c r="M406" s="23"/>
      <c r="N406" s="24"/>
      <c r="O406" s="24"/>
    </row>
    <row r="407" spans="1:15" x14ac:dyDescent="0.2">
      <c r="A407" s="29"/>
      <c r="M407" s="23"/>
      <c r="N407" s="24"/>
      <c r="O407" s="24"/>
    </row>
    <row r="408" spans="1:15" x14ac:dyDescent="0.2">
      <c r="A408" s="29"/>
      <c r="M408" s="23"/>
      <c r="N408" s="24"/>
      <c r="O408" s="24"/>
    </row>
    <row r="409" spans="1:15" x14ac:dyDescent="0.2">
      <c r="A409" s="29"/>
      <c r="M409" s="23"/>
      <c r="N409" s="24"/>
      <c r="O409" s="24"/>
    </row>
    <row r="410" spans="1:15" x14ac:dyDescent="0.2">
      <c r="A410" s="29"/>
      <c r="M410" s="23"/>
      <c r="N410" s="24"/>
      <c r="O410" s="24"/>
    </row>
    <row r="411" spans="1:15" x14ac:dyDescent="0.2">
      <c r="A411" s="29"/>
      <c r="M411" s="23"/>
      <c r="N411" s="24"/>
      <c r="O411" s="24"/>
    </row>
    <row r="412" spans="1:15" x14ac:dyDescent="0.2">
      <c r="A412" s="29"/>
      <c r="M412" s="23"/>
      <c r="N412" s="24"/>
      <c r="O412" s="24"/>
    </row>
    <row r="413" spans="1:15" x14ac:dyDescent="0.2">
      <c r="A413" s="29"/>
      <c r="M413" s="23"/>
      <c r="N413" s="24"/>
      <c r="O413" s="24"/>
    </row>
    <row r="414" spans="1:15" x14ac:dyDescent="0.2">
      <c r="A414" s="29"/>
      <c r="M414" s="23"/>
      <c r="N414" s="24"/>
      <c r="O414" s="24"/>
    </row>
    <row r="415" spans="1:15" x14ac:dyDescent="0.2">
      <c r="A415" s="29"/>
      <c r="M415" s="23"/>
      <c r="N415" s="24"/>
      <c r="O415" s="24"/>
    </row>
    <row r="416" spans="1:15" x14ac:dyDescent="0.2">
      <c r="A416" s="29"/>
      <c r="M416" s="23"/>
      <c r="N416" s="24"/>
      <c r="O416" s="24"/>
    </row>
    <row r="417" spans="1:15" x14ac:dyDescent="0.2">
      <c r="A417" s="29"/>
      <c r="M417" s="23"/>
      <c r="N417" s="24"/>
      <c r="O417" s="24"/>
    </row>
    <row r="418" spans="1:15" x14ac:dyDescent="0.2">
      <c r="A418" s="29"/>
      <c r="M418" s="23"/>
      <c r="N418" s="24"/>
      <c r="O418" s="24"/>
    </row>
    <row r="419" spans="1:15" x14ac:dyDescent="0.2">
      <c r="A419" s="29"/>
      <c r="M419" s="23"/>
      <c r="N419" s="24"/>
      <c r="O419" s="24"/>
    </row>
    <row r="420" spans="1:15" x14ac:dyDescent="0.2">
      <c r="A420" s="29"/>
      <c r="M420" s="23"/>
      <c r="N420" s="24"/>
      <c r="O420" s="24"/>
    </row>
    <row r="421" spans="1:15" x14ac:dyDescent="0.2">
      <c r="A421" s="29"/>
      <c r="M421" s="23"/>
      <c r="N421" s="24"/>
      <c r="O421" s="24"/>
    </row>
    <row r="422" spans="1:15" x14ac:dyDescent="0.2">
      <c r="A422" s="29"/>
      <c r="M422" s="23"/>
      <c r="N422" s="24"/>
      <c r="O422" s="24"/>
    </row>
    <row r="423" spans="1:15" x14ac:dyDescent="0.2">
      <c r="A423" s="29"/>
      <c r="M423" s="23"/>
      <c r="N423" s="24"/>
      <c r="O423" s="24"/>
    </row>
    <row r="424" spans="1:15" x14ac:dyDescent="0.2">
      <c r="A424" s="29"/>
      <c r="M424" s="23"/>
      <c r="N424" s="24"/>
      <c r="O424" s="24"/>
    </row>
    <row r="425" spans="1:15" x14ac:dyDescent="0.2">
      <c r="A425" s="29"/>
      <c r="M425" s="23"/>
      <c r="N425" s="24"/>
      <c r="O425" s="24"/>
    </row>
    <row r="426" spans="1:15" x14ac:dyDescent="0.2">
      <c r="A426" s="29"/>
      <c r="M426" s="23"/>
      <c r="N426" s="24"/>
      <c r="O426" s="24"/>
    </row>
    <row r="427" spans="1:15" x14ac:dyDescent="0.2">
      <c r="A427" s="29"/>
      <c r="M427" s="23"/>
      <c r="N427" s="24"/>
      <c r="O427" s="24"/>
    </row>
    <row r="428" spans="1:15" x14ac:dyDescent="0.2">
      <c r="A428" s="29"/>
      <c r="M428" s="23"/>
      <c r="N428" s="24"/>
      <c r="O428" s="24"/>
    </row>
    <row r="429" spans="1:15" x14ac:dyDescent="0.2">
      <c r="A429" s="29"/>
      <c r="M429" s="23"/>
      <c r="N429" s="24"/>
      <c r="O429" s="24"/>
    </row>
    <row r="430" spans="1:15" x14ac:dyDescent="0.2">
      <c r="A430" s="29"/>
      <c r="M430" s="23"/>
      <c r="N430" s="24"/>
      <c r="O430" s="24"/>
    </row>
    <row r="431" spans="1:15" x14ac:dyDescent="0.2">
      <c r="A431" s="29"/>
      <c r="M431" s="23"/>
      <c r="N431" s="24"/>
      <c r="O431" s="24"/>
    </row>
    <row r="432" spans="1:15" x14ac:dyDescent="0.2">
      <c r="A432" s="29"/>
      <c r="M432" s="23"/>
      <c r="N432" s="24"/>
      <c r="O432" s="24"/>
    </row>
    <row r="433" spans="1:15" x14ac:dyDescent="0.2">
      <c r="A433" s="29"/>
      <c r="M433" s="23"/>
      <c r="N433" s="24"/>
      <c r="O433" s="24"/>
    </row>
    <row r="434" spans="1:15" x14ac:dyDescent="0.2">
      <c r="A434" s="29"/>
      <c r="M434" s="23"/>
      <c r="N434" s="24"/>
      <c r="O434" s="24"/>
    </row>
    <row r="435" spans="1:15" x14ac:dyDescent="0.2">
      <c r="A435" s="29"/>
      <c r="M435" s="23"/>
      <c r="N435" s="24"/>
      <c r="O435" s="24"/>
    </row>
    <row r="436" spans="1:15" x14ac:dyDescent="0.2">
      <c r="A436" s="29"/>
      <c r="M436" s="23"/>
      <c r="N436" s="24"/>
      <c r="O436" s="24"/>
    </row>
    <row r="437" spans="1:15" x14ac:dyDescent="0.2">
      <c r="A437" s="29"/>
      <c r="M437" s="23"/>
      <c r="N437" s="24"/>
      <c r="O437" s="24"/>
    </row>
    <row r="438" spans="1:15" x14ac:dyDescent="0.2">
      <c r="A438" s="29"/>
      <c r="M438" s="23"/>
      <c r="N438" s="24"/>
      <c r="O438" s="24"/>
    </row>
    <row r="439" spans="1:15" x14ac:dyDescent="0.2">
      <c r="A439" s="29"/>
      <c r="M439" s="23"/>
      <c r="N439" s="24"/>
      <c r="O439" s="24"/>
    </row>
    <row r="440" spans="1:15" x14ac:dyDescent="0.2">
      <c r="A440" s="29"/>
      <c r="M440" s="23"/>
      <c r="N440" s="24"/>
      <c r="O440" s="24"/>
    </row>
    <row r="441" spans="1:15" x14ac:dyDescent="0.2">
      <c r="A441" s="29"/>
      <c r="M441" s="23"/>
      <c r="N441" s="24"/>
      <c r="O441" s="24"/>
    </row>
    <row r="442" spans="1:15" x14ac:dyDescent="0.2">
      <c r="A442" s="29"/>
      <c r="M442" s="23"/>
      <c r="N442" s="24"/>
      <c r="O442" s="24"/>
    </row>
    <row r="443" spans="1:15" x14ac:dyDescent="0.2">
      <c r="A443" s="29"/>
      <c r="M443" s="23"/>
      <c r="N443" s="24"/>
      <c r="O443" s="24"/>
    </row>
    <row r="444" spans="1:15" x14ac:dyDescent="0.2">
      <c r="A444" s="29"/>
      <c r="M444" s="23"/>
      <c r="N444" s="24"/>
      <c r="O444" s="24"/>
    </row>
    <row r="445" spans="1:15" x14ac:dyDescent="0.2">
      <c r="A445" s="29"/>
      <c r="M445" s="23"/>
      <c r="N445" s="24"/>
      <c r="O445" s="24"/>
    </row>
    <row r="446" spans="1:15" x14ac:dyDescent="0.2">
      <c r="A446" s="29"/>
      <c r="M446" s="23"/>
      <c r="N446" s="24"/>
      <c r="O446" s="24"/>
    </row>
    <row r="447" spans="1:15" x14ac:dyDescent="0.2">
      <c r="A447" s="29"/>
      <c r="M447" s="23"/>
      <c r="N447" s="24"/>
      <c r="O447" s="24"/>
    </row>
    <row r="448" spans="1:15" x14ac:dyDescent="0.2">
      <c r="A448" s="29"/>
      <c r="M448" s="23"/>
      <c r="N448" s="24"/>
      <c r="O448" s="24"/>
    </row>
    <row r="449" spans="1:15" x14ac:dyDescent="0.2">
      <c r="A449" s="29"/>
      <c r="M449" s="23"/>
      <c r="N449" s="24"/>
      <c r="O449" s="24"/>
    </row>
    <row r="450" spans="1:15" x14ac:dyDescent="0.2">
      <c r="A450" s="29"/>
      <c r="M450" s="23"/>
      <c r="N450" s="24"/>
      <c r="O450" s="24"/>
    </row>
    <row r="451" spans="1:15" x14ac:dyDescent="0.2">
      <c r="A451" s="29"/>
      <c r="M451" s="23"/>
      <c r="N451" s="24"/>
      <c r="O451" s="24"/>
    </row>
    <row r="452" spans="1:15" x14ac:dyDescent="0.2">
      <c r="A452" s="29"/>
      <c r="M452" s="23"/>
      <c r="N452" s="24"/>
      <c r="O452" s="24"/>
    </row>
    <row r="453" spans="1:15" x14ac:dyDescent="0.2">
      <c r="A453" s="29"/>
      <c r="M453" s="23"/>
      <c r="N453" s="24"/>
      <c r="O453" s="24"/>
    </row>
    <row r="454" spans="1:15" x14ac:dyDescent="0.2">
      <c r="A454" s="29"/>
      <c r="M454" s="23"/>
      <c r="N454" s="24"/>
      <c r="O454" s="24"/>
    </row>
    <row r="455" spans="1:15" x14ac:dyDescent="0.2">
      <c r="A455" s="29"/>
      <c r="M455" s="23"/>
      <c r="N455" s="24"/>
      <c r="O455" s="24"/>
    </row>
    <row r="456" spans="1:15" x14ac:dyDescent="0.2">
      <c r="A456" s="29"/>
      <c r="M456" s="23"/>
      <c r="N456" s="24"/>
      <c r="O456" s="24"/>
    </row>
    <row r="457" spans="1:15" x14ac:dyDescent="0.2">
      <c r="A457" s="29"/>
      <c r="M457" s="23"/>
      <c r="N457" s="24"/>
      <c r="O457" s="24"/>
    </row>
    <row r="458" spans="1:15" x14ac:dyDescent="0.2">
      <c r="A458" s="29"/>
      <c r="M458" s="23"/>
      <c r="N458" s="24"/>
      <c r="O458" s="24"/>
    </row>
    <row r="459" spans="1:15" x14ac:dyDescent="0.2">
      <c r="A459" s="29"/>
      <c r="M459" s="23"/>
      <c r="N459" s="24"/>
      <c r="O459" s="24"/>
    </row>
    <row r="460" spans="1:15" x14ac:dyDescent="0.2">
      <c r="A460" s="29"/>
      <c r="M460" s="23"/>
      <c r="N460" s="24"/>
      <c r="O460" s="24"/>
    </row>
    <row r="461" spans="1:15" x14ac:dyDescent="0.2">
      <c r="A461" s="29"/>
      <c r="M461" s="23"/>
      <c r="N461" s="24"/>
      <c r="O461" s="24"/>
    </row>
    <row r="462" spans="1:15" x14ac:dyDescent="0.2">
      <c r="A462" s="29"/>
      <c r="M462" s="23"/>
      <c r="N462" s="24"/>
      <c r="O462" s="24"/>
    </row>
    <row r="463" spans="1:15" x14ac:dyDescent="0.2">
      <c r="A463" s="29"/>
      <c r="M463" s="23"/>
      <c r="N463" s="24"/>
      <c r="O463" s="24"/>
    </row>
    <row r="464" spans="1:15" x14ac:dyDescent="0.2">
      <c r="A464" s="29"/>
      <c r="M464" s="23"/>
      <c r="N464" s="24"/>
      <c r="O464" s="24"/>
    </row>
    <row r="465" spans="1:15" x14ac:dyDescent="0.2">
      <c r="A465" s="29"/>
      <c r="M465" s="23"/>
      <c r="N465" s="24"/>
      <c r="O465" s="24"/>
    </row>
    <row r="466" spans="1:15" x14ac:dyDescent="0.2">
      <c r="A466" s="29"/>
      <c r="M466" s="23"/>
      <c r="N466" s="24"/>
      <c r="O466" s="24"/>
    </row>
    <row r="467" spans="1:15" x14ac:dyDescent="0.2">
      <c r="A467" s="29"/>
      <c r="M467" s="23"/>
      <c r="N467" s="24"/>
      <c r="O467" s="24"/>
    </row>
    <row r="468" spans="1:15" x14ac:dyDescent="0.2">
      <c r="A468" s="29"/>
      <c r="M468" s="23"/>
      <c r="N468" s="24"/>
      <c r="O468" s="24"/>
    </row>
    <row r="469" spans="1:15" x14ac:dyDescent="0.2">
      <c r="A469" s="29"/>
      <c r="M469" s="23"/>
      <c r="N469" s="24"/>
      <c r="O469" s="24"/>
    </row>
    <row r="470" spans="1:15" x14ac:dyDescent="0.2">
      <c r="A470" s="29"/>
      <c r="M470" s="23"/>
      <c r="N470" s="24"/>
      <c r="O470" s="24"/>
    </row>
    <row r="471" spans="1:15" x14ac:dyDescent="0.2">
      <c r="A471" s="29"/>
      <c r="M471" s="23"/>
    </row>
    <row r="472" spans="1:15" x14ac:dyDescent="0.2">
      <c r="A472" s="29"/>
      <c r="M472" s="23"/>
    </row>
    <row r="473" spans="1:15" x14ac:dyDescent="0.2">
      <c r="A473" s="29"/>
      <c r="M473" s="23"/>
    </row>
    <row r="474" spans="1:15" x14ac:dyDescent="0.2">
      <c r="A474" s="29"/>
      <c r="M474" s="23"/>
    </row>
    <row r="475" spans="1:15" x14ac:dyDescent="0.2">
      <c r="A475" s="29"/>
      <c r="M475" s="23"/>
    </row>
    <row r="476" spans="1:15" x14ac:dyDescent="0.2">
      <c r="A476" s="29"/>
      <c r="M476" s="23"/>
    </row>
    <row r="477" spans="1:15" x14ac:dyDescent="0.2">
      <c r="A477" s="29"/>
      <c r="M477" s="23"/>
    </row>
    <row r="478" spans="1:15" x14ac:dyDescent="0.2">
      <c r="A478" s="29"/>
      <c r="M478" s="23"/>
    </row>
    <row r="479" spans="1:15" x14ac:dyDescent="0.2">
      <c r="A479" s="29"/>
      <c r="M479" s="23"/>
    </row>
    <row r="480" spans="1:15" x14ac:dyDescent="0.2">
      <c r="A480" s="29"/>
      <c r="M480" s="23"/>
    </row>
    <row r="481" spans="1:13" x14ac:dyDescent="0.2">
      <c r="A481" s="29"/>
      <c r="M481" s="23"/>
    </row>
    <row r="482" spans="1:13" x14ac:dyDescent="0.2">
      <c r="A482" s="29"/>
      <c r="M482" s="23"/>
    </row>
    <row r="483" spans="1:13" x14ac:dyDescent="0.2">
      <c r="A483" s="29"/>
      <c r="M483" s="23"/>
    </row>
    <row r="484" spans="1:13" x14ac:dyDescent="0.2">
      <c r="A484" s="29"/>
      <c r="M484" s="23"/>
    </row>
    <row r="485" spans="1:13" x14ac:dyDescent="0.2">
      <c r="A485" s="29"/>
      <c r="M485" s="23"/>
    </row>
    <row r="486" spans="1:13" x14ac:dyDescent="0.2">
      <c r="A486" s="29"/>
      <c r="M486" s="23"/>
    </row>
    <row r="487" spans="1:13" x14ac:dyDescent="0.2">
      <c r="A487" s="29"/>
      <c r="M487" s="23"/>
    </row>
    <row r="488" spans="1:13" x14ac:dyDescent="0.2">
      <c r="A488" s="29"/>
      <c r="M488" s="23"/>
    </row>
    <row r="489" spans="1:13" x14ac:dyDescent="0.2">
      <c r="A489" s="29"/>
      <c r="M489" s="23"/>
    </row>
    <row r="490" spans="1:13" x14ac:dyDescent="0.2">
      <c r="A490" s="29"/>
      <c r="M490" s="23"/>
    </row>
    <row r="491" spans="1:13" x14ac:dyDescent="0.2">
      <c r="A491" s="29"/>
      <c r="M491" s="23"/>
    </row>
    <row r="492" spans="1:13" x14ac:dyDescent="0.2">
      <c r="A492" s="29"/>
      <c r="M492" s="23"/>
    </row>
    <row r="493" spans="1:13" x14ac:dyDescent="0.2">
      <c r="A493" s="29"/>
      <c r="M493" s="23"/>
    </row>
    <row r="494" spans="1:13" x14ac:dyDescent="0.2">
      <c r="A494" s="29"/>
      <c r="M494" s="23"/>
    </row>
    <row r="495" spans="1:13" x14ac:dyDescent="0.2">
      <c r="A495" s="29"/>
      <c r="M495" s="23"/>
    </row>
    <row r="496" spans="1:13" x14ac:dyDescent="0.2">
      <c r="A496" s="29"/>
      <c r="M496" s="23"/>
    </row>
    <row r="497" spans="1:13" x14ac:dyDescent="0.2">
      <c r="A497" s="29"/>
      <c r="M497" s="23"/>
    </row>
    <row r="498" spans="1:13" x14ac:dyDescent="0.2">
      <c r="A498" s="29"/>
      <c r="M498" s="23"/>
    </row>
    <row r="499" spans="1:13" x14ac:dyDescent="0.2">
      <c r="A499" s="29"/>
      <c r="M499" s="23"/>
    </row>
    <row r="500" spans="1:13" x14ac:dyDescent="0.2">
      <c r="A500" s="29"/>
      <c r="M500" s="23"/>
    </row>
    <row r="501" spans="1:13" x14ac:dyDescent="0.2">
      <c r="A501" s="29"/>
      <c r="M501" s="23"/>
    </row>
    <row r="502" spans="1:13" x14ac:dyDescent="0.2">
      <c r="A502" s="29"/>
      <c r="M502" s="23"/>
    </row>
    <row r="503" spans="1:13" x14ac:dyDescent="0.2">
      <c r="A503" s="29"/>
      <c r="M503" s="23"/>
    </row>
    <row r="504" spans="1:13" x14ac:dyDescent="0.2">
      <c r="A504" s="29"/>
      <c r="M504" s="23"/>
    </row>
    <row r="505" spans="1:13" x14ac:dyDescent="0.2">
      <c r="A505" s="29"/>
      <c r="M505" s="23"/>
    </row>
    <row r="506" spans="1:13" x14ac:dyDescent="0.2">
      <c r="A506" s="29"/>
      <c r="M506" s="23"/>
    </row>
    <row r="507" spans="1:13" x14ac:dyDescent="0.2">
      <c r="A507" s="29"/>
      <c r="M507" s="23"/>
    </row>
    <row r="508" spans="1:13" x14ac:dyDescent="0.2">
      <c r="A508" s="29"/>
      <c r="M508" s="23"/>
    </row>
    <row r="509" spans="1:13" x14ac:dyDescent="0.2">
      <c r="A509" s="29"/>
      <c r="M509" s="23"/>
    </row>
    <row r="510" spans="1:13" x14ac:dyDescent="0.2">
      <c r="A510" s="29"/>
      <c r="M510" s="23"/>
    </row>
    <row r="511" spans="1:13" x14ac:dyDescent="0.2">
      <c r="A511" s="29"/>
      <c r="M511" s="23"/>
    </row>
    <row r="512" spans="1:13" x14ac:dyDescent="0.2">
      <c r="A512" s="29"/>
      <c r="M512" s="23"/>
    </row>
    <row r="513" spans="1:13" x14ac:dyDescent="0.2">
      <c r="A513" s="29"/>
      <c r="M513" s="23"/>
    </row>
    <row r="514" spans="1:13" x14ac:dyDescent="0.2">
      <c r="A514" s="29"/>
      <c r="M514" s="23"/>
    </row>
    <row r="515" spans="1:13" x14ac:dyDescent="0.2">
      <c r="A515" s="29"/>
      <c r="M515" s="23"/>
    </row>
    <row r="516" spans="1:13" x14ac:dyDescent="0.2">
      <c r="A516" s="29"/>
      <c r="M516" s="23"/>
    </row>
    <row r="517" spans="1:13" x14ac:dyDescent="0.2">
      <c r="A517" s="29"/>
      <c r="M517" s="23"/>
    </row>
    <row r="518" spans="1:13" x14ac:dyDescent="0.2">
      <c r="A518" s="29"/>
      <c r="M518" s="23"/>
    </row>
    <row r="519" spans="1:13" x14ac:dyDescent="0.2">
      <c r="A519" s="29"/>
      <c r="M519" s="23"/>
    </row>
    <row r="520" spans="1:13" x14ac:dyDescent="0.2">
      <c r="A520" s="29"/>
      <c r="M520" s="23"/>
    </row>
    <row r="521" spans="1:13" x14ac:dyDescent="0.2">
      <c r="A521" s="29"/>
      <c r="M521" s="23"/>
    </row>
    <row r="522" spans="1:13" x14ac:dyDescent="0.2">
      <c r="A522" s="29"/>
      <c r="M522" s="23"/>
    </row>
    <row r="523" spans="1:13" x14ac:dyDescent="0.2">
      <c r="A523" s="29"/>
      <c r="M523" s="23"/>
    </row>
    <row r="524" spans="1:13" x14ac:dyDescent="0.2">
      <c r="A524" s="29"/>
      <c r="M524" s="23"/>
    </row>
    <row r="525" spans="1:13" x14ac:dyDescent="0.2">
      <c r="A525" s="29"/>
      <c r="M525" s="23"/>
    </row>
    <row r="526" spans="1:13" x14ac:dyDescent="0.2">
      <c r="A526" s="29"/>
      <c r="M526" s="23"/>
    </row>
    <row r="527" spans="1:13" x14ac:dyDescent="0.2">
      <c r="A527" s="29"/>
      <c r="M527" s="23"/>
    </row>
    <row r="528" spans="1:13" x14ac:dyDescent="0.2">
      <c r="A528" s="29"/>
      <c r="M528" s="23"/>
    </row>
    <row r="529" spans="1:13" x14ac:dyDescent="0.2">
      <c r="A529" s="29"/>
      <c r="M529" s="23"/>
    </row>
    <row r="530" spans="1:13" x14ac:dyDescent="0.2">
      <c r="A530" s="29"/>
      <c r="M530" s="23"/>
    </row>
    <row r="531" spans="1:13" x14ac:dyDescent="0.2">
      <c r="A531" s="29"/>
      <c r="M531" s="23"/>
    </row>
    <row r="532" spans="1:13" x14ac:dyDescent="0.2">
      <c r="A532" s="29"/>
      <c r="M532" s="23"/>
    </row>
    <row r="533" spans="1:13" x14ac:dyDescent="0.2">
      <c r="A533" s="29"/>
      <c r="M533" s="23"/>
    </row>
    <row r="534" spans="1:13" x14ac:dyDescent="0.2">
      <c r="A534" s="29"/>
      <c r="M534" s="23"/>
    </row>
    <row r="535" spans="1:13" x14ac:dyDescent="0.2">
      <c r="A535" s="29"/>
      <c r="M535" s="23"/>
    </row>
    <row r="536" spans="1:13" x14ac:dyDescent="0.2">
      <c r="A536" s="29"/>
      <c r="M536" s="23"/>
    </row>
    <row r="537" spans="1:13" x14ac:dyDescent="0.2">
      <c r="A537" s="29"/>
      <c r="M537" s="23"/>
    </row>
    <row r="538" spans="1:13" x14ac:dyDescent="0.2">
      <c r="A538" s="29"/>
      <c r="M538" s="23"/>
    </row>
    <row r="539" spans="1:13" x14ac:dyDescent="0.2">
      <c r="A539" s="29"/>
      <c r="M539" s="23"/>
    </row>
    <row r="540" spans="1:13" x14ac:dyDescent="0.2">
      <c r="A540" s="29"/>
      <c r="M540" s="23"/>
    </row>
    <row r="541" spans="1:13" x14ac:dyDescent="0.2">
      <c r="A541" s="29"/>
      <c r="M541" s="23"/>
    </row>
    <row r="542" spans="1:13" x14ac:dyDescent="0.2">
      <c r="A542" s="29"/>
      <c r="M542" s="23"/>
    </row>
    <row r="543" spans="1:13" x14ac:dyDescent="0.2">
      <c r="A543" s="29"/>
      <c r="M543" s="23"/>
    </row>
    <row r="544" spans="1:13" x14ac:dyDescent="0.2">
      <c r="A544" s="29"/>
      <c r="M544" s="23"/>
    </row>
    <row r="545" spans="1:13" x14ac:dyDescent="0.2">
      <c r="A545" s="29"/>
      <c r="M545" s="23"/>
    </row>
    <row r="546" spans="1:13" x14ac:dyDescent="0.2">
      <c r="A546" s="29"/>
      <c r="M546" s="23"/>
    </row>
    <row r="547" spans="1:13" x14ac:dyDescent="0.2">
      <c r="A547" s="29"/>
      <c r="M547" s="23"/>
    </row>
    <row r="548" spans="1:13" x14ac:dyDescent="0.2">
      <c r="A548" s="29"/>
      <c r="M548" s="23"/>
    </row>
    <row r="549" spans="1:13" x14ac:dyDescent="0.2">
      <c r="A549" s="29"/>
      <c r="M549" s="23"/>
    </row>
    <row r="550" spans="1:13" x14ac:dyDescent="0.2">
      <c r="A550" s="29"/>
      <c r="M550" s="23"/>
    </row>
    <row r="551" spans="1:13" x14ac:dyDescent="0.2">
      <c r="A551" s="29"/>
      <c r="M551" s="23"/>
    </row>
    <row r="552" spans="1:13" x14ac:dyDescent="0.2">
      <c r="A552" s="29"/>
      <c r="M552" s="23"/>
    </row>
    <row r="553" spans="1:13" x14ac:dyDescent="0.2">
      <c r="A553" s="29"/>
      <c r="M553" s="23"/>
    </row>
    <row r="554" spans="1:13" x14ac:dyDescent="0.2">
      <c r="A554" s="29"/>
      <c r="M554" s="23"/>
    </row>
    <row r="555" spans="1:13" x14ac:dyDescent="0.2">
      <c r="A555" s="29"/>
      <c r="M555" s="23"/>
    </row>
    <row r="556" spans="1:13" x14ac:dyDescent="0.2">
      <c r="A556" s="29"/>
      <c r="M556" s="23"/>
    </row>
    <row r="557" spans="1:13" x14ac:dyDescent="0.2">
      <c r="A557" s="29"/>
      <c r="M557" s="23"/>
    </row>
    <row r="558" spans="1:13" x14ac:dyDescent="0.2">
      <c r="A558" s="29"/>
      <c r="M558" s="23"/>
    </row>
    <row r="559" spans="1:13" x14ac:dyDescent="0.2">
      <c r="A559" s="29"/>
      <c r="M559" s="23"/>
    </row>
    <row r="560" spans="1:13" x14ac:dyDescent="0.2">
      <c r="A560" s="29"/>
      <c r="M560" s="23"/>
    </row>
    <row r="561" spans="1:13" x14ac:dyDescent="0.2">
      <c r="A561" s="29"/>
      <c r="M561" s="23"/>
    </row>
    <row r="562" spans="1:13" x14ac:dyDescent="0.2">
      <c r="A562" s="29"/>
      <c r="M562" s="23"/>
    </row>
    <row r="563" spans="1:13" x14ac:dyDescent="0.2">
      <c r="A563" s="29"/>
      <c r="M563" s="23"/>
    </row>
    <row r="564" spans="1:13" x14ac:dyDescent="0.2">
      <c r="A564" s="29"/>
      <c r="M564" s="23"/>
    </row>
    <row r="565" spans="1:13" x14ac:dyDescent="0.2">
      <c r="A565" s="29"/>
      <c r="M565" s="23"/>
    </row>
    <row r="566" spans="1:13" x14ac:dyDescent="0.2">
      <c r="A566" s="29"/>
      <c r="M566" s="23"/>
    </row>
    <row r="567" spans="1:13" x14ac:dyDescent="0.2">
      <c r="A567" s="29"/>
      <c r="M567" s="23"/>
    </row>
    <row r="568" spans="1:13" x14ac:dyDescent="0.2">
      <c r="A568" s="29"/>
      <c r="M568" s="23"/>
    </row>
    <row r="569" spans="1:13" x14ac:dyDescent="0.2">
      <c r="A569" s="29"/>
      <c r="M569" s="23"/>
    </row>
    <row r="570" spans="1:13" x14ac:dyDescent="0.2">
      <c r="A570" s="29"/>
      <c r="M570" s="23"/>
    </row>
    <row r="571" spans="1:13" x14ac:dyDescent="0.2">
      <c r="A571" s="29"/>
      <c r="M571" s="23"/>
    </row>
    <row r="572" spans="1:13" x14ac:dyDescent="0.2">
      <c r="A572" s="29"/>
      <c r="M572" s="23"/>
    </row>
    <row r="573" spans="1:13" x14ac:dyDescent="0.2">
      <c r="A573" s="29"/>
      <c r="M573" s="23"/>
    </row>
    <row r="574" spans="1:13" x14ac:dyDescent="0.2">
      <c r="A574" s="29"/>
      <c r="M574" s="23"/>
    </row>
    <row r="575" spans="1:13" x14ac:dyDescent="0.2">
      <c r="A575" s="29"/>
      <c r="M575" s="23"/>
    </row>
    <row r="576" spans="1:13" x14ac:dyDescent="0.2">
      <c r="A576" s="29"/>
      <c r="M576" s="23"/>
    </row>
    <row r="577" spans="1:13" x14ac:dyDescent="0.2">
      <c r="A577" s="29"/>
      <c r="M577" s="23"/>
    </row>
    <row r="578" spans="1:13" x14ac:dyDescent="0.2">
      <c r="A578" s="29"/>
      <c r="M578" s="23"/>
    </row>
    <row r="579" spans="1:13" x14ac:dyDescent="0.2">
      <c r="A579" s="29"/>
      <c r="M579" s="23"/>
    </row>
    <row r="580" spans="1:13" x14ac:dyDescent="0.2">
      <c r="A580" s="29"/>
      <c r="M580" s="23"/>
    </row>
    <row r="581" spans="1:13" x14ac:dyDescent="0.2">
      <c r="A581" s="29"/>
      <c r="M581" s="23"/>
    </row>
    <row r="582" spans="1:13" x14ac:dyDescent="0.2">
      <c r="A582" s="29"/>
      <c r="M582" s="23"/>
    </row>
    <row r="583" spans="1:13" x14ac:dyDescent="0.2">
      <c r="A583" s="29"/>
      <c r="M583" s="23"/>
    </row>
    <row r="584" spans="1:13" x14ac:dyDescent="0.2">
      <c r="A584" s="29"/>
      <c r="M584" s="23"/>
    </row>
    <row r="585" spans="1:13" x14ac:dyDescent="0.2">
      <c r="A585" s="29"/>
      <c r="M585" s="23"/>
    </row>
    <row r="586" spans="1:13" x14ac:dyDescent="0.2">
      <c r="A586" s="29"/>
      <c r="M586" s="23"/>
    </row>
    <row r="587" spans="1:13" x14ac:dyDescent="0.2">
      <c r="A587" s="29"/>
      <c r="M587" s="23"/>
    </row>
    <row r="588" spans="1:13" x14ac:dyDescent="0.2">
      <c r="A588" s="29"/>
      <c r="M588" s="23"/>
    </row>
    <row r="589" spans="1:13" x14ac:dyDescent="0.2">
      <c r="A589" s="29"/>
      <c r="M589" s="23"/>
    </row>
    <row r="590" spans="1:13" x14ac:dyDescent="0.2">
      <c r="A590" s="29"/>
      <c r="M590" s="23"/>
    </row>
    <row r="591" spans="1:13" x14ac:dyDescent="0.2">
      <c r="A591" s="29"/>
      <c r="M591" s="23"/>
    </row>
    <row r="592" spans="1:13" x14ac:dyDescent="0.2">
      <c r="A592" s="29"/>
      <c r="M592" s="23"/>
    </row>
    <row r="593" spans="1:13" x14ac:dyDescent="0.2">
      <c r="A593" s="29"/>
      <c r="M593" s="23"/>
    </row>
    <row r="594" spans="1:13" x14ac:dyDescent="0.2">
      <c r="A594" s="29"/>
      <c r="M594" s="23"/>
    </row>
    <row r="595" spans="1:13" x14ac:dyDescent="0.2">
      <c r="A595" s="29"/>
      <c r="M595" s="23"/>
    </row>
    <row r="596" spans="1:13" x14ac:dyDescent="0.2">
      <c r="A596" s="29"/>
      <c r="M596" s="23"/>
    </row>
    <row r="597" spans="1:13" x14ac:dyDescent="0.2">
      <c r="A597" s="29"/>
      <c r="M597" s="23"/>
    </row>
    <row r="598" spans="1:13" x14ac:dyDescent="0.2">
      <c r="A598" s="29"/>
      <c r="M598" s="23"/>
    </row>
    <row r="599" spans="1:13" x14ac:dyDescent="0.2">
      <c r="A599" s="29"/>
      <c r="M599" s="23"/>
    </row>
    <row r="600" spans="1:13" x14ac:dyDescent="0.2">
      <c r="A600" s="29"/>
      <c r="M600" s="23"/>
    </row>
    <row r="601" spans="1:13" x14ac:dyDescent="0.2">
      <c r="A601" s="29"/>
      <c r="M601" s="23"/>
    </row>
    <row r="602" spans="1:13" x14ac:dyDescent="0.2">
      <c r="A602" s="29"/>
      <c r="M602" s="23"/>
    </row>
    <row r="603" spans="1:13" x14ac:dyDescent="0.2">
      <c r="A603" s="29"/>
      <c r="M603" s="23"/>
    </row>
    <row r="604" spans="1:13" x14ac:dyDescent="0.2">
      <c r="A604" s="29"/>
      <c r="M604" s="23"/>
    </row>
    <row r="605" spans="1:13" x14ac:dyDescent="0.2">
      <c r="A605" s="29"/>
      <c r="M605" s="23"/>
    </row>
    <row r="606" spans="1:13" x14ac:dyDescent="0.2">
      <c r="A606" s="29"/>
      <c r="M606" s="23"/>
    </row>
    <row r="607" spans="1:13" x14ac:dyDescent="0.2">
      <c r="A607" s="29"/>
      <c r="M607" s="23"/>
    </row>
    <row r="608" spans="1:13" x14ac:dyDescent="0.2">
      <c r="A608" s="29"/>
      <c r="M608" s="23"/>
    </row>
    <row r="609" spans="1:13" x14ac:dyDescent="0.2">
      <c r="A609" s="29"/>
      <c r="M609" s="23"/>
    </row>
    <row r="610" spans="1:13" x14ac:dyDescent="0.2">
      <c r="A610" s="29"/>
      <c r="M610" s="23"/>
    </row>
    <row r="611" spans="1:13" x14ac:dyDescent="0.2">
      <c r="A611" s="29"/>
      <c r="M611" s="23"/>
    </row>
    <row r="612" spans="1:13" x14ac:dyDescent="0.2">
      <c r="A612" s="29"/>
      <c r="M612" s="23"/>
    </row>
    <row r="613" spans="1:13" x14ac:dyDescent="0.2">
      <c r="A613" s="29"/>
      <c r="M613" s="23"/>
    </row>
    <row r="614" spans="1:13" x14ac:dyDescent="0.2">
      <c r="A614" s="29"/>
      <c r="M614" s="23"/>
    </row>
    <row r="615" spans="1:13" x14ac:dyDescent="0.2">
      <c r="A615" s="29"/>
      <c r="M615" s="23"/>
    </row>
    <row r="616" spans="1:13" x14ac:dyDescent="0.2">
      <c r="A616" s="29"/>
      <c r="M616" s="23"/>
    </row>
    <row r="617" spans="1:13" x14ac:dyDescent="0.2">
      <c r="A617" s="29"/>
      <c r="M617" s="23"/>
    </row>
    <row r="618" spans="1:13" x14ac:dyDescent="0.2">
      <c r="A618" s="29"/>
      <c r="M618" s="23"/>
    </row>
    <row r="619" spans="1:13" x14ac:dyDescent="0.2">
      <c r="A619" s="29"/>
      <c r="M619" s="23"/>
    </row>
    <row r="620" spans="1:13" x14ac:dyDescent="0.2">
      <c r="A620" s="29"/>
      <c r="M620" s="23"/>
    </row>
    <row r="621" spans="1:13" x14ac:dyDescent="0.2">
      <c r="A621" s="29"/>
      <c r="M621" s="23"/>
    </row>
    <row r="622" spans="1:13" x14ac:dyDescent="0.2">
      <c r="A622" s="29"/>
      <c r="M622" s="23"/>
    </row>
    <row r="623" spans="1:13" x14ac:dyDescent="0.2">
      <c r="A623" s="29"/>
      <c r="M623" s="23"/>
    </row>
    <row r="624" spans="1:13" x14ac:dyDescent="0.2">
      <c r="A624" s="29"/>
      <c r="M624" s="23"/>
    </row>
    <row r="625" spans="1:13" x14ac:dyDescent="0.2">
      <c r="A625" s="29"/>
      <c r="M625" s="23"/>
    </row>
    <row r="626" spans="1:13" x14ac:dyDescent="0.2">
      <c r="A626" s="29"/>
      <c r="M626" s="23"/>
    </row>
    <row r="627" spans="1:13" x14ac:dyDescent="0.2">
      <c r="A627" s="29"/>
      <c r="M627" s="23"/>
    </row>
    <row r="628" spans="1:13" x14ac:dyDescent="0.2">
      <c r="A628" s="29"/>
      <c r="M628" s="23"/>
    </row>
    <row r="629" spans="1:13" x14ac:dyDescent="0.2">
      <c r="A629" s="29"/>
      <c r="M629" s="23"/>
    </row>
    <row r="630" spans="1:13" x14ac:dyDescent="0.2">
      <c r="A630" s="29"/>
      <c r="M630" s="23"/>
    </row>
    <row r="631" spans="1:13" x14ac:dyDescent="0.2">
      <c r="A631" s="29"/>
      <c r="M631" s="23"/>
    </row>
    <row r="632" spans="1:13" x14ac:dyDescent="0.2">
      <c r="A632" s="29"/>
      <c r="M632" s="23"/>
    </row>
    <row r="633" spans="1:13" x14ac:dyDescent="0.2">
      <c r="A633" s="29"/>
      <c r="M633" s="23"/>
    </row>
    <row r="634" spans="1:13" x14ac:dyDescent="0.2">
      <c r="A634" s="29"/>
      <c r="M634" s="23"/>
    </row>
    <row r="635" spans="1:13" x14ac:dyDescent="0.2">
      <c r="A635" s="29"/>
      <c r="M635" s="23"/>
    </row>
    <row r="636" spans="1:13" x14ac:dyDescent="0.2">
      <c r="A636" s="29"/>
      <c r="M636" s="23"/>
    </row>
    <row r="637" spans="1:13" x14ac:dyDescent="0.2">
      <c r="A637" s="29"/>
      <c r="M637" s="23"/>
    </row>
    <row r="638" spans="1:13" x14ac:dyDescent="0.2">
      <c r="A638" s="29"/>
      <c r="M638" s="23"/>
    </row>
    <row r="639" spans="1:13" x14ac:dyDescent="0.2">
      <c r="A639" s="29"/>
      <c r="M639" s="23"/>
    </row>
    <row r="640" spans="1:13" x14ac:dyDescent="0.2">
      <c r="A640" s="29"/>
      <c r="M640" s="23"/>
    </row>
    <row r="641" spans="1:13" x14ac:dyDescent="0.2">
      <c r="A641" s="29"/>
      <c r="M641" s="23"/>
    </row>
    <row r="642" spans="1:13" x14ac:dyDescent="0.2">
      <c r="A642" s="29"/>
      <c r="M642" s="23"/>
    </row>
    <row r="643" spans="1:13" x14ac:dyDescent="0.2">
      <c r="A643" s="29"/>
      <c r="M643" s="23"/>
    </row>
    <row r="644" spans="1:13" x14ac:dyDescent="0.2">
      <c r="A644" s="29"/>
      <c r="M644" s="23"/>
    </row>
    <row r="645" spans="1:13" x14ac:dyDescent="0.2">
      <c r="A645" s="29"/>
      <c r="M645" s="23"/>
    </row>
    <row r="646" spans="1:13" x14ac:dyDescent="0.2">
      <c r="A646" s="29"/>
      <c r="M646" s="23"/>
    </row>
    <row r="647" spans="1:13" x14ac:dyDescent="0.2">
      <c r="A647" s="29"/>
      <c r="M647" s="23"/>
    </row>
    <row r="648" spans="1:13" x14ac:dyDescent="0.2">
      <c r="A648" s="29"/>
      <c r="M648" s="23"/>
    </row>
    <row r="649" spans="1:13" x14ac:dyDescent="0.2">
      <c r="A649" s="29"/>
      <c r="M649" s="23"/>
    </row>
    <row r="650" spans="1:13" x14ac:dyDescent="0.2">
      <c r="A650" s="29"/>
      <c r="M650" s="23"/>
    </row>
    <row r="651" spans="1:13" x14ac:dyDescent="0.2">
      <c r="A651" s="29"/>
      <c r="M651" s="23"/>
    </row>
    <row r="652" spans="1:13" x14ac:dyDescent="0.2">
      <c r="A652" s="29"/>
      <c r="M652" s="23"/>
    </row>
    <row r="653" spans="1:13" x14ac:dyDescent="0.2">
      <c r="A653" s="29"/>
      <c r="M653" s="23"/>
    </row>
    <row r="654" spans="1:13" x14ac:dyDescent="0.2">
      <c r="A654" s="29"/>
      <c r="M654" s="23"/>
    </row>
    <row r="655" spans="1:13" x14ac:dyDescent="0.2">
      <c r="A655" s="29"/>
      <c r="M655" s="23"/>
    </row>
    <row r="656" spans="1:13" x14ac:dyDescent="0.2">
      <c r="A656" s="29"/>
      <c r="M656" s="23"/>
    </row>
    <row r="657" spans="1:13" x14ac:dyDescent="0.2">
      <c r="A657" s="29"/>
      <c r="M657" s="23"/>
    </row>
    <row r="658" spans="1:13" x14ac:dyDescent="0.2">
      <c r="A658" s="29"/>
      <c r="M658" s="23"/>
    </row>
    <row r="659" spans="1:13" x14ac:dyDescent="0.2">
      <c r="A659" s="29"/>
      <c r="M659" s="23"/>
    </row>
    <row r="660" spans="1:13" x14ac:dyDescent="0.2">
      <c r="A660" s="29"/>
      <c r="M660" s="23"/>
    </row>
    <row r="661" spans="1:13" x14ac:dyDescent="0.2">
      <c r="A661" s="29"/>
      <c r="M661" s="23"/>
    </row>
    <row r="662" spans="1:13" x14ac:dyDescent="0.2">
      <c r="A662" s="29"/>
      <c r="M662" s="23"/>
    </row>
    <row r="663" spans="1:13" x14ac:dyDescent="0.2">
      <c r="A663" s="29"/>
      <c r="M663" s="23"/>
    </row>
    <row r="664" spans="1:13" x14ac:dyDescent="0.2">
      <c r="A664" s="29"/>
      <c r="M664" s="23"/>
    </row>
    <row r="665" spans="1:13" x14ac:dyDescent="0.2">
      <c r="A665" s="29"/>
      <c r="M665" s="23"/>
    </row>
    <row r="666" spans="1:13" x14ac:dyDescent="0.2">
      <c r="A666" s="29"/>
      <c r="M666" s="23"/>
    </row>
    <row r="667" spans="1:13" x14ac:dyDescent="0.2">
      <c r="A667" s="29"/>
      <c r="M667" s="23"/>
    </row>
    <row r="668" spans="1:13" x14ac:dyDescent="0.2">
      <c r="A668" s="29"/>
      <c r="M668" s="23"/>
    </row>
    <row r="669" spans="1:13" x14ac:dyDescent="0.2">
      <c r="A669" s="29"/>
      <c r="M669" s="23"/>
    </row>
    <row r="670" spans="1:13" x14ac:dyDescent="0.2">
      <c r="A670" s="29"/>
      <c r="M670" s="23"/>
    </row>
    <row r="671" spans="1:13" x14ac:dyDescent="0.2">
      <c r="A671" s="29"/>
      <c r="M671" s="23"/>
    </row>
    <row r="672" spans="1:13" x14ac:dyDescent="0.2">
      <c r="A672" s="29"/>
      <c r="M672" s="23"/>
    </row>
    <row r="673" spans="1:13" x14ac:dyDescent="0.2">
      <c r="A673" s="29"/>
      <c r="M673" s="23"/>
    </row>
    <row r="674" spans="1:13" x14ac:dyDescent="0.2">
      <c r="A674" s="29"/>
      <c r="M674" s="23"/>
    </row>
    <row r="675" spans="1:13" x14ac:dyDescent="0.2">
      <c r="A675" s="29"/>
      <c r="M675" s="23"/>
    </row>
    <row r="676" spans="1:13" x14ac:dyDescent="0.2">
      <c r="A676" s="29"/>
      <c r="M676" s="23"/>
    </row>
    <row r="677" spans="1:13" x14ac:dyDescent="0.2">
      <c r="A677" s="29"/>
      <c r="M677" s="23"/>
    </row>
    <row r="678" spans="1:13" x14ac:dyDescent="0.2">
      <c r="A678" s="29"/>
      <c r="M678" s="23"/>
    </row>
    <row r="679" spans="1:13" x14ac:dyDescent="0.2">
      <c r="A679" s="29"/>
      <c r="M679" s="23"/>
    </row>
    <row r="680" spans="1:13" x14ac:dyDescent="0.2">
      <c r="A680" s="29"/>
      <c r="M680" s="23"/>
    </row>
    <row r="681" spans="1:13" x14ac:dyDescent="0.2">
      <c r="A681" s="29"/>
      <c r="M681" s="23"/>
    </row>
    <row r="682" spans="1:13" x14ac:dyDescent="0.2">
      <c r="A682" s="29"/>
      <c r="M682" s="23"/>
    </row>
    <row r="683" spans="1:13" x14ac:dyDescent="0.2">
      <c r="A683" s="29"/>
      <c r="M683" s="23"/>
    </row>
    <row r="684" spans="1:13" x14ac:dyDescent="0.2">
      <c r="A684" s="29"/>
      <c r="M684" s="23"/>
    </row>
    <row r="685" spans="1:13" x14ac:dyDescent="0.2">
      <c r="A685" s="29"/>
      <c r="M685" s="23"/>
    </row>
    <row r="686" spans="1:13" x14ac:dyDescent="0.2">
      <c r="A686" s="29"/>
      <c r="M686" s="23"/>
    </row>
    <row r="687" spans="1:13" x14ac:dyDescent="0.2">
      <c r="A687" s="29"/>
      <c r="M687" s="23"/>
    </row>
    <row r="688" spans="1:13" x14ac:dyDescent="0.2">
      <c r="A688" s="29"/>
      <c r="M688" s="23"/>
    </row>
    <row r="689" spans="1:13" x14ac:dyDescent="0.2">
      <c r="A689" s="29"/>
      <c r="M689" s="23"/>
    </row>
    <row r="690" spans="1:13" x14ac:dyDescent="0.2">
      <c r="A690" s="29"/>
      <c r="M690" s="23"/>
    </row>
    <row r="691" spans="1:13" x14ac:dyDescent="0.2">
      <c r="A691" s="29"/>
      <c r="M691" s="23"/>
    </row>
    <row r="692" spans="1:13" x14ac:dyDescent="0.2">
      <c r="A692" s="29"/>
      <c r="M692" s="23"/>
    </row>
    <row r="693" spans="1:13" x14ac:dyDescent="0.2">
      <c r="A693" s="29"/>
      <c r="M693" s="23"/>
    </row>
    <row r="694" spans="1:13" x14ac:dyDescent="0.2">
      <c r="A694" s="29"/>
      <c r="M694" s="23"/>
    </row>
    <row r="695" spans="1:13" x14ac:dyDescent="0.2">
      <c r="A695" s="29"/>
      <c r="M695" s="23"/>
    </row>
    <row r="696" spans="1:13" x14ac:dyDescent="0.2">
      <c r="A696" s="29"/>
      <c r="M696" s="23"/>
    </row>
    <row r="697" spans="1:13" x14ac:dyDescent="0.2">
      <c r="A697" s="29"/>
      <c r="M697" s="23"/>
    </row>
    <row r="698" spans="1:13" x14ac:dyDescent="0.2">
      <c r="A698" s="29"/>
      <c r="M698" s="23"/>
    </row>
    <row r="699" spans="1:13" x14ac:dyDescent="0.2">
      <c r="A699" s="29"/>
      <c r="M699" s="23"/>
    </row>
    <row r="700" spans="1:13" x14ac:dyDescent="0.2">
      <c r="A700" s="29"/>
      <c r="M700" s="23"/>
    </row>
    <row r="701" spans="1:13" x14ac:dyDescent="0.2">
      <c r="A701" s="29"/>
      <c r="M701" s="23"/>
    </row>
    <row r="702" spans="1:13" x14ac:dyDescent="0.2">
      <c r="A702" s="29"/>
      <c r="M702" s="23"/>
    </row>
    <row r="703" spans="1:13" x14ac:dyDescent="0.2">
      <c r="A703" s="29"/>
      <c r="M703" s="23"/>
    </row>
    <row r="704" spans="1:13" x14ac:dyDescent="0.2">
      <c r="A704" s="29"/>
      <c r="M704" s="23"/>
    </row>
    <row r="705" spans="1:13" x14ac:dyDescent="0.2">
      <c r="A705" s="29"/>
      <c r="M705" s="23"/>
    </row>
    <row r="706" spans="1:13" x14ac:dyDescent="0.2">
      <c r="A706" s="29"/>
      <c r="M706" s="23"/>
    </row>
    <row r="707" spans="1:13" x14ac:dyDescent="0.2">
      <c r="A707" s="29"/>
      <c r="M707" s="23"/>
    </row>
    <row r="708" spans="1:13" x14ac:dyDescent="0.2">
      <c r="A708" s="29"/>
      <c r="M708" s="23"/>
    </row>
    <row r="709" spans="1:13" x14ac:dyDescent="0.2">
      <c r="A709" s="29"/>
      <c r="M709" s="23"/>
    </row>
    <row r="710" spans="1:13" x14ac:dyDescent="0.2">
      <c r="A710" s="29"/>
      <c r="M710" s="23"/>
    </row>
    <row r="711" spans="1:13" x14ac:dyDescent="0.2">
      <c r="A711" s="29"/>
      <c r="M711" s="23"/>
    </row>
    <row r="712" spans="1:13" x14ac:dyDescent="0.2">
      <c r="A712" s="29"/>
      <c r="M712" s="23"/>
    </row>
    <row r="713" spans="1:13" x14ac:dyDescent="0.2">
      <c r="A713" s="29"/>
      <c r="M713" s="23"/>
    </row>
    <row r="714" spans="1:13" x14ac:dyDescent="0.2">
      <c r="A714" s="29"/>
      <c r="M714" s="23"/>
    </row>
    <row r="715" spans="1:13" x14ac:dyDescent="0.2">
      <c r="A715" s="29"/>
      <c r="M715" s="23"/>
    </row>
    <row r="716" spans="1:13" x14ac:dyDescent="0.2">
      <c r="A716" s="29"/>
      <c r="M716" s="23"/>
    </row>
    <row r="717" spans="1:13" x14ac:dyDescent="0.2">
      <c r="A717" s="29"/>
      <c r="M717" s="23"/>
    </row>
    <row r="718" spans="1:13" x14ac:dyDescent="0.2">
      <c r="A718" s="29"/>
      <c r="M718" s="23"/>
    </row>
    <row r="719" spans="1:13" x14ac:dyDescent="0.2">
      <c r="A719" s="29"/>
      <c r="M719" s="23"/>
    </row>
    <row r="720" spans="1:13" x14ac:dyDescent="0.2">
      <c r="A720" s="29"/>
      <c r="M720" s="23"/>
    </row>
    <row r="721" spans="1:13" x14ac:dyDescent="0.2">
      <c r="A721" s="29"/>
      <c r="M721" s="23"/>
    </row>
    <row r="722" spans="1:13" x14ac:dyDescent="0.2">
      <c r="A722" s="29"/>
      <c r="M722" s="23"/>
    </row>
    <row r="723" spans="1:13" x14ac:dyDescent="0.2">
      <c r="A723" s="29"/>
      <c r="M723" s="23"/>
    </row>
    <row r="724" spans="1:13" x14ac:dyDescent="0.2">
      <c r="A724" s="29"/>
      <c r="M724" s="23"/>
    </row>
    <row r="725" spans="1:13" x14ac:dyDescent="0.2">
      <c r="A725" s="29"/>
      <c r="M725" s="23"/>
    </row>
    <row r="726" spans="1:13" x14ac:dyDescent="0.2">
      <c r="A726" s="29"/>
      <c r="M726" s="23"/>
    </row>
    <row r="727" spans="1:13" x14ac:dyDescent="0.2">
      <c r="A727" s="29"/>
      <c r="M727" s="23"/>
    </row>
    <row r="728" spans="1:13" x14ac:dyDescent="0.2">
      <c r="A728" s="29"/>
      <c r="M728" s="23"/>
    </row>
    <row r="729" spans="1:13" x14ac:dyDescent="0.2">
      <c r="A729" s="29"/>
      <c r="M729" s="23"/>
    </row>
    <row r="730" spans="1:13" x14ac:dyDescent="0.2">
      <c r="A730" s="29"/>
      <c r="M730" s="23"/>
    </row>
    <row r="731" spans="1:13" x14ac:dyDescent="0.2">
      <c r="A731" s="29"/>
      <c r="M731" s="23"/>
    </row>
    <row r="732" spans="1:13" x14ac:dyDescent="0.2">
      <c r="A732" s="29"/>
      <c r="M732" s="23"/>
    </row>
    <row r="733" spans="1:13" x14ac:dyDescent="0.2">
      <c r="A733" s="29"/>
      <c r="M733" s="23"/>
    </row>
    <row r="734" spans="1:13" x14ac:dyDescent="0.2">
      <c r="A734" s="29"/>
      <c r="M734" s="23"/>
    </row>
    <row r="735" spans="1:13" x14ac:dyDescent="0.2">
      <c r="A735" s="29"/>
      <c r="M735" s="23"/>
    </row>
    <row r="736" spans="1:13" x14ac:dyDescent="0.2">
      <c r="A736" s="29"/>
      <c r="M736" s="23"/>
    </row>
    <row r="737" spans="1:13" x14ac:dyDescent="0.2">
      <c r="A737" s="29"/>
      <c r="M737" s="23"/>
    </row>
    <row r="738" spans="1:13" x14ac:dyDescent="0.2">
      <c r="A738" s="29"/>
      <c r="M738" s="23"/>
    </row>
    <row r="739" spans="1:13" x14ac:dyDescent="0.2">
      <c r="A739" s="29"/>
      <c r="M739" s="23"/>
    </row>
    <row r="740" spans="1:13" x14ac:dyDescent="0.2">
      <c r="A740" s="29"/>
      <c r="M740" s="23"/>
    </row>
    <row r="741" spans="1:13" x14ac:dyDescent="0.2">
      <c r="A741" s="29"/>
      <c r="M741" s="23"/>
    </row>
    <row r="742" spans="1:13" x14ac:dyDescent="0.2">
      <c r="A742" s="29"/>
      <c r="M742" s="23"/>
    </row>
    <row r="743" spans="1:13" x14ac:dyDescent="0.2">
      <c r="A743" s="29"/>
      <c r="M743" s="23"/>
    </row>
    <row r="744" spans="1:13" x14ac:dyDescent="0.2">
      <c r="A744" s="29"/>
      <c r="M744" s="23"/>
    </row>
    <row r="745" spans="1:13" x14ac:dyDescent="0.2">
      <c r="A745" s="29"/>
      <c r="M745" s="23"/>
    </row>
    <row r="746" spans="1:13" x14ac:dyDescent="0.2">
      <c r="A746" s="29"/>
      <c r="M746" s="23"/>
    </row>
    <row r="747" spans="1:13" x14ac:dyDescent="0.2">
      <c r="A747" s="29"/>
      <c r="M747" s="23"/>
    </row>
    <row r="748" spans="1:13" x14ac:dyDescent="0.2">
      <c r="A748" s="29"/>
      <c r="M748" s="23"/>
    </row>
    <row r="749" spans="1:13" x14ac:dyDescent="0.2">
      <c r="A749" s="29"/>
      <c r="M749" s="23"/>
    </row>
    <row r="750" spans="1:13" x14ac:dyDescent="0.2">
      <c r="A750" s="29"/>
      <c r="M750" s="23"/>
    </row>
    <row r="751" spans="1:13" x14ac:dyDescent="0.2">
      <c r="A751" s="29"/>
      <c r="M751" s="23"/>
    </row>
    <row r="752" spans="1:13" x14ac:dyDescent="0.2">
      <c r="A752" s="29"/>
      <c r="M752" s="23"/>
    </row>
    <row r="753" spans="1:13" x14ac:dyDescent="0.2">
      <c r="A753" s="29"/>
      <c r="M753" s="23"/>
    </row>
    <row r="754" spans="1:13" x14ac:dyDescent="0.2">
      <c r="A754" s="29"/>
      <c r="M754" s="23"/>
    </row>
    <row r="755" spans="1:13" x14ac:dyDescent="0.2">
      <c r="A755" s="29"/>
      <c r="M755" s="23"/>
    </row>
    <row r="756" spans="1:13" x14ac:dyDescent="0.2">
      <c r="A756" s="29"/>
      <c r="M756" s="23"/>
    </row>
    <row r="757" spans="1:13" x14ac:dyDescent="0.2">
      <c r="A757" s="29"/>
      <c r="M757" s="23"/>
    </row>
    <row r="758" spans="1:13" x14ac:dyDescent="0.2">
      <c r="A758" s="29"/>
      <c r="M758" s="23"/>
    </row>
    <row r="759" spans="1:13" x14ac:dyDescent="0.2">
      <c r="A759" s="29"/>
      <c r="M759" s="23"/>
    </row>
    <row r="760" spans="1:13" x14ac:dyDescent="0.2">
      <c r="A760" s="29"/>
      <c r="M760" s="23"/>
    </row>
    <row r="761" spans="1:13" x14ac:dyDescent="0.2">
      <c r="A761" s="29"/>
      <c r="M761" s="23"/>
    </row>
    <row r="762" spans="1:13" x14ac:dyDescent="0.2">
      <c r="A762" s="29"/>
      <c r="M762" s="23"/>
    </row>
    <row r="763" spans="1:13" x14ac:dyDescent="0.2">
      <c r="A763" s="29"/>
      <c r="M763" s="23"/>
    </row>
    <row r="764" spans="1:13" x14ac:dyDescent="0.2">
      <c r="A764" s="29"/>
      <c r="M764" s="23"/>
    </row>
    <row r="765" spans="1:13" x14ac:dyDescent="0.2">
      <c r="A765" s="29"/>
      <c r="M765" s="23"/>
    </row>
    <row r="766" spans="1:13" x14ac:dyDescent="0.2">
      <c r="A766" s="29"/>
      <c r="M766" s="23"/>
    </row>
    <row r="767" spans="1:13" x14ac:dyDescent="0.2">
      <c r="A767" s="29"/>
      <c r="M767" s="23"/>
    </row>
    <row r="768" spans="1:13" x14ac:dyDescent="0.2">
      <c r="A768" s="29"/>
      <c r="M768" s="23"/>
    </row>
    <row r="769" spans="1:13" x14ac:dyDescent="0.2">
      <c r="A769" s="29"/>
      <c r="M769" s="23"/>
    </row>
    <row r="770" spans="1:13" x14ac:dyDescent="0.2">
      <c r="A770" s="29"/>
      <c r="M770" s="23"/>
    </row>
    <row r="771" spans="1:13" x14ac:dyDescent="0.2">
      <c r="A771" s="29"/>
      <c r="M771" s="23"/>
    </row>
    <row r="772" spans="1:13" x14ac:dyDescent="0.2">
      <c r="A772" s="29"/>
      <c r="M772" s="23"/>
    </row>
    <row r="773" spans="1:13" x14ac:dyDescent="0.2">
      <c r="A773" s="29"/>
      <c r="M773" s="23"/>
    </row>
    <row r="774" spans="1:13" x14ac:dyDescent="0.2">
      <c r="A774" s="29"/>
      <c r="M774" s="23"/>
    </row>
    <row r="775" spans="1:13" x14ac:dyDescent="0.2">
      <c r="A775" s="29"/>
      <c r="M775" s="23"/>
    </row>
    <row r="776" spans="1:13" x14ac:dyDescent="0.2">
      <c r="A776" s="29"/>
      <c r="M776" s="23"/>
    </row>
    <row r="777" spans="1:13" x14ac:dyDescent="0.2">
      <c r="A777" s="29"/>
      <c r="M777" s="23"/>
    </row>
    <row r="778" spans="1:13" x14ac:dyDescent="0.2">
      <c r="A778" s="29"/>
      <c r="M778" s="23"/>
    </row>
    <row r="779" spans="1:13" x14ac:dyDescent="0.2">
      <c r="A779" s="29"/>
      <c r="M779" s="23"/>
    </row>
    <row r="780" spans="1:13" x14ac:dyDescent="0.2">
      <c r="A780" s="29"/>
      <c r="M780" s="23"/>
    </row>
    <row r="781" spans="1:13" x14ac:dyDescent="0.2">
      <c r="A781" s="29"/>
      <c r="M781" s="23"/>
    </row>
    <row r="782" spans="1:13" x14ac:dyDescent="0.2">
      <c r="A782" s="29"/>
      <c r="M782" s="23"/>
    </row>
    <row r="783" spans="1:13" x14ac:dyDescent="0.2">
      <c r="A783" s="29"/>
      <c r="M783" s="23"/>
    </row>
    <row r="784" spans="1:13" x14ac:dyDescent="0.2">
      <c r="A784" s="29"/>
      <c r="M784" s="23"/>
    </row>
    <row r="785" spans="1:13" x14ac:dyDescent="0.2">
      <c r="A785" s="29"/>
      <c r="M785" s="23"/>
    </row>
    <row r="786" spans="1:13" x14ac:dyDescent="0.2">
      <c r="A786" s="29"/>
      <c r="M786" s="23"/>
    </row>
    <row r="787" spans="1:13" x14ac:dyDescent="0.2">
      <c r="A787" s="29"/>
      <c r="M787" s="23"/>
    </row>
    <row r="788" spans="1:13" x14ac:dyDescent="0.2">
      <c r="A788" s="29"/>
      <c r="M788" s="23"/>
    </row>
    <row r="789" spans="1:13" x14ac:dyDescent="0.2">
      <c r="A789" s="29"/>
      <c r="M789" s="23"/>
    </row>
    <row r="790" spans="1:13" x14ac:dyDescent="0.2">
      <c r="A790" s="29"/>
      <c r="M790" s="23"/>
    </row>
    <row r="791" spans="1:13" x14ac:dyDescent="0.2">
      <c r="A791" s="29"/>
      <c r="M791" s="23"/>
    </row>
    <row r="792" spans="1:13" x14ac:dyDescent="0.2">
      <c r="A792" s="29"/>
      <c r="M792" s="23"/>
    </row>
    <row r="793" spans="1:13" x14ac:dyDescent="0.2">
      <c r="A793" s="29"/>
      <c r="M793" s="23"/>
    </row>
    <row r="794" spans="1:13" x14ac:dyDescent="0.2">
      <c r="A794" s="29"/>
      <c r="M794" s="23"/>
    </row>
    <row r="795" spans="1:13" x14ac:dyDescent="0.2">
      <c r="A795" s="29"/>
      <c r="M795" s="23"/>
    </row>
    <row r="796" spans="1:13" x14ac:dyDescent="0.2">
      <c r="A796" s="29"/>
      <c r="M796" s="23"/>
    </row>
    <row r="797" spans="1:13" x14ac:dyDescent="0.2">
      <c r="A797" s="29"/>
      <c r="M797" s="23"/>
    </row>
    <row r="798" spans="1:13" x14ac:dyDescent="0.2">
      <c r="A798" s="29"/>
      <c r="M798" s="23"/>
    </row>
    <row r="799" spans="1:13" x14ac:dyDescent="0.2">
      <c r="A799" s="29"/>
      <c r="M799" s="23"/>
    </row>
    <row r="800" spans="1:13" x14ac:dyDescent="0.2">
      <c r="A800" s="29"/>
      <c r="M800" s="23"/>
    </row>
    <row r="801" spans="1:13" x14ac:dyDescent="0.2">
      <c r="A801" s="29"/>
      <c r="M801" s="23"/>
    </row>
    <row r="802" spans="1:13" x14ac:dyDescent="0.2">
      <c r="A802" s="29"/>
      <c r="M802" s="23"/>
    </row>
    <row r="803" spans="1:13" x14ac:dyDescent="0.2">
      <c r="A803" s="29"/>
      <c r="M803" s="23"/>
    </row>
    <row r="804" spans="1:13" x14ac:dyDescent="0.2">
      <c r="A804" s="29"/>
      <c r="M804" s="23"/>
    </row>
    <row r="805" spans="1:13" x14ac:dyDescent="0.2">
      <c r="A805" s="29"/>
      <c r="M805" s="23"/>
    </row>
    <row r="806" spans="1:13" x14ac:dyDescent="0.2">
      <c r="A806" s="29"/>
      <c r="M806" s="23"/>
    </row>
    <row r="807" spans="1:13" x14ac:dyDescent="0.2">
      <c r="A807" s="29"/>
      <c r="M807" s="23"/>
    </row>
    <row r="808" spans="1:13" x14ac:dyDescent="0.2">
      <c r="A808" s="29"/>
      <c r="M808" s="23"/>
    </row>
    <row r="809" spans="1:13" x14ac:dyDescent="0.2">
      <c r="A809" s="29"/>
      <c r="M809" s="23"/>
    </row>
    <row r="810" spans="1:13" x14ac:dyDescent="0.2">
      <c r="A810" s="29"/>
      <c r="M810" s="23"/>
    </row>
    <row r="811" spans="1:13" x14ac:dyDescent="0.2">
      <c r="A811" s="29"/>
      <c r="M811" s="23"/>
    </row>
    <row r="812" spans="1:13" x14ac:dyDescent="0.2">
      <c r="A812" s="29"/>
      <c r="M812" s="23"/>
    </row>
    <row r="813" spans="1:13" x14ac:dyDescent="0.2">
      <c r="A813" s="29"/>
      <c r="M813" s="23"/>
    </row>
    <row r="814" spans="1:13" x14ac:dyDescent="0.2">
      <c r="A814" s="29"/>
      <c r="M814" s="23"/>
    </row>
    <row r="815" spans="1:13" x14ac:dyDescent="0.2">
      <c r="A815" s="29"/>
      <c r="M815" s="23"/>
    </row>
    <row r="816" spans="1:13" x14ac:dyDescent="0.2">
      <c r="A816" s="29"/>
      <c r="M816" s="23"/>
    </row>
    <row r="817" spans="1:13" x14ac:dyDescent="0.2">
      <c r="A817" s="29"/>
      <c r="M817" s="23"/>
    </row>
    <row r="818" spans="1:13" x14ac:dyDescent="0.2">
      <c r="A818" s="29"/>
      <c r="M818" s="23"/>
    </row>
    <row r="819" spans="1:13" x14ac:dyDescent="0.2">
      <c r="A819" s="29"/>
      <c r="M819" s="23"/>
    </row>
    <row r="820" spans="1:13" x14ac:dyDescent="0.2">
      <c r="A820" s="29"/>
      <c r="M820" s="23"/>
    </row>
    <row r="821" spans="1:13" x14ac:dyDescent="0.2">
      <c r="A821" s="29"/>
      <c r="M821" s="23"/>
    </row>
    <row r="822" spans="1:13" x14ac:dyDescent="0.2">
      <c r="A822" s="29"/>
      <c r="M822" s="23"/>
    </row>
    <row r="823" spans="1:13" x14ac:dyDescent="0.2">
      <c r="A823" s="29"/>
      <c r="M823" s="23"/>
    </row>
    <row r="824" spans="1:13" x14ac:dyDescent="0.2">
      <c r="A824" s="29"/>
      <c r="M824" s="23"/>
    </row>
    <row r="825" spans="1:13" x14ac:dyDescent="0.2">
      <c r="A825" s="29"/>
      <c r="M825" s="23"/>
    </row>
    <row r="826" spans="1:13" x14ac:dyDescent="0.2">
      <c r="M826" s="23"/>
    </row>
    <row r="827" spans="1:13" x14ac:dyDescent="0.2">
      <c r="M827" s="23"/>
    </row>
    <row r="828" spans="1:13" x14ac:dyDescent="0.2">
      <c r="M828" s="23"/>
    </row>
    <row r="829" spans="1:13" x14ac:dyDescent="0.2">
      <c r="M829" s="23"/>
    </row>
    <row r="830" spans="1:13" x14ac:dyDescent="0.2">
      <c r="M830" s="23"/>
    </row>
    <row r="831" spans="1:13" x14ac:dyDescent="0.2">
      <c r="M831" s="23"/>
    </row>
    <row r="832" spans="1:13" x14ac:dyDescent="0.2">
      <c r="M832" s="23"/>
    </row>
    <row r="833" spans="13:13" x14ac:dyDescent="0.2">
      <c r="M833" s="23"/>
    </row>
    <row r="834" spans="13:13" x14ac:dyDescent="0.2">
      <c r="M834" s="23"/>
    </row>
    <row r="835" spans="13:13" x14ac:dyDescent="0.2">
      <c r="M835" s="23"/>
    </row>
    <row r="836" spans="13:13" x14ac:dyDescent="0.2">
      <c r="M836" s="23"/>
    </row>
    <row r="837" spans="13:13" x14ac:dyDescent="0.2">
      <c r="M837" s="23"/>
    </row>
    <row r="838" spans="13:13" x14ac:dyDescent="0.2">
      <c r="M838" s="23"/>
    </row>
    <row r="839" spans="13:13" x14ac:dyDescent="0.2">
      <c r="M839" s="23"/>
    </row>
    <row r="840" spans="13:13" x14ac:dyDescent="0.2">
      <c r="M840" s="23"/>
    </row>
    <row r="841" spans="13:13" x14ac:dyDescent="0.2">
      <c r="M841" s="23"/>
    </row>
    <row r="842" spans="13:13" x14ac:dyDescent="0.2">
      <c r="M842" s="23"/>
    </row>
    <row r="843" spans="13:13" x14ac:dyDescent="0.2">
      <c r="M843" s="23"/>
    </row>
    <row r="844" spans="13:13" x14ac:dyDescent="0.2">
      <c r="M844" s="23"/>
    </row>
    <row r="845" spans="13:13" x14ac:dyDescent="0.2">
      <c r="M845" s="23"/>
    </row>
    <row r="846" spans="13:13" x14ac:dyDescent="0.2">
      <c r="M846" s="23"/>
    </row>
    <row r="847" spans="13:13" x14ac:dyDescent="0.2">
      <c r="M847" s="23"/>
    </row>
    <row r="848" spans="13:13" x14ac:dyDescent="0.2">
      <c r="M848" s="23"/>
    </row>
    <row r="849" spans="13:13" x14ac:dyDescent="0.2">
      <c r="M849" s="23"/>
    </row>
    <row r="850" spans="13:13" x14ac:dyDescent="0.2">
      <c r="M850" s="23"/>
    </row>
    <row r="851" spans="13:13" x14ac:dyDescent="0.2">
      <c r="M851" s="23"/>
    </row>
    <row r="852" spans="13:13" x14ac:dyDescent="0.2">
      <c r="M852" s="23"/>
    </row>
    <row r="853" spans="13:13" x14ac:dyDescent="0.2">
      <c r="M853" s="23"/>
    </row>
    <row r="854" spans="13:13" x14ac:dyDescent="0.2">
      <c r="M854" s="23"/>
    </row>
    <row r="855" spans="13:13" x14ac:dyDescent="0.2">
      <c r="M855" s="23"/>
    </row>
    <row r="856" spans="13:13" x14ac:dyDescent="0.2">
      <c r="M856" s="23"/>
    </row>
    <row r="857" spans="13:13" x14ac:dyDescent="0.2">
      <c r="M857" s="23"/>
    </row>
    <row r="858" spans="13:13" x14ac:dyDescent="0.2">
      <c r="M858" s="23"/>
    </row>
    <row r="859" spans="13:13" x14ac:dyDescent="0.2">
      <c r="M859" s="23"/>
    </row>
    <row r="860" spans="13:13" x14ac:dyDescent="0.2">
      <c r="M860" s="23"/>
    </row>
    <row r="861" spans="13:13" x14ac:dyDescent="0.2">
      <c r="M861" s="23"/>
    </row>
    <row r="862" spans="13:13" x14ac:dyDescent="0.2">
      <c r="M862" s="23"/>
    </row>
    <row r="863" spans="13:13" x14ac:dyDescent="0.2">
      <c r="M863" s="23"/>
    </row>
    <row r="864" spans="13:13" x14ac:dyDescent="0.2">
      <c r="M864" s="23"/>
    </row>
    <row r="865" spans="13:13" x14ac:dyDescent="0.2">
      <c r="M865" s="23"/>
    </row>
    <row r="866" spans="13:13" x14ac:dyDescent="0.2">
      <c r="M866" s="23"/>
    </row>
    <row r="867" spans="13:13" x14ac:dyDescent="0.2">
      <c r="M867" s="23"/>
    </row>
    <row r="868" spans="13:13" x14ac:dyDescent="0.2">
      <c r="M868" s="23"/>
    </row>
    <row r="869" spans="13:13" x14ac:dyDescent="0.2">
      <c r="M869" s="23"/>
    </row>
    <row r="870" spans="13:13" x14ac:dyDescent="0.2">
      <c r="M870" s="23"/>
    </row>
    <row r="871" spans="13:13" x14ac:dyDescent="0.2">
      <c r="M871" s="23"/>
    </row>
    <row r="872" spans="13:13" x14ac:dyDescent="0.2">
      <c r="M872" s="23"/>
    </row>
    <row r="873" spans="13:13" x14ac:dyDescent="0.2">
      <c r="M873" s="23"/>
    </row>
    <row r="874" spans="13:13" x14ac:dyDescent="0.2">
      <c r="M874" s="23"/>
    </row>
    <row r="875" spans="13:13" x14ac:dyDescent="0.2">
      <c r="M875" s="23"/>
    </row>
    <row r="876" spans="13:13" x14ac:dyDescent="0.2">
      <c r="M876" s="23"/>
    </row>
    <row r="877" spans="13:13" x14ac:dyDescent="0.2">
      <c r="M877" s="23"/>
    </row>
    <row r="878" spans="13:13" x14ac:dyDescent="0.2">
      <c r="M878" s="23"/>
    </row>
    <row r="879" spans="13:13" x14ac:dyDescent="0.2">
      <c r="M879" s="23"/>
    </row>
    <row r="880" spans="13:13" x14ac:dyDescent="0.2">
      <c r="M880" s="23"/>
    </row>
    <row r="881" spans="13:13" x14ac:dyDescent="0.2">
      <c r="M881" s="23"/>
    </row>
    <row r="882" spans="13:13" x14ac:dyDescent="0.2">
      <c r="M882" s="23"/>
    </row>
    <row r="883" spans="13:13" x14ac:dyDescent="0.2">
      <c r="M883" s="23"/>
    </row>
    <row r="884" spans="13:13" x14ac:dyDescent="0.2">
      <c r="M884" s="23"/>
    </row>
    <row r="885" spans="13:13" x14ac:dyDescent="0.2">
      <c r="M885" s="23"/>
    </row>
    <row r="886" spans="13:13" x14ac:dyDescent="0.2">
      <c r="M886" s="23"/>
    </row>
    <row r="887" spans="13:13" x14ac:dyDescent="0.2">
      <c r="M887" s="23"/>
    </row>
    <row r="888" spans="13:13" x14ac:dyDescent="0.2">
      <c r="M888" s="23"/>
    </row>
    <row r="889" spans="13:13" x14ac:dyDescent="0.2">
      <c r="M889" s="23"/>
    </row>
    <row r="890" spans="13:13" x14ac:dyDescent="0.2">
      <c r="M890" s="23"/>
    </row>
    <row r="891" spans="13:13" x14ac:dyDescent="0.2">
      <c r="M891" s="23"/>
    </row>
    <row r="892" spans="13:13" x14ac:dyDescent="0.2">
      <c r="M892" s="23"/>
    </row>
    <row r="893" spans="13:13" x14ac:dyDescent="0.2">
      <c r="M893" s="23"/>
    </row>
    <row r="894" spans="13:13" x14ac:dyDescent="0.2">
      <c r="M894" s="23"/>
    </row>
    <row r="895" spans="13:13" x14ac:dyDescent="0.2">
      <c r="M895" s="23"/>
    </row>
    <row r="896" spans="13:13" x14ac:dyDescent="0.2">
      <c r="M896" s="23"/>
    </row>
    <row r="897" spans="13:13" x14ac:dyDescent="0.2">
      <c r="M897" s="23"/>
    </row>
    <row r="898" spans="13:13" x14ac:dyDescent="0.2">
      <c r="M898" s="23"/>
    </row>
    <row r="899" spans="13:13" x14ac:dyDescent="0.2">
      <c r="M899" s="23"/>
    </row>
    <row r="900" spans="13:13" x14ac:dyDescent="0.2">
      <c r="M900" s="23"/>
    </row>
    <row r="901" spans="13:13" x14ac:dyDescent="0.2">
      <c r="M901" s="23"/>
    </row>
    <row r="902" spans="13:13" x14ac:dyDescent="0.2">
      <c r="M902" s="23"/>
    </row>
    <row r="903" spans="13:13" x14ac:dyDescent="0.2">
      <c r="M903" s="23"/>
    </row>
    <row r="904" spans="13:13" x14ac:dyDescent="0.2">
      <c r="M904" s="23"/>
    </row>
    <row r="905" spans="13:13" x14ac:dyDescent="0.2">
      <c r="M905" s="23"/>
    </row>
    <row r="906" spans="13:13" x14ac:dyDescent="0.2">
      <c r="M906" s="23"/>
    </row>
    <row r="907" spans="13:13" x14ac:dyDescent="0.2">
      <c r="M907" s="23"/>
    </row>
    <row r="908" spans="13:13" x14ac:dyDescent="0.2">
      <c r="M908" s="23"/>
    </row>
    <row r="909" spans="13:13" x14ac:dyDescent="0.2">
      <c r="M909" s="23"/>
    </row>
    <row r="910" spans="13:13" x14ac:dyDescent="0.2">
      <c r="M910" s="23"/>
    </row>
    <row r="911" spans="13:13" x14ac:dyDescent="0.2">
      <c r="M911" s="23"/>
    </row>
    <row r="912" spans="13:13" x14ac:dyDescent="0.2">
      <c r="M912" s="23"/>
    </row>
    <row r="913" spans="13:13" x14ac:dyDescent="0.2">
      <c r="M913" s="23"/>
    </row>
    <row r="914" spans="13:13" x14ac:dyDescent="0.2">
      <c r="M914" s="23"/>
    </row>
    <row r="915" spans="13:13" x14ac:dyDescent="0.2">
      <c r="M915" s="23"/>
    </row>
    <row r="916" spans="13:13" x14ac:dyDescent="0.2">
      <c r="M916" s="23"/>
    </row>
    <row r="917" spans="13:13" x14ac:dyDescent="0.2">
      <c r="M917" s="23"/>
    </row>
    <row r="918" spans="13:13" x14ac:dyDescent="0.2">
      <c r="M918" s="23"/>
    </row>
    <row r="919" spans="13:13" x14ac:dyDescent="0.2">
      <c r="M919" s="23"/>
    </row>
    <row r="920" spans="13:13" x14ac:dyDescent="0.2">
      <c r="M920" s="23"/>
    </row>
    <row r="921" spans="13:13" x14ac:dyDescent="0.2">
      <c r="M921" s="23"/>
    </row>
    <row r="922" spans="13:13" x14ac:dyDescent="0.2">
      <c r="M922" s="23"/>
    </row>
    <row r="923" spans="13:13" x14ac:dyDescent="0.2">
      <c r="M923" s="23"/>
    </row>
    <row r="924" spans="13:13" x14ac:dyDescent="0.2">
      <c r="M924" s="23"/>
    </row>
    <row r="925" spans="13:13" x14ac:dyDescent="0.2">
      <c r="M925" s="23"/>
    </row>
    <row r="926" spans="13:13" x14ac:dyDescent="0.2">
      <c r="M926" s="23"/>
    </row>
    <row r="927" spans="13:13" x14ac:dyDescent="0.2">
      <c r="M927" s="23"/>
    </row>
    <row r="928" spans="13:13" x14ac:dyDescent="0.2">
      <c r="M928" s="23"/>
    </row>
    <row r="929" spans="13:13" x14ac:dyDescent="0.2">
      <c r="M929" s="23"/>
    </row>
  </sheetData>
  <mergeCells count="3">
    <mergeCell ref="C7:D7"/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5"/>
  <sheetViews>
    <sheetView showGridLines="0" tabSelected="1" zoomScale="75" workbookViewId="0">
      <selection activeCell="D20" activeCellId="1" sqref="C12 D20:D22"/>
    </sheetView>
  </sheetViews>
  <sheetFormatPr defaultRowHeight="12.75" x14ac:dyDescent="0.2"/>
  <cols>
    <col min="1" max="1" width="9" customWidth="1"/>
    <col min="2" max="2" width="17.42578125" customWidth="1"/>
    <col min="4" max="4" width="22" customWidth="1"/>
    <col min="5" max="5" width="19.5703125" customWidth="1"/>
    <col min="6" max="6" width="9.85546875" customWidth="1"/>
    <col min="7" max="7" width="7.5703125" hidden="1" customWidth="1"/>
    <col min="8" max="8" width="7.28515625" hidden="1" customWidth="1"/>
    <col min="9" max="9" width="9.85546875" hidden="1" customWidth="1"/>
    <col min="10" max="10" width="6" customWidth="1"/>
    <col min="11" max="11" width="11.85546875" customWidth="1"/>
    <col min="13" max="13" width="9.85546875" customWidth="1"/>
    <col min="14" max="14" width="10.85546875" customWidth="1"/>
  </cols>
  <sheetData>
    <row r="1" spans="1:18" ht="21.95" customHeight="1" x14ac:dyDescent="0.2">
      <c r="A1" s="434" t="s">
        <v>18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</row>
    <row r="2" spans="1:18" ht="21.95" customHeight="1" x14ac:dyDescent="0.2">
      <c r="A2" s="435" t="s">
        <v>65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18" s="3" customFormat="1" ht="15" customHeight="1" thickBot="1" x14ac:dyDescent="0.25">
      <c r="A3" s="329" t="s">
        <v>98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18" ht="26.25" thickBot="1" x14ac:dyDescent="0.25">
      <c r="A4" s="12" t="s">
        <v>0</v>
      </c>
      <c r="B4" s="4" t="s">
        <v>11</v>
      </c>
      <c r="C4" s="1" t="s">
        <v>1</v>
      </c>
      <c r="D4" s="4"/>
      <c r="E4" s="1" t="s">
        <v>2</v>
      </c>
      <c r="F4" s="4"/>
      <c r="G4" s="7" t="s">
        <v>3</v>
      </c>
      <c r="H4" s="4" t="s">
        <v>4</v>
      </c>
      <c r="I4" s="5" t="s">
        <v>5</v>
      </c>
      <c r="J4" s="5" t="s">
        <v>6</v>
      </c>
      <c r="K4" s="5" t="s">
        <v>10</v>
      </c>
      <c r="L4" s="6" t="s">
        <v>7</v>
      </c>
      <c r="M4" s="6" t="s">
        <v>8</v>
      </c>
      <c r="N4" s="6" t="s">
        <v>9</v>
      </c>
    </row>
    <row r="5" spans="1:18" ht="13.5" thickBot="1" x14ac:dyDescent="0.25">
      <c r="A5" s="8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10"/>
      <c r="N5" s="11"/>
    </row>
    <row r="6" spans="1:18" ht="45" x14ac:dyDescent="0.2">
      <c r="A6" s="165">
        <v>2001</v>
      </c>
      <c r="B6" s="166" t="s">
        <v>66</v>
      </c>
      <c r="C6" s="167" t="s">
        <v>67</v>
      </c>
      <c r="D6" s="168"/>
      <c r="E6" s="169" t="s">
        <v>68</v>
      </c>
      <c r="F6" s="170"/>
      <c r="G6" s="171"/>
      <c r="H6" s="172"/>
      <c r="I6" s="172"/>
      <c r="J6" s="172" t="s">
        <v>20</v>
      </c>
      <c r="K6" s="173">
        <v>0.94</v>
      </c>
      <c r="L6" s="174">
        <v>42</v>
      </c>
      <c r="M6" s="175">
        <v>314</v>
      </c>
      <c r="N6" s="176">
        <v>314</v>
      </c>
      <c r="O6" s="26"/>
      <c r="P6" s="27"/>
      <c r="Q6" s="27"/>
      <c r="R6" s="27"/>
    </row>
    <row r="7" spans="1:18" ht="33.75" x14ac:dyDescent="0.2">
      <c r="A7" s="142">
        <v>2002</v>
      </c>
      <c r="B7" s="177" t="s">
        <v>69</v>
      </c>
      <c r="C7" s="143" t="s">
        <v>70</v>
      </c>
      <c r="D7" s="144"/>
      <c r="E7" s="145" t="s">
        <v>71</v>
      </c>
      <c r="F7" s="146"/>
      <c r="G7" s="147"/>
      <c r="H7" s="148"/>
      <c r="I7" s="148"/>
      <c r="J7" s="148" t="s">
        <v>20</v>
      </c>
      <c r="K7" s="149">
        <v>0.64</v>
      </c>
      <c r="L7" s="150">
        <v>35</v>
      </c>
      <c r="M7" s="151">
        <v>580</v>
      </c>
      <c r="N7" s="152">
        <v>580</v>
      </c>
      <c r="O7" s="26"/>
      <c r="P7" s="27"/>
      <c r="Q7" s="27"/>
      <c r="R7" s="27"/>
    </row>
    <row r="8" spans="1:18" ht="15" customHeight="1" thickBot="1" x14ac:dyDescent="0.25">
      <c r="A8" s="178"/>
      <c r="B8" s="179"/>
      <c r="C8" s="180"/>
      <c r="D8" s="180"/>
      <c r="E8" s="181"/>
      <c r="F8" s="182"/>
      <c r="G8" s="183"/>
      <c r="H8" s="184"/>
      <c r="I8" s="184"/>
      <c r="J8" s="184"/>
      <c r="K8" s="185"/>
      <c r="L8" s="186"/>
      <c r="M8" s="187"/>
      <c r="N8" s="188"/>
      <c r="O8" s="24"/>
    </row>
    <row r="9" spans="1:18" ht="13.5" thickBot="1" x14ac:dyDescent="0.25">
      <c r="A9" s="28"/>
      <c r="B9" s="2"/>
      <c r="C9" s="3"/>
      <c r="D9" s="3"/>
      <c r="E9" s="3"/>
      <c r="F9" s="28"/>
      <c r="G9" s="30"/>
      <c r="H9" s="3"/>
      <c r="I9" s="3"/>
      <c r="J9" s="13"/>
      <c r="K9" s="19"/>
      <c r="L9" s="31"/>
      <c r="M9" s="33"/>
      <c r="N9" s="31"/>
      <c r="O9" s="24"/>
    </row>
    <row r="10" spans="1:18" ht="15" customHeight="1" thickBot="1" x14ac:dyDescent="0.25">
      <c r="A10" s="28"/>
      <c r="B10" s="2"/>
      <c r="C10" s="2"/>
      <c r="D10" s="3"/>
      <c r="E10" s="3"/>
      <c r="F10" s="36" t="s">
        <v>17</v>
      </c>
      <c r="G10" s="37">
        <f>SUM(G6:G8)</f>
        <v>0</v>
      </c>
      <c r="H10" s="38"/>
      <c r="I10" s="38"/>
      <c r="J10" s="14"/>
      <c r="K10" s="39"/>
      <c r="L10" s="34">
        <f>SUM(L6:L8)</f>
        <v>77</v>
      </c>
      <c r="M10" s="35">
        <f>SUM(M6:M8)</f>
        <v>894</v>
      </c>
      <c r="N10" s="32">
        <f>SUM(N6:N9)</f>
        <v>894</v>
      </c>
      <c r="O10" s="24"/>
    </row>
    <row r="11" spans="1:18" x14ac:dyDescent="0.2">
      <c r="A11" s="28"/>
      <c r="B11" s="2"/>
      <c r="C11" s="3"/>
      <c r="D11" s="3"/>
      <c r="E11" s="3"/>
      <c r="F11" s="28"/>
      <c r="G11" s="22"/>
      <c r="H11" s="3"/>
      <c r="I11" s="3"/>
      <c r="J11" s="3"/>
      <c r="K11" s="19"/>
      <c r="L11" s="3"/>
      <c r="M11" s="22"/>
      <c r="N11" s="25"/>
      <c r="O11" s="24"/>
    </row>
    <row r="12" spans="1:18" x14ac:dyDescent="0.2">
      <c r="A12" s="28"/>
      <c r="B12" s="2"/>
      <c r="C12" s="3"/>
      <c r="D12" s="3"/>
      <c r="E12" s="3"/>
      <c r="F12" s="28"/>
      <c r="G12" s="22"/>
      <c r="H12" s="3"/>
      <c r="I12" s="3"/>
      <c r="J12" s="3"/>
      <c r="K12" s="19"/>
      <c r="L12" s="3"/>
      <c r="M12" s="22"/>
      <c r="N12" s="25"/>
      <c r="O12" s="24"/>
    </row>
    <row r="13" spans="1:18" x14ac:dyDescent="0.2">
      <c r="A13" s="28"/>
      <c r="B13" s="2"/>
      <c r="C13" s="3"/>
      <c r="D13" s="189"/>
      <c r="E13" s="190"/>
      <c r="F13" s="191"/>
      <c r="G13" s="22"/>
      <c r="H13" s="3"/>
      <c r="I13" s="3"/>
      <c r="J13" s="3"/>
      <c r="K13" s="20"/>
      <c r="L13" s="3"/>
      <c r="M13" s="22"/>
      <c r="N13" s="25"/>
      <c r="O13" s="24"/>
    </row>
    <row r="14" spans="1:18" x14ac:dyDescent="0.2">
      <c r="A14" s="28"/>
      <c r="B14" s="2"/>
      <c r="C14" s="3"/>
      <c r="D14" s="189"/>
      <c r="E14" s="192"/>
      <c r="F14" s="191"/>
      <c r="G14" s="22"/>
      <c r="H14" s="3"/>
      <c r="I14" s="3"/>
      <c r="J14" s="3"/>
      <c r="K14" s="21"/>
      <c r="L14" s="3"/>
      <c r="M14" s="22"/>
      <c r="N14" s="25"/>
      <c r="O14" s="24"/>
    </row>
    <row r="15" spans="1:18" x14ac:dyDescent="0.2">
      <c r="A15" s="28"/>
      <c r="B15" s="2"/>
      <c r="C15" s="3"/>
      <c r="D15" s="189"/>
      <c r="E15" s="192"/>
      <c r="F15" s="191"/>
      <c r="G15" s="22"/>
      <c r="H15" s="3"/>
      <c r="I15" s="3"/>
      <c r="J15" s="3"/>
      <c r="K15" s="21"/>
      <c r="L15" s="3"/>
      <c r="M15" s="22"/>
      <c r="N15" s="25"/>
      <c r="O15" s="24"/>
    </row>
    <row r="16" spans="1:18" x14ac:dyDescent="0.2">
      <c r="A16" s="28"/>
      <c r="B16" s="2"/>
      <c r="C16" s="3"/>
      <c r="D16" s="189"/>
      <c r="E16" s="192"/>
      <c r="F16" s="191"/>
      <c r="G16" s="22"/>
      <c r="H16" s="3"/>
      <c r="I16" s="3"/>
      <c r="J16" s="3"/>
      <c r="K16" s="21"/>
      <c r="L16" s="3"/>
      <c r="M16" s="22"/>
      <c r="N16" s="25"/>
      <c r="O16" s="24"/>
    </row>
    <row r="17" spans="1:15" x14ac:dyDescent="0.2">
      <c r="A17" s="28"/>
      <c r="B17" s="2"/>
      <c r="C17" s="3"/>
      <c r="D17" s="189"/>
      <c r="E17" s="192"/>
      <c r="F17" s="191"/>
      <c r="G17" s="22"/>
      <c r="H17" s="3"/>
      <c r="I17" s="3"/>
      <c r="J17" s="3"/>
      <c r="K17" s="21"/>
      <c r="L17" s="3"/>
      <c r="M17" s="22"/>
      <c r="N17" s="25"/>
      <c r="O17" s="24"/>
    </row>
    <row r="18" spans="1:15" x14ac:dyDescent="0.2">
      <c r="A18" s="28"/>
      <c r="B18" s="2"/>
      <c r="C18" s="3"/>
      <c r="D18" s="3"/>
      <c r="E18" s="3"/>
      <c r="F18" s="28"/>
      <c r="G18" s="22"/>
      <c r="H18" s="3"/>
      <c r="I18" s="3"/>
      <c r="J18" s="3"/>
      <c r="K18" s="19"/>
      <c r="L18" s="3"/>
      <c r="M18" s="22"/>
      <c r="N18" s="25"/>
      <c r="O18" s="24"/>
    </row>
    <row r="19" spans="1:15" x14ac:dyDescent="0.2">
      <c r="A19" s="28"/>
      <c r="B19" s="2"/>
      <c r="C19" s="3"/>
      <c r="D19" s="3"/>
      <c r="E19" s="3"/>
      <c r="F19" s="28"/>
      <c r="G19" s="3"/>
      <c r="H19" s="3"/>
      <c r="I19" s="3"/>
      <c r="J19" s="3"/>
      <c r="K19" s="19"/>
      <c r="L19" s="3"/>
      <c r="M19" s="22"/>
      <c r="N19" s="25"/>
      <c r="O19" s="24"/>
    </row>
    <row r="20" spans="1:15" x14ac:dyDescent="0.2">
      <c r="A20" s="28"/>
      <c r="B20" s="2"/>
      <c r="C20" s="3"/>
      <c r="D20" s="3"/>
      <c r="E20" s="3"/>
      <c r="F20" s="28"/>
      <c r="G20" s="3"/>
      <c r="H20" s="3"/>
      <c r="I20" s="3"/>
      <c r="J20" s="3"/>
      <c r="K20" s="19"/>
      <c r="L20" s="3"/>
      <c r="M20" s="22"/>
      <c r="N20" s="25"/>
      <c r="O20" s="24"/>
    </row>
    <row r="21" spans="1:15" x14ac:dyDescent="0.2">
      <c r="A21" s="28"/>
      <c r="B21" s="2"/>
      <c r="C21" s="3"/>
      <c r="D21" s="3"/>
      <c r="E21" s="3"/>
      <c r="F21" s="28"/>
      <c r="G21" s="3"/>
      <c r="H21" s="3"/>
      <c r="I21" s="3"/>
      <c r="J21" s="3"/>
      <c r="K21" s="19"/>
      <c r="L21" s="3"/>
      <c r="M21" s="22"/>
      <c r="N21" s="25"/>
      <c r="O21" s="24"/>
    </row>
    <row r="22" spans="1:15" x14ac:dyDescent="0.2">
      <c r="A22" s="28"/>
      <c r="B22" s="2"/>
      <c r="C22" s="3"/>
      <c r="D22" s="3"/>
      <c r="E22" s="3"/>
      <c r="F22" s="28"/>
      <c r="G22" s="3"/>
      <c r="H22" s="3"/>
      <c r="I22" s="3"/>
      <c r="J22" s="3"/>
      <c r="K22" s="19"/>
      <c r="L22" s="3"/>
      <c r="M22" s="22"/>
      <c r="N22" s="25"/>
      <c r="O22" s="24"/>
    </row>
    <row r="23" spans="1:15" x14ac:dyDescent="0.2">
      <c r="A23" s="28"/>
      <c r="B23" s="2"/>
      <c r="C23" s="3"/>
      <c r="D23" s="3"/>
      <c r="E23" s="3"/>
      <c r="F23" s="28"/>
      <c r="G23" s="3"/>
      <c r="H23" s="3"/>
      <c r="I23" s="3"/>
      <c r="J23" s="3"/>
      <c r="K23" s="19"/>
      <c r="L23" s="3"/>
      <c r="M23" s="22"/>
      <c r="N23" s="25"/>
      <c r="O23" s="24"/>
    </row>
    <row r="24" spans="1:15" x14ac:dyDescent="0.2">
      <c r="A24" s="28"/>
      <c r="B24" s="2"/>
      <c r="C24" s="3"/>
      <c r="D24" s="3"/>
      <c r="E24" s="3"/>
      <c r="F24" s="28"/>
      <c r="G24" s="3"/>
      <c r="H24" s="3"/>
      <c r="I24" s="3"/>
      <c r="J24" s="3"/>
      <c r="K24" s="3"/>
      <c r="L24" s="3"/>
      <c r="M24" s="22"/>
      <c r="N24" s="25"/>
      <c r="O24" s="24"/>
    </row>
    <row r="25" spans="1:15" x14ac:dyDescent="0.2">
      <c r="A25" s="28"/>
      <c r="B25" s="3"/>
      <c r="C25" s="3"/>
      <c r="D25" s="3"/>
      <c r="E25" s="3"/>
      <c r="F25" s="28"/>
      <c r="G25" s="3"/>
      <c r="H25" s="3"/>
      <c r="I25" s="3"/>
      <c r="J25" s="3"/>
      <c r="K25" s="3"/>
      <c r="L25" s="3"/>
      <c r="M25" s="22"/>
      <c r="N25" s="25"/>
      <c r="O25" s="24"/>
    </row>
    <row r="26" spans="1:15" x14ac:dyDescent="0.2">
      <c r="A26" s="28"/>
      <c r="B26" s="3"/>
      <c r="C26" s="3"/>
      <c r="D26" s="3"/>
      <c r="E26" s="3"/>
      <c r="F26" s="28"/>
      <c r="G26" s="3"/>
      <c r="H26" s="3"/>
      <c r="I26" s="3"/>
      <c r="J26" s="3"/>
      <c r="K26" s="3"/>
      <c r="L26" s="3"/>
      <c r="M26" s="22"/>
      <c r="N26" s="25"/>
      <c r="O26" s="24"/>
    </row>
    <row r="27" spans="1:15" x14ac:dyDescent="0.2">
      <c r="A27" s="2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22"/>
      <c r="N27" s="25"/>
      <c r="O27" s="24"/>
    </row>
    <row r="28" spans="1:15" x14ac:dyDescent="0.2">
      <c r="A28" s="2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2"/>
      <c r="N28" s="25"/>
      <c r="O28" s="24"/>
    </row>
    <row r="29" spans="1:15" x14ac:dyDescent="0.2">
      <c r="A29" s="2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2"/>
      <c r="N29" s="25"/>
      <c r="O29" s="24"/>
    </row>
    <row r="30" spans="1:15" x14ac:dyDescent="0.2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2"/>
      <c r="N30" s="25"/>
      <c r="O30" s="24"/>
    </row>
    <row r="31" spans="1:15" x14ac:dyDescent="0.2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2"/>
      <c r="N31" s="25"/>
      <c r="O31" s="24"/>
    </row>
    <row r="32" spans="1:15" x14ac:dyDescent="0.2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2"/>
      <c r="N32" s="25"/>
      <c r="O32" s="24"/>
    </row>
    <row r="33" spans="1:15" x14ac:dyDescent="0.2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2"/>
      <c r="N77" s="25"/>
      <c r="O77" s="24"/>
    </row>
    <row r="78" spans="1:15" x14ac:dyDescent="0.2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2"/>
      <c r="N78" s="25"/>
      <c r="O78" s="24"/>
    </row>
    <row r="79" spans="1:15" x14ac:dyDescent="0.2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2"/>
      <c r="N79" s="25"/>
      <c r="O79" s="24"/>
    </row>
    <row r="80" spans="1:15" x14ac:dyDescent="0.2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2"/>
      <c r="N80" s="25"/>
      <c r="O80" s="24"/>
    </row>
    <row r="81" spans="1:15" x14ac:dyDescent="0.2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2"/>
      <c r="N81" s="25"/>
      <c r="O81" s="24"/>
    </row>
    <row r="82" spans="1:15" x14ac:dyDescent="0.2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2"/>
      <c r="N82" s="25"/>
      <c r="O82" s="24"/>
    </row>
    <row r="83" spans="1:15" x14ac:dyDescent="0.2">
      <c r="A83" s="29"/>
      <c r="M83" s="23"/>
      <c r="N83" s="24"/>
      <c r="O83" s="24"/>
    </row>
    <row r="84" spans="1:15" x14ac:dyDescent="0.2">
      <c r="A84" s="29"/>
      <c r="M84" s="23"/>
      <c r="N84" s="24"/>
      <c r="O84" s="24"/>
    </row>
    <row r="85" spans="1:15" x14ac:dyDescent="0.2">
      <c r="A85" s="29"/>
      <c r="M85" s="23"/>
      <c r="N85" s="24"/>
      <c r="O85" s="24"/>
    </row>
    <row r="86" spans="1:15" x14ac:dyDescent="0.2">
      <c r="A86" s="29"/>
      <c r="M86" s="23"/>
      <c r="N86" s="24"/>
      <c r="O86" s="24"/>
    </row>
    <row r="87" spans="1:15" x14ac:dyDescent="0.2">
      <c r="A87" s="29"/>
      <c r="M87" s="23"/>
      <c r="N87" s="24"/>
      <c r="O87" s="24"/>
    </row>
    <row r="88" spans="1:15" x14ac:dyDescent="0.2">
      <c r="A88" s="29"/>
      <c r="M88" s="23"/>
      <c r="N88" s="24"/>
      <c r="O88" s="24"/>
    </row>
    <row r="89" spans="1:15" x14ac:dyDescent="0.2">
      <c r="A89" s="29"/>
      <c r="M89" s="23"/>
      <c r="N89" s="24"/>
      <c r="O89" s="24"/>
    </row>
    <row r="90" spans="1:15" x14ac:dyDescent="0.2">
      <c r="A90" s="29"/>
      <c r="M90" s="23"/>
      <c r="N90" s="24"/>
      <c r="O90" s="24"/>
    </row>
    <row r="91" spans="1:15" x14ac:dyDescent="0.2">
      <c r="A91" s="29"/>
      <c r="M91" s="23"/>
      <c r="N91" s="24"/>
      <c r="O91" s="24"/>
    </row>
    <row r="92" spans="1:15" x14ac:dyDescent="0.2">
      <c r="A92" s="29"/>
      <c r="M92" s="23"/>
      <c r="N92" s="24"/>
      <c r="O92" s="24"/>
    </row>
    <row r="93" spans="1:15" x14ac:dyDescent="0.2">
      <c r="A93" s="29"/>
      <c r="M93" s="23"/>
      <c r="N93" s="24"/>
      <c r="O93" s="24"/>
    </row>
    <row r="94" spans="1:15" x14ac:dyDescent="0.2">
      <c r="A94" s="29"/>
      <c r="M94" s="23"/>
      <c r="N94" s="24"/>
      <c r="O94" s="24"/>
    </row>
    <row r="95" spans="1:15" x14ac:dyDescent="0.2">
      <c r="A95" s="29"/>
      <c r="M95" s="23"/>
      <c r="N95" s="24"/>
      <c r="O95" s="24"/>
    </row>
    <row r="96" spans="1:15" x14ac:dyDescent="0.2">
      <c r="A96" s="29"/>
      <c r="M96" s="23"/>
      <c r="N96" s="24"/>
      <c r="O96" s="24"/>
    </row>
    <row r="97" spans="1:15" x14ac:dyDescent="0.2">
      <c r="A97" s="29"/>
      <c r="M97" s="23"/>
      <c r="N97" s="24"/>
      <c r="O97" s="24"/>
    </row>
    <row r="98" spans="1:15" x14ac:dyDescent="0.2">
      <c r="A98" s="29"/>
      <c r="M98" s="23"/>
      <c r="N98" s="24"/>
      <c r="O98" s="24"/>
    </row>
    <row r="99" spans="1:15" x14ac:dyDescent="0.2">
      <c r="A99" s="29"/>
      <c r="M99" s="23"/>
      <c r="N99" s="24"/>
      <c r="O99" s="24"/>
    </row>
    <row r="100" spans="1:15" x14ac:dyDescent="0.2">
      <c r="A100" s="29"/>
      <c r="M100" s="23"/>
      <c r="N100" s="24"/>
      <c r="O100" s="24"/>
    </row>
    <row r="101" spans="1:15" x14ac:dyDescent="0.2">
      <c r="A101" s="29"/>
      <c r="M101" s="23"/>
      <c r="N101" s="24"/>
      <c r="O101" s="24"/>
    </row>
    <row r="102" spans="1:15" x14ac:dyDescent="0.2">
      <c r="A102" s="29"/>
      <c r="M102" s="23"/>
      <c r="N102" s="24"/>
      <c r="O102" s="24"/>
    </row>
    <row r="103" spans="1:15" x14ac:dyDescent="0.2">
      <c r="A103" s="29"/>
      <c r="M103" s="23"/>
      <c r="N103" s="24"/>
      <c r="O103" s="24"/>
    </row>
    <row r="104" spans="1:15" x14ac:dyDescent="0.2">
      <c r="A104" s="29"/>
      <c r="M104" s="23"/>
      <c r="N104" s="24"/>
      <c r="O104" s="24"/>
    </row>
    <row r="105" spans="1:15" x14ac:dyDescent="0.2">
      <c r="A105" s="29"/>
      <c r="M105" s="23"/>
      <c r="N105" s="24"/>
      <c r="O105" s="24"/>
    </row>
    <row r="106" spans="1:15" x14ac:dyDescent="0.2">
      <c r="A106" s="29"/>
      <c r="M106" s="23"/>
      <c r="N106" s="24"/>
      <c r="O106" s="24"/>
    </row>
    <row r="107" spans="1:15" x14ac:dyDescent="0.2">
      <c r="A107" s="29"/>
      <c r="M107" s="23"/>
      <c r="N107" s="24"/>
      <c r="O107" s="24"/>
    </row>
    <row r="108" spans="1:15" x14ac:dyDescent="0.2">
      <c r="A108" s="29"/>
      <c r="M108" s="23"/>
      <c r="N108" s="24"/>
      <c r="O108" s="24"/>
    </row>
    <row r="109" spans="1:15" x14ac:dyDescent="0.2">
      <c r="A109" s="29"/>
      <c r="M109" s="23"/>
      <c r="N109" s="24"/>
      <c r="O109" s="24"/>
    </row>
    <row r="110" spans="1:15" x14ac:dyDescent="0.2">
      <c r="A110" s="29"/>
      <c r="M110" s="23"/>
      <c r="N110" s="24"/>
      <c r="O110" s="24"/>
    </row>
    <row r="111" spans="1:15" x14ac:dyDescent="0.2">
      <c r="A111" s="29"/>
      <c r="M111" s="23"/>
      <c r="N111" s="24"/>
      <c r="O111" s="24"/>
    </row>
    <row r="112" spans="1:15" x14ac:dyDescent="0.2">
      <c r="A112" s="29"/>
      <c r="M112" s="23"/>
      <c r="N112" s="24"/>
      <c r="O112" s="24"/>
    </row>
    <row r="113" spans="1:15" x14ac:dyDescent="0.2">
      <c r="A113" s="29"/>
      <c r="M113" s="23"/>
      <c r="N113" s="24"/>
      <c r="O113" s="24"/>
    </row>
    <row r="114" spans="1:15" x14ac:dyDescent="0.2">
      <c r="A114" s="29"/>
      <c r="M114" s="23"/>
      <c r="N114" s="24"/>
      <c r="O114" s="24"/>
    </row>
    <row r="115" spans="1:15" x14ac:dyDescent="0.2">
      <c r="A115" s="29"/>
      <c r="M115" s="23"/>
      <c r="N115" s="24"/>
      <c r="O115" s="24"/>
    </row>
    <row r="116" spans="1:15" x14ac:dyDescent="0.2">
      <c r="A116" s="29"/>
      <c r="M116" s="23"/>
      <c r="N116" s="24"/>
      <c r="O116" s="24"/>
    </row>
    <row r="117" spans="1:15" x14ac:dyDescent="0.2">
      <c r="A117" s="29"/>
      <c r="M117" s="23"/>
      <c r="N117" s="24"/>
      <c r="O117" s="24"/>
    </row>
    <row r="118" spans="1:15" x14ac:dyDescent="0.2">
      <c r="A118" s="29"/>
      <c r="M118" s="23"/>
      <c r="N118" s="24"/>
      <c r="O118" s="24"/>
    </row>
    <row r="119" spans="1:15" x14ac:dyDescent="0.2">
      <c r="A119" s="29"/>
      <c r="M119" s="23"/>
      <c r="N119" s="24"/>
      <c r="O119" s="24"/>
    </row>
    <row r="120" spans="1:15" x14ac:dyDescent="0.2">
      <c r="A120" s="29"/>
      <c r="M120" s="23"/>
      <c r="N120" s="24"/>
      <c r="O120" s="24"/>
    </row>
    <row r="121" spans="1:15" x14ac:dyDescent="0.2">
      <c r="A121" s="29"/>
      <c r="M121" s="23"/>
      <c r="N121" s="24"/>
      <c r="O121" s="24"/>
    </row>
    <row r="122" spans="1:15" x14ac:dyDescent="0.2">
      <c r="A122" s="29"/>
      <c r="M122" s="23"/>
      <c r="N122" s="24"/>
      <c r="O122" s="24"/>
    </row>
    <row r="123" spans="1:15" x14ac:dyDescent="0.2">
      <c r="A123" s="29"/>
      <c r="M123" s="23"/>
      <c r="N123" s="24"/>
      <c r="O123" s="24"/>
    </row>
    <row r="124" spans="1:15" x14ac:dyDescent="0.2">
      <c r="A124" s="29"/>
      <c r="M124" s="23"/>
      <c r="N124" s="24"/>
      <c r="O124" s="24"/>
    </row>
    <row r="125" spans="1:15" x14ac:dyDescent="0.2">
      <c r="A125" s="29"/>
      <c r="M125" s="23"/>
      <c r="N125" s="24"/>
      <c r="O125" s="24"/>
    </row>
    <row r="126" spans="1:15" x14ac:dyDescent="0.2">
      <c r="A126" s="29"/>
      <c r="M126" s="23"/>
      <c r="N126" s="24"/>
      <c r="O126" s="24"/>
    </row>
    <row r="127" spans="1:15" x14ac:dyDescent="0.2">
      <c r="A127" s="29"/>
      <c r="M127" s="23"/>
      <c r="N127" s="24"/>
      <c r="O127" s="24"/>
    </row>
    <row r="128" spans="1:15" x14ac:dyDescent="0.2">
      <c r="A128" s="29"/>
      <c r="M128" s="23"/>
      <c r="N128" s="24"/>
      <c r="O128" s="24"/>
    </row>
    <row r="129" spans="1:15" x14ac:dyDescent="0.2">
      <c r="A129" s="29"/>
      <c r="M129" s="23"/>
      <c r="N129" s="24"/>
      <c r="O129" s="24"/>
    </row>
    <row r="130" spans="1:15" x14ac:dyDescent="0.2">
      <c r="A130" s="29"/>
      <c r="M130" s="23"/>
      <c r="N130" s="24"/>
      <c r="O130" s="24"/>
    </row>
    <row r="131" spans="1:15" x14ac:dyDescent="0.2">
      <c r="A131" s="29"/>
      <c r="M131" s="23"/>
      <c r="N131" s="24"/>
      <c r="O131" s="24"/>
    </row>
    <row r="132" spans="1:15" x14ac:dyDescent="0.2">
      <c r="A132" s="29"/>
      <c r="M132" s="23"/>
      <c r="N132" s="24"/>
      <c r="O132" s="24"/>
    </row>
    <row r="133" spans="1:15" x14ac:dyDescent="0.2">
      <c r="A133" s="29"/>
      <c r="M133" s="23"/>
      <c r="N133" s="24"/>
      <c r="O133" s="24"/>
    </row>
    <row r="134" spans="1:15" x14ac:dyDescent="0.2">
      <c r="A134" s="29"/>
      <c r="M134" s="23"/>
      <c r="N134" s="24"/>
      <c r="O134" s="24"/>
    </row>
    <row r="135" spans="1:15" x14ac:dyDescent="0.2">
      <c r="A135" s="29"/>
      <c r="M135" s="23"/>
      <c r="N135" s="24"/>
      <c r="O135" s="24"/>
    </row>
    <row r="136" spans="1:15" x14ac:dyDescent="0.2">
      <c r="A136" s="29"/>
      <c r="M136" s="23"/>
      <c r="N136" s="24"/>
      <c r="O136" s="24"/>
    </row>
    <row r="137" spans="1:15" x14ac:dyDescent="0.2">
      <c r="A137" s="29"/>
      <c r="M137" s="23"/>
      <c r="N137" s="24"/>
      <c r="O137" s="24"/>
    </row>
    <row r="138" spans="1:15" x14ac:dyDescent="0.2">
      <c r="A138" s="29"/>
      <c r="M138" s="23"/>
      <c r="N138" s="24"/>
      <c r="O138" s="24"/>
    </row>
    <row r="139" spans="1:15" x14ac:dyDescent="0.2">
      <c r="A139" s="29"/>
      <c r="M139" s="23"/>
      <c r="N139" s="24"/>
      <c r="O139" s="24"/>
    </row>
    <row r="140" spans="1:15" x14ac:dyDescent="0.2">
      <c r="A140" s="29"/>
      <c r="M140" s="23"/>
      <c r="N140" s="24"/>
      <c r="O140" s="24"/>
    </row>
    <row r="141" spans="1:15" x14ac:dyDescent="0.2">
      <c r="A141" s="29"/>
      <c r="M141" s="23"/>
      <c r="N141" s="24"/>
      <c r="O141" s="24"/>
    </row>
    <row r="142" spans="1:15" x14ac:dyDescent="0.2">
      <c r="A142" s="29"/>
      <c r="M142" s="23"/>
      <c r="N142" s="24"/>
      <c r="O142" s="24"/>
    </row>
    <row r="143" spans="1:15" x14ac:dyDescent="0.2">
      <c r="A143" s="29"/>
      <c r="M143" s="23"/>
      <c r="N143" s="24"/>
      <c r="O143" s="24"/>
    </row>
    <row r="144" spans="1:15" x14ac:dyDescent="0.2">
      <c r="A144" s="29"/>
      <c r="M144" s="23"/>
      <c r="N144" s="24"/>
      <c r="O144" s="24"/>
    </row>
    <row r="145" spans="1:15" x14ac:dyDescent="0.2">
      <c r="A145" s="29"/>
      <c r="M145" s="23"/>
      <c r="N145" s="24"/>
      <c r="O145" s="24"/>
    </row>
    <row r="146" spans="1:15" x14ac:dyDescent="0.2">
      <c r="A146" s="29"/>
      <c r="M146" s="23"/>
      <c r="N146" s="24"/>
      <c r="O146" s="24"/>
    </row>
    <row r="147" spans="1:15" x14ac:dyDescent="0.2">
      <c r="A147" s="29"/>
      <c r="M147" s="23"/>
      <c r="N147" s="24"/>
      <c r="O147" s="24"/>
    </row>
    <row r="148" spans="1:15" x14ac:dyDescent="0.2">
      <c r="A148" s="29"/>
      <c r="M148" s="23"/>
      <c r="N148" s="24"/>
      <c r="O148" s="24"/>
    </row>
    <row r="149" spans="1:15" x14ac:dyDescent="0.2">
      <c r="A149" s="29"/>
      <c r="M149" s="23"/>
      <c r="N149" s="24"/>
      <c r="O149" s="24"/>
    </row>
    <row r="150" spans="1:15" x14ac:dyDescent="0.2">
      <c r="A150" s="29"/>
      <c r="M150" s="23"/>
      <c r="N150" s="24"/>
      <c r="O150" s="24"/>
    </row>
    <row r="151" spans="1:15" x14ac:dyDescent="0.2">
      <c r="A151" s="29"/>
      <c r="M151" s="23"/>
      <c r="N151" s="24"/>
      <c r="O151" s="24"/>
    </row>
    <row r="152" spans="1:15" x14ac:dyDescent="0.2">
      <c r="A152" s="29"/>
      <c r="M152" s="23"/>
      <c r="N152" s="24"/>
      <c r="O152" s="24"/>
    </row>
    <row r="153" spans="1:15" x14ac:dyDescent="0.2">
      <c r="A153" s="29"/>
      <c r="M153" s="23"/>
      <c r="N153" s="24"/>
      <c r="O153" s="24"/>
    </row>
    <row r="154" spans="1:15" x14ac:dyDescent="0.2">
      <c r="A154" s="29"/>
      <c r="M154" s="23"/>
      <c r="N154" s="24"/>
      <c r="O154" s="24"/>
    </row>
    <row r="155" spans="1:15" x14ac:dyDescent="0.2">
      <c r="A155" s="29"/>
      <c r="M155" s="23"/>
      <c r="N155" s="24"/>
      <c r="O155" s="24"/>
    </row>
    <row r="156" spans="1:15" x14ac:dyDescent="0.2">
      <c r="A156" s="29"/>
      <c r="M156" s="23"/>
      <c r="N156" s="24"/>
      <c r="O156" s="24"/>
    </row>
    <row r="157" spans="1:15" x14ac:dyDescent="0.2">
      <c r="A157" s="29"/>
      <c r="M157" s="23"/>
      <c r="N157" s="24"/>
      <c r="O157" s="24"/>
    </row>
    <row r="158" spans="1:15" x14ac:dyDescent="0.2">
      <c r="A158" s="29"/>
      <c r="M158" s="23"/>
      <c r="N158" s="24"/>
      <c r="O158" s="24"/>
    </row>
    <row r="159" spans="1:15" x14ac:dyDescent="0.2">
      <c r="A159" s="29"/>
      <c r="M159" s="23"/>
      <c r="N159" s="24"/>
      <c r="O159" s="24"/>
    </row>
    <row r="160" spans="1:15" x14ac:dyDescent="0.2">
      <c r="A160" s="29"/>
      <c r="M160" s="23"/>
      <c r="N160" s="24"/>
      <c r="O160" s="24"/>
    </row>
    <row r="161" spans="1:15" x14ac:dyDescent="0.2">
      <c r="A161" s="29"/>
      <c r="M161" s="23"/>
      <c r="N161" s="24"/>
      <c r="O161" s="24"/>
    </row>
    <row r="162" spans="1:15" x14ac:dyDescent="0.2">
      <c r="A162" s="29"/>
      <c r="M162" s="23"/>
      <c r="N162" s="24"/>
      <c r="O162" s="24"/>
    </row>
    <row r="163" spans="1:15" x14ac:dyDescent="0.2">
      <c r="A163" s="29"/>
      <c r="M163" s="23"/>
      <c r="N163" s="24"/>
      <c r="O163" s="24"/>
    </row>
    <row r="164" spans="1:15" x14ac:dyDescent="0.2">
      <c r="A164" s="29"/>
      <c r="M164" s="23"/>
      <c r="N164" s="24"/>
      <c r="O164" s="24"/>
    </row>
    <row r="165" spans="1:15" x14ac:dyDescent="0.2">
      <c r="A165" s="29"/>
      <c r="M165" s="23"/>
      <c r="N165" s="24"/>
      <c r="O165" s="24"/>
    </row>
    <row r="166" spans="1:15" x14ac:dyDescent="0.2">
      <c r="A166" s="29"/>
      <c r="M166" s="23"/>
      <c r="N166" s="24"/>
      <c r="O166" s="24"/>
    </row>
    <row r="167" spans="1:15" x14ac:dyDescent="0.2">
      <c r="A167" s="29"/>
      <c r="M167" s="23"/>
      <c r="N167" s="24"/>
      <c r="O167" s="24"/>
    </row>
    <row r="168" spans="1:15" x14ac:dyDescent="0.2">
      <c r="A168" s="29"/>
      <c r="M168" s="23"/>
      <c r="N168" s="24"/>
      <c r="O168" s="24"/>
    </row>
    <row r="169" spans="1:15" x14ac:dyDescent="0.2">
      <c r="A169" s="29"/>
      <c r="M169" s="23"/>
      <c r="N169" s="24"/>
      <c r="O169" s="24"/>
    </row>
    <row r="170" spans="1:15" x14ac:dyDescent="0.2">
      <c r="A170" s="29"/>
      <c r="M170" s="23"/>
      <c r="N170" s="24"/>
      <c r="O170" s="24"/>
    </row>
    <row r="171" spans="1:15" x14ac:dyDescent="0.2">
      <c r="A171" s="29"/>
      <c r="M171" s="23"/>
      <c r="N171" s="24"/>
      <c r="O171" s="24"/>
    </row>
    <row r="172" spans="1:15" x14ac:dyDescent="0.2">
      <c r="A172" s="29"/>
      <c r="M172" s="23"/>
      <c r="N172" s="24"/>
      <c r="O172" s="24"/>
    </row>
    <row r="173" spans="1:15" x14ac:dyDescent="0.2">
      <c r="A173" s="29"/>
      <c r="M173" s="23"/>
      <c r="N173" s="24"/>
      <c r="O173" s="24"/>
    </row>
    <row r="174" spans="1:15" x14ac:dyDescent="0.2">
      <c r="A174" s="29"/>
      <c r="M174" s="23"/>
      <c r="N174" s="24"/>
      <c r="O174" s="24"/>
    </row>
    <row r="175" spans="1:15" x14ac:dyDescent="0.2">
      <c r="A175" s="29"/>
      <c r="M175" s="23"/>
      <c r="N175" s="24"/>
      <c r="O175" s="24"/>
    </row>
    <row r="176" spans="1:15" x14ac:dyDescent="0.2">
      <c r="A176" s="29"/>
      <c r="M176" s="23"/>
      <c r="N176" s="24"/>
      <c r="O176" s="24"/>
    </row>
    <row r="177" spans="1:15" x14ac:dyDescent="0.2">
      <c r="A177" s="29"/>
      <c r="M177" s="23"/>
      <c r="N177" s="24"/>
      <c r="O177" s="24"/>
    </row>
    <row r="178" spans="1:15" x14ac:dyDescent="0.2">
      <c r="A178" s="29"/>
      <c r="M178" s="23"/>
      <c r="N178" s="24"/>
      <c r="O178" s="24"/>
    </row>
    <row r="179" spans="1:15" x14ac:dyDescent="0.2">
      <c r="A179" s="29"/>
      <c r="M179" s="23"/>
      <c r="N179" s="24"/>
      <c r="O179" s="24"/>
    </row>
    <row r="180" spans="1:15" x14ac:dyDescent="0.2">
      <c r="A180" s="29"/>
      <c r="M180" s="23"/>
      <c r="N180" s="24"/>
      <c r="O180" s="24"/>
    </row>
    <row r="181" spans="1:15" x14ac:dyDescent="0.2">
      <c r="A181" s="29"/>
      <c r="M181" s="23"/>
      <c r="N181" s="24"/>
      <c r="O181" s="24"/>
    </row>
    <row r="182" spans="1:15" x14ac:dyDescent="0.2">
      <c r="A182" s="29"/>
      <c r="M182" s="23"/>
      <c r="N182" s="24"/>
      <c r="O182" s="24"/>
    </row>
    <row r="183" spans="1:15" x14ac:dyDescent="0.2">
      <c r="A183" s="29"/>
      <c r="M183" s="23"/>
      <c r="N183" s="24"/>
      <c r="O183" s="24"/>
    </row>
    <row r="184" spans="1:15" x14ac:dyDescent="0.2">
      <c r="A184" s="29"/>
      <c r="M184" s="23"/>
      <c r="N184" s="24"/>
      <c r="O184" s="24"/>
    </row>
    <row r="185" spans="1:15" x14ac:dyDescent="0.2">
      <c r="A185" s="29"/>
      <c r="M185" s="23"/>
      <c r="N185" s="24"/>
      <c r="O185" s="24"/>
    </row>
    <row r="186" spans="1:15" x14ac:dyDescent="0.2">
      <c r="A186" s="29"/>
      <c r="M186" s="23"/>
      <c r="N186" s="24"/>
      <c r="O186" s="24"/>
    </row>
    <row r="187" spans="1:15" x14ac:dyDescent="0.2">
      <c r="A187" s="29"/>
      <c r="M187" s="23"/>
      <c r="N187" s="24"/>
      <c r="O187" s="24"/>
    </row>
    <row r="188" spans="1:15" x14ac:dyDescent="0.2">
      <c r="A188" s="29"/>
      <c r="M188" s="23"/>
      <c r="N188" s="24"/>
      <c r="O188" s="24"/>
    </row>
    <row r="189" spans="1:15" x14ac:dyDescent="0.2">
      <c r="A189" s="29"/>
      <c r="M189" s="23"/>
      <c r="N189" s="24"/>
      <c r="O189" s="24"/>
    </row>
    <row r="190" spans="1:15" x14ac:dyDescent="0.2">
      <c r="A190" s="29"/>
      <c r="M190" s="23"/>
      <c r="N190" s="24"/>
      <c r="O190" s="24"/>
    </row>
    <row r="191" spans="1:15" x14ac:dyDescent="0.2">
      <c r="A191" s="29"/>
      <c r="M191" s="23"/>
      <c r="N191" s="24"/>
      <c r="O191" s="24"/>
    </row>
    <row r="192" spans="1:15" x14ac:dyDescent="0.2">
      <c r="A192" s="29"/>
      <c r="M192" s="23"/>
      <c r="N192" s="24"/>
      <c r="O192" s="24"/>
    </row>
    <row r="193" spans="1:15" x14ac:dyDescent="0.2">
      <c r="A193" s="29"/>
      <c r="M193" s="23"/>
      <c r="N193" s="24"/>
      <c r="O193" s="24"/>
    </row>
    <row r="194" spans="1:15" x14ac:dyDescent="0.2">
      <c r="A194" s="29"/>
      <c r="M194" s="23"/>
      <c r="N194" s="24"/>
      <c r="O194" s="24"/>
    </row>
    <row r="195" spans="1:15" x14ac:dyDescent="0.2">
      <c r="A195" s="29"/>
      <c r="M195" s="23"/>
      <c r="N195" s="24"/>
      <c r="O195" s="24"/>
    </row>
    <row r="196" spans="1:15" x14ac:dyDescent="0.2">
      <c r="A196" s="29"/>
      <c r="M196" s="23"/>
      <c r="N196" s="24"/>
      <c r="O196" s="24"/>
    </row>
    <row r="197" spans="1:15" x14ac:dyDescent="0.2">
      <c r="A197" s="29"/>
      <c r="M197" s="23"/>
      <c r="N197" s="24"/>
      <c r="O197" s="24"/>
    </row>
    <row r="198" spans="1:15" x14ac:dyDescent="0.2">
      <c r="A198" s="29"/>
      <c r="M198" s="23"/>
      <c r="N198" s="24"/>
      <c r="O198" s="24"/>
    </row>
    <row r="199" spans="1:15" x14ac:dyDescent="0.2">
      <c r="A199" s="29"/>
      <c r="M199" s="23"/>
      <c r="N199" s="24"/>
      <c r="O199" s="24"/>
    </row>
    <row r="200" spans="1:15" x14ac:dyDescent="0.2">
      <c r="A200" s="29"/>
      <c r="M200" s="23"/>
      <c r="N200" s="24"/>
      <c r="O200" s="24"/>
    </row>
    <row r="201" spans="1:15" x14ac:dyDescent="0.2">
      <c r="A201" s="29"/>
      <c r="M201" s="23"/>
      <c r="N201" s="24"/>
      <c r="O201" s="24"/>
    </row>
    <row r="202" spans="1:15" x14ac:dyDescent="0.2">
      <c r="A202" s="29"/>
      <c r="M202" s="23"/>
      <c r="N202" s="24"/>
      <c r="O202" s="24"/>
    </row>
    <row r="203" spans="1:15" x14ac:dyDescent="0.2">
      <c r="A203" s="29"/>
      <c r="M203" s="23"/>
      <c r="N203" s="24"/>
      <c r="O203" s="24"/>
    </row>
    <row r="204" spans="1:15" x14ac:dyDescent="0.2">
      <c r="A204" s="29"/>
      <c r="M204" s="23"/>
      <c r="N204" s="24"/>
      <c r="O204" s="24"/>
    </row>
    <row r="205" spans="1:15" x14ac:dyDescent="0.2">
      <c r="A205" s="29"/>
      <c r="M205" s="23"/>
      <c r="N205" s="24"/>
      <c r="O205" s="24"/>
    </row>
    <row r="206" spans="1:15" x14ac:dyDescent="0.2">
      <c r="A206" s="29"/>
      <c r="M206" s="23"/>
      <c r="N206" s="24"/>
      <c r="O206" s="24"/>
    </row>
    <row r="207" spans="1:15" x14ac:dyDescent="0.2">
      <c r="A207" s="29"/>
      <c r="M207" s="23"/>
      <c r="N207" s="24"/>
      <c r="O207" s="24"/>
    </row>
    <row r="208" spans="1:15" x14ac:dyDescent="0.2">
      <c r="A208" s="29"/>
      <c r="M208" s="23"/>
      <c r="N208" s="24"/>
      <c r="O208" s="24"/>
    </row>
    <row r="209" spans="1:15" x14ac:dyDescent="0.2">
      <c r="A209" s="29"/>
      <c r="M209" s="23"/>
      <c r="N209" s="24"/>
      <c r="O209" s="24"/>
    </row>
    <row r="210" spans="1:15" x14ac:dyDescent="0.2">
      <c r="A210" s="29"/>
      <c r="M210" s="23"/>
      <c r="N210" s="24"/>
      <c r="O210" s="24"/>
    </row>
    <row r="211" spans="1:15" x14ac:dyDescent="0.2">
      <c r="A211" s="29"/>
      <c r="M211" s="23"/>
      <c r="N211" s="24"/>
      <c r="O211" s="24"/>
    </row>
    <row r="212" spans="1:15" x14ac:dyDescent="0.2">
      <c r="A212" s="29"/>
      <c r="M212" s="23"/>
      <c r="N212" s="24"/>
      <c r="O212" s="24"/>
    </row>
    <row r="213" spans="1:15" x14ac:dyDescent="0.2">
      <c r="A213" s="29"/>
      <c r="M213" s="23"/>
      <c r="N213" s="24"/>
      <c r="O213" s="24"/>
    </row>
    <row r="214" spans="1:15" x14ac:dyDescent="0.2">
      <c r="A214" s="29"/>
      <c r="M214" s="23"/>
      <c r="N214" s="24"/>
      <c r="O214" s="24"/>
    </row>
    <row r="215" spans="1:15" x14ac:dyDescent="0.2">
      <c r="A215" s="29"/>
      <c r="M215" s="23"/>
      <c r="N215" s="24"/>
      <c r="O215" s="24"/>
    </row>
    <row r="216" spans="1:15" x14ac:dyDescent="0.2">
      <c r="A216" s="29"/>
      <c r="M216" s="23"/>
      <c r="N216" s="24"/>
      <c r="O216" s="24"/>
    </row>
    <row r="217" spans="1:15" x14ac:dyDescent="0.2">
      <c r="A217" s="29"/>
      <c r="M217" s="23"/>
      <c r="N217" s="24"/>
      <c r="O217" s="24"/>
    </row>
    <row r="218" spans="1:15" x14ac:dyDescent="0.2">
      <c r="A218" s="29"/>
      <c r="M218" s="23"/>
      <c r="N218" s="24"/>
      <c r="O218" s="24"/>
    </row>
    <row r="219" spans="1:15" x14ac:dyDescent="0.2">
      <c r="A219" s="29"/>
      <c r="M219" s="23"/>
      <c r="N219" s="24"/>
      <c r="O219" s="24"/>
    </row>
    <row r="220" spans="1:15" x14ac:dyDescent="0.2">
      <c r="A220" s="29"/>
      <c r="M220" s="23"/>
      <c r="N220" s="24"/>
      <c r="O220" s="24"/>
    </row>
    <row r="221" spans="1:15" x14ac:dyDescent="0.2">
      <c r="A221" s="29"/>
      <c r="M221" s="23"/>
      <c r="N221" s="24"/>
      <c r="O221" s="24"/>
    </row>
    <row r="222" spans="1:15" x14ac:dyDescent="0.2">
      <c r="A222" s="29"/>
      <c r="M222" s="23"/>
      <c r="N222" s="24"/>
      <c r="O222" s="24"/>
    </row>
    <row r="223" spans="1:15" x14ac:dyDescent="0.2">
      <c r="A223" s="29"/>
      <c r="M223" s="23"/>
      <c r="N223" s="24"/>
      <c r="O223" s="24"/>
    </row>
    <row r="224" spans="1:15" x14ac:dyDescent="0.2">
      <c r="A224" s="29"/>
      <c r="M224" s="23"/>
      <c r="N224" s="24"/>
      <c r="O224" s="24"/>
    </row>
    <row r="225" spans="1:15" x14ac:dyDescent="0.2">
      <c r="A225" s="29"/>
      <c r="M225" s="23"/>
      <c r="N225" s="24"/>
      <c r="O225" s="24"/>
    </row>
    <row r="226" spans="1:15" x14ac:dyDescent="0.2">
      <c r="A226" s="29"/>
      <c r="M226" s="23"/>
      <c r="N226" s="24"/>
      <c r="O226" s="24"/>
    </row>
    <row r="227" spans="1:15" x14ac:dyDescent="0.2">
      <c r="A227" s="29"/>
      <c r="M227" s="23"/>
      <c r="N227" s="24"/>
      <c r="O227" s="24"/>
    </row>
    <row r="228" spans="1:15" x14ac:dyDescent="0.2">
      <c r="A228" s="29"/>
      <c r="M228" s="23"/>
      <c r="N228" s="24"/>
      <c r="O228" s="24"/>
    </row>
    <row r="229" spans="1:15" x14ac:dyDescent="0.2">
      <c r="A229" s="29"/>
      <c r="M229" s="23"/>
      <c r="N229" s="24"/>
      <c r="O229" s="24"/>
    </row>
    <row r="230" spans="1:15" x14ac:dyDescent="0.2">
      <c r="A230" s="29"/>
      <c r="M230" s="23"/>
      <c r="N230" s="24"/>
      <c r="O230" s="24"/>
    </row>
    <row r="231" spans="1:15" x14ac:dyDescent="0.2">
      <c r="A231" s="29"/>
      <c r="M231" s="23"/>
      <c r="N231" s="24"/>
      <c r="O231" s="24"/>
    </row>
    <row r="232" spans="1:15" x14ac:dyDescent="0.2">
      <c r="A232" s="29"/>
      <c r="M232" s="23"/>
      <c r="N232" s="24"/>
      <c r="O232" s="24"/>
    </row>
    <row r="233" spans="1:15" x14ac:dyDescent="0.2">
      <c r="A233" s="29"/>
      <c r="M233" s="23"/>
      <c r="N233" s="24"/>
      <c r="O233" s="24"/>
    </row>
    <row r="234" spans="1:15" x14ac:dyDescent="0.2">
      <c r="A234" s="29"/>
      <c r="M234" s="23"/>
      <c r="N234" s="24"/>
      <c r="O234" s="24"/>
    </row>
    <row r="235" spans="1:15" x14ac:dyDescent="0.2">
      <c r="A235" s="29"/>
      <c r="M235" s="23"/>
      <c r="N235" s="24"/>
      <c r="O235" s="24"/>
    </row>
    <row r="236" spans="1:15" x14ac:dyDescent="0.2">
      <c r="A236" s="29"/>
      <c r="M236" s="23"/>
      <c r="N236" s="24"/>
      <c r="O236" s="24"/>
    </row>
    <row r="237" spans="1:15" x14ac:dyDescent="0.2">
      <c r="A237" s="29"/>
      <c r="M237" s="23"/>
      <c r="N237" s="24"/>
      <c r="O237" s="24"/>
    </row>
    <row r="238" spans="1:15" x14ac:dyDescent="0.2">
      <c r="A238" s="29"/>
      <c r="M238" s="23"/>
      <c r="N238" s="24"/>
      <c r="O238" s="24"/>
    </row>
    <row r="239" spans="1:15" x14ac:dyDescent="0.2">
      <c r="A239" s="29"/>
      <c r="M239" s="23"/>
      <c r="N239" s="24"/>
      <c r="O239" s="24"/>
    </row>
    <row r="240" spans="1:15" x14ac:dyDescent="0.2">
      <c r="A240" s="29"/>
      <c r="M240" s="23"/>
      <c r="N240" s="24"/>
      <c r="O240" s="24"/>
    </row>
    <row r="241" spans="1:15" x14ac:dyDescent="0.2">
      <c r="A241" s="29"/>
      <c r="M241" s="23"/>
      <c r="N241" s="24"/>
      <c r="O241" s="24"/>
    </row>
    <row r="242" spans="1:15" x14ac:dyDescent="0.2">
      <c r="A242" s="29"/>
      <c r="M242" s="23"/>
      <c r="N242" s="24"/>
      <c r="O242" s="24"/>
    </row>
    <row r="243" spans="1:15" x14ac:dyDescent="0.2">
      <c r="A243" s="29"/>
      <c r="M243" s="23"/>
      <c r="N243" s="24"/>
      <c r="O243" s="24"/>
    </row>
    <row r="244" spans="1:15" x14ac:dyDescent="0.2">
      <c r="A244" s="29"/>
      <c r="M244" s="23"/>
      <c r="N244" s="24"/>
      <c r="O244" s="24"/>
    </row>
    <row r="245" spans="1:15" x14ac:dyDescent="0.2">
      <c r="A245" s="29"/>
      <c r="M245" s="23"/>
      <c r="N245" s="24"/>
      <c r="O245" s="24"/>
    </row>
    <row r="246" spans="1:15" x14ac:dyDescent="0.2">
      <c r="A246" s="29"/>
      <c r="M246" s="23"/>
      <c r="N246" s="24"/>
      <c r="O246" s="24"/>
    </row>
    <row r="247" spans="1:15" x14ac:dyDescent="0.2">
      <c r="A247" s="29"/>
      <c r="M247" s="23"/>
      <c r="N247" s="24"/>
      <c r="O247" s="24"/>
    </row>
    <row r="248" spans="1:15" x14ac:dyDescent="0.2">
      <c r="A248" s="29"/>
      <c r="M248" s="23"/>
      <c r="N248" s="24"/>
      <c r="O248" s="24"/>
    </row>
    <row r="249" spans="1:15" x14ac:dyDescent="0.2">
      <c r="A249" s="29"/>
      <c r="M249" s="23"/>
      <c r="N249" s="24"/>
      <c r="O249" s="24"/>
    </row>
    <row r="250" spans="1:15" x14ac:dyDescent="0.2">
      <c r="A250" s="29"/>
      <c r="M250" s="23"/>
      <c r="N250" s="24"/>
      <c r="O250" s="24"/>
    </row>
    <row r="251" spans="1:15" x14ac:dyDescent="0.2">
      <c r="A251" s="29"/>
      <c r="M251" s="23"/>
      <c r="N251" s="24"/>
      <c r="O251" s="24"/>
    </row>
    <row r="252" spans="1:15" x14ac:dyDescent="0.2">
      <c r="A252" s="29"/>
      <c r="M252" s="23"/>
      <c r="N252" s="24"/>
      <c r="O252" s="24"/>
    </row>
    <row r="253" spans="1:15" x14ac:dyDescent="0.2">
      <c r="A253" s="29"/>
      <c r="M253" s="23"/>
      <c r="N253" s="24"/>
      <c r="O253" s="24"/>
    </row>
    <row r="254" spans="1:15" x14ac:dyDescent="0.2">
      <c r="A254" s="29"/>
      <c r="M254" s="23"/>
      <c r="N254" s="24"/>
      <c r="O254" s="24"/>
    </row>
    <row r="255" spans="1:15" x14ac:dyDescent="0.2">
      <c r="A255" s="29"/>
      <c r="M255" s="23"/>
      <c r="N255" s="24"/>
      <c r="O255" s="24"/>
    </row>
    <row r="256" spans="1:15" x14ac:dyDescent="0.2">
      <c r="A256" s="29"/>
      <c r="M256" s="23"/>
      <c r="N256" s="24"/>
      <c r="O256" s="24"/>
    </row>
    <row r="257" spans="1:15" x14ac:dyDescent="0.2">
      <c r="A257" s="29"/>
      <c r="M257" s="23"/>
      <c r="N257" s="24"/>
      <c r="O257" s="24"/>
    </row>
    <row r="258" spans="1:15" x14ac:dyDescent="0.2">
      <c r="A258" s="29"/>
      <c r="M258" s="23"/>
      <c r="N258" s="24"/>
      <c r="O258" s="24"/>
    </row>
    <row r="259" spans="1:15" x14ac:dyDescent="0.2">
      <c r="A259" s="29"/>
      <c r="M259" s="23"/>
      <c r="N259" s="24"/>
      <c r="O259" s="24"/>
    </row>
    <row r="260" spans="1:15" x14ac:dyDescent="0.2">
      <c r="A260" s="29"/>
      <c r="M260" s="23"/>
      <c r="N260" s="24"/>
      <c r="O260" s="24"/>
    </row>
    <row r="261" spans="1:15" x14ac:dyDescent="0.2">
      <c r="A261" s="29"/>
      <c r="M261" s="23"/>
      <c r="N261" s="24"/>
      <c r="O261" s="24"/>
    </row>
    <row r="262" spans="1:15" x14ac:dyDescent="0.2">
      <c r="A262" s="29"/>
      <c r="M262" s="23"/>
      <c r="N262" s="24"/>
      <c r="O262" s="24"/>
    </row>
    <row r="263" spans="1:15" x14ac:dyDescent="0.2">
      <c r="A263" s="29"/>
      <c r="M263" s="23"/>
      <c r="N263" s="24"/>
      <c r="O263" s="24"/>
    </row>
    <row r="264" spans="1:15" x14ac:dyDescent="0.2">
      <c r="A264" s="29"/>
      <c r="M264" s="23"/>
      <c r="N264" s="24"/>
      <c r="O264" s="24"/>
    </row>
    <row r="265" spans="1:15" x14ac:dyDescent="0.2">
      <c r="A265" s="29"/>
      <c r="M265" s="23"/>
      <c r="N265" s="24"/>
      <c r="O265" s="24"/>
    </row>
    <row r="266" spans="1:15" x14ac:dyDescent="0.2">
      <c r="A266" s="29"/>
      <c r="M266" s="23"/>
      <c r="N266" s="24"/>
      <c r="O266" s="24"/>
    </row>
    <row r="267" spans="1:15" x14ac:dyDescent="0.2">
      <c r="A267" s="29"/>
      <c r="M267" s="23"/>
      <c r="N267" s="24"/>
      <c r="O267" s="24"/>
    </row>
    <row r="268" spans="1:15" x14ac:dyDescent="0.2">
      <c r="A268" s="29"/>
      <c r="M268" s="23"/>
      <c r="N268" s="24"/>
      <c r="O268" s="24"/>
    </row>
    <row r="269" spans="1:15" x14ac:dyDescent="0.2">
      <c r="A269" s="29"/>
      <c r="M269" s="23"/>
      <c r="N269" s="24"/>
      <c r="O269" s="24"/>
    </row>
    <row r="270" spans="1:15" x14ac:dyDescent="0.2">
      <c r="A270" s="29"/>
      <c r="M270" s="23"/>
      <c r="N270" s="24"/>
      <c r="O270" s="24"/>
    </row>
    <row r="271" spans="1:15" x14ac:dyDescent="0.2">
      <c r="A271" s="29"/>
      <c r="M271" s="23"/>
      <c r="N271" s="24"/>
      <c r="O271" s="24"/>
    </row>
    <row r="272" spans="1:15" x14ac:dyDescent="0.2">
      <c r="A272" s="29"/>
      <c r="M272" s="23"/>
      <c r="N272" s="24"/>
      <c r="O272" s="24"/>
    </row>
    <row r="273" spans="1:15" x14ac:dyDescent="0.2">
      <c r="A273" s="29"/>
      <c r="M273" s="23"/>
      <c r="N273" s="24"/>
      <c r="O273" s="24"/>
    </row>
    <row r="274" spans="1:15" x14ac:dyDescent="0.2">
      <c r="A274" s="29"/>
      <c r="M274" s="23"/>
      <c r="N274" s="24"/>
      <c r="O274" s="24"/>
    </row>
    <row r="275" spans="1:15" x14ac:dyDescent="0.2">
      <c r="A275" s="29"/>
      <c r="M275" s="23"/>
      <c r="N275" s="24"/>
      <c r="O275" s="24"/>
    </row>
    <row r="276" spans="1:15" x14ac:dyDescent="0.2">
      <c r="A276" s="29"/>
      <c r="M276" s="23"/>
      <c r="N276" s="24"/>
      <c r="O276" s="24"/>
    </row>
    <row r="277" spans="1:15" x14ac:dyDescent="0.2">
      <c r="A277" s="29"/>
      <c r="M277" s="23"/>
      <c r="N277" s="24"/>
      <c r="O277" s="24"/>
    </row>
    <row r="278" spans="1:15" x14ac:dyDescent="0.2">
      <c r="A278" s="29"/>
      <c r="M278" s="23"/>
      <c r="N278" s="24"/>
      <c r="O278" s="24"/>
    </row>
    <row r="279" spans="1:15" x14ac:dyDescent="0.2">
      <c r="A279" s="29"/>
      <c r="M279" s="23"/>
      <c r="N279" s="24"/>
      <c r="O279" s="24"/>
    </row>
    <row r="280" spans="1:15" x14ac:dyDescent="0.2">
      <c r="A280" s="29"/>
      <c r="M280" s="23"/>
      <c r="N280" s="24"/>
      <c r="O280" s="24"/>
    </row>
    <row r="281" spans="1:15" x14ac:dyDescent="0.2">
      <c r="A281" s="29"/>
      <c r="M281" s="23"/>
      <c r="N281" s="24"/>
      <c r="O281" s="24"/>
    </row>
    <row r="282" spans="1:15" x14ac:dyDescent="0.2">
      <c r="A282" s="29"/>
      <c r="M282" s="23"/>
      <c r="N282" s="24"/>
      <c r="O282" s="24"/>
    </row>
    <row r="283" spans="1:15" x14ac:dyDescent="0.2">
      <c r="A283" s="29"/>
      <c r="M283" s="23"/>
      <c r="N283" s="24"/>
      <c r="O283" s="24"/>
    </row>
    <row r="284" spans="1:15" x14ac:dyDescent="0.2">
      <c r="A284" s="29"/>
      <c r="M284" s="23"/>
      <c r="N284" s="24"/>
      <c r="O284" s="24"/>
    </row>
    <row r="285" spans="1:15" x14ac:dyDescent="0.2">
      <c r="A285" s="29"/>
      <c r="M285" s="23"/>
      <c r="N285" s="24"/>
      <c r="O285" s="24"/>
    </row>
    <row r="286" spans="1:15" x14ac:dyDescent="0.2">
      <c r="A286" s="29"/>
      <c r="M286" s="23"/>
      <c r="N286" s="24"/>
      <c r="O286" s="24"/>
    </row>
    <row r="287" spans="1:15" x14ac:dyDescent="0.2">
      <c r="A287" s="29"/>
      <c r="M287" s="23"/>
      <c r="N287" s="24"/>
      <c r="O287" s="24"/>
    </row>
    <row r="288" spans="1:15" x14ac:dyDescent="0.2">
      <c r="A288" s="29"/>
      <c r="M288" s="23"/>
      <c r="N288" s="24"/>
      <c r="O288" s="24"/>
    </row>
    <row r="289" spans="1:15" x14ac:dyDescent="0.2">
      <c r="A289" s="29"/>
      <c r="M289" s="23"/>
      <c r="N289" s="24"/>
      <c r="O289" s="24"/>
    </row>
    <row r="290" spans="1:15" x14ac:dyDescent="0.2">
      <c r="A290" s="29"/>
      <c r="M290" s="23"/>
      <c r="N290" s="24"/>
      <c r="O290" s="24"/>
    </row>
    <row r="291" spans="1:15" x14ac:dyDescent="0.2">
      <c r="A291" s="29"/>
      <c r="M291" s="23"/>
      <c r="N291" s="24"/>
      <c r="O291" s="24"/>
    </row>
    <row r="292" spans="1:15" x14ac:dyDescent="0.2">
      <c r="A292" s="29"/>
      <c r="M292" s="23"/>
      <c r="N292" s="24"/>
      <c r="O292" s="24"/>
    </row>
    <row r="293" spans="1:15" x14ac:dyDescent="0.2">
      <c r="A293" s="29"/>
      <c r="M293" s="23"/>
      <c r="N293" s="24"/>
      <c r="O293" s="24"/>
    </row>
    <row r="294" spans="1:15" x14ac:dyDescent="0.2">
      <c r="A294" s="29"/>
      <c r="M294" s="23"/>
      <c r="N294" s="24"/>
      <c r="O294" s="24"/>
    </row>
    <row r="295" spans="1:15" x14ac:dyDescent="0.2">
      <c r="A295" s="29"/>
      <c r="M295" s="23"/>
      <c r="N295" s="24"/>
      <c r="O295" s="24"/>
    </row>
    <row r="296" spans="1:15" x14ac:dyDescent="0.2">
      <c r="A296" s="29"/>
      <c r="M296" s="23"/>
      <c r="N296" s="24"/>
      <c r="O296" s="24"/>
    </row>
    <row r="297" spans="1:15" x14ac:dyDescent="0.2">
      <c r="A297" s="29"/>
      <c r="M297" s="23"/>
      <c r="N297" s="24"/>
      <c r="O297" s="24"/>
    </row>
    <row r="298" spans="1:15" x14ac:dyDescent="0.2">
      <c r="A298" s="29"/>
      <c r="M298" s="23"/>
      <c r="N298" s="24"/>
      <c r="O298" s="24"/>
    </row>
    <row r="299" spans="1:15" x14ac:dyDescent="0.2">
      <c r="A299" s="29"/>
      <c r="M299" s="23"/>
      <c r="N299" s="24"/>
      <c r="O299" s="24"/>
    </row>
    <row r="300" spans="1:15" x14ac:dyDescent="0.2">
      <c r="A300" s="29"/>
      <c r="M300" s="23"/>
      <c r="N300" s="24"/>
      <c r="O300" s="24"/>
    </row>
    <row r="301" spans="1:15" x14ac:dyDescent="0.2">
      <c r="A301" s="29"/>
      <c r="M301" s="23"/>
      <c r="N301" s="24"/>
      <c r="O301" s="24"/>
    </row>
    <row r="302" spans="1:15" x14ac:dyDescent="0.2">
      <c r="A302" s="29"/>
      <c r="M302" s="23"/>
      <c r="N302" s="24"/>
      <c r="O302" s="24"/>
    </row>
    <row r="303" spans="1:15" x14ac:dyDescent="0.2">
      <c r="A303" s="29"/>
      <c r="M303" s="23"/>
      <c r="N303" s="24"/>
      <c r="O303" s="24"/>
    </row>
    <row r="304" spans="1:15" x14ac:dyDescent="0.2">
      <c r="A304" s="29"/>
      <c r="M304" s="23"/>
      <c r="N304" s="24"/>
      <c r="O304" s="24"/>
    </row>
    <row r="305" spans="1:15" x14ac:dyDescent="0.2">
      <c r="A305" s="29"/>
      <c r="M305" s="23"/>
      <c r="N305" s="24"/>
      <c r="O305" s="24"/>
    </row>
    <row r="306" spans="1:15" x14ac:dyDescent="0.2">
      <c r="A306" s="29"/>
      <c r="M306" s="23"/>
      <c r="N306" s="24"/>
      <c r="O306" s="24"/>
    </row>
    <row r="307" spans="1:15" x14ac:dyDescent="0.2">
      <c r="A307" s="29"/>
      <c r="M307" s="23"/>
      <c r="N307" s="24"/>
      <c r="O307" s="24"/>
    </row>
    <row r="308" spans="1:15" x14ac:dyDescent="0.2">
      <c r="A308" s="29"/>
      <c r="M308" s="23"/>
      <c r="N308" s="24"/>
      <c r="O308" s="24"/>
    </row>
    <row r="309" spans="1:15" x14ac:dyDescent="0.2">
      <c r="A309" s="29"/>
      <c r="M309" s="23"/>
      <c r="N309" s="24"/>
      <c r="O309" s="24"/>
    </row>
    <row r="310" spans="1:15" x14ac:dyDescent="0.2">
      <c r="A310" s="29"/>
      <c r="M310" s="23"/>
      <c r="N310" s="24"/>
      <c r="O310" s="24"/>
    </row>
    <row r="311" spans="1:15" x14ac:dyDescent="0.2">
      <c r="A311" s="29"/>
      <c r="M311" s="23"/>
      <c r="N311" s="24"/>
      <c r="O311" s="24"/>
    </row>
    <row r="312" spans="1:15" x14ac:dyDescent="0.2">
      <c r="A312" s="29"/>
      <c r="M312" s="23"/>
      <c r="N312" s="24"/>
      <c r="O312" s="24"/>
    </row>
    <row r="313" spans="1:15" x14ac:dyDescent="0.2">
      <c r="A313" s="29"/>
      <c r="M313" s="23"/>
      <c r="N313" s="24"/>
      <c r="O313" s="24"/>
    </row>
    <row r="314" spans="1:15" x14ac:dyDescent="0.2">
      <c r="A314" s="29"/>
      <c r="M314" s="23"/>
      <c r="N314" s="24"/>
      <c r="O314" s="24"/>
    </row>
    <row r="315" spans="1:15" x14ac:dyDescent="0.2">
      <c r="A315" s="29"/>
      <c r="M315" s="23"/>
      <c r="N315" s="24"/>
      <c r="O315" s="24"/>
    </row>
    <row r="316" spans="1:15" x14ac:dyDescent="0.2">
      <c r="A316" s="29"/>
      <c r="M316" s="23"/>
      <c r="N316" s="24"/>
      <c r="O316" s="24"/>
    </row>
    <row r="317" spans="1:15" x14ac:dyDescent="0.2">
      <c r="A317" s="29"/>
      <c r="M317" s="23"/>
      <c r="N317" s="24"/>
      <c r="O317" s="24"/>
    </row>
    <row r="318" spans="1:15" x14ac:dyDescent="0.2">
      <c r="A318" s="29"/>
      <c r="M318" s="23"/>
      <c r="N318" s="24"/>
      <c r="O318" s="24"/>
    </row>
    <row r="319" spans="1:15" x14ac:dyDescent="0.2">
      <c r="A319" s="29"/>
      <c r="M319" s="23"/>
      <c r="N319" s="24"/>
      <c r="O319" s="24"/>
    </row>
    <row r="320" spans="1:15" x14ac:dyDescent="0.2">
      <c r="A320" s="29"/>
      <c r="M320" s="23"/>
      <c r="N320" s="24"/>
      <c r="O320" s="24"/>
    </row>
    <row r="321" spans="1:15" x14ac:dyDescent="0.2">
      <c r="A321" s="29"/>
      <c r="M321" s="23"/>
      <c r="N321" s="24"/>
      <c r="O321" s="24"/>
    </row>
    <row r="322" spans="1:15" x14ac:dyDescent="0.2">
      <c r="A322" s="29"/>
      <c r="M322" s="23"/>
      <c r="N322" s="24"/>
      <c r="O322" s="24"/>
    </row>
    <row r="323" spans="1:15" x14ac:dyDescent="0.2">
      <c r="A323" s="29"/>
      <c r="M323" s="23"/>
      <c r="N323" s="24"/>
      <c r="O323" s="24"/>
    </row>
    <row r="324" spans="1:15" x14ac:dyDescent="0.2">
      <c r="A324" s="29"/>
      <c r="M324" s="23"/>
      <c r="N324" s="24"/>
      <c r="O324" s="24"/>
    </row>
    <row r="325" spans="1:15" x14ac:dyDescent="0.2">
      <c r="A325" s="29"/>
      <c r="M325" s="23"/>
      <c r="N325" s="24"/>
      <c r="O325" s="24"/>
    </row>
    <row r="326" spans="1:15" x14ac:dyDescent="0.2">
      <c r="A326" s="29"/>
      <c r="M326" s="23"/>
      <c r="N326" s="24"/>
      <c r="O326" s="24"/>
    </row>
    <row r="327" spans="1:15" x14ac:dyDescent="0.2">
      <c r="A327" s="29"/>
      <c r="M327" s="23"/>
      <c r="N327" s="24"/>
      <c r="O327" s="24"/>
    </row>
    <row r="328" spans="1:15" x14ac:dyDescent="0.2">
      <c r="A328" s="29"/>
      <c r="M328" s="23"/>
      <c r="N328" s="24"/>
      <c r="O328" s="24"/>
    </row>
    <row r="329" spans="1:15" x14ac:dyDescent="0.2">
      <c r="A329" s="29"/>
      <c r="M329" s="23"/>
      <c r="N329" s="24"/>
      <c r="O329" s="24"/>
    </row>
    <row r="330" spans="1:15" x14ac:dyDescent="0.2">
      <c r="A330" s="29"/>
      <c r="M330" s="23"/>
      <c r="N330" s="24"/>
      <c r="O330" s="24"/>
    </row>
    <row r="331" spans="1:15" x14ac:dyDescent="0.2">
      <c r="A331" s="29"/>
      <c r="M331" s="23"/>
      <c r="N331" s="24"/>
      <c r="O331" s="24"/>
    </row>
    <row r="332" spans="1:15" x14ac:dyDescent="0.2">
      <c r="A332" s="29"/>
      <c r="M332" s="23"/>
      <c r="N332" s="24"/>
      <c r="O332" s="24"/>
    </row>
    <row r="333" spans="1:15" x14ac:dyDescent="0.2">
      <c r="A333" s="29"/>
      <c r="M333" s="23"/>
      <c r="N333" s="24"/>
      <c r="O333" s="24"/>
    </row>
    <row r="334" spans="1:15" x14ac:dyDescent="0.2">
      <c r="A334" s="29"/>
      <c r="M334" s="23"/>
      <c r="N334" s="24"/>
      <c r="O334" s="24"/>
    </row>
    <row r="335" spans="1:15" x14ac:dyDescent="0.2">
      <c r="A335" s="29"/>
      <c r="M335" s="23"/>
      <c r="N335" s="24"/>
      <c r="O335" s="24"/>
    </row>
    <row r="336" spans="1:15" x14ac:dyDescent="0.2">
      <c r="A336" s="29"/>
      <c r="M336" s="23"/>
      <c r="N336" s="24"/>
      <c r="O336" s="24"/>
    </row>
    <row r="337" spans="1:15" x14ac:dyDescent="0.2">
      <c r="A337" s="29"/>
      <c r="M337" s="23"/>
      <c r="N337" s="24"/>
      <c r="O337" s="24"/>
    </row>
    <row r="338" spans="1:15" x14ac:dyDescent="0.2">
      <c r="A338" s="29"/>
      <c r="M338" s="23"/>
      <c r="N338" s="24"/>
      <c r="O338" s="24"/>
    </row>
    <row r="339" spans="1:15" x14ac:dyDescent="0.2">
      <c r="A339" s="29"/>
      <c r="M339" s="23"/>
      <c r="N339" s="24"/>
      <c r="O339" s="24"/>
    </row>
    <row r="340" spans="1:15" x14ac:dyDescent="0.2">
      <c r="A340" s="29"/>
      <c r="M340" s="23"/>
      <c r="N340" s="24"/>
      <c r="O340" s="24"/>
    </row>
    <row r="341" spans="1:15" x14ac:dyDescent="0.2">
      <c r="A341" s="29"/>
      <c r="M341" s="23"/>
      <c r="N341" s="24"/>
      <c r="O341" s="24"/>
    </row>
    <row r="342" spans="1:15" x14ac:dyDescent="0.2">
      <c r="A342" s="29"/>
      <c r="M342" s="23"/>
      <c r="N342" s="24"/>
      <c r="O342" s="24"/>
    </row>
    <row r="343" spans="1:15" x14ac:dyDescent="0.2">
      <c r="A343" s="29"/>
      <c r="M343" s="23"/>
      <c r="N343" s="24"/>
      <c r="O343" s="24"/>
    </row>
    <row r="344" spans="1:15" x14ac:dyDescent="0.2">
      <c r="A344" s="29"/>
      <c r="M344" s="23"/>
      <c r="N344" s="24"/>
      <c r="O344" s="24"/>
    </row>
    <row r="345" spans="1:15" x14ac:dyDescent="0.2">
      <c r="A345" s="29"/>
      <c r="M345" s="23"/>
      <c r="N345" s="24"/>
      <c r="O345" s="24"/>
    </row>
    <row r="346" spans="1:15" x14ac:dyDescent="0.2">
      <c r="A346" s="29"/>
      <c r="M346" s="23"/>
      <c r="N346" s="24"/>
      <c r="O346" s="24"/>
    </row>
    <row r="347" spans="1:15" x14ac:dyDescent="0.2">
      <c r="A347" s="29"/>
      <c r="M347" s="23"/>
      <c r="N347" s="24"/>
      <c r="O347" s="24"/>
    </row>
    <row r="348" spans="1:15" x14ac:dyDescent="0.2">
      <c r="A348" s="29"/>
      <c r="M348" s="23"/>
      <c r="N348" s="24"/>
      <c r="O348" s="24"/>
    </row>
    <row r="349" spans="1:15" x14ac:dyDescent="0.2">
      <c r="A349" s="29"/>
      <c r="M349" s="23"/>
      <c r="N349" s="24"/>
      <c r="O349" s="24"/>
    </row>
    <row r="350" spans="1:15" x14ac:dyDescent="0.2">
      <c r="A350" s="29"/>
      <c r="M350" s="23"/>
      <c r="N350" s="24"/>
      <c r="O350" s="24"/>
    </row>
    <row r="351" spans="1:15" x14ac:dyDescent="0.2">
      <c r="A351" s="29"/>
      <c r="M351" s="23"/>
      <c r="N351" s="24"/>
      <c r="O351" s="24"/>
    </row>
    <row r="352" spans="1:15" x14ac:dyDescent="0.2">
      <c r="A352" s="29"/>
      <c r="M352" s="23"/>
      <c r="N352" s="24"/>
      <c r="O352" s="24"/>
    </row>
    <row r="353" spans="1:15" x14ac:dyDescent="0.2">
      <c r="A353" s="29"/>
      <c r="M353" s="23"/>
      <c r="N353" s="24"/>
      <c r="O353" s="24"/>
    </row>
    <row r="354" spans="1:15" x14ac:dyDescent="0.2">
      <c r="A354" s="29"/>
      <c r="M354" s="23"/>
      <c r="N354" s="24"/>
      <c r="O354" s="24"/>
    </row>
    <row r="355" spans="1:15" x14ac:dyDescent="0.2">
      <c r="A355" s="29"/>
      <c r="M355" s="23"/>
      <c r="N355" s="24"/>
      <c r="O355" s="24"/>
    </row>
    <row r="356" spans="1:15" x14ac:dyDescent="0.2">
      <c r="A356" s="29"/>
      <c r="M356" s="23"/>
      <c r="N356" s="24"/>
      <c r="O356" s="24"/>
    </row>
    <row r="357" spans="1:15" x14ac:dyDescent="0.2">
      <c r="A357" s="29"/>
      <c r="M357" s="23"/>
      <c r="N357" s="24"/>
      <c r="O357" s="24"/>
    </row>
    <row r="358" spans="1:15" x14ac:dyDescent="0.2">
      <c r="A358" s="29"/>
      <c r="M358" s="23"/>
      <c r="N358" s="24"/>
      <c r="O358" s="24"/>
    </row>
    <row r="359" spans="1:15" x14ac:dyDescent="0.2">
      <c r="A359" s="29"/>
      <c r="M359" s="23"/>
      <c r="N359" s="24"/>
      <c r="O359" s="24"/>
    </row>
    <row r="360" spans="1:15" x14ac:dyDescent="0.2">
      <c r="A360" s="29"/>
      <c r="M360" s="23"/>
      <c r="N360" s="24"/>
      <c r="O360" s="24"/>
    </row>
    <row r="361" spans="1:15" x14ac:dyDescent="0.2">
      <c r="A361" s="29"/>
      <c r="M361" s="23"/>
      <c r="N361" s="24"/>
      <c r="O361" s="24"/>
    </row>
    <row r="362" spans="1:15" x14ac:dyDescent="0.2">
      <c r="A362" s="29"/>
      <c r="M362" s="23"/>
      <c r="N362" s="24"/>
      <c r="O362" s="24"/>
    </row>
    <row r="363" spans="1:15" x14ac:dyDescent="0.2">
      <c r="A363" s="29"/>
      <c r="M363" s="23"/>
      <c r="N363" s="24"/>
      <c r="O363" s="24"/>
    </row>
    <row r="364" spans="1:15" x14ac:dyDescent="0.2">
      <c r="A364" s="29"/>
      <c r="M364" s="23"/>
      <c r="N364" s="24"/>
      <c r="O364" s="24"/>
    </row>
    <row r="365" spans="1:15" x14ac:dyDescent="0.2">
      <c r="A365" s="29"/>
      <c r="M365" s="23"/>
      <c r="N365" s="24"/>
      <c r="O365" s="24"/>
    </row>
    <row r="366" spans="1:15" x14ac:dyDescent="0.2">
      <c r="A366" s="29"/>
      <c r="M366" s="23"/>
      <c r="N366" s="24"/>
      <c r="O366" s="24"/>
    </row>
    <row r="367" spans="1:15" x14ac:dyDescent="0.2">
      <c r="A367" s="29"/>
      <c r="M367" s="23"/>
      <c r="N367" s="24"/>
      <c r="O367" s="24"/>
    </row>
    <row r="368" spans="1:15" x14ac:dyDescent="0.2">
      <c r="A368" s="29"/>
      <c r="M368" s="23"/>
      <c r="N368" s="24"/>
      <c r="O368" s="24"/>
    </row>
    <row r="369" spans="1:15" x14ac:dyDescent="0.2">
      <c r="A369" s="29"/>
      <c r="M369" s="23"/>
      <c r="N369" s="24"/>
      <c r="O369" s="24"/>
    </row>
    <row r="370" spans="1:15" x14ac:dyDescent="0.2">
      <c r="A370" s="29"/>
      <c r="M370" s="23"/>
      <c r="N370" s="24"/>
      <c r="O370" s="24"/>
    </row>
    <row r="371" spans="1:15" x14ac:dyDescent="0.2">
      <c r="A371" s="29"/>
      <c r="M371" s="23"/>
      <c r="N371" s="24"/>
      <c r="O371" s="24"/>
    </row>
    <row r="372" spans="1:15" x14ac:dyDescent="0.2">
      <c r="A372" s="29"/>
      <c r="M372" s="23"/>
      <c r="N372" s="24"/>
      <c r="O372" s="24"/>
    </row>
    <row r="373" spans="1:15" x14ac:dyDescent="0.2">
      <c r="A373" s="29"/>
      <c r="M373" s="23"/>
      <c r="N373" s="24"/>
      <c r="O373" s="24"/>
    </row>
    <row r="374" spans="1:15" x14ac:dyDescent="0.2">
      <c r="A374" s="29"/>
      <c r="M374" s="23"/>
      <c r="N374" s="24"/>
      <c r="O374" s="24"/>
    </row>
    <row r="375" spans="1:15" x14ac:dyDescent="0.2">
      <c r="A375" s="29"/>
      <c r="M375" s="23"/>
      <c r="N375" s="24"/>
      <c r="O375" s="24"/>
    </row>
    <row r="376" spans="1:15" x14ac:dyDescent="0.2">
      <c r="A376" s="29"/>
      <c r="M376" s="23"/>
      <c r="N376" s="24"/>
      <c r="O376" s="24"/>
    </row>
    <row r="377" spans="1:15" x14ac:dyDescent="0.2">
      <c r="A377" s="29"/>
      <c r="M377" s="23"/>
      <c r="N377" s="24"/>
      <c r="O377" s="24"/>
    </row>
    <row r="378" spans="1:15" x14ac:dyDescent="0.2">
      <c r="A378" s="29"/>
      <c r="M378" s="23"/>
      <c r="N378" s="24"/>
      <c r="O378" s="24"/>
    </row>
    <row r="379" spans="1:15" x14ac:dyDescent="0.2">
      <c r="A379" s="29"/>
      <c r="M379" s="23"/>
      <c r="N379" s="24"/>
      <c r="O379" s="24"/>
    </row>
    <row r="380" spans="1:15" x14ac:dyDescent="0.2">
      <c r="A380" s="29"/>
      <c r="M380" s="23"/>
      <c r="N380" s="24"/>
      <c r="O380" s="24"/>
    </row>
    <row r="381" spans="1:15" x14ac:dyDescent="0.2">
      <c r="A381" s="29"/>
      <c r="M381" s="23"/>
      <c r="N381" s="24"/>
      <c r="O381" s="24"/>
    </row>
    <row r="382" spans="1:15" x14ac:dyDescent="0.2">
      <c r="A382" s="29"/>
      <c r="M382" s="23"/>
      <c r="N382" s="24"/>
      <c r="O382" s="24"/>
    </row>
    <row r="383" spans="1:15" x14ac:dyDescent="0.2">
      <c r="A383" s="29"/>
      <c r="M383" s="23"/>
      <c r="N383" s="24"/>
      <c r="O383" s="24"/>
    </row>
    <row r="384" spans="1:15" x14ac:dyDescent="0.2">
      <c r="A384" s="29"/>
      <c r="M384" s="23"/>
      <c r="N384" s="24"/>
      <c r="O384" s="24"/>
    </row>
    <row r="385" spans="1:15" x14ac:dyDescent="0.2">
      <c r="A385" s="29"/>
      <c r="M385" s="23"/>
      <c r="N385" s="24"/>
      <c r="O385" s="24"/>
    </row>
    <row r="386" spans="1:15" x14ac:dyDescent="0.2">
      <c r="A386" s="29"/>
      <c r="M386" s="23"/>
      <c r="N386" s="24"/>
      <c r="O386" s="24"/>
    </row>
    <row r="387" spans="1:15" x14ac:dyDescent="0.2">
      <c r="A387" s="29"/>
      <c r="M387" s="23"/>
      <c r="N387" s="24"/>
      <c r="O387" s="24"/>
    </row>
    <row r="388" spans="1:15" x14ac:dyDescent="0.2">
      <c r="A388" s="29"/>
      <c r="M388" s="23"/>
      <c r="N388" s="24"/>
      <c r="O388" s="24"/>
    </row>
    <row r="389" spans="1:15" x14ac:dyDescent="0.2">
      <c r="A389" s="29"/>
      <c r="M389" s="23"/>
      <c r="N389" s="24"/>
      <c r="O389" s="24"/>
    </row>
    <row r="390" spans="1:15" x14ac:dyDescent="0.2">
      <c r="A390" s="29"/>
      <c r="M390" s="23"/>
      <c r="N390" s="24"/>
      <c r="O390" s="24"/>
    </row>
    <row r="391" spans="1:15" x14ac:dyDescent="0.2">
      <c r="A391" s="29"/>
      <c r="M391" s="23"/>
      <c r="N391" s="24"/>
      <c r="O391" s="24"/>
    </row>
    <row r="392" spans="1:15" x14ac:dyDescent="0.2">
      <c r="A392" s="29"/>
      <c r="M392" s="23"/>
      <c r="N392" s="24"/>
      <c r="O392" s="24"/>
    </row>
    <row r="393" spans="1:15" x14ac:dyDescent="0.2">
      <c r="A393" s="29"/>
      <c r="M393" s="23"/>
      <c r="N393" s="24"/>
      <c r="O393" s="24"/>
    </row>
    <row r="394" spans="1:15" x14ac:dyDescent="0.2">
      <c r="A394" s="29"/>
      <c r="M394" s="23"/>
      <c r="N394" s="24"/>
      <c r="O394" s="24"/>
    </row>
    <row r="395" spans="1:15" x14ac:dyDescent="0.2">
      <c r="A395" s="29"/>
      <c r="M395" s="23"/>
      <c r="N395" s="24"/>
      <c r="O395" s="24"/>
    </row>
    <row r="396" spans="1:15" x14ac:dyDescent="0.2">
      <c r="A396" s="29"/>
      <c r="M396" s="23"/>
      <c r="N396" s="24"/>
      <c r="O396" s="24"/>
    </row>
    <row r="397" spans="1:15" x14ac:dyDescent="0.2">
      <c r="A397" s="29"/>
      <c r="M397" s="23"/>
      <c r="N397" s="24"/>
      <c r="O397" s="24"/>
    </row>
    <row r="398" spans="1:15" x14ac:dyDescent="0.2">
      <c r="A398" s="29"/>
      <c r="M398" s="23"/>
      <c r="N398" s="24"/>
      <c r="O398" s="24"/>
    </row>
    <row r="399" spans="1:15" x14ac:dyDescent="0.2">
      <c r="A399" s="29"/>
      <c r="M399" s="23"/>
      <c r="N399" s="24"/>
      <c r="O399" s="24"/>
    </row>
    <row r="400" spans="1:15" x14ac:dyDescent="0.2">
      <c r="A400" s="29"/>
      <c r="M400" s="23"/>
      <c r="N400" s="24"/>
      <c r="O400" s="24"/>
    </row>
    <row r="401" spans="1:15" x14ac:dyDescent="0.2">
      <c r="A401" s="29"/>
      <c r="M401" s="23"/>
      <c r="N401" s="24"/>
      <c r="O401" s="24"/>
    </row>
    <row r="402" spans="1:15" x14ac:dyDescent="0.2">
      <c r="A402" s="29"/>
      <c r="M402" s="23"/>
      <c r="N402" s="24"/>
      <c r="O402" s="24"/>
    </row>
    <row r="403" spans="1:15" x14ac:dyDescent="0.2">
      <c r="A403" s="29"/>
      <c r="M403" s="23"/>
      <c r="N403" s="24"/>
      <c r="O403" s="24"/>
    </row>
    <row r="404" spans="1:15" x14ac:dyDescent="0.2">
      <c r="A404" s="29"/>
      <c r="M404" s="23"/>
      <c r="N404" s="24"/>
      <c r="O404" s="24"/>
    </row>
    <row r="405" spans="1:15" x14ac:dyDescent="0.2">
      <c r="A405" s="29"/>
      <c r="M405" s="23"/>
      <c r="N405" s="24"/>
      <c r="O405" s="24"/>
    </row>
    <row r="406" spans="1:15" x14ac:dyDescent="0.2">
      <c r="A406" s="29"/>
      <c r="M406" s="23"/>
      <c r="N406" s="24"/>
      <c r="O406" s="24"/>
    </row>
    <row r="407" spans="1:15" x14ac:dyDescent="0.2">
      <c r="A407" s="29"/>
      <c r="M407" s="23"/>
      <c r="N407" s="24"/>
      <c r="O407" s="24"/>
    </row>
    <row r="408" spans="1:15" x14ac:dyDescent="0.2">
      <c r="A408" s="29"/>
      <c r="M408" s="23"/>
      <c r="N408" s="24"/>
      <c r="O408" s="24"/>
    </row>
    <row r="409" spans="1:15" x14ac:dyDescent="0.2">
      <c r="A409" s="29"/>
      <c r="M409" s="23"/>
      <c r="N409" s="24"/>
      <c r="O409" s="24"/>
    </row>
    <row r="410" spans="1:15" x14ac:dyDescent="0.2">
      <c r="A410" s="29"/>
      <c r="M410" s="23"/>
      <c r="N410" s="24"/>
      <c r="O410" s="24"/>
    </row>
    <row r="411" spans="1:15" x14ac:dyDescent="0.2">
      <c r="A411" s="29"/>
      <c r="M411" s="23"/>
      <c r="N411" s="24"/>
      <c r="O411" s="24"/>
    </row>
    <row r="412" spans="1:15" x14ac:dyDescent="0.2">
      <c r="A412" s="29"/>
      <c r="M412" s="23"/>
      <c r="N412" s="24"/>
      <c r="O412" s="24"/>
    </row>
    <row r="413" spans="1:15" x14ac:dyDescent="0.2">
      <c r="A413" s="29"/>
      <c r="M413" s="23"/>
      <c r="N413" s="24"/>
      <c r="O413" s="24"/>
    </row>
    <row r="414" spans="1:15" x14ac:dyDescent="0.2">
      <c r="A414" s="29"/>
      <c r="M414" s="23"/>
      <c r="N414" s="24"/>
      <c r="O414" s="24"/>
    </row>
    <row r="415" spans="1:15" x14ac:dyDescent="0.2">
      <c r="A415" s="29"/>
      <c r="M415" s="23"/>
      <c r="N415" s="24"/>
      <c r="O415" s="24"/>
    </row>
    <row r="416" spans="1:15" x14ac:dyDescent="0.2">
      <c r="A416" s="29"/>
      <c r="M416" s="23"/>
      <c r="N416" s="24"/>
      <c r="O416" s="24"/>
    </row>
    <row r="417" spans="1:15" x14ac:dyDescent="0.2">
      <c r="A417" s="29"/>
      <c r="M417" s="23"/>
      <c r="N417" s="24"/>
      <c r="O417" s="24"/>
    </row>
    <row r="418" spans="1:15" x14ac:dyDescent="0.2">
      <c r="A418" s="29"/>
      <c r="M418" s="23"/>
      <c r="N418" s="24"/>
      <c r="O418" s="24"/>
    </row>
    <row r="419" spans="1:15" x14ac:dyDescent="0.2">
      <c r="A419" s="29"/>
      <c r="M419" s="23"/>
      <c r="N419" s="24"/>
      <c r="O419" s="24"/>
    </row>
    <row r="420" spans="1:15" x14ac:dyDescent="0.2">
      <c r="A420" s="29"/>
      <c r="M420" s="23"/>
      <c r="N420" s="24"/>
      <c r="O420" s="24"/>
    </row>
    <row r="421" spans="1:15" x14ac:dyDescent="0.2">
      <c r="A421" s="29"/>
      <c r="M421" s="23"/>
      <c r="N421" s="24"/>
      <c r="O421" s="24"/>
    </row>
    <row r="422" spans="1:15" x14ac:dyDescent="0.2">
      <c r="A422" s="29"/>
      <c r="M422" s="23"/>
      <c r="N422" s="24"/>
      <c r="O422" s="24"/>
    </row>
    <row r="423" spans="1:15" x14ac:dyDescent="0.2">
      <c r="A423" s="29"/>
      <c r="M423" s="23"/>
      <c r="N423" s="24"/>
      <c r="O423" s="24"/>
    </row>
    <row r="424" spans="1:15" x14ac:dyDescent="0.2">
      <c r="A424" s="29"/>
      <c r="M424" s="23"/>
      <c r="N424" s="24"/>
      <c r="O424" s="24"/>
    </row>
    <row r="425" spans="1:15" x14ac:dyDescent="0.2">
      <c r="A425" s="29"/>
      <c r="M425" s="23"/>
      <c r="N425" s="24"/>
      <c r="O425" s="24"/>
    </row>
    <row r="426" spans="1:15" x14ac:dyDescent="0.2">
      <c r="A426" s="29"/>
      <c r="M426" s="23"/>
      <c r="N426" s="24"/>
      <c r="O426" s="24"/>
    </row>
    <row r="427" spans="1:15" x14ac:dyDescent="0.2">
      <c r="A427" s="29"/>
      <c r="M427" s="23"/>
      <c r="N427" s="24"/>
      <c r="O427" s="24"/>
    </row>
    <row r="428" spans="1:15" x14ac:dyDescent="0.2">
      <c r="A428" s="29"/>
      <c r="M428" s="23"/>
      <c r="N428" s="24"/>
      <c r="O428" s="24"/>
    </row>
    <row r="429" spans="1:15" x14ac:dyDescent="0.2">
      <c r="A429" s="29"/>
      <c r="M429" s="23"/>
      <c r="N429" s="24"/>
      <c r="O429" s="24"/>
    </row>
    <row r="430" spans="1:15" x14ac:dyDescent="0.2">
      <c r="A430" s="29"/>
      <c r="M430" s="23"/>
      <c r="N430" s="24"/>
      <c r="O430" s="24"/>
    </row>
    <row r="431" spans="1:15" x14ac:dyDescent="0.2">
      <c r="A431" s="29"/>
      <c r="M431" s="23"/>
      <c r="N431" s="24"/>
      <c r="O431" s="24"/>
    </row>
    <row r="432" spans="1:15" x14ac:dyDescent="0.2">
      <c r="A432" s="29"/>
      <c r="M432" s="23"/>
      <c r="N432" s="24"/>
      <c r="O432" s="24"/>
    </row>
    <row r="433" spans="1:15" x14ac:dyDescent="0.2">
      <c r="A433" s="29"/>
      <c r="M433" s="23"/>
      <c r="N433" s="24"/>
      <c r="O433" s="24"/>
    </row>
    <row r="434" spans="1:15" x14ac:dyDescent="0.2">
      <c r="A434" s="29"/>
      <c r="M434" s="23"/>
      <c r="N434" s="24"/>
      <c r="O434" s="24"/>
    </row>
    <row r="435" spans="1:15" x14ac:dyDescent="0.2">
      <c r="A435" s="29"/>
      <c r="M435" s="23"/>
      <c r="N435" s="24"/>
      <c r="O435" s="24"/>
    </row>
    <row r="436" spans="1:15" x14ac:dyDescent="0.2">
      <c r="A436" s="29"/>
      <c r="M436" s="23"/>
      <c r="N436" s="24"/>
      <c r="O436" s="24"/>
    </row>
    <row r="437" spans="1:15" x14ac:dyDescent="0.2">
      <c r="A437" s="29"/>
      <c r="M437" s="23"/>
      <c r="N437" s="24"/>
      <c r="O437" s="24"/>
    </row>
    <row r="438" spans="1:15" x14ac:dyDescent="0.2">
      <c r="A438" s="29"/>
      <c r="M438" s="23"/>
      <c r="N438" s="24"/>
      <c r="O438" s="24"/>
    </row>
    <row r="439" spans="1:15" x14ac:dyDescent="0.2">
      <c r="A439" s="29"/>
      <c r="M439" s="23"/>
      <c r="N439" s="24"/>
      <c r="O439" s="24"/>
    </row>
    <row r="440" spans="1:15" x14ac:dyDescent="0.2">
      <c r="A440" s="29"/>
      <c r="M440" s="23"/>
      <c r="N440" s="24"/>
      <c r="O440" s="24"/>
    </row>
    <row r="441" spans="1:15" x14ac:dyDescent="0.2">
      <c r="A441" s="29"/>
      <c r="M441" s="23"/>
      <c r="N441" s="24"/>
      <c r="O441" s="24"/>
    </row>
    <row r="442" spans="1:15" x14ac:dyDescent="0.2">
      <c r="A442" s="29"/>
      <c r="M442" s="23"/>
      <c r="N442" s="24"/>
      <c r="O442" s="24"/>
    </row>
    <row r="443" spans="1:15" x14ac:dyDescent="0.2">
      <c r="A443" s="29"/>
      <c r="M443" s="23"/>
      <c r="N443" s="24"/>
      <c r="O443" s="24"/>
    </row>
    <row r="444" spans="1:15" x14ac:dyDescent="0.2">
      <c r="A444" s="29"/>
      <c r="M444" s="23"/>
      <c r="N444" s="24"/>
      <c r="O444" s="24"/>
    </row>
    <row r="445" spans="1:15" x14ac:dyDescent="0.2">
      <c r="A445" s="29"/>
      <c r="M445" s="23"/>
      <c r="N445" s="24"/>
      <c r="O445" s="24"/>
    </row>
    <row r="446" spans="1:15" x14ac:dyDescent="0.2">
      <c r="A446" s="29"/>
      <c r="M446" s="23"/>
      <c r="N446" s="24"/>
      <c r="O446" s="24"/>
    </row>
    <row r="447" spans="1:15" x14ac:dyDescent="0.2">
      <c r="A447" s="29"/>
      <c r="M447" s="23"/>
      <c r="N447" s="24"/>
      <c r="O447" s="24"/>
    </row>
    <row r="448" spans="1:15" x14ac:dyDescent="0.2">
      <c r="A448" s="29"/>
      <c r="M448" s="23"/>
      <c r="N448" s="24"/>
      <c r="O448" s="24"/>
    </row>
    <row r="449" spans="1:15" x14ac:dyDescent="0.2">
      <c r="A449" s="29"/>
      <c r="M449" s="23"/>
      <c r="N449" s="24"/>
      <c r="O449" s="24"/>
    </row>
    <row r="450" spans="1:15" x14ac:dyDescent="0.2">
      <c r="A450" s="29"/>
      <c r="M450" s="23"/>
      <c r="N450" s="24"/>
      <c r="O450" s="24"/>
    </row>
    <row r="451" spans="1:15" x14ac:dyDescent="0.2">
      <c r="A451" s="29"/>
      <c r="M451" s="23"/>
      <c r="N451" s="24"/>
      <c r="O451" s="24"/>
    </row>
    <row r="452" spans="1:15" x14ac:dyDescent="0.2">
      <c r="A452" s="29"/>
      <c r="M452" s="23"/>
      <c r="N452" s="24"/>
      <c r="O452" s="24"/>
    </row>
    <row r="453" spans="1:15" x14ac:dyDescent="0.2">
      <c r="A453" s="29"/>
      <c r="M453" s="23"/>
      <c r="N453" s="24"/>
      <c r="O453" s="24"/>
    </row>
    <row r="454" spans="1:15" x14ac:dyDescent="0.2">
      <c r="A454" s="29"/>
      <c r="M454" s="23"/>
      <c r="N454" s="24"/>
      <c r="O454" s="24"/>
    </row>
    <row r="455" spans="1:15" x14ac:dyDescent="0.2">
      <c r="A455" s="29"/>
      <c r="M455" s="23"/>
      <c r="N455" s="24"/>
      <c r="O455" s="24"/>
    </row>
    <row r="456" spans="1:15" x14ac:dyDescent="0.2">
      <c r="A456" s="29"/>
      <c r="M456" s="23"/>
      <c r="N456" s="24"/>
      <c r="O456" s="24"/>
    </row>
    <row r="457" spans="1:15" x14ac:dyDescent="0.2">
      <c r="A457" s="29"/>
      <c r="M457" s="23"/>
      <c r="N457" s="24"/>
      <c r="O457" s="24"/>
    </row>
    <row r="458" spans="1:15" x14ac:dyDescent="0.2">
      <c r="A458" s="29"/>
      <c r="M458" s="23"/>
      <c r="N458" s="24"/>
      <c r="O458" s="24"/>
    </row>
    <row r="459" spans="1:15" x14ac:dyDescent="0.2">
      <c r="A459" s="29"/>
      <c r="M459" s="23"/>
      <c r="N459" s="24"/>
      <c r="O459" s="24"/>
    </row>
    <row r="460" spans="1:15" x14ac:dyDescent="0.2">
      <c r="A460" s="29"/>
      <c r="M460" s="23"/>
      <c r="N460" s="24"/>
      <c r="O460" s="24"/>
    </row>
    <row r="461" spans="1:15" x14ac:dyDescent="0.2">
      <c r="A461" s="29"/>
      <c r="M461" s="23"/>
      <c r="N461" s="24"/>
      <c r="O461" s="24"/>
    </row>
    <row r="462" spans="1:15" x14ac:dyDescent="0.2">
      <c r="A462" s="29"/>
      <c r="M462" s="23"/>
      <c r="N462" s="24"/>
      <c r="O462" s="24"/>
    </row>
    <row r="463" spans="1:15" x14ac:dyDescent="0.2">
      <c r="A463" s="29"/>
      <c r="M463" s="23"/>
      <c r="N463" s="24"/>
      <c r="O463" s="24"/>
    </row>
    <row r="464" spans="1:15" x14ac:dyDescent="0.2">
      <c r="A464" s="29"/>
      <c r="M464" s="23"/>
      <c r="N464" s="24"/>
      <c r="O464" s="24"/>
    </row>
    <row r="465" spans="1:15" x14ac:dyDescent="0.2">
      <c r="A465" s="29"/>
      <c r="M465" s="23"/>
      <c r="N465" s="24"/>
      <c r="O465" s="24"/>
    </row>
    <row r="466" spans="1:15" x14ac:dyDescent="0.2">
      <c r="A466" s="29"/>
      <c r="M466" s="23"/>
      <c r="N466" s="24"/>
      <c r="O466" s="24"/>
    </row>
    <row r="467" spans="1:15" x14ac:dyDescent="0.2">
      <c r="A467" s="29"/>
      <c r="M467" s="23"/>
    </row>
    <row r="468" spans="1:15" x14ac:dyDescent="0.2">
      <c r="A468" s="29"/>
      <c r="M468" s="23"/>
    </row>
    <row r="469" spans="1:15" x14ac:dyDescent="0.2">
      <c r="A469" s="29"/>
      <c r="M469" s="23"/>
    </row>
    <row r="470" spans="1:15" x14ac:dyDescent="0.2">
      <c r="A470" s="29"/>
      <c r="M470" s="23"/>
    </row>
    <row r="471" spans="1:15" x14ac:dyDescent="0.2">
      <c r="A471" s="29"/>
      <c r="M471" s="23"/>
    </row>
    <row r="472" spans="1:15" x14ac:dyDescent="0.2">
      <c r="A472" s="29"/>
      <c r="M472" s="23"/>
    </row>
    <row r="473" spans="1:15" x14ac:dyDescent="0.2">
      <c r="A473" s="29"/>
      <c r="M473" s="23"/>
    </row>
    <row r="474" spans="1:15" x14ac:dyDescent="0.2">
      <c r="A474" s="29"/>
      <c r="M474" s="23"/>
    </row>
    <row r="475" spans="1:15" x14ac:dyDescent="0.2">
      <c r="A475" s="29"/>
      <c r="M475" s="23"/>
    </row>
    <row r="476" spans="1:15" x14ac:dyDescent="0.2">
      <c r="A476" s="29"/>
      <c r="M476" s="23"/>
    </row>
    <row r="477" spans="1:15" x14ac:dyDescent="0.2">
      <c r="A477" s="29"/>
      <c r="M477" s="23"/>
    </row>
    <row r="478" spans="1:15" x14ac:dyDescent="0.2">
      <c r="A478" s="29"/>
      <c r="M478" s="23"/>
    </row>
    <row r="479" spans="1:15" x14ac:dyDescent="0.2">
      <c r="A479" s="29"/>
      <c r="M479" s="23"/>
    </row>
    <row r="480" spans="1:15" x14ac:dyDescent="0.2">
      <c r="A480" s="29"/>
      <c r="M480" s="23"/>
    </row>
    <row r="481" spans="1:13" x14ac:dyDescent="0.2">
      <c r="A481" s="29"/>
      <c r="M481" s="23"/>
    </row>
    <row r="482" spans="1:13" x14ac:dyDescent="0.2">
      <c r="A482" s="29"/>
      <c r="M482" s="23"/>
    </row>
    <row r="483" spans="1:13" x14ac:dyDescent="0.2">
      <c r="A483" s="29"/>
      <c r="M483" s="23"/>
    </row>
    <row r="484" spans="1:13" x14ac:dyDescent="0.2">
      <c r="A484" s="29"/>
      <c r="M484" s="23"/>
    </row>
    <row r="485" spans="1:13" x14ac:dyDescent="0.2">
      <c r="A485" s="29"/>
      <c r="M485" s="23"/>
    </row>
    <row r="486" spans="1:13" x14ac:dyDescent="0.2">
      <c r="A486" s="29"/>
      <c r="M486" s="23"/>
    </row>
    <row r="487" spans="1:13" x14ac:dyDescent="0.2">
      <c r="A487" s="29"/>
      <c r="M487" s="23"/>
    </row>
    <row r="488" spans="1:13" x14ac:dyDescent="0.2">
      <c r="A488" s="29"/>
      <c r="M488" s="23"/>
    </row>
    <row r="489" spans="1:13" x14ac:dyDescent="0.2">
      <c r="A489" s="29"/>
      <c r="M489" s="23"/>
    </row>
    <row r="490" spans="1:13" x14ac:dyDescent="0.2">
      <c r="A490" s="29"/>
      <c r="M490" s="23"/>
    </row>
    <row r="491" spans="1:13" x14ac:dyDescent="0.2">
      <c r="A491" s="29"/>
      <c r="M491" s="23"/>
    </row>
    <row r="492" spans="1:13" x14ac:dyDescent="0.2">
      <c r="A492" s="29"/>
      <c r="M492" s="23"/>
    </row>
    <row r="493" spans="1:13" x14ac:dyDescent="0.2">
      <c r="A493" s="29"/>
      <c r="M493" s="23"/>
    </row>
    <row r="494" spans="1:13" x14ac:dyDescent="0.2">
      <c r="A494" s="29"/>
      <c r="M494" s="23"/>
    </row>
    <row r="495" spans="1:13" x14ac:dyDescent="0.2">
      <c r="A495" s="29"/>
      <c r="M495" s="23"/>
    </row>
    <row r="496" spans="1:13" x14ac:dyDescent="0.2">
      <c r="A496" s="29"/>
      <c r="M496" s="23"/>
    </row>
    <row r="497" spans="1:13" x14ac:dyDescent="0.2">
      <c r="A497" s="29"/>
      <c r="M497" s="23"/>
    </row>
    <row r="498" spans="1:13" x14ac:dyDescent="0.2">
      <c r="A498" s="29"/>
      <c r="M498" s="23"/>
    </row>
    <row r="499" spans="1:13" x14ac:dyDescent="0.2">
      <c r="A499" s="29"/>
      <c r="M499" s="23"/>
    </row>
    <row r="500" spans="1:13" x14ac:dyDescent="0.2">
      <c r="A500" s="29"/>
      <c r="M500" s="23"/>
    </row>
    <row r="501" spans="1:13" x14ac:dyDescent="0.2">
      <c r="A501" s="29"/>
      <c r="M501" s="23"/>
    </row>
    <row r="502" spans="1:13" x14ac:dyDescent="0.2">
      <c r="A502" s="29"/>
      <c r="M502" s="23"/>
    </row>
    <row r="503" spans="1:13" x14ac:dyDescent="0.2">
      <c r="A503" s="29"/>
      <c r="M503" s="23"/>
    </row>
    <row r="504" spans="1:13" x14ac:dyDescent="0.2">
      <c r="A504" s="29"/>
      <c r="M504" s="23"/>
    </row>
    <row r="505" spans="1:13" x14ac:dyDescent="0.2">
      <c r="A505" s="29"/>
      <c r="M505" s="23"/>
    </row>
    <row r="506" spans="1:13" x14ac:dyDescent="0.2">
      <c r="A506" s="29"/>
      <c r="M506" s="23"/>
    </row>
    <row r="507" spans="1:13" x14ac:dyDescent="0.2">
      <c r="A507" s="29"/>
      <c r="M507" s="23"/>
    </row>
    <row r="508" spans="1:13" x14ac:dyDescent="0.2">
      <c r="A508" s="29"/>
      <c r="M508" s="23"/>
    </row>
    <row r="509" spans="1:13" x14ac:dyDescent="0.2">
      <c r="A509" s="29"/>
      <c r="M509" s="23"/>
    </row>
    <row r="510" spans="1:13" x14ac:dyDescent="0.2">
      <c r="A510" s="29"/>
      <c r="M510" s="23"/>
    </row>
    <row r="511" spans="1:13" x14ac:dyDescent="0.2">
      <c r="A511" s="29"/>
      <c r="M511" s="23"/>
    </row>
    <row r="512" spans="1:13" x14ac:dyDescent="0.2">
      <c r="A512" s="29"/>
      <c r="M512" s="23"/>
    </row>
    <row r="513" spans="1:13" x14ac:dyDescent="0.2">
      <c r="A513" s="29"/>
      <c r="M513" s="23"/>
    </row>
    <row r="514" spans="1:13" x14ac:dyDescent="0.2">
      <c r="A514" s="29"/>
      <c r="M514" s="23"/>
    </row>
    <row r="515" spans="1:13" x14ac:dyDescent="0.2">
      <c r="A515" s="29"/>
      <c r="M515" s="23"/>
    </row>
    <row r="516" spans="1:13" x14ac:dyDescent="0.2">
      <c r="A516" s="29"/>
      <c r="M516" s="23"/>
    </row>
    <row r="517" spans="1:13" x14ac:dyDescent="0.2">
      <c r="A517" s="29"/>
      <c r="M517" s="23"/>
    </row>
    <row r="518" spans="1:13" x14ac:dyDescent="0.2">
      <c r="A518" s="29"/>
      <c r="M518" s="23"/>
    </row>
    <row r="519" spans="1:13" x14ac:dyDescent="0.2">
      <c r="A519" s="29"/>
      <c r="M519" s="23"/>
    </row>
    <row r="520" spans="1:13" x14ac:dyDescent="0.2">
      <c r="A520" s="29"/>
      <c r="M520" s="23"/>
    </row>
    <row r="521" spans="1:13" x14ac:dyDescent="0.2">
      <c r="A521" s="29"/>
      <c r="M521" s="23"/>
    </row>
    <row r="522" spans="1:13" x14ac:dyDescent="0.2">
      <c r="A522" s="29"/>
      <c r="M522" s="23"/>
    </row>
    <row r="523" spans="1:13" x14ac:dyDescent="0.2">
      <c r="A523" s="29"/>
      <c r="M523" s="23"/>
    </row>
    <row r="524" spans="1:13" x14ac:dyDescent="0.2">
      <c r="A524" s="29"/>
      <c r="M524" s="23"/>
    </row>
    <row r="525" spans="1:13" x14ac:dyDescent="0.2">
      <c r="A525" s="29"/>
      <c r="M525" s="23"/>
    </row>
    <row r="526" spans="1:13" x14ac:dyDescent="0.2">
      <c r="A526" s="29"/>
      <c r="M526" s="23"/>
    </row>
    <row r="527" spans="1:13" x14ac:dyDescent="0.2">
      <c r="A527" s="29"/>
      <c r="M527" s="23"/>
    </row>
    <row r="528" spans="1:13" x14ac:dyDescent="0.2">
      <c r="A528" s="29"/>
      <c r="M528" s="23"/>
    </row>
    <row r="529" spans="1:13" x14ac:dyDescent="0.2">
      <c r="A529" s="29"/>
      <c r="M529" s="23"/>
    </row>
    <row r="530" spans="1:13" x14ac:dyDescent="0.2">
      <c r="A530" s="29"/>
      <c r="M530" s="23"/>
    </row>
    <row r="531" spans="1:13" x14ac:dyDescent="0.2">
      <c r="A531" s="29"/>
      <c r="M531" s="23"/>
    </row>
    <row r="532" spans="1:13" x14ac:dyDescent="0.2">
      <c r="A532" s="29"/>
      <c r="M532" s="23"/>
    </row>
    <row r="533" spans="1:13" x14ac:dyDescent="0.2">
      <c r="A533" s="29"/>
      <c r="M533" s="23"/>
    </row>
    <row r="534" spans="1:13" x14ac:dyDescent="0.2">
      <c r="A534" s="29"/>
      <c r="M534" s="23"/>
    </row>
    <row r="535" spans="1:13" x14ac:dyDescent="0.2">
      <c r="A535" s="29"/>
      <c r="M535" s="23"/>
    </row>
    <row r="536" spans="1:13" x14ac:dyDescent="0.2">
      <c r="A536" s="29"/>
      <c r="M536" s="23"/>
    </row>
    <row r="537" spans="1:13" x14ac:dyDescent="0.2">
      <c r="A537" s="29"/>
      <c r="M537" s="23"/>
    </row>
    <row r="538" spans="1:13" x14ac:dyDescent="0.2">
      <c r="A538" s="29"/>
      <c r="M538" s="23"/>
    </row>
    <row r="539" spans="1:13" x14ac:dyDescent="0.2">
      <c r="A539" s="29"/>
      <c r="M539" s="23"/>
    </row>
    <row r="540" spans="1:13" x14ac:dyDescent="0.2">
      <c r="A540" s="29"/>
      <c r="M540" s="23"/>
    </row>
    <row r="541" spans="1:13" x14ac:dyDescent="0.2">
      <c r="A541" s="29"/>
      <c r="M541" s="23"/>
    </row>
    <row r="542" spans="1:13" x14ac:dyDescent="0.2">
      <c r="A542" s="29"/>
      <c r="M542" s="23"/>
    </row>
    <row r="543" spans="1:13" x14ac:dyDescent="0.2">
      <c r="A543" s="29"/>
      <c r="M543" s="23"/>
    </row>
    <row r="544" spans="1:13" x14ac:dyDescent="0.2">
      <c r="A544" s="29"/>
      <c r="M544" s="23"/>
    </row>
    <row r="545" spans="1:13" x14ac:dyDescent="0.2">
      <c r="A545" s="29"/>
      <c r="M545" s="23"/>
    </row>
    <row r="546" spans="1:13" x14ac:dyDescent="0.2">
      <c r="A546" s="29"/>
      <c r="M546" s="23"/>
    </row>
    <row r="547" spans="1:13" x14ac:dyDescent="0.2">
      <c r="A547" s="29"/>
      <c r="M547" s="23"/>
    </row>
    <row r="548" spans="1:13" x14ac:dyDescent="0.2">
      <c r="A548" s="29"/>
      <c r="M548" s="23"/>
    </row>
    <row r="549" spans="1:13" x14ac:dyDescent="0.2">
      <c r="A549" s="29"/>
      <c r="M549" s="23"/>
    </row>
    <row r="550" spans="1:13" x14ac:dyDescent="0.2">
      <c r="A550" s="29"/>
      <c r="M550" s="23"/>
    </row>
    <row r="551" spans="1:13" x14ac:dyDescent="0.2">
      <c r="A551" s="29"/>
      <c r="M551" s="23"/>
    </row>
    <row r="552" spans="1:13" x14ac:dyDescent="0.2">
      <c r="A552" s="29"/>
      <c r="M552" s="23"/>
    </row>
    <row r="553" spans="1:13" x14ac:dyDescent="0.2">
      <c r="A553" s="29"/>
      <c r="M553" s="23"/>
    </row>
    <row r="554" spans="1:13" x14ac:dyDescent="0.2">
      <c r="A554" s="29"/>
      <c r="M554" s="23"/>
    </row>
    <row r="555" spans="1:13" x14ac:dyDescent="0.2">
      <c r="A555" s="29"/>
      <c r="M555" s="23"/>
    </row>
    <row r="556" spans="1:13" x14ac:dyDescent="0.2">
      <c r="A556" s="29"/>
      <c r="M556" s="23"/>
    </row>
    <row r="557" spans="1:13" x14ac:dyDescent="0.2">
      <c r="A557" s="29"/>
      <c r="M557" s="23"/>
    </row>
    <row r="558" spans="1:13" x14ac:dyDescent="0.2">
      <c r="A558" s="29"/>
      <c r="M558" s="23"/>
    </row>
    <row r="559" spans="1:13" x14ac:dyDescent="0.2">
      <c r="A559" s="29"/>
      <c r="M559" s="23"/>
    </row>
    <row r="560" spans="1:13" x14ac:dyDescent="0.2">
      <c r="A560" s="29"/>
      <c r="M560" s="23"/>
    </row>
    <row r="561" spans="1:13" x14ac:dyDescent="0.2">
      <c r="A561" s="29"/>
      <c r="M561" s="23"/>
    </row>
    <row r="562" spans="1:13" x14ac:dyDescent="0.2">
      <c r="A562" s="29"/>
      <c r="M562" s="23"/>
    </row>
    <row r="563" spans="1:13" x14ac:dyDescent="0.2">
      <c r="A563" s="29"/>
      <c r="M563" s="23"/>
    </row>
    <row r="564" spans="1:13" x14ac:dyDescent="0.2">
      <c r="A564" s="29"/>
      <c r="M564" s="23"/>
    </row>
    <row r="565" spans="1:13" x14ac:dyDescent="0.2">
      <c r="A565" s="29"/>
      <c r="M565" s="23"/>
    </row>
    <row r="566" spans="1:13" x14ac:dyDescent="0.2">
      <c r="A566" s="29"/>
      <c r="M566" s="23"/>
    </row>
    <row r="567" spans="1:13" x14ac:dyDescent="0.2">
      <c r="A567" s="29"/>
      <c r="M567" s="23"/>
    </row>
    <row r="568" spans="1:13" x14ac:dyDescent="0.2">
      <c r="A568" s="29"/>
      <c r="M568" s="23"/>
    </row>
    <row r="569" spans="1:13" x14ac:dyDescent="0.2">
      <c r="A569" s="29"/>
      <c r="M569" s="23"/>
    </row>
    <row r="570" spans="1:13" x14ac:dyDescent="0.2">
      <c r="A570" s="29"/>
      <c r="M570" s="23"/>
    </row>
    <row r="571" spans="1:13" x14ac:dyDescent="0.2">
      <c r="A571" s="29"/>
      <c r="M571" s="23"/>
    </row>
    <row r="572" spans="1:13" x14ac:dyDescent="0.2">
      <c r="A572" s="29"/>
      <c r="M572" s="23"/>
    </row>
    <row r="573" spans="1:13" x14ac:dyDescent="0.2">
      <c r="A573" s="29"/>
      <c r="M573" s="23"/>
    </row>
    <row r="574" spans="1:13" x14ac:dyDescent="0.2">
      <c r="A574" s="29"/>
      <c r="M574" s="23"/>
    </row>
    <row r="575" spans="1:13" x14ac:dyDescent="0.2">
      <c r="A575" s="29"/>
      <c r="M575" s="23"/>
    </row>
    <row r="576" spans="1:13" x14ac:dyDescent="0.2">
      <c r="A576" s="29"/>
      <c r="M576" s="23"/>
    </row>
    <row r="577" spans="1:13" x14ac:dyDescent="0.2">
      <c r="A577" s="29"/>
      <c r="M577" s="23"/>
    </row>
    <row r="578" spans="1:13" x14ac:dyDescent="0.2">
      <c r="A578" s="29"/>
      <c r="M578" s="23"/>
    </row>
    <row r="579" spans="1:13" x14ac:dyDescent="0.2">
      <c r="A579" s="29"/>
      <c r="M579" s="23"/>
    </row>
    <row r="580" spans="1:13" x14ac:dyDescent="0.2">
      <c r="A580" s="29"/>
      <c r="M580" s="23"/>
    </row>
    <row r="581" spans="1:13" x14ac:dyDescent="0.2">
      <c r="A581" s="29"/>
      <c r="M581" s="23"/>
    </row>
    <row r="582" spans="1:13" x14ac:dyDescent="0.2">
      <c r="A582" s="29"/>
      <c r="M582" s="23"/>
    </row>
    <row r="583" spans="1:13" x14ac:dyDescent="0.2">
      <c r="A583" s="29"/>
      <c r="M583" s="23"/>
    </row>
    <row r="584" spans="1:13" x14ac:dyDescent="0.2">
      <c r="A584" s="29"/>
      <c r="M584" s="23"/>
    </row>
    <row r="585" spans="1:13" x14ac:dyDescent="0.2">
      <c r="A585" s="29"/>
      <c r="M585" s="23"/>
    </row>
    <row r="586" spans="1:13" x14ac:dyDescent="0.2">
      <c r="A586" s="29"/>
      <c r="M586" s="23"/>
    </row>
    <row r="587" spans="1:13" x14ac:dyDescent="0.2">
      <c r="A587" s="29"/>
      <c r="M587" s="23"/>
    </row>
    <row r="588" spans="1:13" x14ac:dyDescent="0.2">
      <c r="A588" s="29"/>
      <c r="M588" s="23"/>
    </row>
    <row r="589" spans="1:13" x14ac:dyDescent="0.2">
      <c r="A589" s="29"/>
      <c r="M589" s="23"/>
    </row>
    <row r="590" spans="1:13" x14ac:dyDescent="0.2">
      <c r="A590" s="29"/>
      <c r="M590" s="23"/>
    </row>
    <row r="591" spans="1:13" x14ac:dyDescent="0.2">
      <c r="A591" s="29"/>
      <c r="M591" s="23"/>
    </row>
    <row r="592" spans="1:13" x14ac:dyDescent="0.2">
      <c r="A592" s="29"/>
      <c r="M592" s="23"/>
    </row>
    <row r="593" spans="1:13" x14ac:dyDescent="0.2">
      <c r="A593" s="29"/>
      <c r="M593" s="23"/>
    </row>
    <row r="594" spans="1:13" x14ac:dyDescent="0.2">
      <c r="A594" s="29"/>
      <c r="M594" s="23"/>
    </row>
    <row r="595" spans="1:13" x14ac:dyDescent="0.2">
      <c r="A595" s="29"/>
      <c r="M595" s="23"/>
    </row>
    <row r="596" spans="1:13" x14ac:dyDescent="0.2">
      <c r="A596" s="29"/>
      <c r="M596" s="23"/>
    </row>
    <row r="597" spans="1:13" x14ac:dyDescent="0.2">
      <c r="A597" s="29"/>
      <c r="M597" s="23"/>
    </row>
    <row r="598" spans="1:13" x14ac:dyDescent="0.2">
      <c r="A598" s="29"/>
      <c r="M598" s="23"/>
    </row>
    <row r="599" spans="1:13" x14ac:dyDescent="0.2">
      <c r="A599" s="29"/>
      <c r="M599" s="23"/>
    </row>
    <row r="600" spans="1:13" x14ac:dyDescent="0.2">
      <c r="A600" s="29"/>
      <c r="M600" s="23"/>
    </row>
    <row r="601" spans="1:13" x14ac:dyDescent="0.2">
      <c r="A601" s="29"/>
      <c r="M601" s="23"/>
    </row>
    <row r="602" spans="1:13" x14ac:dyDescent="0.2">
      <c r="A602" s="29"/>
      <c r="M602" s="23"/>
    </row>
    <row r="603" spans="1:13" x14ac:dyDescent="0.2">
      <c r="A603" s="29"/>
      <c r="M603" s="23"/>
    </row>
    <row r="604" spans="1:13" x14ac:dyDescent="0.2">
      <c r="A604" s="29"/>
      <c r="M604" s="23"/>
    </row>
    <row r="605" spans="1:13" x14ac:dyDescent="0.2">
      <c r="A605" s="29"/>
      <c r="M605" s="23"/>
    </row>
    <row r="606" spans="1:13" x14ac:dyDescent="0.2">
      <c r="A606" s="29"/>
      <c r="M606" s="23"/>
    </row>
    <row r="607" spans="1:13" x14ac:dyDescent="0.2">
      <c r="A607" s="29"/>
      <c r="M607" s="23"/>
    </row>
    <row r="608" spans="1:13" x14ac:dyDescent="0.2">
      <c r="A608" s="29"/>
      <c r="M608" s="23"/>
    </row>
    <row r="609" spans="1:13" x14ac:dyDescent="0.2">
      <c r="A609" s="29"/>
      <c r="M609" s="23"/>
    </row>
    <row r="610" spans="1:13" x14ac:dyDescent="0.2">
      <c r="A610" s="29"/>
      <c r="M610" s="23"/>
    </row>
    <row r="611" spans="1:13" x14ac:dyDescent="0.2">
      <c r="A611" s="29"/>
      <c r="M611" s="23"/>
    </row>
    <row r="612" spans="1:13" x14ac:dyDescent="0.2">
      <c r="A612" s="29"/>
      <c r="M612" s="23"/>
    </row>
    <row r="613" spans="1:13" x14ac:dyDescent="0.2">
      <c r="A613" s="29"/>
      <c r="M613" s="23"/>
    </row>
    <row r="614" spans="1:13" x14ac:dyDescent="0.2">
      <c r="A614" s="29"/>
      <c r="M614" s="23"/>
    </row>
    <row r="615" spans="1:13" x14ac:dyDescent="0.2">
      <c r="A615" s="29"/>
      <c r="M615" s="23"/>
    </row>
    <row r="616" spans="1:13" x14ac:dyDescent="0.2">
      <c r="A616" s="29"/>
      <c r="M616" s="23"/>
    </row>
    <row r="617" spans="1:13" x14ac:dyDescent="0.2">
      <c r="A617" s="29"/>
      <c r="M617" s="23"/>
    </row>
    <row r="618" spans="1:13" x14ac:dyDescent="0.2">
      <c r="A618" s="29"/>
      <c r="M618" s="23"/>
    </row>
    <row r="619" spans="1:13" x14ac:dyDescent="0.2">
      <c r="A619" s="29"/>
      <c r="M619" s="23"/>
    </row>
    <row r="620" spans="1:13" x14ac:dyDescent="0.2">
      <c r="A620" s="29"/>
      <c r="M620" s="23"/>
    </row>
    <row r="621" spans="1:13" x14ac:dyDescent="0.2">
      <c r="A621" s="29"/>
      <c r="M621" s="23"/>
    </row>
    <row r="622" spans="1:13" x14ac:dyDescent="0.2">
      <c r="A622" s="29"/>
      <c r="M622" s="23"/>
    </row>
    <row r="623" spans="1:13" x14ac:dyDescent="0.2">
      <c r="A623" s="29"/>
      <c r="M623" s="23"/>
    </row>
    <row r="624" spans="1:13" x14ac:dyDescent="0.2">
      <c r="A624" s="29"/>
      <c r="M624" s="23"/>
    </row>
    <row r="625" spans="1:13" x14ac:dyDescent="0.2">
      <c r="A625" s="29"/>
      <c r="M625" s="23"/>
    </row>
    <row r="626" spans="1:13" x14ac:dyDescent="0.2">
      <c r="A626" s="29"/>
      <c r="M626" s="23"/>
    </row>
    <row r="627" spans="1:13" x14ac:dyDescent="0.2">
      <c r="A627" s="29"/>
      <c r="M627" s="23"/>
    </row>
    <row r="628" spans="1:13" x14ac:dyDescent="0.2">
      <c r="A628" s="29"/>
      <c r="M628" s="23"/>
    </row>
    <row r="629" spans="1:13" x14ac:dyDescent="0.2">
      <c r="A629" s="29"/>
      <c r="M629" s="23"/>
    </row>
    <row r="630" spans="1:13" x14ac:dyDescent="0.2">
      <c r="A630" s="29"/>
      <c r="M630" s="23"/>
    </row>
    <row r="631" spans="1:13" x14ac:dyDescent="0.2">
      <c r="A631" s="29"/>
      <c r="M631" s="23"/>
    </row>
    <row r="632" spans="1:13" x14ac:dyDescent="0.2">
      <c r="A632" s="29"/>
      <c r="M632" s="23"/>
    </row>
    <row r="633" spans="1:13" x14ac:dyDescent="0.2">
      <c r="A633" s="29"/>
      <c r="M633" s="23"/>
    </row>
    <row r="634" spans="1:13" x14ac:dyDescent="0.2">
      <c r="A634" s="29"/>
      <c r="M634" s="23"/>
    </row>
    <row r="635" spans="1:13" x14ac:dyDescent="0.2">
      <c r="A635" s="29"/>
      <c r="M635" s="23"/>
    </row>
    <row r="636" spans="1:13" x14ac:dyDescent="0.2">
      <c r="A636" s="29"/>
      <c r="M636" s="23"/>
    </row>
    <row r="637" spans="1:13" x14ac:dyDescent="0.2">
      <c r="A637" s="29"/>
      <c r="M637" s="23"/>
    </row>
    <row r="638" spans="1:13" x14ac:dyDescent="0.2">
      <c r="A638" s="29"/>
      <c r="M638" s="23"/>
    </row>
    <row r="639" spans="1:13" x14ac:dyDescent="0.2">
      <c r="A639" s="29"/>
      <c r="M639" s="23"/>
    </row>
    <row r="640" spans="1:13" x14ac:dyDescent="0.2">
      <c r="A640" s="29"/>
      <c r="M640" s="23"/>
    </row>
    <row r="641" spans="1:13" x14ac:dyDescent="0.2">
      <c r="A641" s="29"/>
      <c r="M641" s="23"/>
    </row>
    <row r="642" spans="1:13" x14ac:dyDescent="0.2">
      <c r="A642" s="29"/>
      <c r="M642" s="23"/>
    </row>
    <row r="643" spans="1:13" x14ac:dyDescent="0.2">
      <c r="A643" s="29"/>
      <c r="M643" s="23"/>
    </row>
    <row r="644" spans="1:13" x14ac:dyDescent="0.2">
      <c r="A644" s="29"/>
      <c r="M644" s="23"/>
    </row>
    <row r="645" spans="1:13" x14ac:dyDescent="0.2">
      <c r="A645" s="29"/>
      <c r="M645" s="23"/>
    </row>
    <row r="646" spans="1:13" x14ac:dyDescent="0.2">
      <c r="A646" s="29"/>
      <c r="M646" s="23"/>
    </row>
    <row r="647" spans="1:13" x14ac:dyDescent="0.2">
      <c r="A647" s="29"/>
      <c r="M647" s="23"/>
    </row>
    <row r="648" spans="1:13" x14ac:dyDescent="0.2">
      <c r="A648" s="29"/>
      <c r="M648" s="23"/>
    </row>
    <row r="649" spans="1:13" x14ac:dyDescent="0.2">
      <c r="A649" s="29"/>
      <c r="M649" s="23"/>
    </row>
    <row r="650" spans="1:13" x14ac:dyDescent="0.2">
      <c r="A650" s="29"/>
      <c r="M650" s="23"/>
    </row>
    <row r="651" spans="1:13" x14ac:dyDescent="0.2">
      <c r="A651" s="29"/>
      <c r="M651" s="23"/>
    </row>
    <row r="652" spans="1:13" x14ac:dyDescent="0.2">
      <c r="A652" s="29"/>
      <c r="M652" s="23"/>
    </row>
    <row r="653" spans="1:13" x14ac:dyDescent="0.2">
      <c r="A653" s="29"/>
      <c r="M653" s="23"/>
    </row>
    <row r="654" spans="1:13" x14ac:dyDescent="0.2">
      <c r="A654" s="29"/>
      <c r="M654" s="23"/>
    </row>
    <row r="655" spans="1:13" x14ac:dyDescent="0.2">
      <c r="A655" s="29"/>
      <c r="M655" s="23"/>
    </row>
    <row r="656" spans="1:13" x14ac:dyDescent="0.2">
      <c r="A656" s="29"/>
      <c r="M656" s="23"/>
    </row>
    <row r="657" spans="1:13" x14ac:dyDescent="0.2">
      <c r="A657" s="29"/>
      <c r="M657" s="23"/>
    </row>
    <row r="658" spans="1:13" x14ac:dyDescent="0.2">
      <c r="A658" s="29"/>
      <c r="M658" s="23"/>
    </row>
    <row r="659" spans="1:13" x14ac:dyDescent="0.2">
      <c r="A659" s="29"/>
      <c r="M659" s="23"/>
    </row>
    <row r="660" spans="1:13" x14ac:dyDescent="0.2">
      <c r="A660" s="29"/>
      <c r="M660" s="23"/>
    </row>
    <row r="661" spans="1:13" x14ac:dyDescent="0.2">
      <c r="A661" s="29"/>
      <c r="M661" s="23"/>
    </row>
    <row r="662" spans="1:13" x14ac:dyDescent="0.2">
      <c r="A662" s="29"/>
      <c r="M662" s="23"/>
    </row>
    <row r="663" spans="1:13" x14ac:dyDescent="0.2">
      <c r="A663" s="29"/>
      <c r="M663" s="23"/>
    </row>
    <row r="664" spans="1:13" x14ac:dyDescent="0.2">
      <c r="A664" s="29"/>
      <c r="M664" s="23"/>
    </row>
    <row r="665" spans="1:13" x14ac:dyDescent="0.2">
      <c r="A665" s="29"/>
      <c r="M665" s="23"/>
    </row>
    <row r="666" spans="1:13" x14ac:dyDescent="0.2">
      <c r="A666" s="29"/>
      <c r="M666" s="23"/>
    </row>
    <row r="667" spans="1:13" x14ac:dyDescent="0.2">
      <c r="A667" s="29"/>
      <c r="M667" s="23"/>
    </row>
    <row r="668" spans="1:13" x14ac:dyDescent="0.2">
      <c r="A668" s="29"/>
      <c r="M668" s="23"/>
    </row>
    <row r="669" spans="1:13" x14ac:dyDescent="0.2">
      <c r="A669" s="29"/>
      <c r="M669" s="23"/>
    </row>
    <row r="670" spans="1:13" x14ac:dyDescent="0.2">
      <c r="A670" s="29"/>
      <c r="M670" s="23"/>
    </row>
    <row r="671" spans="1:13" x14ac:dyDescent="0.2">
      <c r="A671" s="29"/>
      <c r="M671" s="23"/>
    </row>
    <row r="672" spans="1:13" x14ac:dyDescent="0.2">
      <c r="A672" s="29"/>
      <c r="M672" s="23"/>
    </row>
    <row r="673" spans="1:13" x14ac:dyDescent="0.2">
      <c r="A673" s="29"/>
      <c r="M673" s="23"/>
    </row>
    <row r="674" spans="1:13" x14ac:dyDescent="0.2">
      <c r="A674" s="29"/>
      <c r="M674" s="23"/>
    </row>
    <row r="675" spans="1:13" x14ac:dyDescent="0.2">
      <c r="A675" s="29"/>
      <c r="M675" s="23"/>
    </row>
    <row r="676" spans="1:13" x14ac:dyDescent="0.2">
      <c r="A676" s="29"/>
      <c r="M676" s="23"/>
    </row>
    <row r="677" spans="1:13" x14ac:dyDescent="0.2">
      <c r="A677" s="29"/>
      <c r="M677" s="23"/>
    </row>
    <row r="678" spans="1:13" x14ac:dyDescent="0.2">
      <c r="A678" s="29"/>
      <c r="M678" s="23"/>
    </row>
    <row r="679" spans="1:13" x14ac:dyDescent="0.2">
      <c r="A679" s="29"/>
      <c r="M679" s="23"/>
    </row>
    <row r="680" spans="1:13" x14ac:dyDescent="0.2">
      <c r="A680" s="29"/>
      <c r="M680" s="23"/>
    </row>
    <row r="681" spans="1:13" x14ac:dyDescent="0.2">
      <c r="A681" s="29"/>
      <c r="M681" s="23"/>
    </row>
    <row r="682" spans="1:13" x14ac:dyDescent="0.2">
      <c r="A682" s="29"/>
      <c r="M682" s="23"/>
    </row>
    <row r="683" spans="1:13" x14ac:dyDescent="0.2">
      <c r="A683" s="29"/>
      <c r="M683" s="23"/>
    </row>
    <row r="684" spans="1:13" x14ac:dyDescent="0.2">
      <c r="A684" s="29"/>
      <c r="M684" s="23"/>
    </row>
    <row r="685" spans="1:13" x14ac:dyDescent="0.2">
      <c r="A685" s="29"/>
      <c r="M685" s="23"/>
    </row>
    <row r="686" spans="1:13" x14ac:dyDescent="0.2">
      <c r="A686" s="29"/>
      <c r="M686" s="23"/>
    </row>
    <row r="687" spans="1:13" x14ac:dyDescent="0.2">
      <c r="A687" s="29"/>
      <c r="M687" s="23"/>
    </row>
    <row r="688" spans="1:13" x14ac:dyDescent="0.2">
      <c r="A688" s="29"/>
      <c r="M688" s="23"/>
    </row>
    <row r="689" spans="1:13" x14ac:dyDescent="0.2">
      <c r="A689" s="29"/>
      <c r="M689" s="23"/>
    </row>
    <row r="690" spans="1:13" x14ac:dyDescent="0.2">
      <c r="A690" s="29"/>
      <c r="M690" s="23"/>
    </row>
    <row r="691" spans="1:13" x14ac:dyDescent="0.2">
      <c r="A691" s="29"/>
      <c r="M691" s="23"/>
    </row>
    <row r="692" spans="1:13" x14ac:dyDescent="0.2">
      <c r="A692" s="29"/>
      <c r="M692" s="23"/>
    </row>
    <row r="693" spans="1:13" x14ac:dyDescent="0.2">
      <c r="A693" s="29"/>
      <c r="M693" s="23"/>
    </row>
    <row r="694" spans="1:13" x14ac:dyDescent="0.2">
      <c r="A694" s="29"/>
      <c r="M694" s="23"/>
    </row>
    <row r="695" spans="1:13" x14ac:dyDescent="0.2">
      <c r="A695" s="29"/>
      <c r="M695" s="23"/>
    </row>
    <row r="696" spans="1:13" x14ac:dyDescent="0.2">
      <c r="A696" s="29"/>
      <c r="M696" s="23"/>
    </row>
    <row r="697" spans="1:13" x14ac:dyDescent="0.2">
      <c r="A697" s="29"/>
      <c r="M697" s="23"/>
    </row>
    <row r="698" spans="1:13" x14ac:dyDescent="0.2">
      <c r="A698" s="29"/>
      <c r="M698" s="23"/>
    </row>
    <row r="699" spans="1:13" x14ac:dyDescent="0.2">
      <c r="A699" s="29"/>
      <c r="M699" s="23"/>
    </row>
    <row r="700" spans="1:13" x14ac:dyDescent="0.2">
      <c r="A700" s="29"/>
      <c r="M700" s="23"/>
    </row>
    <row r="701" spans="1:13" x14ac:dyDescent="0.2">
      <c r="A701" s="29"/>
      <c r="M701" s="23"/>
    </row>
    <row r="702" spans="1:13" x14ac:dyDescent="0.2">
      <c r="A702" s="29"/>
      <c r="M702" s="23"/>
    </row>
    <row r="703" spans="1:13" x14ac:dyDescent="0.2">
      <c r="A703" s="29"/>
      <c r="M703" s="23"/>
    </row>
    <row r="704" spans="1:13" x14ac:dyDescent="0.2">
      <c r="A704" s="29"/>
      <c r="M704" s="23"/>
    </row>
    <row r="705" spans="1:13" x14ac:dyDescent="0.2">
      <c r="A705" s="29"/>
      <c r="M705" s="23"/>
    </row>
    <row r="706" spans="1:13" x14ac:dyDescent="0.2">
      <c r="A706" s="29"/>
      <c r="M706" s="23"/>
    </row>
    <row r="707" spans="1:13" x14ac:dyDescent="0.2">
      <c r="A707" s="29"/>
      <c r="M707" s="23"/>
    </row>
    <row r="708" spans="1:13" x14ac:dyDescent="0.2">
      <c r="A708" s="29"/>
      <c r="M708" s="23"/>
    </row>
    <row r="709" spans="1:13" x14ac:dyDescent="0.2">
      <c r="A709" s="29"/>
      <c r="M709" s="23"/>
    </row>
    <row r="710" spans="1:13" x14ac:dyDescent="0.2">
      <c r="A710" s="29"/>
      <c r="M710" s="23"/>
    </row>
    <row r="711" spans="1:13" x14ac:dyDescent="0.2">
      <c r="A711" s="29"/>
      <c r="M711" s="23"/>
    </row>
    <row r="712" spans="1:13" x14ac:dyDescent="0.2">
      <c r="A712" s="29"/>
      <c r="M712" s="23"/>
    </row>
    <row r="713" spans="1:13" x14ac:dyDescent="0.2">
      <c r="A713" s="29"/>
      <c r="M713" s="23"/>
    </row>
    <row r="714" spans="1:13" x14ac:dyDescent="0.2">
      <c r="A714" s="29"/>
      <c r="M714" s="23"/>
    </row>
    <row r="715" spans="1:13" x14ac:dyDescent="0.2">
      <c r="A715" s="29"/>
      <c r="M715" s="23"/>
    </row>
    <row r="716" spans="1:13" x14ac:dyDescent="0.2">
      <c r="A716" s="29"/>
      <c r="M716" s="23"/>
    </row>
    <row r="717" spans="1:13" x14ac:dyDescent="0.2">
      <c r="A717" s="29"/>
      <c r="M717" s="23"/>
    </row>
    <row r="718" spans="1:13" x14ac:dyDescent="0.2">
      <c r="A718" s="29"/>
      <c r="M718" s="23"/>
    </row>
    <row r="719" spans="1:13" x14ac:dyDescent="0.2">
      <c r="A719" s="29"/>
      <c r="M719" s="23"/>
    </row>
    <row r="720" spans="1:13" x14ac:dyDescent="0.2">
      <c r="A720" s="29"/>
      <c r="M720" s="23"/>
    </row>
    <row r="721" spans="1:13" x14ac:dyDescent="0.2">
      <c r="A721" s="29"/>
      <c r="M721" s="23"/>
    </row>
    <row r="722" spans="1:13" x14ac:dyDescent="0.2">
      <c r="A722" s="29"/>
      <c r="M722" s="23"/>
    </row>
    <row r="723" spans="1:13" x14ac:dyDescent="0.2">
      <c r="A723" s="29"/>
      <c r="M723" s="23"/>
    </row>
    <row r="724" spans="1:13" x14ac:dyDescent="0.2">
      <c r="A724" s="29"/>
      <c r="M724" s="23"/>
    </row>
    <row r="725" spans="1:13" x14ac:dyDescent="0.2">
      <c r="A725" s="29"/>
      <c r="M725" s="23"/>
    </row>
    <row r="726" spans="1:13" x14ac:dyDescent="0.2">
      <c r="A726" s="29"/>
      <c r="M726" s="23"/>
    </row>
    <row r="727" spans="1:13" x14ac:dyDescent="0.2">
      <c r="A727" s="29"/>
      <c r="M727" s="23"/>
    </row>
    <row r="728" spans="1:13" x14ac:dyDescent="0.2">
      <c r="A728" s="29"/>
      <c r="M728" s="23"/>
    </row>
    <row r="729" spans="1:13" x14ac:dyDescent="0.2">
      <c r="A729" s="29"/>
      <c r="M729" s="23"/>
    </row>
    <row r="730" spans="1:13" x14ac:dyDescent="0.2">
      <c r="A730" s="29"/>
      <c r="M730" s="23"/>
    </row>
    <row r="731" spans="1:13" x14ac:dyDescent="0.2">
      <c r="A731" s="29"/>
      <c r="M731" s="23"/>
    </row>
    <row r="732" spans="1:13" x14ac:dyDescent="0.2">
      <c r="A732" s="29"/>
      <c r="M732" s="23"/>
    </row>
    <row r="733" spans="1:13" x14ac:dyDescent="0.2">
      <c r="A733" s="29"/>
      <c r="M733" s="23"/>
    </row>
    <row r="734" spans="1:13" x14ac:dyDescent="0.2">
      <c r="A734" s="29"/>
      <c r="M734" s="23"/>
    </row>
    <row r="735" spans="1:13" x14ac:dyDescent="0.2">
      <c r="A735" s="29"/>
      <c r="M735" s="23"/>
    </row>
    <row r="736" spans="1:13" x14ac:dyDescent="0.2">
      <c r="A736" s="29"/>
      <c r="M736" s="23"/>
    </row>
    <row r="737" spans="1:13" x14ac:dyDescent="0.2">
      <c r="A737" s="29"/>
      <c r="M737" s="23"/>
    </row>
    <row r="738" spans="1:13" x14ac:dyDescent="0.2">
      <c r="A738" s="29"/>
      <c r="M738" s="23"/>
    </row>
    <row r="739" spans="1:13" x14ac:dyDescent="0.2">
      <c r="A739" s="29"/>
      <c r="M739" s="23"/>
    </row>
    <row r="740" spans="1:13" x14ac:dyDescent="0.2">
      <c r="A740" s="29"/>
      <c r="M740" s="23"/>
    </row>
    <row r="741" spans="1:13" x14ac:dyDescent="0.2">
      <c r="A741" s="29"/>
      <c r="M741" s="23"/>
    </row>
    <row r="742" spans="1:13" x14ac:dyDescent="0.2">
      <c r="A742" s="29"/>
      <c r="M742" s="23"/>
    </row>
    <row r="743" spans="1:13" x14ac:dyDescent="0.2">
      <c r="A743" s="29"/>
      <c r="M743" s="23"/>
    </row>
    <row r="744" spans="1:13" x14ac:dyDescent="0.2">
      <c r="A744" s="29"/>
      <c r="M744" s="23"/>
    </row>
    <row r="745" spans="1:13" x14ac:dyDescent="0.2">
      <c r="A745" s="29"/>
      <c r="M745" s="23"/>
    </row>
    <row r="746" spans="1:13" x14ac:dyDescent="0.2">
      <c r="A746" s="29"/>
      <c r="M746" s="23"/>
    </row>
    <row r="747" spans="1:13" x14ac:dyDescent="0.2">
      <c r="A747" s="29"/>
      <c r="M747" s="23"/>
    </row>
    <row r="748" spans="1:13" x14ac:dyDescent="0.2">
      <c r="A748" s="29"/>
      <c r="M748" s="23"/>
    </row>
    <row r="749" spans="1:13" x14ac:dyDescent="0.2">
      <c r="A749" s="29"/>
      <c r="M749" s="23"/>
    </row>
    <row r="750" spans="1:13" x14ac:dyDescent="0.2">
      <c r="A750" s="29"/>
      <c r="M750" s="23"/>
    </row>
    <row r="751" spans="1:13" x14ac:dyDescent="0.2">
      <c r="A751" s="29"/>
      <c r="M751" s="23"/>
    </row>
    <row r="752" spans="1:13" x14ac:dyDescent="0.2">
      <c r="A752" s="29"/>
      <c r="M752" s="23"/>
    </row>
    <row r="753" spans="1:13" x14ac:dyDescent="0.2">
      <c r="A753" s="29"/>
      <c r="M753" s="23"/>
    </row>
    <row r="754" spans="1:13" x14ac:dyDescent="0.2">
      <c r="A754" s="29"/>
      <c r="M754" s="23"/>
    </row>
    <row r="755" spans="1:13" x14ac:dyDescent="0.2">
      <c r="A755" s="29"/>
      <c r="M755" s="23"/>
    </row>
    <row r="756" spans="1:13" x14ac:dyDescent="0.2">
      <c r="A756" s="29"/>
      <c r="M756" s="23"/>
    </row>
    <row r="757" spans="1:13" x14ac:dyDescent="0.2">
      <c r="A757" s="29"/>
      <c r="M757" s="23"/>
    </row>
    <row r="758" spans="1:13" x14ac:dyDescent="0.2">
      <c r="A758" s="29"/>
      <c r="M758" s="23"/>
    </row>
    <row r="759" spans="1:13" x14ac:dyDescent="0.2">
      <c r="A759" s="29"/>
      <c r="M759" s="23"/>
    </row>
    <row r="760" spans="1:13" x14ac:dyDescent="0.2">
      <c r="A760" s="29"/>
      <c r="M760" s="23"/>
    </row>
    <row r="761" spans="1:13" x14ac:dyDescent="0.2">
      <c r="A761" s="29"/>
      <c r="M761" s="23"/>
    </row>
    <row r="762" spans="1:13" x14ac:dyDescent="0.2">
      <c r="A762" s="29"/>
      <c r="M762" s="23"/>
    </row>
    <row r="763" spans="1:13" x14ac:dyDescent="0.2">
      <c r="A763" s="29"/>
      <c r="M763" s="23"/>
    </row>
    <row r="764" spans="1:13" x14ac:dyDescent="0.2">
      <c r="A764" s="29"/>
      <c r="M764" s="23"/>
    </row>
    <row r="765" spans="1:13" x14ac:dyDescent="0.2">
      <c r="A765" s="29"/>
      <c r="M765" s="23"/>
    </row>
    <row r="766" spans="1:13" x14ac:dyDescent="0.2">
      <c r="A766" s="29"/>
      <c r="M766" s="23"/>
    </row>
    <row r="767" spans="1:13" x14ac:dyDescent="0.2">
      <c r="A767" s="29"/>
      <c r="M767" s="23"/>
    </row>
    <row r="768" spans="1:13" x14ac:dyDescent="0.2">
      <c r="A768" s="29"/>
      <c r="M768" s="23"/>
    </row>
    <row r="769" spans="1:13" x14ac:dyDescent="0.2">
      <c r="A769" s="29"/>
      <c r="M769" s="23"/>
    </row>
    <row r="770" spans="1:13" x14ac:dyDescent="0.2">
      <c r="A770" s="29"/>
      <c r="M770" s="23"/>
    </row>
    <row r="771" spans="1:13" x14ac:dyDescent="0.2">
      <c r="A771" s="29"/>
      <c r="M771" s="23"/>
    </row>
    <row r="772" spans="1:13" x14ac:dyDescent="0.2">
      <c r="A772" s="29"/>
      <c r="M772" s="23"/>
    </row>
    <row r="773" spans="1:13" x14ac:dyDescent="0.2">
      <c r="A773" s="29"/>
      <c r="M773" s="23"/>
    </row>
    <row r="774" spans="1:13" x14ac:dyDescent="0.2">
      <c r="A774" s="29"/>
      <c r="M774" s="23"/>
    </row>
    <row r="775" spans="1:13" x14ac:dyDescent="0.2">
      <c r="A775" s="29"/>
      <c r="M775" s="23"/>
    </row>
    <row r="776" spans="1:13" x14ac:dyDescent="0.2">
      <c r="A776" s="29"/>
      <c r="M776" s="23"/>
    </row>
    <row r="777" spans="1:13" x14ac:dyDescent="0.2">
      <c r="A777" s="29"/>
      <c r="M777" s="23"/>
    </row>
    <row r="778" spans="1:13" x14ac:dyDescent="0.2">
      <c r="A778" s="29"/>
      <c r="M778" s="23"/>
    </row>
    <row r="779" spans="1:13" x14ac:dyDescent="0.2">
      <c r="A779" s="29"/>
      <c r="M779" s="23"/>
    </row>
    <row r="780" spans="1:13" x14ac:dyDescent="0.2">
      <c r="A780" s="29"/>
      <c r="M780" s="23"/>
    </row>
    <row r="781" spans="1:13" x14ac:dyDescent="0.2">
      <c r="A781" s="29"/>
      <c r="M781" s="23"/>
    </row>
    <row r="782" spans="1:13" x14ac:dyDescent="0.2">
      <c r="A782" s="29"/>
      <c r="M782" s="23"/>
    </row>
    <row r="783" spans="1:13" x14ac:dyDescent="0.2">
      <c r="A783" s="29"/>
      <c r="M783" s="23"/>
    </row>
    <row r="784" spans="1:13" x14ac:dyDescent="0.2">
      <c r="A784" s="29"/>
      <c r="M784" s="23"/>
    </row>
    <row r="785" spans="1:13" x14ac:dyDescent="0.2">
      <c r="A785" s="29"/>
      <c r="M785" s="23"/>
    </row>
    <row r="786" spans="1:13" x14ac:dyDescent="0.2">
      <c r="A786" s="29"/>
      <c r="M786" s="23"/>
    </row>
    <row r="787" spans="1:13" x14ac:dyDescent="0.2">
      <c r="A787" s="29"/>
      <c r="M787" s="23"/>
    </row>
    <row r="788" spans="1:13" x14ac:dyDescent="0.2">
      <c r="A788" s="29"/>
      <c r="M788" s="23"/>
    </row>
    <row r="789" spans="1:13" x14ac:dyDescent="0.2">
      <c r="A789" s="29"/>
      <c r="M789" s="23"/>
    </row>
    <row r="790" spans="1:13" x14ac:dyDescent="0.2">
      <c r="A790" s="29"/>
      <c r="M790" s="23"/>
    </row>
    <row r="791" spans="1:13" x14ac:dyDescent="0.2">
      <c r="A791" s="29"/>
      <c r="M791" s="23"/>
    </row>
    <row r="792" spans="1:13" x14ac:dyDescent="0.2">
      <c r="A792" s="29"/>
      <c r="M792" s="23"/>
    </row>
    <row r="793" spans="1:13" x14ac:dyDescent="0.2">
      <c r="A793" s="29"/>
      <c r="M793" s="23"/>
    </row>
    <row r="794" spans="1:13" x14ac:dyDescent="0.2">
      <c r="A794" s="29"/>
      <c r="M794" s="23"/>
    </row>
    <row r="795" spans="1:13" x14ac:dyDescent="0.2">
      <c r="A795" s="29"/>
      <c r="M795" s="23"/>
    </row>
    <row r="796" spans="1:13" x14ac:dyDescent="0.2">
      <c r="A796" s="29"/>
      <c r="M796" s="23"/>
    </row>
    <row r="797" spans="1:13" x14ac:dyDescent="0.2">
      <c r="A797" s="29"/>
      <c r="M797" s="23"/>
    </row>
    <row r="798" spans="1:13" x14ac:dyDescent="0.2">
      <c r="A798" s="29"/>
      <c r="M798" s="23"/>
    </row>
    <row r="799" spans="1:13" x14ac:dyDescent="0.2">
      <c r="A799" s="29"/>
      <c r="M799" s="23"/>
    </row>
    <row r="800" spans="1:13" x14ac:dyDescent="0.2">
      <c r="A800" s="29"/>
      <c r="M800" s="23"/>
    </row>
    <row r="801" spans="1:13" x14ac:dyDescent="0.2">
      <c r="A801" s="29"/>
      <c r="M801" s="23"/>
    </row>
    <row r="802" spans="1:13" x14ac:dyDescent="0.2">
      <c r="A802" s="29"/>
      <c r="M802" s="23"/>
    </row>
    <row r="803" spans="1:13" x14ac:dyDescent="0.2">
      <c r="A803" s="29"/>
      <c r="M803" s="23"/>
    </row>
    <row r="804" spans="1:13" x14ac:dyDescent="0.2">
      <c r="A804" s="29"/>
      <c r="M804" s="23"/>
    </row>
    <row r="805" spans="1:13" x14ac:dyDescent="0.2">
      <c r="A805" s="29"/>
      <c r="M805" s="23"/>
    </row>
    <row r="806" spans="1:13" x14ac:dyDescent="0.2">
      <c r="A806" s="29"/>
      <c r="M806" s="23"/>
    </row>
    <row r="807" spans="1:13" x14ac:dyDescent="0.2">
      <c r="A807" s="29"/>
      <c r="M807" s="23"/>
    </row>
    <row r="808" spans="1:13" x14ac:dyDescent="0.2">
      <c r="A808" s="29"/>
      <c r="M808" s="23"/>
    </row>
    <row r="809" spans="1:13" x14ac:dyDescent="0.2">
      <c r="A809" s="29"/>
      <c r="M809" s="23"/>
    </row>
    <row r="810" spans="1:13" x14ac:dyDescent="0.2">
      <c r="A810" s="29"/>
      <c r="M810" s="23"/>
    </row>
    <row r="811" spans="1:13" x14ac:dyDescent="0.2">
      <c r="A811" s="29"/>
      <c r="M811" s="23"/>
    </row>
    <row r="812" spans="1:13" x14ac:dyDescent="0.2">
      <c r="A812" s="29"/>
      <c r="M812" s="23"/>
    </row>
    <row r="813" spans="1:13" x14ac:dyDescent="0.2">
      <c r="A813" s="29"/>
      <c r="M813" s="23"/>
    </row>
    <row r="814" spans="1:13" x14ac:dyDescent="0.2">
      <c r="A814" s="29"/>
      <c r="M814" s="23"/>
    </row>
    <row r="815" spans="1:13" x14ac:dyDescent="0.2">
      <c r="A815" s="29"/>
      <c r="M815" s="23"/>
    </row>
    <row r="816" spans="1:13" x14ac:dyDescent="0.2">
      <c r="A816" s="29"/>
      <c r="M816" s="23"/>
    </row>
    <row r="817" spans="1:13" x14ac:dyDescent="0.2">
      <c r="A817" s="29"/>
      <c r="M817" s="23"/>
    </row>
    <row r="818" spans="1:13" x14ac:dyDescent="0.2">
      <c r="A818" s="29"/>
      <c r="M818" s="23"/>
    </row>
    <row r="819" spans="1:13" x14ac:dyDescent="0.2">
      <c r="A819" s="29"/>
      <c r="M819" s="23"/>
    </row>
    <row r="820" spans="1:13" x14ac:dyDescent="0.2">
      <c r="A820" s="29"/>
      <c r="M820" s="23"/>
    </row>
    <row r="821" spans="1:13" x14ac:dyDescent="0.2">
      <c r="A821" s="29"/>
      <c r="M821" s="23"/>
    </row>
    <row r="822" spans="1:13" x14ac:dyDescent="0.2">
      <c r="M822" s="23"/>
    </row>
    <row r="823" spans="1:13" x14ac:dyDescent="0.2">
      <c r="M823" s="23"/>
    </row>
    <row r="824" spans="1:13" x14ac:dyDescent="0.2">
      <c r="M824" s="23"/>
    </row>
    <row r="825" spans="1:13" x14ac:dyDescent="0.2">
      <c r="M825" s="23"/>
    </row>
    <row r="826" spans="1:13" x14ac:dyDescent="0.2">
      <c r="M826" s="23"/>
    </row>
    <row r="827" spans="1:13" x14ac:dyDescent="0.2">
      <c r="M827" s="23"/>
    </row>
    <row r="828" spans="1:13" x14ac:dyDescent="0.2">
      <c r="M828" s="23"/>
    </row>
    <row r="829" spans="1:13" x14ac:dyDescent="0.2">
      <c r="M829" s="23"/>
    </row>
    <row r="830" spans="1:13" x14ac:dyDescent="0.2">
      <c r="M830" s="23"/>
    </row>
    <row r="831" spans="1:13" x14ac:dyDescent="0.2">
      <c r="M831" s="23"/>
    </row>
    <row r="832" spans="1:13" x14ac:dyDescent="0.2">
      <c r="M832" s="23"/>
    </row>
    <row r="833" spans="13:13" x14ac:dyDescent="0.2">
      <c r="M833" s="23"/>
    </row>
    <row r="834" spans="13:13" x14ac:dyDescent="0.2">
      <c r="M834" s="23"/>
    </row>
    <row r="835" spans="13:13" x14ac:dyDescent="0.2">
      <c r="M835" s="23"/>
    </row>
    <row r="836" spans="13:13" x14ac:dyDescent="0.2">
      <c r="M836" s="23"/>
    </row>
    <row r="837" spans="13:13" x14ac:dyDescent="0.2">
      <c r="M837" s="23"/>
    </row>
    <row r="838" spans="13:13" x14ac:dyDescent="0.2">
      <c r="M838" s="23"/>
    </row>
    <row r="839" spans="13:13" x14ac:dyDescent="0.2">
      <c r="M839" s="23"/>
    </row>
    <row r="840" spans="13:13" x14ac:dyDescent="0.2">
      <c r="M840" s="23"/>
    </row>
    <row r="841" spans="13:13" x14ac:dyDescent="0.2">
      <c r="M841" s="23"/>
    </row>
    <row r="842" spans="13:13" x14ac:dyDescent="0.2">
      <c r="M842" s="23"/>
    </row>
    <row r="843" spans="13:13" x14ac:dyDescent="0.2">
      <c r="M843" s="23"/>
    </row>
    <row r="844" spans="13:13" x14ac:dyDescent="0.2">
      <c r="M844" s="23"/>
    </row>
    <row r="845" spans="13:13" x14ac:dyDescent="0.2">
      <c r="M845" s="23"/>
    </row>
    <row r="846" spans="13:13" x14ac:dyDescent="0.2">
      <c r="M846" s="23"/>
    </row>
    <row r="847" spans="13:13" x14ac:dyDescent="0.2">
      <c r="M847" s="23"/>
    </row>
    <row r="848" spans="13:13" x14ac:dyDescent="0.2">
      <c r="M848" s="23"/>
    </row>
    <row r="849" spans="13:13" x14ac:dyDescent="0.2">
      <c r="M849" s="23"/>
    </row>
    <row r="850" spans="13:13" x14ac:dyDescent="0.2">
      <c r="M850" s="23"/>
    </row>
    <row r="851" spans="13:13" x14ac:dyDescent="0.2">
      <c r="M851" s="23"/>
    </row>
    <row r="852" spans="13:13" x14ac:dyDescent="0.2">
      <c r="M852" s="23"/>
    </row>
    <row r="853" spans="13:13" x14ac:dyDescent="0.2">
      <c r="M853" s="23"/>
    </row>
    <row r="854" spans="13:13" x14ac:dyDescent="0.2">
      <c r="M854" s="23"/>
    </row>
    <row r="855" spans="13:13" x14ac:dyDescent="0.2">
      <c r="M855" s="23"/>
    </row>
    <row r="856" spans="13:13" x14ac:dyDescent="0.2">
      <c r="M856" s="23"/>
    </row>
    <row r="857" spans="13:13" x14ac:dyDescent="0.2">
      <c r="M857" s="23"/>
    </row>
    <row r="858" spans="13:13" x14ac:dyDescent="0.2">
      <c r="M858" s="23"/>
    </row>
    <row r="859" spans="13:13" x14ac:dyDescent="0.2">
      <c r="M859" s="23"/>
    </row>
    <row r="860" spans="13:13" x14ac:dyDescent="0.2">
      <c r="M860" s="23"/>
    </row>
    <row r="861" spans="13:13" x14ac:dyDescent="0.2">
      <c r="M861" s="23"/>
    </row>
    <row r="862" spans="13:13" x14ac:dyDescent="0.2">
      <c r="M862" s="23"/>
    </row>
    <row r="863" spans="13:13" x14ac:dyDescent="0.2">
      <c r="M863" s="23"/>
    </row>
    <row r="864" spans="13:13" x14ac:dyDescent="0.2">
      <c r="M864" s="23"/>
    </row>
    <row r="865" spans="13:13" x14ac:dyDescent="0.2">
      <c r="M865" s="23"/>
    </row>
    <row r="866" spans="13:13" x14ac:dyDescent="0.2">
      <c r="M866" s="23"/>
    </row>
    <row r="867" spans="13:13" x14ac:dyDescent="0.2">
      <c r="M867" s="23"/>
    </row>
    <row r="868" spans="13:13" x14ac:dyDescent="0.2">
      <c r="M868" s="23"/>
    </row>
    <row r="869" spans="13:13" x14ac:dyDescent="0.2">
      <c r="M869" s="23"/>
    </row>
    <row r="870" spans="13:13" x14ac:dyDescent="0.2">
      <c r="M870" s="23"/>
    </row>
    <row r="871" spans="13:13" x14ac:dyDescent="0.2">
      <c r="M871" s="23"/>
    </row>
    <row r="872" spans="13:13" x14ac:dyDescent="0.2">
      <c r="M872" s="23"/>
    </row>
    <row r="873" spans="13:13" x14ac:dyDescent="0.2">
      <c r="M873" s="23"/>
    </row>
    <row r="874" spans="13:13" x14ac:dyDescent="0.2">
      <c r="M874" s="23"/>
    </row>
    <row r="875" spans="13:13" x14ac:dyDescent="0.2">
      <c r="M875" s="23"/>
    </row>
    <row r="876" spans="13:13" x14ac:dyDescent="0.2">
      <c r="M876" s="23"/>
    </row>
    <row r="877" spans="13:13" x14ac:dyDescent="0.2">
      <c r="M877" s="23"/>
    </row>
    <row r="878" spans="13:13" x14ac:dyDescent="0.2">
      <c r="M878" s="23"/>
    </row>
    <row r="879" spans="13:13" x14ac:dyDescent="0.2">
      <c r="M879" s="23"/>
    </row>
    <row r="880" spans="13:13" x14ac:dyDescent="0.2">
      <c r="M880" s="23"/>
    </row>
    <row r="881" spans="13:13" x14ac:dyDescent="0.2">
      <c r="M881" s="23"/>
    </row>
    <row r="882" spans="13:13" x14ac:dyDescent="0.2">
      <c r="M882" s="23"/>
    </row>
    <row r="883" spans="13:13" x14ac:dyDescent="0.2">
      <c r="M883" s="23"/>
    </row>
    <row r="884" spans="13:13" x14ac:dyDescent="0.2">
      <c r="M884" s="23"/>
    </row>
    <row r="885" spans="13:13" x14ac:dyDescent="0.2">
      <c r="M885" s="23"/>
    </row>
    <row r="886" spans="13:13" x14ac:dyDescent="0.2">
      <c r="M886" s="23"/>
    </row>
    <row r="887" spans="13:13" x14ac:dyDescent="0.2">
      <c r="M887" s="23"/>
    </row>
    <row r="888" spans="13:13" x14ac:dyDescent="0.2">
      <c r="M888" s="23"/>
    </row>
    <row r="889" spans="13:13" x14ac:dyDescent="0.2">
      <c r="M889" s="23"/>
    </row>
    <row r="890" spans="13:13" x14ac:dyDescent="0.2">
      <c r="M890" s="23"/>
    </row>
    <row r="891" spans="13:13" x14ac:dyDescent="0.2">
      <c r="M891" s="23"/>
    </row>
    <row r="892" spans="13:13" x14ac:dyDescent="0.2">
      <c r="M892" s="23"/>
    </row>
    <row r="893" spans="13:13" x14ac:dyDescent="0.2">
      <c r="M893" s="23"/>
    </row>
    <row r="894" spans="13:13" x14ac:dyDescent="0.2">
      <c r="M894" s="23"/>
    </row>
    <row r="895" spans="13:13" x14ac:dyDescent="0.2">
      <c r="M895" s="23"/>
    </row>
    <row r="896" spans="13:13" x14ac:dyDescent="0.2">
      <c r="M896" s="23"/>
    </row>
    <row r="897" spans="13:13" x14ac:dyDescent="0.2">
      <c r="M897" s="23"/>
    </row>
    <row r="898" spans="13:13" x14ac:dyDescent="0.2">
      <c r="M898" s="23"/>
    </row>
    <row r="899" spans="13:13" x14ac:dyDescent="0.2">
      <c r="M899" s="23"/>
    </row>
    <row r="900" spans="13:13" x14ac:dyDescent="0.2">
      <c r="M900" s="23"/>
    </row>
    <row r="901" spans="13:13" x14ac:dyDescent="0.2">
      <c r="M901" s="23"/>
    </row>
    <row r="902" spans="13:13" x14ac:dyDescent="0.2">
      <c r="M902" s="23"/>
    </row>
    <row r="903" spans="13:13" x14ac:dyDescent="0.2">
      <c r="M903" s="23"/>
    </row>
    <row r="904" spans="13:13" x14ac:dyDescent="0.2">
      <c r="M904" s="23"/>
    </row>
    <row r="905" spans="13:13" x14ac:dyDescent="0.2">
      <c r="M905" s="23"/>
    </row>
    <row r="906" spans="13:13" x14ac:dyDescent="0.2">
      <c r="M906" s="23"/>
    </row>
    <row r="907" spans="13:13" x14ac:dyDescent="0.2">
      <c r="M907" s="23"/>
    </row>
    <row r="908" spans="13:13" x14ac:dyDescent="0.2">
      <c r="M908" s="23"/>
    </row>
    <row r="909" spans="13:13" x14ac:dyDescent="0.2">
      <c r="M909" s="23"/>
    </row>
    <row r="910" spans="13:13" x14ac:dyDescent="0.2">
      <c r="M910" s="23"/>
    </row>
    <row r="911" spans="13:13" x14ac:dyDescent="0.2">
      <c r="M911" s="23"/>
    </row>
    <row r="912" spans="13:13" x14ac:dyDescent="0.2">
      <c r="M912" s="23"/>
    </row>
    <row r="913" spans="13:13" x14ac:dyDescent="0.2">
      <c r="M913" s="23"/>
    </row>
    <row r="914" spans="13:13" x14ac:dyDescent="0.2">
      <c r="M914" s="23"/>
    </row>
    <row r="915" spans="13:13" x14ac:dyDescent="0.2">
      <c r="M915" s="23"/>
    </row>
    <row r="916" spans="13:13" x14ac:dyDescent="0.2">
      <c r="M916" s="23"/>
    </row>
    <row r="917" spans="13:13" x14ac:dyDescent="0.2">
      <c r="M917" s="23"/>
    </row>
    <row r="918" spans="13:13" x14ac:dyDescent="0.2">
      <c r="M918" s="23"/>
    </row>
    <row r="919" spans="13:13" x14ac:dyDescent="0.2">
      <c r="M919" s="23"/>
    </row>
    <row r="920" spans="13:13" x14ac:dyDescent="0.2">
      <c r="M920" s="23"/>
    </row>
    <row r="921" spans="13:13" x14ac:dyDescent="0.2">
      <c r="M921" s="23"/>
    </row>
    <row r="922" spans="13:13" x14ac:dyDescent="0.2">
      <c r="M922" s="23"/>
    </row>
    <row r="923" spans="13:13" x14ac:dyDescent="0.2">
      <c r="M923" s="23"/>
    </row>
    <row r="924" spans="13:13" x14ac:dyDescent="0.2">
      <c r="M924" s="23"/>
    </row>
    <row r="925" spans="13:13" x14ac:dyDescent="0.2">
      <c r="M925" s="23"/>
    </row>
  </sheetData>
  <mergeCells count="2"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19"/>
  <sheetViews>
    <sheetView showGridLines="0" tabSelected="1" zoomScale="75" workbookViewId="0">
      <selection activeCell="D20" activeCellId="1" sqref="C12 D20:D22"/>
    </sheetView>
  </sheetViews>
  <sheetFormatPr defaultRowHeight="12.75" x14ac:dyDescent="0.2"/>
  <cols>
    <col min="1" max="1" width="9" customWidth="1"/>
    <col min="2" max="2" width="17.42578125" customWidth="1"/>
    <col min="4" max="4" width="22" customWidth="1"/>
    <col min="5" max="5" width="19.5703125" customWidth="1"/>
    <col min="6" max="6" width="9.85546875" customWidth="1"/>
    <col min="7" max="7" width="7.5703125" hidden="1" customWidth="1"/>
    <col min="8" max="8" width="7.28515625" hidden="1" customWidth="1"/>
    <col min="9" max="9" width="9.85546875" hidden="1" customWidth="1"/>
    <col min="10" max="10" width="6" customWidth="1"/>
    <col min="11" max="11" width="11.85546875" customWidth="1"/>
    <col min="13" max="13" width="9.85546875" customWidth="1"/>
    <col min="14" max="14" width="10.85546875" customWidth="1"/>
  </cols>
  <sheetData>
    <row r="1" spans="1:201" ht="21.95" customHeight="1" x14ac:dyDescent="0.3">
      <c r="A1" s="436" t="s">
        <v>18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201" ht="21.95" customHeight="1" x14ac:dyDescent="0.2">
      <c r="A2" s="435" t="s">
        <v>29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201" s="3" customFormat="1" ht="15" customHeight="1" thickBot="1" x14ac:dyDescent="0.25">
      <c r="A3" s="329" t="s">
        <v>98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201" ht="26.25" thickBot="1" x14ac:dyDescent="0.25">
      <c r="A4" s="12" t="s">
        <v>0</v>
      </c>
      <c r="B4" s="4" t="s">
        <v>11</v>
      </c>
      <c r="C4" s="1" t="s">
        <v>1</v>
      </c>
      <c r="D4" s="4"/>
      <c r="E4" s="1" t="s">
        <v>2</v>
      </c>
      <c r="F4" s="4"/>
      <c r="G4" s="7" t="s">
        <v>3</v>
      </c>
      <c r="H4" s="4" t="s">
        <v>4</v>
      </c>
      <c r="I4" s="5" t="s">
        <v>5</v>
      </c>
      <c r="J4" s="5" t="s">
        <v>6</v>
      </c>
      <c r="K4" s="5" t="s">
        <v>10</v>
      </c>
      <c r="L4" s="6" t="s">
        <v>7</v>
      </c>
      <c r="M4" s="6" t="s">
        <v>8</v>
      </c>
      <c r="N4" s="6" t="s">
        <v>9</v>
      </c>
    </row>
    <row r="5" spans="1:201" ht="13.5" thickBot="1" x14ac:dyDescent="0.25">
      <c r="A5" s="8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10"/>
      <c r="N5" s="11"/>
    </row>
    <row r="6" spans="1:201" ht="22.5" x14ac:dyDescent="0.2">
      <c r="A6" s="50">
        <v>2000</v>
      </c>
      <c r="B6" s="61" t="s">
        <v>19</v>
      </c>
      <c r="C6" s="51" t="s">
        <v>22</v>
      </c>
      <c r="D6" s="52"/>
      <c r="E6" s="53" t="s">
        <v>23</v>
      </c>
      <c r="F6" s="54"/>
      <c r="G6" s="55"/>
      <c r="H6" s="56"/>
      <c r="I6" s="56"/>
      <c r="J6" s="56" t="s">
        <v>20</v>
      </c>
      <c r="K6" s="57">
        <v>0.97499999999999998</v>
      </c>
      <c r="L6" s="58">
        <f>5670/1000</f>
        <v>5.67</v>
      </c>
      <c r="M6" s="59">
        <v>0</v>
      </c>
      <c r="N6" s="60">
        <f>44412/1000</f>
        <v>44.411999999999999</v>
      </c>
      <c r="O6" s="26"/>
      <c r="P6" s="27"/>
      <c r="Q6" s="27"/>
      <c r="R6" s="27"/>
    </row>
    <row r="7" spans="1:201" ht="24.95" customHeight="1" x14ac:dyDescent="0.2">
      <c r="A7" s="111">
        <v>2001</v>
      </c>
      <c r="B7" s="112" t="s">
        <v>24</v>
      </c>
      <c r="C7" s="113" t="s">
        <v>22</v>
      </c>
      <c r="D7" s="113"/>
      <c r="E7" s="114" t="s">
        <v>21</v>
      </c>
      <c r="F7" s="115"/>
      <c r="G7" s="116"/>
      <c r="H7" s="117"/>
      <c r="I7" s="117"/>
      <c r="J7" s="117" t="s">
        <v>20</v>
      </c>
      <c r="K7" s="118">
        <v>0.995</v>
      </c>
      <c r="L7" s="119">
        <f>1948/1000</f>
        <v>1.948</v>
      </c>
      <c r="M7" s="120">
        <v>0</v>
      </c>
      <c r="N7" s="121">
        <f>49963/1000</f>
        <v>49.963000000000001</v>
      </c>
      <c r="O7" s="24"/>
    </row>
    <row r="8" spans="1:201" ht="24.95" customHeight="1" x14ac:dyDescent="0.2">
      <c r="A8" s="122">
        <v>2001</v>
      </c>
      <c r="B8" s="123" t="s">
        <v>25</v>
      </c>
      <c r="C8" s="124" t="s">
        <v>22</v>
      </c>
      <c r="D8" s="124"/>
      <c r="E8" s="125" t="s">
        <v>21</v>
      </c>
      <c r="F8" s="126"/>
      <c r="G8" s="127"/>
      <c r="H8" s="128"/>
      <c r="I8" s="128"/>
      <c r="J8" s="128" t="s">
        <v>20</v>
      </c>
      <c r="K8" s="129">
        <v>0.98799999999999999</v>
      </c>
      <c r="L8" s="130">
        <f>402/1000</f>
        <v>0.40200000000000002</v>
      </c>
      <c r="M8" s="131">
        <f>246/1000</f>
        <v>0.246</v>
      </c>
      <c r="N8" s="132">
        <f>37397/1000</f>
        <v>37.396999999999998</v>
      </c>
      <c r="O8" s="24"/>
    </row>
    <row r="9" spans="1:201" ht="24.95" customHeight="1" x14ac:dyDescent="0.2">
      <c r="A9" s="122">
        <v>2001</v>
      </c>
      <c r="B9" s="123" t="s">
        <v>26</v>
      </c>
      <c r="C9" s="124" t="s">
        <v>22</v>
      </c>
      <c r="D9" s="124"/>
      <c r="E9" s="125" t="s">
        <v>21</v>
      </c>
      <c r="F9" s="126"/>
      <c r="G9" s="127"/>
      <c r="H9" s="128"/>
      <c r="I9" s="128"/>
      <c r="J9" s="128" t="s">
        <v>20</v>
      </c>
      <c r="K9" s="129">
        <v>0.95199999999999996</v>
      </c>
      <c r="L9" s="130">
        <f>2093/1000</f>
        <v>2.093</v>
      </c>
      <c r="M9" s="131">
        <f>140/1000</f>
        <v>0.14000000000000001</v>
      </c>
      <c r="N9" s="132">
        <f>32680/1000</f>
        <v>32.68</v>
      </c>
      <c r="O9" s="24"/>
    </row>
    <row r="10" spans="1:201" ht="24.95" customHeight="1" x14ac:dyDescent="0.2">
      <c r="A10" s="122">
        <v>2001</v>
      </c>
      <c r="B10" s="123" t="s">
        <v>27</v>
      </c>
      <c r="C10" s="124" t="s">
        <v>22</v>
      </c>
      <c r="D10" s="124"/>
      <c r="E10" s="125" t="s">
        <v>23</v>
      </c>
      <c r="F10" s="126"/>
      <c r="G10" s="127"/>
      <c r="H10" s="128"/>
      <c r="I10" s="128"/>
      <c r="J10" s="128" t="s">
        <v>20</v>
      </c>
      <c r="K10" s="129">
        <v>0.76</v>
      </c>
      <c r="L10" s="130">
        <f>1227/1000</f>
        <v>1.2270000000000001</v>
      </c>
      <c r="M10" s="131">
        <v>0</v>
      </c>
      <c r="N10" s="132">
        <f>30459/1000</f>
        <v>30.459</v>
      </c>
      <c r="O10" s="24"/>
    </row>
    <row r="11" spans="1:201" ht="24.95" customHeight="1" x14ac:dyDescent="0.2">
      <c r="A11" s="122">
        <v>2001</v>
      </c>
      <c r="B11" s="133" t="s">
        <v>28</v>
      </c>
      <c r="C11" s="124" t="s">
        <v>22</v>
      </c>
      <c r="D11" s="124"/>
      <c r="E11" s="125" t="s">
        <v>23</v>
      </c>
      <c r="F11" s="126"/>
      <c r="G11" s="127"/>
      <c r="H11" s="128"/>
      <c r="I11" s="128"/>
      <c r="J11" s="128" t="s">
        <v>20</v>
      </c>
      <c r="K11" s="129">
        <v>0.22</v>
      </c>
      <c r="L11" s="130">
        <f>4573/1000</f>
        <v>4.5730000000000004</v>
      </c>
      <c r="M11" s="131">
        <v>0</v>
      </c>
      <c r="N11" s="132">
        <f>43646/1000</f>
        <v>43.646000000000001</v>
      </c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</row>
    <row r="12" spans="1:201" ht="15" customHeight="1" thickBot="1" x14ac:dyDescent="0.25">
      <c r="A12" s="40"/>
      <c r="B12" s="62"/>
      <c r="C12" s="41"/>
      <c r="D12" s="41"/>
      <c r="E12" s="42"/>
      <c r="F12" s="43"/>
      <c r="G12" s="44"/>
      <c r="H12" s="45"/>
      <c r="I12" s="45"/>
      <c r="J12" s="45"/>
      <c r="K12" s="46"/>
      <c r="L12" s="47"/>
      <c r="M12" s="48"/>
      <c r="N12" s="49"/>
      <c r="O12" s="24"/>
    </row>
    <row r="13" spans="1:201" ht="13.5" thickBot="1" x14ac:dyDescent="0.25">
      <c r="A13" s="28"/>
      <c r="B13" s="2"/>
      <c r="C13" s="3"/>
      <c r="D13" s="3"/>
      <c r="E13" s="3"/>
      <c r="F13" s="28"/>
      <c r="G13" s="30"/>
      <c r="H13" s="3"/>
      <c r="I13" s="3"/>
      <c r="J13" s="13"/>
      <c r="K13" s="19"/>
      <c r="L13" s="31"/>
      <c r="M13" s="33"/>
      <c r="N13" s="31"/>
      <c r="O13" s="24"/>
    </row>
    <row r="14" spans="1:201" ht="15" customHeight="1" thickBot="1" x14ac:dyDescent="0.25">
      <c r="A14" s="28"/>
      <c r="B14" s="2"/>
      <c r="C14" s="2"/>
      <c r="D14" s="3"/>
      <c r="E14" s="3"/>
      <c r="F14" s="36" t="s">
        <v>17</v>
      </c>
      <c r="G14" s="37">
        <f>SUM(G6:G12)</f>
        <v>0</v>
      </c>
      <c r="H14" s="38"/>
      <c r="I14" s="38"/>
      <c r="J14" s="14"/>
      <c r="K14" s="39"/>
      <c r="L14" s="34">
        <f>SUM(L6:L12)</f>
        <v>15.913</v>
      </c>
      <c r="M14" s="35">
        <f>SUM(M6:M12)</f>
        <v>0.38600000000000001</v>
      </c>
      <c r="N14" s="32">
        <f>SUM(N6:N13)</f>
        <v>238.55700000000002</v>
      </c>
      <c r="O14" s="24"/>
    </row>
    <row r="15" spans="1:201" x14ac:dyDescent="0.2">
      <c r="A15" s="28"/>
      <c r="B15" s="2"/>
      <c r="C15" s="3"/>
      <c r="D15" s="3"/>
      <c r="E15" s="3"/>
      <c r="F15" s="28"/>
      <c r="G15" s="22"/>
      <c r="H15" s="3"/>
      <c r="I15" s="3"/>
      <c r="J15" s="3"/>
      <c r="K15" s="19"/>
      <c r="L15" s="3"/>
      <c r="M15" s="22"/>
      <c r="N15" s="25"/>
      <c r="O15" s="24"/>
    </row>
    <row r="16" spans="1:201" x14ac:dyDescent="0.2">
      <c r="A16" s="28"/>
      <c r="B16" s="2"/>
      <c r="C16" s="3"/>
      <c r="D16" s="3"/>
      <c r="E16" s="3"/>
      <c r="F16" s="28"/>
      <c r="G16" s="22"/>
      <c r="H16" s="3"/>
      <c r="I16" s="3"/>
      <c r="J16" s="3"/>
      <c r="K16" s="19"/>
      <c r="L16" s="3"/>
      <c r="M16" s="22"/>
      <c r="N16" s="25"/>
      <c r="O16" s="24"/>
    </row>
    <row r="17" spans="1:15" x14ac:dyDescent="0.2">
      <c r="A17" s="28"/>
      <c r="B17" s="2"/>
      <c r="C17" s="3"/>
      <c r="D17" s="3"/>
      <c r="E17" s="3"/>
      <c r="F17" s="28"/>
      <c r="G17" s="3"/>
      <c r="H17" s="3"/>
      <c r="I17" s="3"/>
      <c r="J17" s="3"/>
      <c r="K17" s="19"/>
      <c r="L17" s="3"/>
      <c r="M17" s="22"/>
      <c r="N17" s="25"/>
      <c r="O17" s="24"/>
    </row>
    <row r="18" spans="1:15" x14ac:dyDescent="0.2">
      <c r="A18" s="28"/>
      <c r="B18" s="2"/>
      <c r="C18" s="3"/>
      <c r="D18" s="3"/>
      <c r="E18" s="3"/>
      <c r="F18" s="28"/>
      <c r="G18" s="3"/>
      <c r="H18" s="3"/>
      <c r="I18" s="3"/>
      <c r="J18" s="3"/>
      <c r="K18" s="3"/>
      <c r="L18" s="3"/>
      <c r="M18" s="22"/>
      <c r="N18" s="25"/>
      <c r="O18" s="24"/>
    </row>
    <row r="19" spans="1:15" x14ac:dyDescent="0.2">
      <c r="A19" s="28"/>
      <c r="B19" s="3"/>
      <c r="C19" s="3"/>
      <c r="D19" s="3"/>
      <c r="E19" s="3"/>
      <c r="F19" s="28"/>
      <c r="G19" s="3"/>
      <c r="H19" s="3"/>
      <c r="I19" s="3"/>
      <c r="J19" s="3"/>
      <c r="K19" s="3"/>
      <c r="L19" s="3"/>
      <c r="M19" s="22"/>
      <c r="N19" s="25"/>
      <c r="O19" s="24"/>
    </row>
    <row r="20" spans="1:15" x14ac:dyDescent="0.2">
      <c r="A20" s="28"/>
      <c r="B20" s="3"/>
      <c r="C20" s="3"/>
      <c r="D20" s="3"/>
      <c r="E20" s="3"/>
      <c r="F20" s="28"/>
      <c r="G20" s="3"/>
      <c r="H20" s="3"/>
      <c r="I20" s="3"/>
      <c r="J20" s="3"/>
      <c r="K20" s="3"/>
      <c r="L20" s="3"/>
      <c r="M20" s="22"/>
      <c r="N20" s="25"/>
      <c r="O20" s="24"/>
    </row>
    <row r="21" spans="1:15" x14ac:dyDescent="0.2">
      <c r="A21" s="2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2"/>
      <c r="N21" s="25"/>
      <c r="O21" s="24"/>
    </row>
    <row r="22" spans="1:15" x14ac:dyDescent="0.2">
      <c r="A22" s="2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2"/>
      <c r="N22" s="25"/>
      <c r="O22" s="24"/>
    </row>
    <row r="23" spans="1:15" x14ac:dyDescent="0.2">
      <c r="A23" s="2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2"/>
      <c r="N23" s="25"/>
      <c r="O23" s="24"/>
    </row>
    <row r="24" spans="1:15" x14ac:dyDescent="0.2">
      <c r="A24" s="2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2"/>
      <c r="N24" s="25"/>
      <c r="O24" s="24"/>
    </row>
    <row r="25" spans="1:15" x14ac:dyDescent="0.2">
      <c r="A25" s="2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2"/>
      <c r="N25" s="25"/>
      <c r="O25" s="24"/>
    </row>
    <row r="26" spans="1:15" x14ac:dyDescent="0.2">
      <c r="A26" s="2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22"/>
      <c r="N26" s="25"/>
      <c r="O26" s="24"/>
    </row>
    <row r="27" spans="1:15" x14ac:dyDescent="0.2">
      <c r="A27" s="2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22"/>
      <c r="N27" s="25"/>
      <c r="O27" s="24"/>
    </row>
    <row r="28" spans="1:15" x14ac:dyDescent="0.2">
      <c r="A28" s="2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2"/>
      <c r="N28" s="25"/>
      <c r="O28" s="24"/>
    </row>
    <row r="29" spans="1:15" x14ac:dyDescent="0.2">
      <c r="A29" s="2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2"/>
      <c r="N29" s="25"/>
      <c r="O29" s="24"/>
    </row>
    <row r="30" spans="1:15" x14ac:dyDescent="0.2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2"/>
      <c r="N30" s="25"/>
      <c r="O30" s="24"/>
    </row>
    <row r="31" spans="1:15" x14ac:dyDescent="0.2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2"/>
      <c r="N31" s="25"/>
      <c r="O31" s="24"/>
    </row>
    <row r="32" spans="1:15" x14ac:dyDescent="0.2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2"/>
      <c r="N32" s="25"/>
      <c r="O32" s="24"/>
    </row>
    <row r="33" spans="1:15" x14ac:dyDescent="0.2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">
      <c r="A77" s="29"/>
      <c r="M77" s="23"/>
      <c r="N77" s="24"/>
      <c r="O77" s="24"/>
    </row>
    <row r="78" spans="1:15" x14ac:dyDescent="0.2">
      <c r="A78" s="29"/>
      <c r="M78" s="23"/>
      <c r="N78" s="24"/>
      <c r="O78" s="24"/>
    </row>
    <row r="79" spans="1:15" x14ac:dyDescent="0.2">
      <c r="A79" s="29"/>
      <c r="M79" s="23"/>
      <c r="N79" s="24"/>
      <c r="O79" s="24"/>
    </row>
    <row r="80" spans="1:15" x14ac:dyDescent="0.2">
      <c r="A80" s="29"/>
      <c r="M80" s="23"/>
      <c r="N80" s="24"/>
      <c r="O80" s="24"/>
    </row>
    <row r="81" spans="1:15" x14ac:dyDescent="0.2">
      <c r="A81" s="29"/>
      <c r="M81" s="23"/>
      <c r="N81" s="24"/>
      <c r="O81" s="24"/>
    </row>
    <row r="82" spans="1:15" x14ac:dyDescent="0.2">
      <c r="A82" s="29"/>
      <c r="M82" s="23"/>
      <c r="N82" s="24"/>
      <c r="O82" s="24"/>
    </row>
    <row r="83" spans="1:15" x14ac:dyDescent="0.2">
      <c r="A83" s="29"/>
      <c r="M83" s="23"/>
      <c r="N83" s="24"/>
      <c r="O83" s="24"/>
    </row>
    <row r="84" spans="1:15" x14ac:dyDescent="0.2">
      <c r="A84" s="29"/>
      <c r="M84" s="23"/>
      <c r="N84" s="24"/>
      <c r="O84" s="24"/>
    </row>
    <row r="85" spans="1:15" x14ac:dyDescent="0.2">
      <c r="A85" s="29"/>
      <c r="M85" s="23"/>
      <c r="N85" s="24"/>
      <c r="O85" s="24"/>
    </row>
    <row r="86" spans="1:15" x14ac:dyDescent="0.2">
      <c r="A86" s="29"/>
      <c r="M86" s="23"/>
      <c r="N86" s="24"/>
      <c r="O86" s="24"/>
    </row>
    <row r="87" spans="1:15" x14ac:dyDescent="0.2">
      <c r="A87" s="29"/>
      <c r="M87" s="23"/>
      <c r="N87" s="24"/>
      <c r="O87" s="24"/>
    </row>
    <row r="88" spans="1:15" x14ac:dyDescent="0.2">
      <c r="A88" s="29"/>
      <c r="M88" s="23"/>
      <c r="N88" s="24"/>
      <c r="O88" s="24"/>
    </row>
    <row r="89" spans="1:15" x14ac:dyDescent="0.2">
      <c r="A89" s="29"/>
      <c r="M89" s="23"/>
      <c r="N89" s="24"/>
      <c r="O89" s="24"/>
    </row>
    <row r="90" spans="1:15" x14ac:dyDescent="0.2">
      <c r="A90" s="29"/>
      <c r="M90" s="23"/>
      <c r="N90" s="24"/>
      <c r="O90" s="24"/>
    </row>
    <row r="91" spans="1:15" x14ac:dyDescent="0.2">
      <c r="A91" s="29"/>
      <c r="M91" s="23"/>
      <c r="N91" s="24"/>
      <c r="O91" s="24"/>
    </row>
    <row r="92" spans="1:15" x14ac:dyDescent="0.2">
      <c r="A92" s="29"/>
      <c r="M92" s="23"/>
      <c r="N92" s="24"/>
      <c r="O92" s="24"/>
    </row>
    <row r="93" spans="1:15" x14ac:dyDescent="0.2">
      <c r="A93" s="29"/>
      <c r="M93" s="23"/>
      <c r="N93" s="24"/>
      <c r="O93" s="24"/>
    </row>
    <row r="94" spans="1:15" x14ac:dyDescent="0.2">
      <c r="A94" s="29"/>
      <c r="M94" s="23"/>
      <c r="N94" s="24"/>
      <c r="O94" s="24"/>
    </row>
    <row r="95" spans="1:15" x14ac:dyDescent="0.2">
      <c r="A95" s="29"/>
      <c r="M95" s="23"/>
      <c r="N95" s="24"/>
      <c r="O95" s="24"/>
    </row>
    <row r="96" spans="1:15" x14ac:dyDescent="0.2">
      <c r="A96" s="29"/>
      <c r="M96" s="23"/>
      <c r="N96" s="24"/>
      <c r="O96" s="24"/>
    </row>
    <row r="97" spans="1:15" x14ac:dyDescent="0.2">
      <c r="A97" s="29"/>
      <c r="M97" s="23"/>
      <c r="N97" s="24"/>
      <c r="O97" s="24"/>
    </row>
    <row r="98" spans="1:15" x14ac:dyDescent="0.2">
      <c r="A98" s="29"/>
      <c r="M98" s="23"/>
      <c r="N98" s="24"/>
      <c r="O98" s="24"/>
    </row>
    <row r="99" spans="1:15" x14ac:dyDescent="0.2">
      <c r="A99" s="29"/>
      <c r="M99" s="23"/>
      <c r="N99" s="24"/>
      <c r="O99" s="24"/>
    </row>
    <row r="100" spans="1:15" x14ac:dyDescent="0.2">
      <c r="A100" s="29"/>
      <c r="M100" s="23"/>
      <c r="N100" s="24"/>
      <c r="O100" s="24"/>
    </row>
    <row r="101" spans="1:15" x14ac:dyDescent="0.2">
      <c r="A101" s="29"/>
      <c r="M101" s="23"/>
      <c r="N101" s="24"/>
      <c r="O101" s="24"/>
    </row>
    <row r="102" spans="1:15" x14ac:dyDescent="0.2">
      <c r="A102" s="29"/>
      <c r="M102" s="23"/>
      <c r="N102" s="24"/>
      <c r="O102" s="24"/>
    </row>
    <row r="103" spans="1:15" x14ac:dyDescent="0.2">
      <c r="A103" s="29"/>
      <c r="M103" s="23"/>
      <c r="N103" s="24"/>
      <c r="O103" s="24"/>
    </row>
    <row r="104" spans="1:15" x14ac:dyDescent="0.2">
      <c r="A104" s="29"/>
      <c r="M104" s="23"/>
      <c r="N104" s="24"/>
      <c r="O104" s="24"/>
    </row>
    <row r="105" spans="1:15" x14ac:dyDescent="0.2">
      <c r="A105" s="29"/>
      <c r="M105" s="23"/>
      <c r="N105" s="24"/>
      <c r="O105" s="24"/>
    </row>
    <row r="106" spans="1:15" x14ac:dyDescent="0.2">
      <c r="A106" s="29"/>
      <c r="M106" s="23"/>
      <c r="N106" s="24"/>
      <c r="O106" s="24"/>
    </row>
    <row r="107" spans="1:15" x14ac:dyDescent="0.2">
      <c r="A107" s="29"/>
      <c r="M107" s="23"/>
      <c r="N107" s="24"/>
      <c r="O107" s="24"/>
    </row>
    <row r="108" spans="1:15" x14ac:dyDescent="0.2">
      <c r="A108" s="29"/>
      <c r="M108" s="23"/>
      <c r="N108" s="24"/>
      <c r="O108" s="24"/>
    </row>
    <row r="109" spans="1:15" x14ac:dyDescent="0.2">
      <c r="A109" s="29"/>
      <c r="M109" s="23"/>
      <c r="N109" s="24"/>
      <c r="O109" s="24"/>
    </row>
    <row r="110" spans="1:15" x14ac:dyDescent="0.2">
      <c r="A110" s="29"/>
      <c r="M110" s="23"/>
      <c r="N110" s="24"/>
      <c r="O110" s="24"/>
    </row>
    <row r="111" spans="1:15" x14ac:dyDescent="0.2">
      <c r="A111" s="29"/>
      <c r="M111" s="23"/>
      <c r="N111" s="24"/>
      <c r="O111" s="24"/>
    </row>
    <row r="112" spans="1:15" x14ac:dyDescent="0.2">
      <c r="A112" s="29"/>
      <c r="M112" s="23"/>
      <c r="N112" s="24"/>
      <c r="O112" s="24"/>
    </row>
    <row r="113" spans="1:15" x14ac:dyDescent="0.2">
      <c r="A113" s="29"/>
      <c r="M113" s="23"/>
      <c r="N113" s="24"/>
      <c r="O113" s="24"/>
    </row>
    <row r="114" spans="1:15" x14ac:dyDescent="0.2">
      <c r="A114" s="29"/>
      <c r="M114" s="23"/>
      <c r="N114" s="24"/>
      <c r="O114" s="24"/>
    </row>
    <row r="115" spans="1:15" x14ac:dyDescent="0.2">
      <c r="A115" s="29"/>
      <c r="M115" s="23"/>
      <c r="N115" s="24"/>
      <c r="O115" s="24"/>
    </row>
    <row r="116" spans="1:15" x14ac:dyDescent="0.2">
      <c r="A116" s="29"/>
      <c r="M116" s="23"/>
      <c r="N116" s="24"/>
      <c r="O116" s="24"/>
    </row>
    <row r="117" spans="1:15" x14ac:dyDescent="0.2">
      <c r="A117" s="29"/>
      <c r="M117" s="23"/>
      <c r="N117" s="24"/>
      <c r="O117" s="24"/>
    </row>
    <row r="118" spans="1:15" x14ac:dyDescent="0.2">
      <c r="A118" s="29"/>
      <c r="M118" s="23"/>
      <c r="N118" s="24"/>
      <c r="O118" s="24"/>
    </row>
    <row r="119" spans="1:15" x14ac:dyDescent="0.2">
      <c r="A119" s="29"/>
      <c r="M119" s="23"/>
      <c r="N119" s="24"/>
      <c r="O119" s="24"/>
    </row>
    <row r="120" spans="1:15" x14ac:dyDescent="0.2">
      <c r="A120" s="29"/>
      <c r="M120" s="23"/>
      <c r="N120" s="24"/>
      <c r="O120" s="24"/>
    </row>
    <row r="121" spans="1:15" x14ac:dyDescent="0.2">
      <c r="A121" s="29"/>
      <c r="M121" s="23"/>
      <c r="N121" s="24"/>
      <c r="O121" s="24"/>
    </row>
    <row r="122" spans="1:15" x14ac:dyDescent="0.2">
      <c r="A122" s="29"/>
      <c r="M122" s="23"/>
      <c r="N122" s="24"/>
      <c r="O122" s="24"/>
    </row>
    <row r="123" spans="1:15" x14ac:dyDescent="0.2">
      <c r="A123" s="29"/>
      <c r="M123" s="23"/>
      <c r="N123" s="24"/>
      <c r="O123" s="24"/>
    </row>
    <row r="124" spans="1:15" x14ac:dyDescent="0.2">
      <c r="A124" s="29"/>
      <c r="M124" s="23"/>
      <c r="N124" s="24"/>
      <c r="O124" s="24"/>
    </row>
    <row r="125" spans="1:15" x14ac:dyDescent="0.2">
      <c r="A125" s="29"/>
      <c r="M125" s="23"/>
      <c r="N125" s="24"/>
      <c r="O125" s="24"/>
    </row>
    <row r="126" spans="1:15" x14ac:dyDescent="0.2">
      <c r="A126" s="29"/>
      <c r="M126" s="23"/>
      <c r="N126" s="24"/>
      <c r="O126" s="24"/>
    </row>
    <row r="127" spans="1:15" x14ac:dyDescent="0.2">
      <c r="A127" s="29"/>
      <c r="M127" s="23"/>
      <c r="N127" s="24"/>
      <c r="O127" s="24"/>
    </row>
    <row r="128" spans="1:15" x14ac:dyDescent="0.2">
      <c r="A128" s="29"/>
      <c r="M128" s="23"/>
      <c r="N128" s="24"/>
      <c r="O128" s="24"/>
    </row>
    <row r="129" spans="1:15" x14ac:dyDescent="0.2">
      <c r="A129" s="29"/>
      <c r="M129" s="23"/>
      <c r="N129" s="24"/>
      <c r="O129" s="24"/>
    </row>
    <row r="130" spans="1:15" x14ac:dyDescent="0.2">
      <c r="A130" s="29"/>
      <c r="M130" s="23"/>
      <c r="N130" s="24"/>
      <c r="O130" s="24"/>
    </row>
    <row r="131" spans="1:15" x14ac:dyDescent="0.2">
      <c r="A131" s="29"/>
      <c r="M131" s="23"/>
      <c r="N131" s="24"/>
      <c r="O131" s="24"/>
    </row>
    <row r="132" spans="1:15" x14ac:dyDescent="0.2">
      <c r="A132" s="29"/>
      <c r="M132" s="23"/>
      <c r="N132" s="24"/>
      <c r="O132" s="24"/>
    </row>
    <row r="133" spans="1:15" x14ac:dyDescent="0.2">
      <c r="A133" s="29"/>
      <c r="M133" s="23"/>
      <c r="N133" s="24"/>
      <c r="O133" s="24"/>
    </row>
    <row r="134" spans="1:15" x14ac:dyDescent="0.2">
      <c r="A134" s="29"/>
      <c r="M134" s="23"/>
      <c r="N134" s="24"/>
      <c r="O134" s="24"/>
    </row>
    <row r="135" spans="1:15" x14ac:dyDescent="0.2">
      <c r="A135" s="29"/>
      <c r="M135" s="23"/>
      <c r="N135" s="24"/>
      <c r="O135" s="24"/>
    </row>
    <row r="136" spans="1:15" x14ac:dyDescent="0.2">
      <c r="A136" s="29"/>
      <c r="M136" s="23"/>
      <c r="N136" s="24"/>
      <c r="O136" s="24"/>
    </row>
    <row r="137" spans="1:15" x14ac:dyDescent="0.2">
      <c r="A137" s="29"/>
      <c r="M137" s="23"/>
      <c r="N137" s="24"/>
      <c r="O137" s="24"/>
    </row>
    <row r="138" spans="1:15" x14ac:dyDescent="0.2">
      <c r="A138" s="29"/>
      <c r="M138" s="23"/>
      <c r="N138" s="24"/>
      <c r="O138" s="24"/>
    </row>
    <row r="139" spans="1:15" x14ac:dyDescent="0.2">
      <c r="A139" s="29"/>
      <c r="M139" s="23"/>
      <c r="N139" s="24"/>
      <c r="O139" s="24"/>
    </row>
    <row r="140" spans="1:15" x14ac:dyDescent="0.2">
      <c r="A140" s="29"/>
      <c r="M140" s="23"/>
      <c r="N140" s="24"/>
      <c r="O140" s="24"/>
    </row>
    <row r="141" spans="1:15" x14ac:dyDescent="0.2">
      <c r="A141" s="29"/>
      <c r="M141" s="23"/>
      <c r="N141" s="24"/>
      <c r="O141" s="24"/>
    </row>
    <row r="142" spans="1:15" x14ac:dyDescent="0.2">
      <c r="A142" s="29"/>
      <c r="M142" s="23"/>
      <c r="N142" s="24"/>
      <c r="O142" s="24"/>
    </row>
    <row r="143" spans="1:15" x14ac:dyDescent="0.2">
      <c r="A143" s="29"/>
      <c r="M143" s="23"/>
      <c r="N143" s="24"/>
      <c r="O143" s="24"/>
    </row>
    <row r="144" spans="1:15" x14ac:dyDescent="0.2">
      <c r="A144" s="29"/>
      <c r="M144" s="23"/>
      <c r="N144" s="24"/>
      <c r="O144" s="24"/>
    </row>
    <row r="145" spans="1:15" x14ac:dyDescent="0.2">
      <c r="A145" s="29"/>
      <c r="M145" s="23"/>
      <c r="N145" s="24"/>
      <c r="O145" s="24"/>
    </row>
    <row r="146" spans="1:15" x14ac:dyDescent="0.2">
      <c r="A146" s="29"/>
      <c r="M146" s="23"/>
      <c r="N146" s="24"/>
      <c r="O146" s="24"/>
    </row>
    <row r="147" spans="1:15" x14ac:dyDescent="0.2">
      <c r="A147" s="29"/>
      <c r="M147" s="23"/>
      <c r="N147" s="24"/>
      <c r="O147" s="24"/>
    </row>
    <row r="148" spans="1:15" x14ac:dyDescent="0.2">
      <c r="A148" s="29"/>
      <c r="M148" s="23"/>
      <c r="N148" s="24"/>
      <c r="O148" s="24"/>
    </row>
    <row r="149" spans="1:15" x14ac:dyDescent="0.2">
      <c r="A149" s="29"/>
      <c r="M149" s="23"/>
      <c r="N149" s="24"/>
      <c r="O149" s="24"/>
    </row>
    <row r="150" spans="1:15" x14ac:dyDescent="0.2">
      <c r="A150" s="29"/>
      <c r="M150" s="23"/>
      <c r="N150" s="24"/>
      <c r="O150" s="24"/>
    </row>
    <row r="151" spans="1:15" x14ac:dyDescent="0.2">
      <c r="A151" s="29"/>
      <c r="M151" s="23"/>
      <c r="N151" s="24"/>
      <c r="O151" s="24"/>
    </row>
    <row r="152" spans="1:15" x14ac:dyDescent="0.2">
      <c r="A152" s="29"/>
      <c r="M152" s="23"/>
      <c r="N152" s="24"/>
      <c r="O152" s="24"/>
    </row>
    <row r="153" spans="1:15" x14ac:dyDescent="0.2">
      <c r="A153" s="29"/>
      <c r="M153" s="23"/>
      <c r="N153" s="24"/>
      <c r="O153" s="24"/>
    </row>
    <row r="154" spans="1:15" x14ac:dyDescent="0.2">
      <c r="A154" s="29"/>
      <c r="M154" s="23"/>
      <c r="N154" s="24"/>
      <c r="O154" s="24"/>
    </row>
    <row r="155" spans="1:15" x14ac:dyDescent="0.2">
      <c r="A155" s="29"/>
      <c r="M155" s="23"/>
      <c r="N155" s="24"/>
      <c r="O155" s="24"/>
    </row>
    <row r="156" spans="1:15" x14ac:dyDescent="0.2">
      <c r="A156" s="29"/>
      <c r="M156" s="23"/>
      <c r="N156" s="24"/>
      <c r="O156" s="24"/>
    </row>
    <row r="157" spans="1:15" x14ac:dyDescent="0.2">
      <c r="A157" s="29"/>
      <c r="M157" s="23"/>
      <c r="N157" s="24"/>
      <c r="O157" s="24"/>
    </row>
    <row r="158" spans="1:15" x14ac:dyDescent="0.2">
      <c r="A158" s="29"/>
      <c r="M158" s="23"/>
      <c r="N158" s="24"/>
      <c r="O158" s="24"/>
    </row>
    <row r="159" spans="1:15" x14ac:dyDescent="0.2">
      <c r="A159" s="29"/>
      <c r="M159" s="23"/>
      <c r="N159" s="24"/>
      <c r="O159" s="24"/>
    </row>
    <row r="160" spans="1:15" x14ac:dyDescent="0.2">
      <c r="A160" s="29"/>
      <c r="M160" s="23"/>
      <c r="N160" s="24"/>
      <c r="O160" s="24"/>
    </row>
    <row r="161" spans="1:15" x14ac:dyDescent="0.2">
      <c r="A161" s="29"/>
      <c r="M161" s="23"/>
      <c r="N161" s="24"/>
      <c r="O161" s="24"/>
    </row>
    <row r="162" spans="1:15" x14ac:dyDescent="0.2">
      <c r="A162" s="29"/>
      <c r="M162" s="23"/>
      <c r="N162" s="24"/>
      <c r="O162" s="24"/>
    </row>
    <row r="163" spans="1:15" x14ac:dyDescent="0.2">
      <c r="A163" s="29"/>
      <c r="M163" s="23"/>
      <c r="N163" s="24"/>
      <c r="O163" s="24"/>
    </row>
    <row r="164" spans="1:15" x14ac:dyDescent="0.2">
      <c r="A164" s="29"/>
      <c r="M164" s="23"/>
      <c r="N164" s="24"/>
      <c r="O164" s="24"/>
    </row>
    <row r="165" spans="1:15" x14ac:dyDescent="0.2">
      <c r="A165" s="29"/>
      <c r="M165" s="23"/>
      <c r="N165" s="24"/>
      <c r="O165" s="24"/>
    </row>
    <row r="166" spans="1:15" x14ac:dyDescent="0.2">
      <c r="A166" s="29"/>
      <c r="M166" s="23"/>
      <c r="N166" s="24"/>
      <c r="O166" s="24"/>
    </row>
    <row r="167" spans="1:15" x14ac:dyDescent="0.2">
      <c r="A167" s="29"/>
      <c r="M167" s="23"/>
      <c r="N167" s="24"/>
      <c r="O167" s="24"/>
    </row>
    <row r="168" spans="1:15" x14ac:dyDescent="0.2">
      <c r="A168" s="29"/>
      <c r="M168" s="23"/>
      <c r="N168" s="24"/>
      <c r="O168" s="24"/>
    </row>
    <row r="169" spans="1:15" x14ac:dyDescent="0.2">
      <c r="A169" s="29"/>
      <c r="M169" s="23"/>
      <c r="N169" s="24"/>
      <c r="O169" s="24"/>
    </row>
    <row r="170" spans="1:15" x14ac:dyDescent="0.2">
      <c r="A170" s="29"/>
      <c r="M170" s="23"/>
      <c r="N170" s="24"/>
      <c r="O170" s="24"/>
    </row>
    <row r="171" spans="1:15" x14ac:dyDescent="0.2">
      <c r="A171" s="29"/>
      <c r="M171" s="23"/>
      <c r="N171" s="24"/>
      <c r="O171" s="24"/>
    </row>
    <row r="172" spans="1:15" x14ac:dyDescent="0.2">
      <c r="A172" s="29"/>
      <c r="M172" s="23"/>
      <c r="N172" s="24"/>
      <c r="O172" s="24"/>
    </row>
    <row r="173" spans="1:15" x14ac:dyDescent="0.2">
      <c r="A173" s="29"/>
      <c r="M173" s="23"/>
      <c r="N173" s="24"/>
      <c r="O173" s="24"/>
    </row>
    <row r="174" spans="1:15" x14ac:dyDescent="0.2">
      <c r="A174" s="29"/>
      <c r="M174" s="23"/>
      <c r="N174" s="24"/>
      <c r="O174" s="24"/>
    </row>
    <row r="175" spans="1:15" x14ac:dyDescent="0.2">
      <c r="A175" s="29"/>
      <c r="M175" s="23"/>
      <c r="N175" s="24"/>
      <c r="O175" s="24"/>
    </row>
    <row r="176" spans="1:15" x14ac:dyDescent="0.2">
      <c r="A176" s="29"/>
      <c r="M176" s="23"/>
      <c r="N176" s="24"/>
      <c r="O176" s="24"/>
    </row>
    <row r="177" spans="1:15" x14ac:dyDescent="0.2">
      <c r="A177" s="29"/>
      <c r="M177" s="23"/>
      <c r="N177" s="24"/>
      <c r="O177" s="24"/>
    </row>
    <row r="178" spans="1:15" x14ac:dyDescent="0.2">
      <c r="A178" s="29"/>
      <c r="M178" s="23"/>
      <c r="N178" s="24"/>
      <c r="O178" s="24"/>
    </row>
    <row r="179" spans="1:15" x14ac:dyDescent="0.2">
      <c r="A179" s="29"/>
      <c r="M179" s="23"/>
      <c r="N179" s="24"/>
      <c r="O179" s="24"/>
    </row>
    <row r="180" spans="1:15" x14ac:dyDescent="0.2">
      <c r="A180" s="29"/>
      <c r="M180" s="23"/>
      <c r="N180" s="24"/>
      <c r="O180" s="24"/>
    </row>
    <row r="181" spans="1:15" x14ac:dyDescent="0.2">
      <c r="A181" s="29"/>
      <c r="M181" s="23"/>
      <c r="N181" s="24"/>
      <c r="O181" s="24"/>
    </row>
    <row r="182" spans="1:15" x14ac:dyDescent="0.2">
      <c r="A182" s="29"/>
      <c r="M182" s="23"/>
      <c r="N182" s="24"/>
      <c r="O182" s="24"/>
    </row>
    <row r="183" spans="1:15" x14ac:dyDescent="0.2">
      <c r="A183" s="29"/>
      <c r="M183" s="23"/>
      <c r="N183" s="24"/>
      <c r="O183" s="24"/>
    </row>
    <row r="184" spans="1:15" x14ac:dyDescent="0.2">
      <c r="A184" s="29"/>
      <c r="M184" s="23"/>
      <c r="N184" s="24"/>
      <c r="O184" s="24"/>
    </row>
    <row r="185" spans="1:15" x14ac:dyDescent="0.2">
      <c r="A185" s="29"/>
      <c r="M185" s="23"/>
      <c r="N185" s="24"/>
      <c r="O185" s="24"/>
    </row>
    <row r="186" spans="1:15" x14ac:dyDescent="0.2">
      <c r="A186" s="29"/>
      <c r="M186" s="23"/>
      <c r="N186" s="24"/>
      <c r="O186" s="24"/>
    </row>
    <row r="187" spans="1:15" x14ac:dyDescent="0.2">
      <c r="A187" s="29"/>
      <c r="M187" s="23"/>
      <c r="N187" s="24"/>
      <c r="O187" s="24"/>
    </row>
    <row r="188" spans="1:15" x14ac:dyDescent="0.2">
      <c r="A188" s="29"/>
      <c r="M188" s="23"/>
      <c r="N188" s="24"/>
      <c r="O188" s="24"/>
    </row>
    <row r="189" spans="1:15" x14ac:dyDescent="0.2">
      <c r="A189" s="29"/>
      <c r="M189" s="23"/>
      <c r="N189" s="24"/>
      <c r="O189" s="24"/>
    </row>
    <row r="190" spans="1:15" x14ac:dyDescent="0.2">
      <c r="A190" s="29"/>
      <c r="M190" s="23"/>
      <c r="N190" s="24"/>
      <c r="O190" s="24"/>
    </row>
    <row r="191" spans="1:15" x14ac:dyDescent="0.2">
      <c r="A191" s="29"/>
      <c r="M191" s="23"/>
      <c r="N191" s="24"/>
      <c r="O191" s="24"/>
    </row>
    <row r="192" spans="1:15" x14ac:dyDescent="0.2">
      <c r="A192" s="29"/>
      <c r="M192" s="23"/>
      <c r="N192" s="24"/>
      <c r="O192" s="24"/>
    </row>
    <row r="193" spans="1:15" x14ac:dyDescent="0.2">
      <c r="A193" s="29"/>
      <c r="M193" s="23"/>
      <c r="N193" s="24"/>
      <c r="O193" s="24"/>
    </row>
    <row r="194" spans="1:15" x14ac:dyDescent="0.2">
      <c r="A194" s="29"/>
      <c r="M194" s="23"/>
      <c r="N194" s="24"/>
      <c r="O194" s="24"/>
    </row>
    <row r="195" spans="1:15" x14ac:dyDescent="0.2">
      <c r="A195" s="29"/>
      <c r="M195" s="23"/>
      <c r="N195" s="24"/>
      <c r="O195" s="24"/>
    </row>
    <row r="196" spans="1:15" x14ac:dyDescent="0.2">
      <c r="A196" s="29"/>
      <c r="M196" s="23"/>
      <c r="N196" s="24"/>
      <c r="O196" s="24"/>
    </row>
    <row r="197" spans="1:15" x14ac:dyDescent="0.2">
      <c r="A197" s="29"/>
      <c r="M197" s="23"/>
      <c r="N197" s="24"/>
      <c r="O197" s="24"/>
    </row>
    <row r="198" spans="1:15" x14ac:dyDescent="0.2">
      <c r="A198" s="29"/>
      <c r="M198" s="23"/>
      <c r="N198" s="24"/>
      <c r="O198" s="24"/>
    </row>
    <row r="199" spans="1:15" x14ac:dyDescent="0.2">
      <c r="A199" s="29"/>
      <c r="M199" s="23"/>
      <c r="N199" s="24"/>
      <c r="O199" s="24"/>
    </row>
    <row r="200" spans="1:15" x14ac:dyDescent="0.2">
      <c r="A200" s="29"/>
      <c r="M200" s="23"/>
      <c r="N200" s="24"/>
      <c r="O200" s="24"/>
    </row>
    <row r="201" spans="1:15" x14ac:dyDescent="0.2">
      <c r="A201" s="29"/>
      <c r="M201" s="23"/>
      <c r="N201" s="24"/>
      <c r="O201" s="24"/>
    </row>
    <row r="202" spans="1:15" x14ac:dyDescent="0.2">
      <c r="A202" s="29"/>
      <c r="M202" s="23"/>
      <c r="N202" s="24"/>
      <c r="O202" s="24"/>
    </row>
    <row r="203" spans="1:15" x14ac:dyDescent="0.2">
      <c r="A203" s="29"/>
      <c r="M203" s="23"/>
      <c r="N203" s="24"/>
      <c r="O203" s="24"/>
    </row>
    <row r="204" spans="1:15" x14ac:dyDescent="0.2">
      <c r="A204" s="29"/>
      <c r="M204" s="23"/>
      <c r="N204" s="24"/>
      <c r="O204" s="24"/>
    </row>
    <row r="205" spans="1:15" x14ac:dyDescent="0.2">
      <c r="A205" s="29"/>
      <c r="M205" s="23"/>
      <c r="N205" s="24"/>
      <c r="O205" s="24"/>
    </row>
    <row r="206" spans="1:15" x14ac:dyDescent="0.2">
      <c r="A206" s="29"/>
      <c r="M206" s="23"/>
      <c r="N206" s="24"/>
      <c r="O206" s="24"/>
    </row>
    <row r="207" spans="1:15" x14ac:dyDescent="0.2">
      <c r="A207" s="29"/>
      <c r="M207" s="23"/>
      <c r="N207" s="24"/>
      <c r="O207" s="24"/>
    </row>
    <row r="208" spans="1:15" x14ac:dyDescent="0.2">
      <c r="A208" s="29"/>
      <c r="M208" s="23"/>
      <c r="N208" s="24"/>
      <c r="O208" s="24"/>
    </row>
    <row r="209" spans="1:15" x14ac:dyDescent="0.2">
      <c r="A209" s="29"/>
      <c r="M209" s="23"/>
      <c r="N209" s="24"/>
      <c r="O209" s="24"/>
    </row>
    <row r="210" spans="1:15" x14ac:dyDescent="0.2">
      <c r="A210" s="29"/>
      <c r="M210" s="23"/>
      <c r="N210" s="24"/>
      <c r="O210" s="24"/>
    </row>
    <row r="211" spans="1:15" x14ac:dyDescent="0.2">
      <c r="A211" s="29"/>
      <c r="M211" s="23"/>
      <c r="N211" s="24"/>
      <c r="O211" s="24"/>
    </row>
    <row r="212" spans="1:15" x14ac:dyDescent="0.2">
      <c r="A212" s="29"/>
      <c r="M212" s="23"/>
      <c r="N212" s="24"/>
      <c r="O212" s="24"/>
    </row>
    <row r="213" spans="1:15" x14ac:dyDescent="0.2">
      <c r="A213" s="29"/>
      <c r="M213" s="23"/>
      <c r="N213" s="24"/>
      <c r="O213" s="24"/>
    </row>
    <row r="214" spans="1:15" x14ac:dyDescent="0.2">
      <c r="A214" s="29"/>
      <c r="M214" s="23"/>
      <c r="N214" s="24"/>
      <c r="O214" s="24"/>
    </row>
    <row r="215" spans="1:15" x14ac:dyDescent="0.2">
      <c r="A215" s="29"/>
      <c r="M215" s="23"/>
      <c r="N215" s="24"/>
      <c r="O215" s="24"/>
    </row>
    <row r="216" spans="1:15" x14ac:dyDescent="0.2">
      <c r="A216" s="29"/>
      <c r="M216" s="23"/>
      <c r="N216" s="24"/>
      <c r="O216" s="24"/>
    </row>
    <row r="217" spans="1:15" x14ac:dyDescent="0.2">
      <c r="A217" s="29"/>
      <c r="M217" s="23"/>
      <c r="N217" s="24"/>
      <c r="O217" s="24"/>
    </row>
    <row r="218" spans="1:15" x14ac:dyDescent="0.2">
      <c r="A218" s="29"/>
      <c r="M218" s="23"/>
      <c r="N218" s="24"/>
      <c r="O218" s="24"/>
    </row>
    <row r="219" spans="1:15" x14ac:dyDescent="0.2">
      <c r="A219" s="29"/>
      <c r="M219" s="23"/>
      <c r="N219" s="24"/>
      <c r="O219" s="24"/>
    </row>
    <row r="220" spans="1:15" x14ac:dyDescent="0.2">
      <c r="A220" s="29"/>
      <c r="M220" s="23"/>
      <c r="N220" s="24"/>
      <c r="O220" s="24"/>
    </row>
    <row r="221" spans="1:15" x14ac:dyDescent="0.2">
      <c r="A221" s="29"/>
      <c r="M221" s="23"/>
      <c r="N221" s="24"/>
      <c r="O221" s="24"/>
    </row>
    <row r="222" spans="1:15" x14ac:dyDescent="0.2">
      <c r="A222" s="29"/>
      <c r="M222" s="23"/>
      <c r="N222" s="24"/>
      <c r="O222" s="24"/>
    </row>
    <row r="223" spans="1:15" x14ac:dyDescent="0.2">
      <c r="A223" s="29"/>
      <c r="M223" s="23"/>
      <c r="N223" s="24"/>
      <c r="O223" s="24"/>
    </row>
    <row r="224" spans="1:15" x14ac:dyDescent="0.2">
      <c r="A224" s="29"/>
      <c r="M224" s="23"/>
      <c r="N224" s="24"/>
      <c r="O224" s="24"/>
    </row>
    <row r="225" spans="1:15" x14ac:dyDescent="0.2">
      <c r="A225" s="29"/>
      <c r="M225" s="23"/>
      <c r="N225" s="24"/>
      <c r="O225" s="24"/>
    </row>
    <row r="226" spans="1:15" x14ac:dyDescent="0.2">
      <c r="A226" s="29"/>
      <c r="M226" s="23"/>
      <c r="N226" s="24"/>
      <c r="O226" s="24"/>
    </row>
    <row r="227" spans="1:15" x14ac:dyDescent="0.2">
      <c r="A227" s="29"/>
      <c r="M227" s="23"/>
      <c r="N227" s="24"/>
      <c r="O227" s="24"/>
    </row>
    <row r="228" spans="1:15" x14ac:dyDescent="0.2">
      <c r="A228" s="29"/>
      <c r="M228" s="23"/>
      <c r="N228" s="24"/>
      <c r="O228" s="24"/>
    </row>
    <row r="229" spans="1:15" x14ac:dyDescent="0.2">
      <c r="A229" s="29"/>
      <c r="M229" s="23"/>
      <c r="N229" s="24"/>
      <c r="O229" s="24"/>
    </row>
    <row r="230" spans="1:15" x14ac:dyDescent="0.2">
      <c r="A230" s="29"/>
      <c r="M230" s="23"/>
      <c r="N230" s="24"/>
      <c r="O230" s="24"/>
    </row>
    <row r="231" spans="1:15" x14ac:dyDescent="0.2">
      <c r="A231" s="29"/>
      <c r="M231" s="23"/>
      <c r="N231" s="24"/>
      <c r="O231" s="24"/>
    </row>
    <row r="232" spans="1:15" x14ac:dyDescent="0.2">
      <c r="A232" s="29"/>
      <c r="M232" s="23"/>
      <c r="N232" s="24"/>
      <c r="O232" s="24"/>
    </row>
    <row r="233" spans="1:15" x14ac:dyDescent="0.2">
      <c r="A233" s="29"/>
      <c r="M233" s="23"/>
      <c r="N233" s="24"/>
      <c r="O233" s="24"/>
    </row>
    <row r="234" spans="1:15" x14ac:dyDescent="0.2">
      <c r="A234" s="29"/>
      <c r="M234" s="23"/>
      <c r="N234" s="24"/>
      <c r="O234" s="24"/>
    </row>
    <row r="235" spans="1:15" x14ac:dyDescent="0.2">
      <c r="A235" s="29"/>
      <c r="M235" s="23"/>
      <c r="N235" s="24"/>
      <c r="O235" s="24"/>
    </row>
    <row r="236" spans="1:15" x14ac:dyDescent="0.2">
      <c r="A236" s="29"/>
      <c r="M236" s="23"/>
      <c r="N236" s="24"/>
      <c r="O236" s="24"/>
    </row>
    <row r="237" spans="1:15" x14ac:dyDescent="0.2">
      <c r="A237" s="29"/>
      <c r="M237" s="23"/>
      <c r="N237" s="24"/>
      <c r="O237" s="24"/>
    </row>
    <row r="238" spans="1:15" x14ac:dyDescent="0.2">
      <c r="A238" s="29"/>
      <c r="M238" s="23"/>
      <c r="N238" s="24"/>
      <c r="O238" s="24"/>
    </row>
    <row r="239" spans="1:15" x14ac:dyDescent="0.2">
      <c r="A239" s="29"/>
      <c r="M239" s="23"/>
      <c r="N239" s="24"/>
      <c r="O239" s="24"/>
    </row>
    <row r="240" spans="1:15" x14ac:dyDescent="0.2">
      <c r="A240" s="29"/>
      <c r="M240" s="23"/>
      <c r="N240" s="24"/>
      <c r="O240" s="24"/>
    </row>
    <row r="241" spans="1:15" x14ac:dyDescent="0.2">
      <c r="A241" s="29"/>
      <c r="M241" s="23"/>
      <c r="N241" s="24"/>
      <c r="O241" s="24"/>
    </row>
    <row r="242" spans="1:15" x14ac:dyDescent="0.2">
      <c r="A242" s="29"/>
      <c r="M242" s="23"/>
      <c r="N242" s="24"/>
      <c r="O242" s="24"/>
    </row>
    <row r="243" spans="1:15" x14ac:dyDescent="0.2">
      <c r="A243" s="29"/>
      <c r="M243" s="23"/>
      <c r="N243" s="24"/>
      <c r="O243" s="24"/>
    </row>
    <row r="244" spans="1:15" x14ac:dyDescent="0.2">
      <c r="A244" s="29"/>
      <c r="M244" s="23"/>
      <c r="N244" s="24"/>
      <c r="O244" s="24"/>
    </row>
    <row r="245" spans="1:15" x14ac:dyDescent="0.2">
      <c r="A245" s="29"/>
      <c r="M245" s="23"/>
      <c r="N245" s="24"/>
      <c r="O245" s="24"/>
    </row>
    <row r="246" spans="1:15" x14ac:dyDescent="0.2">
      <c r="A246" s="29"/>
      <c r="M246" s="23"/>
      <c r="N246" s="24"/>
      <c r="O246" s="24"/>
    </row>
    <row r="247" spans="1:15" x14ac:dyDescent="0.2">
      <c r="A247" s="29"/>
      <c r="M247" s="23"/>
      <c r="N247" s="24"/>
      <c r="O247" s="24"/>
    </row>
    <row r="248" spans="1:15" x14ac:dyDescent="0.2">
      <c r="A248" s="29"/>
      <c r="M248" s="23"/>
      <c r="N248" s="24"/>
      <c r="O248" s="24"/>
    </row>
    <row r="249" spans="1:15" x14ac:dyDescent="0.2">
      <c r="A249" s="29"/>
      <c r="M249" s="23"/>
      <c r="N249" s="24"/>
      <c r="O249" s="24"/>
    </row>
    <row r="250" spans="1:15" x14ac:dyDescent="0.2">
      <c r="A250" s="29"/>
      <c r="M250" s="23"/>
      <c r="N250" s="24"/>
      <c r="O250" s="24"/>
    </row>
    <row r="251" spans="1:15" x14ac:dyDescent="0.2">
      <c r="A251" s="29"/>
      <c r="M251" s="23"/>
      <c r="N251" s="24"/>
      <c r="O251" s="24"/>
    </row>
    <row r="252" spans="1:15" x14ac:dyDescent="0.2">
      <c r="A252" s="29"/>
      <c r="M252" s="23"/>
      <c r="N252" s="24"/>
      <c r="O252" s="24"/>
    </row>
    <row r="253" spans="1:15" x14ac:dyDescent="0.2">
      <c r="A253" s="29"/>
      <c r="M253" s="23"/>
      <c r="N253" s="24"/>
      <c r="O253" s="24"/>
    </row>
    <row r="254" spans="1:15" x14ac:dyDescent="0.2">
      <c r="A254" s="29"/>
      <c r="M254" s="23"/>
      <c r="N254" s="24"/>
      <c r="O254" s="24"/>
    </row>
    <row r="255" spans="1:15" x14ac:dyDescent="0.2">
      <c r="A255" s="29"/>
      <c r="M255" s="23"/>
      <c r="N255" s="24"/>
      <c r="O255" s="24"/>
    </row>
    <row r="256" spans="1:15" x14ac:dyDescent="0.2">
      <c r="A256" s="29"/>
      <c r="M256" s="23"/>
      <c r="N256" s="24"/>
      <c r="O256" s="24"/>
    </row>
    <row r="257" spans="1:15" x14ac:dyDescent="0.2">
      <c r="A257" s="29"/>
      <c r="M257" s="23"/>
      <c r="N257" s="24"/>
      <c r="O257" s="24"/>
    </row>
    <row r="258" spans="1:15" x14ac:dyDescent="0.2">
      <c r="A258" s="29"/>
      <c r="M258" s="23"/>
      <c r="N258" s="24"/>
      <c r="O258" s="24"/>
    </row>
    <row r="259" spans="1:15" x14ac:dyDescent="0.2">
      <c r="A259" s="29"/>
      <c r="M259" s="23"/>
      <c r="N259" s="24"/>
      <c r="O259" s="24"/>
    </row>
    <row r="260" spans="1:15" x14ac:dyDescent="0.2">
      <c r="A260" s="29"/>
      <c r="M260" s="23"/>
      <c r="N260" s="24"/>
      <c r="O260" s="24"/>
    </row>
    <row r="261" spans="1:15" x14ac:dyDescent="0.2">
      <c r="A261" s="29"/>
      <c r="M261" s="23"/>
      <c r="N261" s="24"/>
      <c r="O261" s="24"/>
    </row>
    <row r="262" spans="1:15" x14ac:dyDescent="0.2">
      <c r="A262" s="29"/>
      <c r="M262" s="23"/>
      <c r="N262" s="24"/>
      <c r="O262" s="24"/>
    </row>
    <row r="263" spans="1:15" x14ac:dyDescent="0.2">
      <c r="A263" s="29"/>
      <c r="M263" s="23"/>
      <c r="N263" s="24"/>
      <c r="O263" s="24"/>
    </row>
    <row r="264" spans="1:15" x14ac:dyDescent="0.2">
      <c r="A264" s="29"/>
      <c r="M264" s="23"/>
      <c r="N264" s="24"/>
      <c r="O264" s="24"/>
    </row>
    <row r="265" spans="1:15" x14ac:dyDescent="0.2">
      <c r="A265" s="29"/>
      <c r="M265" s="23"/>
      <c r="N265" s="24"/>
      <c r="O265" s="24"/>
    </row>
    <row r="266" spans="1:15" x14ac:dyDescent="0.2">
      <c r="A266" s="29"/>
      <c r="M266" s="23"/>
      <c r="N266" s="24"/>
      <c r="O266" s="24"/>
    </row>
    <row r="267" spans="1:15" x14ac:dyDescent="0.2">
      <c r="A267" s="29"/>
      <c r="M267" s="23"/>
      <c r="N267" s="24"/>
      <c r="O267" s="24"/>
    </row>
    <row r="268" spans="1:15" x14ac:dyDescent="0.2">
      <c r="A268" s="29"/>
      <c r="M268" s="23"/>
      <c r="N268" s="24"/>
      <c r="O268" s="24"/>
    </row>
    <row r="269" spans="1:15" x14ac:dyDescent="0.2">
      <c r="A269" s="29"/>
      <c r="M269" s="23"/>
      <c r="N269" s="24"/>
      <c r="O269" s="24"/>
    </row>
    <row r="270" spans="1:15" x14ac:dyDescent="0.2">
      <c r="A270" s="29"/>
      <c r="M270" s="23"/>
      <c r="N270" s="24"/>
      <c r="O270" s="24"/>
    </row>
    <row r="271" spans="1:15" x14ac:dyDescent="0.2">
      <c r="A271" s="29"/>
      <c r="M271" s="23"/>
      <c r="N271" s="24"/>
      <c r="O271" s="24"/>
    </row>
    <row r="272" spans="1:15" x14ac:dyDescent="0.2">
      <c r="A272" s="29"/>
      <c r="M272" s="23"/>
      <c r="N272" s="24"/>
      <c r="O272" s="24"/>
    </row>
    <row r="273" spans="1:15" x14ac:dyDescent="0.2">
      <c r="A273" s="29"/>
      <c r="M273" s="23"/>
      <c r="N273" s="24"/>
      <c r="O273" s="24"/>
    </row>
    <row r="274" spans="1:15" x14ac:dyDescent="0.2">
      <c r="A274" s="29"/>
      <c r="M274" s="23"/>
      <c r="N274" s="24"/>
      <c r="O274" s="24"/>
    </row>
    <row r="275" spans="1:15" x14ac:dyDescent="0.2">
      <c r="A275" s="29"/>
      <c r="M275" s="23"/>
      <c r="N275" s="24"/>
      <c r="O275" s="24"/>
    </row>
    <row r="276" spans="1:15" x14ac:dyDescent="0.2">
      <c r="A276" s="29"/>
      <c r="M276" s="23"/>
      <c r="N276" s="24"/>
      <c r="O276" s="24"/>
    </row>
    <row r="277" spans="1:15" x14ac:dyDescent="0.2">
      <c r="A277" s="29"/>
      <c r="M277" s="23"/>
      <c r="N277" s="24"/>
      <c r="O277" s="24"/>
    </row>
    <row r="278" spans="1:15" x14ac:dyDescent="0.2">
      <c r="A278" s="29"/>
      <c r="M278" s="23"/>
      <c r="N278" s="24"/>
      <c r="O278" s="24"/>
    </row>
    <row r="279" spans="1:15" x14ac:dyDescent="0.2">
      <c r="A279" s="29"/>
      <c r="M279" s="23"/>
      <c r="N279" s="24"/>
      <c r="O279" s="24"/>
    </row>
    <row r="280" spans="1:15" x14ac:dyDescent="0.2">
      <c r="A280" s="29"/>
      <c r="M280" s="23"/>
      <c r="N280" s="24"/>
      <c r="O280" s="24"/>
    </row>
    <row r="281" spans="1:15" x14ac:dyDescent="0.2">
      <c r="A281" s="29"/>
      <c r="M281" s="23"/>
      <c r="N281" s="24"/>
      <c r="O281" s="24"/>
    </row>
    <row r="282" spans="1:15" x14ac:dyDescent="0.2">
      <c r="A282" s="29"/>
      <c r="M282" s="23"/>
      <c r="N282" s="24"/>
      <c r="O282" s="24"/>
    </row>
    <row r="283" spans="1:15" x14ac:dyDescent="0.2">
      <c r="A283" s="29"/>
      <c r="M283" s="23"/>
      <c r="N283" s="24"/>
      <c r="O283" s="24"/>
    </row>
    <row r="284" spans="1:15" x14ac:dyDescent="0.2">
      <c r="A284" s="29"/>
      <c r="M284" s="23"/>
      <c r="N284" s="24"/>
      <c r="O284" s="24"/>
    </row>
    <row r="285" spans="1:15" x14ac:dyDescent="0.2">
      <c r="A285" s="29"/>
      <c r="M285" s="23"/>
      <c r="N285" s="24"/>
      <c r="O285" s="24"/>
    </row>
    <row r="286" spans="1:15" x14ac:dyDescent="0.2">
      <c r="A286" s="29"/>
      <c r="M286" s="23"/>
      <c r="N286" s="24"/>
      <c r="O286" s="24"/>
    </row>
    <row r="287" spans="1:15" x14ac:dyDescent="0.2">
      <c r="A287" s="29"/>
      <c r="M287" s="23"/>
      <c r="N287" s="24"/>
      <c r="O287" s="24"/>
    </row>
    <row r="288" spans="1:15" x14ac:dyDescent="0.2">
      <c r="A288" s="29"/>
      <c r="M288" s="23"/>
      <c r="N288" s="24"/>
      <c r="O288" s="24"/>
    </row>
    <row r="289" spans="1:15" x14ac:dyDescent="0.2">
      <c r="A289" s="29"/>
      <c r="M289" s="23"/>
      <c r="N289" s="24"/>
      <c r="O289" s="24"/>
    </row>
    <row r="290" spans="1:15" x14ac:dyDescent="0.2">
      <c r="A290" s="29"/>
      <c r="M290" s="23"/>
      <c r="N290" s="24"/>
      <c r="O290" s="24"/>
    </row>
    <row r="291" spans="1:15" x14ac:dyDescent="0.2">
      <c r="A291" s="29"/>
      <c r="M291" s="23"/>
      <c r="N291" s="24"/>
      <c r="O291" s="24"/>
    </row>
    <row r="292" spans="1:15" x14ac:dyDescent="0.2">
      <c r="A292" s="29"/>
      <c r="M292" s="23"/>
      <c r="N292" s="24"/>
      <c r="O292" s="24"/>
    </row>
    <row r="293" spans="1:15" x14ac:dyDescent="0.2">
      <c r="A293" s="29"/>
      <c r="M293" s="23"/>
      <c r="N293" s="24"/>
      <c r="O293" s="24"/>
    </row>
    <row r="294" spans="1:15" x14ac:dyDescent="0.2">
      <c r="A294" s="29"/>
      <c r="M294" s="23"/>
      <c r="N294" s="24"/>
      <c r="O294" s="24"/>
    </row>
    <row r="295" spans="1:15" x14ac:dyDescent="0.2">
      <c r="A295" s="29"/>
      <c r="M295" s="23"/>
      <c r="N295" s="24"/>
      <c r="O295" s="24"/>
    </row>
    <row r="296" spans="1:15" x14ac:dyDescent="0.2">
      <c r="A296" s="29"/>
      <c r="M296" s="23"/>
      <c r="N296" s="24"/>
      <c r="O296" s="24"/>
    </row>
    <row r="297" spans="1:15" x14ac:dyDescent="0.2">
      <c r="A297" s="29"/>
      <c r="M297" s="23"/>
      <c r="N297" s="24"/>
      <c r="O297" s="24"/>
    </row>
    <row r="298" spans="1:15" x14ac:dyDescent="0.2">
      <c r="A298" s="29"/>
      <c r="M298" s="23"/>
      <c r="N298" s="24"/>
      <c r="O298" s="24"/>
    </row>
    <row r="299" spans="1:15" x14ac:dyDescent="0.2">
      <c r="A299" s="29"/>
      <c r="M299" s="23"/>
      <c r="N299" s="24"/>
      <c r="O299" s="24"/>
    </row>
    <row r="300" spans="1:15" x14ac:dyDescent="0.2">
      <c r="A300" s="29"/>
      <c r="M300" s="23"/>
      <c r="N300" s="24"/>
      <c r="O300" s="24"/>
    </row>
    <row r="301" spans="1:15" x14ac:dyDescent="0.2">
      <c r="A301" s="29"/>
      <c r="M301" s="23"/>
      <c r="N301" s="24"/>
      <c r="O301" s="24"/>
    </row>
    <row r="302" spans="1:15" x14ac:dyDescent="0.2">
      <c r="A302" s="29"/>
      <c r="M302" s="23"/>
      <c r="N302" s="24"/>
      <c r="O302" s="24"/>
    </row>
    <row r="303" spans="1:15" x14ac:dyDescent="0.2">
      <c r="A303" s="29"/>
      <c r="M303" s="23"/>
      <c r="N303" s="24"/>
      <c r="O303" s="24"/>
    </row>
    <row r="304" spans="1:15" x14ac:dyDescent="0.2">
      <c r="A304" s="29"/>
      <c r="M304" s="23"/>
      <c r="N304" s="24"/>
      <c r="O304" s="24"/>
    </row>
    <row r="305" spans="1:15" x14ac:dyDescent="0.2">
      <c r="A305" s="29"/>
      <c r="M305" s="23"/>
      <c r="N305" s="24"/>
      <c r="O305" s="24"/>
    </row>
    <row r="306" spans="1:15" x14ac:dyDescent="0.2">
      <c r="A306" s="29"/>
      <c r="M306" s="23"/>
      <c r="N306" s="24"/>
      <c r="O306" s="24"/>
    </row>
    <row r="307" spans="1:15" x14ac:dyDescent="0.2">
      <c r="A307" s="29"/>
      <c r="M307" s="23"/>
      <c r="N307" s="24"/>
      <c r="O307" s="24"/>
    </row>
    <row r="308" spans="1:15" x14ac:dyDescent="0.2">
      <c r="A308" s="29"/>
      <c r="M308" s="23"/>
      <c r="N308" s="24"/>
      <c r="O308" s="24"/>
    </row>
    <row r="309" spans="1:15" x14ac:dyDescent="0.2">
      <c r="A309" s="29"/>
      <c r="M309" s="23"/>
      <c r="N309" s="24"/>
      <c r="O309" s="24"/>
    </row>
    <row r="310" spans="1:15" x14ac:dyDescent="0.2">
      <c r="A310" s="29"/>
      <c r="M310" s="23"/>
      <c r="N310" s="24"/>
      <c r="O310" s="24"/>
    </row>
    <row r="311" spans="1:15" x14ac:dyDescent="0.2">
      <c r="A311" s="29"/>
      <c r="M311" s="23"/>
      <c r="N311" s="24"/>
      <c r="O311" s="24"/>
    </row>
    <row r="312" spans="1:15" x14ac:dyDescent="0.2">
      <c r="A312" s="29"/>
      <c r="M312" s="23"/>
      <c r="N312" s="24"/>
      <c r="O312" s="24"/>
    </row>
    <row r="313" spans="1:15" x14ac:dyDescent="0.2">
      <c r="A313" s="29"/>
      <c r="M313" s="23"/>
      <c r="N313" s="24"/>
      <c r="O313" s="24"/>
    </row>
    <row r="314" spans="1:15" x14ac:dyDescent="0.2">
      <c r="A314" s="29"/>
      <c r="M314" s="23"/>
      <c r="N314" s="24"/>
      <c r="O314" s="24"/>
    </row>
    <row r="315" spans="1:15" x14ac:dyDescent="0.2">
      <c r="A315" s="29"/>
      <c r="M315" s="23"/>
      <c r="N315" s="24"/>
      <c r="O315" s="24"/>
    </row>
    <row r="316" spans="1:15" x14ac:dyDescent="0.2">
      <c r="A316" s="29"/>
      <c r="M316" s="23"/>
      <c r="N316" s="24"/>
      <c r="O316" s="24"/>
    </row>
    <row r="317" spans="1:15" x14ac:dyDescent="0.2">
      <c r="A317" s="29"/>
      <c r="M317" s="23"/>
      <c r="N317" s="24"/>
      <c r="O317" s="24"/>
    </row>
    <row r="318" spans="1:15" x14ac:dyDescent="0.2">
      <c r="A318" s="29"/>
      <c r="M318" s="23"/>
      <c r="N318" s="24"/>
      <c r="O318" s="24"/>
    </row>
    <row r="319" spans="1:15" x14ac:dyDescent="0.2">
      <c r="A319" s="29"/>
      <c r="M319" s="23"/>
      <c r="N319" s="24"/>
      <c r="O319" s="24"/>
    </row>
    <row r="320" spans="1:15" x14ac:dyDescent="0.2">
      <c r="A320" s="29"/>
      <c r="M320" s="23"/>
      <c r="N320" s="24"/>
      <c r="O320" s="24"/>
    </row>
    <row r="321" spans="1:15" x14ac:dyDescent="0.2">
      <c r="A321" s="29"/>
      <c r="M321" s="23"/>
      <c r="N321" s="24"/>
      <c r="O321" s="24"/>
    </row>
    <row r="322" spans="1:15" x14ac:dyDescent="0.2">
      <c r="A322" s="29"/>
      <c r="M322" s="23"/>
      <c r="N322" s="24"/>
      <c r="O322" s="24"/>
    </row>
    <row r="323" spans="1:15" x14ac:dyDescent="0.2">
      <c r="A323" s="29"/>
      <c r="M323" s="23"/>
      <c r="N323" s="24"/>
      <c r="O323" s="24"/>
    </row>
    <row r="324" spans="1:15" x14ac:dyDescent="0.2">
      <c r="A324" s="29"/>
      <c r="M324" s="23"/>
      <c r="N324" s="24"/>
      <c r="O324" s="24"/>
    </row>
    <row r="325" spans="1:15" x14ac:dyDescent="0.2">
      <c r="A325" s="29"/>
      <c r="M325" s="23"/>
      <c r="N325" s="24"/>
      <c r="O325" s="24"/>
    </row>
    <row r="326" spans="1:15" x14ac:dyDescent="0.2">
      <c r="A326" s="29"/>
      <c r="M326" s="23"/>
      <c r="N326" s="24"/>
      <c r="O326" s="24"/>
    </row>
    <row r="327" spans="1:15" x14ac:dyDescent="0.2">
      <c r="A327" s="29"/>
      <c r="M327" s="23"/>
      <c r="N327" s="24"/>
      <c r="O327" s="24"/>
    </row>
    <row r="328" spans="1:15" x14ac:dyDescent="0.2">
      <c r="A328" s="29"/>
      <c r="M328" s="23"/>
      <c r="N328" s="24"/>
      <c r="O328" s="24"/>
    </row>
    <row r="329" spans="1:15" x14ac:dyDescent="0.2">
      <c r="A329" s="29"/>
      <c r="M329" s="23"/>
      <c r="N329" s="24"/>
      <c r="O329" s="24"/>
    </row>
    <row r="330" spans="1:15" x14ac:dyDescent="0.2">
      <c r="A330" s="29"/>
      <c r="M330" s="23"/>
      <c r="N330" s="24"/>
      <c r="O330" s="24"/>
    </row>
    <row r="331" spans="1:15" x14ac:dyDescent="0.2">
      <c r="A331" s="29"/>
      <c r="M331" s="23"/>
      <c r="N331" s="24"/>
      <c r="O331" s="24"/>
    </row>
    <row r="332" spans="1:15" x14ac:dyDescent="0.2">
      <c r="A332" s="29"/>
      <c r="M332" s="23"/>
      <c r="N332" s="24"/>
      <c r="O332" s="24"/>
    </row>
    <row r="333" spans="1:15" x14ac:dyDescent="0.2">
      <c r="A333" s="29"/>
      <c r="M333" s="23"/>
      <c r="N333" s="24"/>
      <c r="O333" s="24"/>
    </row>
    <row r="334" spans="1:15" x14ac:dyDescent="0.2">
      <c r="A334" s="29"/>
      <c r="M334" s="23"/>
      <c r="N334" s="24"/>
      <c r="O334" s="24"/>
    </row>
    <row r="335" spans="1:15" x14ac:dyDescent="0.2">
      <c r="A335" s="29"/>
      <c r="M335" s="23"/>
      <c r="N335" s="24"/>
      <c r="O335" s="24"/>
    </row>
    <row r="336" spans="1:15" x14ac:dyDescent="0.2">
      <c r="A336" s="29"/>
      <c r="M336" s="23"/>
      <c r="N336" s="24"/>
      <c r="O336" s="24"/>
    </row>
    <row r="337" spans="1:15" x14ac:dyDescent="0.2">
      <c r="A337" s="29"/>
      <c r="M337" s="23"/>
      <c r="N337" s="24"/>
      <c r="O337" s="24"/>
    </row>
    <row r="338" spans="1:15" x14ac:dyDescent="0.2">
      <c r="A338" s="29"/>
      <c r="M338" s="23"/>
      <c r="N338" s="24"/>
      <c r="O338" s="24"/>
    </row>
    <row r="339" spans="1:15" x14ac:dyDescent="0.2">
      <c r="A339" s="29"/>
      <c r="M339" s="23"/>
      <c r="N339" s="24"/>
      <c r="O339" s="24"/>
    </row>
    <row r="340" spans="1:15" x14ac:dyDescent="0.2">
      <c r="A340" s="29"/>
      <c r="M340" s="23"/>
      <c r="N340" s="24"/>
      <c r="O340" s="24"/>
    </row>
    <row r="341" spans="1:15" x14ac:dyDescent="0.2">
      <c r="A341" s="29"/>
      <c r="M341" s="23"/>
      <c r="N341" s="24"/>
      <c r="O341" s="24"/>
    </row>
    <row r="342" spans="1:15" x14ac:dyDescent="0.2">
      <c r="A342" s="29"/>
      <c r="M342" s="23"/>
      <c r="N342" s="24"/>
      <c r="O342" s="24"/>
    </row>
    <row r="343" spans="1:15" x14ac:dyDescent="0.2">
      <c r="A343" s="29"/>
      <c r="M343" s="23"/>
      <c r="N343" s="24"/>
      <c r="O343" s="24"/>
    </row>
    <row r="344" spans="1:15" x14ac:dyDescent="0.2">
      <c r="A344" s="29"/>
      <c r="M344" s="23"/>
      <c r="N344" s="24"/>
      <c r="O344" s="24"/>
    </row>
    <row r="345" spans="1:15" x14ac:dyDescent="0.2">
      <c r="A345" s="29"/>
      <c r="M345" s="23"/>
      <c r="N345" s="24"/>
      <c r="O345" s="24"/>
    </row>
    <row r="346" spans="1:15" x14ac:dyDescent="0.2">
      <c r="A346" s="29"/>
      <c r="M346" s="23"/>
      <c r="N346" s="24"/>
      <c r="O346" s="24"/>
    </row>
    <row r="347" spans="1:15" x14ac:dyDescent="0.2">
      <c r="A347" s="29"/>
      <c r="M347" s="23"/>
      <c r="N347" s="24"/>
      <c r="O347" s="24"/>
    </row>
    <row r="348" spans="1:15" x14ac:dyDescent="0.2">
      <c r="A348" s="29"/>
      <c r="M348" s="23"/>
      <c r="N348" s="24"/>
      <c r="O348" s="24"/>
    </row>
    <row r="349" spans="1:15" x14ac:dyDescent="0.2">
      <c r="A349" s="29"/>
      <c r="M349" s="23"/>
      <c r="N349" s="24"/>
      <c r="O349" s="24"/>
    </row>
    <row r="350" spans="1:15" x14ac:dyDescent="0.2">
      <c r="A350" s="29"/>
      <c r="M350" s="23"/>
      <c r="N350" s="24"/>
      <c r="O350" s="24"/>
    </row>
    <row r="351" spans="1:15" x14ac:dyDescent="0.2">
      <c r="A351" s="29"/>
      <c r="M351" s="23"/>
      <c r="N351" s="24"/>
      <c r="O351" s="24"/>
    </row>
    <row r="352" spans="1:15" x14ac:dyDescent="0.2">
      <c r="A352" s="29"/>
      <c r="M352" s="23"/>
      <c r="N352" s="24"/>
      <c r="O352" s="24"/>
    </row>
    <row r="353" spans="1:15" x14ac:dyDescent="0.2">
      <c r="A353" s="29"/>
      <c r="M353" s="23"/>
      <c r="N353" s="24"/>
      <c r="O353" s="24"/>
    </row>
    <row r="354" spans="1:15" x14ac:dyDescent="0.2">
      <c r="A354" s="29"/>
      <c r="M354" s="23"/>
      <c r="N354" s="24"/>
      <c r="O354" s="24"/>
    </row>
    <row r="355" spans="1:15" x14ac:dyDescent="0.2">
      <c r="A355" s="29"/>
      <c r="M355" s="23"/>
      <c r="N355" s="24"/>
      <c r="O355" s="24"/>
    </row>
    <row r="356" spans="1:15" x14ac:dyDescent="0.2">
      <c r="A356" s="29"/>
      <c r="M356" s="23"/>
      <c r="N356" s="24"/>
      <c r="O356" s="24"/>
    </row>
    <row r="357" spans="1:15" x14ac:dyDescent="0.2">
      <c r="A357" s="29"/>
      <c r="M357" s="23"/>
      <c r="N357" s="24"/>
      <c r="O357" s="24"/>
    </row>
    <row r="358" spans="1:15" x14ac:dyDescent="0.2">
      <c r="A358" s="29"/>
      <c r="M358" s="23"/>
      <c r="N358" s="24"/>
      <c r="O358" s="24"/>
    </row>
    <row r="359" spans="1:15" x14ac:dyDescent="0.2">
      <c r="A359" s="29"/>
      <c r="M359" s="23"/>
      <c r="N359" s="24"/>
      <c r="O359" s="24"/>
    </row>
    <row r="360" spans="1:15" x14ac:dyDescent="0.2">
      <c r="A360" s="29"/>
      <c r="M360" s="23"/>
      <c r="N360" s="24"/>
      <c r="O360" s="24"/>
    </row>
    <row r="361" spans="1:15" x14ac:dyDescent="0.2">
      <c r="A361" s="29"/>
      <c r="M361" s="23"/>
      <c r="N361" s="24"/>
      <c r="O361" s="24"/>
    </row>
    <row r="362" spans="1:15" x14ac:dyDescent="0.2">
      <c r="A362" s="29"/>
      <c r="M362" s="23"/>
      <c r="N362" s="24"/>
      <c r="O362" s="24"/>
    </row>
    <row r="363" spans="1:15" x14ac:dyDescent="0.2">
      <c r="A363" s="29"/>
      <c r="M363" s="23"/>
      <c r="N363" s="24"/>
      <c r="O363" s="24"/>
    </row>
    <row r="364" spans="1:15" x14ac:dyDescent="0.2">
      <c r="A364" s="29"/>
      <c r="M364" s="23"/>
      <c r="N364" s="24"/>
      <c r="O364" s="24"/>
    </row>
    <row r="365" spans="1:15" x14ac:dyDescent="0.2">
      <c r="A365" s="29"/>
      <c r="M365" s="23"/>
      <c r="N365" s="24"/>
      <c r="O365" s="24"/>
    </row>
    <row r="366" spans="1:15" x14ac:dyDescent="0.2">
      <c r="A366" s="29"/>
      <c r="M366" s="23"/>
      <c r="N366" s="24"/>
      <c r="O366" s="24"/>
    </row>
    <row r="367" spans="1:15" x14ac:dyDescent="0.2">
      <c r="A367" s="29"/>
      <c r="M367" s="23"/>
      <c r="N367" s="24"/>
      <c r="O367" s="24"/>
    </row>
    <row r="368" spans="1:15" x14ac:dyDescent="0.2">
      <c r="A368" s="29"/>
      <c r="M368" s="23"/>
      <c r="N368" s="24"/>
      <c r="O368" s="24"/>
    </row>
    <row r="369" spans="1:15" x14ac:dyDescent="0.2">
      <c r="A369" s="29"/>
      <c r="M369" s="23"/>
      <c r="N369" s="24"/>
      <c r="O369" s="24"/>
    </row>
    <row r="370" spans="1:15" x14ac:dyDescent="0.2">
      <c r="A370" s="29"/>
      <c r="M370" s="23"/>
      <c r="N370" s="24"/>
      <c r="O370" s="24"/>
    </row>
    <row r="371" spans="1:15" x14ac:dyDescent="0.2">
      <c r="A371" s="29"/>
      <c r="M371" s="23"/>
      <c r="N371" s="24"/>
      <c r="O371" s="24"/>
    </row>
    <row r="372" spans="1:15" x14ac:dyDescent="0.2">
      <c r="A372" s="29"/>
      <c r="M372" s="23"/>
      <c r="N372" s="24"/>
      <c r="O372" s="24"/>
    </row>
    <row r="373" spans="1:15" x14ac:dyDescent="0.2">
      <c r="A373" s="29"/>
      <c r="M373" s="23"/>
      <c r="N373" s="24"/>
      <c r="O373" s="24"/>
    </row>
    <row r="374" spans="1:15" x14ac:dyDescent="0.2">
      <c r="A374" s="29"/>
      <c r="M374" s="23"/>
      <c r="N374" s="24"/>
      <c r="O374" s="24"/>
    </row>
    <row r="375" spans="1:15" x14ac:dyDescent="0.2">
      <c r="A375" s="29"/>
      <c r="M375" s="23"/>
      <c r="N375" s="24"/>
      <c r="O375" s="24"/>
    </row>
    <row r="376" spans="1:15" x14ac:dyDescent="0.2">
      <c r="A376" s="29"/>
      <c r="M376" s="23"/>
      <c r="N376" s="24"/>
      <c r="O376" s="24"/>
    </row>
    <row r="377" spans="1:15" x14ac:dyDescent="0.2">
      <c r="A377" s="29"/>
      <c r="M377" s="23"/>
      <c r="N377" s="24"/>
      <c r="O377" s="24"/>
    </row>
    <row r="378" spans="1:15" x14ac:dyDescent="0.2">
      <c r="A378" s="29"/>
      <c r="M378" s="23"/>
      <c r="N378" s="24"/>
      <c r="O378" s="24"/>
    </row>
    <row r="379" spans="1:15" x14ac:dyDescent="0.2">
      <c r="A379" s="29"/>
      <c r="M379" s="23"/>
      <c r="N379" s="24"/>
      <c r="O379" s="24"/>
    </row>
    <row r="380" spans="1:15" x14ac:dyDescent="0.2">
      <c r="A380" s="29"/>
      <c r="M380" s="23"/>
      <c r="N380" s="24"/>
      <c r="O380" s="24"/>
    </row>
    <row r="381" spans="1:15" x14ac:dyDescent="0.2">
      <c r="A381" s="29"/>
      <c r="M381" s="23"/>
      <c r="N381" s="24"/>
      <c r="O381" s="24"/>
    </row>
    <row r="382" spans="1:15" x14ac:dyDescent="0.2">
      <c r="A382" s="29"/>
      <c r="M382" s="23"/>
      <c r="N382" s="24"/>
      <c r="O382" s="24"/>
    </row>
    <row r="383" spans="1:15" x14ac:dyDescent="0.2">
      <c r="A383" s="29"/>
      <c r="M383" s="23"/>
      <c r="N383" s="24"/>
      <c r="O383" s="24"/>
    </row>
    <row r="384" spans="1:15" x14ac:dyDescent="0.2">
      <c r="A384" s="29"/>
      <c r="M384" s="23"/>
      <c r="N384" s="24"/>
      <c r="O384" s="24"/>
    </row>
    <row r="385" spans="1:15" x14ac:dyDescent="0.2">
      <c r="A385" s="29"/>
      <c r="M385" s="23"/>
      <c r="N385" s="24"/>
      <c r="O385" s="24"/>
    </row>
    <row r="386" spans="1:15" x14ac:dyDescent="0.2">
      <c r="A386" s="29"/>
      <c r="M386" s="23"/>
      <c r="N386" s="24"/>
      <c r="O386" s="24"/>
    </row>
    <row r="387" spans="1:15" x14ac:dyDescent="0.2">
      <c r="A387" s="29"/>
      <c r="M387" s="23"/>
      <c r="N387" s="24"/>
      <c r="O387" s="24"/>
    </row>
    <row r="388" spans="1:15" x14ac:dyDescent="0.2">
      <c r="A388" s="29"/>
      <c r="M388" s="23"/>
      <c r="N388" s="24"/>
      <c r="O388" s="24"/>
    </row>
    <row r="389" spans="1:15" x14ac:dyDescent="0.2">
      <c r="A389" s="29"/>
      <c r="M389" s="23"/>
      <c r="N389" s="24"/>
      <c r="O389" s="24"/>
    </row>
    <row r="390" spans="1:15" x14ac:dyDescent="0.2">
      <c r="A390" s="29"/>
      <c r="M390" s="23"/>
      <c r="N390" s="24"/>
      <c r="O390" s="24"/>
    </row>
    <row r="391" spans="1:15" x14ac:dyDescent="0.2">
      <c r="A391" s="29"/>
      <c r="M391" s="23"/>
      <c r="N391" s="24"/>
      <c r="O391" s="24"/>
    </row>
    <row r="392" spans="1:15" x14ac:dyDescent="0.2">
      <c r="A392" s="29"/>
      <c r="M392" s="23"/>
      <c r="N392" s="24"/>
      <c r="O392" s="24"/>
    </row>
    <row r="393" spans="1:15" x14ac:dyDescent="0.2">
      <c r="A393" s="29"/>
      <c r="M393" s="23"/>
      <c r="N393" s="24"/>
      <c r="O393" s="24"/>
    </row>
    <row r="394" spans="1:15" x14ac:dyDescent="0.2">
      <c r="A394" s="29"/>
      <c r="M394" s="23"/>
      <c r="N394" s="24"/>
      <c r="O394" s="24"/>
    </row>
    <row r="395" spans="1:15" x14ac:dyDescent="0.2">
      <c r="A395" s="29"/>
      <c r="M395" s="23"/>
      <c r="N395" s="24"/>
      <c r="O395" s="24"/>
    </row>
    <row r="396" spans="1:15" x14ac:dyDescent="0.2">
      <c r="A396" s="29"/>
      <c r="M396" s="23"/>
      <c r="N396" s="24"/>
      <c r="O396" s="24"/>
    </row>
    <row r="397" spans="1:15" x14ac:dyDescent="0.2">
      <c r="A397" s="29"/>
      <c r="M397" s="23"/>
      <c r="N397" s="24"/>
      <c r="O397" s="24"/>
    </row>
    <row r="398" spans="1:15" x14ac:dyDescent="0.2">
      <c r="A398" s="29"/>
      <c r="M398" s="23"/>
      <c r="N398" s="24"/>
      <c r="O398" s="24"/>
    </row>
    <row r="399" spans="1:15" x14ac:dyDescent="0.2">
      <c r="A399" s="29"/>
      <c r="M399" s="23"/>
      <c r="N399" s="24"/>
      <c r="O399" s="24"/>
    </row>
    <row r="400" spans="1:15" x14ac:dyDescent="0.2">
      <c r="A400" s="29"/>
      <c r="M400" s="23"/>
      <c r="N400" s="24"/>
      <c r="O400" s="24"/>
    </row>
    <row r="401" spans="1:15" x14ac:dyDescent="0.2">
      <c r="A401" s="29"/>
      <c r="M401" s="23"/>
      <c r="N401" s="24"/>
      <c r="O401" s="24"/>
    </row>
    <row r="402" spans="1:15" x14ac:dyDescent="0.2">
      <c r="A402" s="29"/>
      <c r="M402" s="23"/>
      <c r="N402" s="24"/>
      <c r="O402" s="24"/>
    </row>
    <row r="403" spans="1:15" x14ac:dyDescent="0.2">
      <c r="A403" s="29"/>
      <c r="M403" s="23"/>
      <c r="N403" s="24"/>
      <c r="O403" s="24"/>
    </row>
    <row r="404" spans="1:15" x14ac:dyDescent="0.2">
      <c r="A404" s="29"/>
      <c r="M404" s="23"/>
      <c r="N404" s="24"/>
      <c r="O404" s="24"/>
    </row>
    <row r="405" spans="1:15" x14ac:dyDescent="0.2">
      <c r="A405" s="29"/>
      <c r="M405" s="23"/>
      <c r="N405" s="24"/>
      <c r="O405" s="24"/>
    </row>
    <row r="406" spans="1:15" x14ac:dyDescent="0.2">
      <c r="A406" s="29"/>
      <c r="M406" s="23"/>
      <c r="N406" s="24"/>
      <c r="O406" s="24"/>
    </row>
    <row r="407" spans="1:15" x14ac:dyDescent="0.2">
      <c r="A407" s="29"/>
      <c r="M407" s="23"/>
      <c r="N407" s="24"/>
      <c r="O407" s="24"/>
    </row>
    <row r="408" spans="1:15" x14ac:dyDescent="0.2">
      <c r="A408" s="29"/>
      <c r="M408" s="23"/>
      <c r="N408" s="24"/>
      <c r="O408" s="24"/>
    </row>
    <row r="409" spans="1:15" x14ac:dyDescent="0.2">
      <c r="A409" s="29"/>
      <c r="M409" s="23"/>
      <c r="N409" s="24"/>
      <c r="O409" s="24"/>
    </row>
    <row r="410" spans="1:15" x14ac:dyDescent="0.2">
      <c r="A410" s="29"/>
      <c r="M410" s="23"/>
      <c r="N410" s="24"/>
      <c r="O410" s="24"/>
    </row>
    <row r="411" spans="1:15" x14ac:dyDescent="0.2">
      <c r="A411" s="29"/>
      <c r="M411" s="23"/>
      <c r="N411" s="24"/>
      <c r="O411" s="24"/>
    </row>
    <row r="412" spans="1:15" x14ac:dyDescent="0.2">
      <c r="A412" s="29"/>
      <c r="M412" s="23"/>
      <c r="N412" s="24"/>
      <c r="O412" s="24"/>
    </row>
    <row r="413" spans="1:15" x14ac:dyDescent="0.2">
      <c r="A413" s="29"/>
      <c r="M413" s="23"/>
      <c r="N413" s="24"/>
      <c r="O413" s="24"/>
    </row>
    <row r="414" spans="1:15" x14ac:dyDescent="0.2">
      <c r="A414" s="29"/>
      <c r="M414" s="23"/>
      <c r="N414" s="24"/>
      <c r="O414" s="24"/>
    </row>
    <row r="415" spans="1:15" x14ac:dyDescent="0.2">
      <c r="A415" s="29"/>
      <c r="M415" s="23"/>
      <c r="N415" s="24"/>
      <c r="O415" s="24"/>
    </row>
    <row r="416" spans="1:15" x14ac:dyDescent="0.2">
      <c r="A416" s="29"/>
      <c r="M416" s="23"/>
      <c r="N416" s="24"/>
      <c r="O416" s="24"/>
    </row>
    <row r="417" spans="1:15" x14ac:dyDescent="0.2">
      <c r="A417" s="29"/>
      <c r="M417" s="23"/>
      <c r="N417" s="24"/>
      <c r="O417" s="24"/>
    </row>
    <row r="418" spans="1:15" x14ac:dyDescent="0.2">
      <c r="A418" s="29"/>
      <c r="M418" s="23"/>
      <c r="N418" s="24"/>
      <c r="O418" s="24"/>
    </row>
    <row r="419" spans="1:15" x14ac:dyDescent="0.2">
      <c r="A419" s="29"/>
      <c r="M419" s="23"/>
      <c r="N419" s="24"/>
      <c r="O419" s="24"/>
    </row>
    <row r="420" spans="1:15" x14ac:dyDescent="0.2">
      <c r="A420" s="29"/>
      <c r="M420" s="23"/>
      <c r="N420" s="24"/>
      <c r="O420" s="24"/>
    </row>
    <row r="421" spans="1:15" x14ac:dyDescent="0.2">
      <c r="A421" s="29"/>
      <c r="M421" s="23"/>
      <c r="N421" s="24"/>
      <c r="O421" s="24"/>
    </row>
    <row r="422" spans="1:15" x14ac:dyDescent="0.2">
      <c r="A422" s="29"/>
      <c r="M422" s="23"/>
      <c r="N422" s="24"/>
      <c r="O422" s="24"/>
    </row>
    <row r="423" spans="1:15" x14ac:dyDescent="0.2">
      <c r="A423" s="29"/>
      <c r="M423" s="23"/>
      <c r="N423" s="24"/>
      <c r="O423" s="24"/>
    </row>
    <row r="424" spans="1:15" x14ac:dyDescent="0.2">
      <c r="A424" s="29"/>
      <c r="M424" s="23"/>
      <c r="N424" s="24"/>
      <c r="O424" s="24"/>
    </row>
    <row r="425" spans="1:15" x14ac:dyDescent="0.2">
      <c r="A425" s="29"/>
      <c r="M425" s="23"/>
      <c r="N425" s="24"/>
      <c r="O425" s="24"/>
    </row>
    <row r="426" spans="1:15" x14ac:dyDescent="0.2">
      <c r="A426" s="29"/>
      <c r="M426" s="23"/>
      <c r="N426" s="24"/>
      <c r="O426" s="24"/>
    </row>
    <row r="427" spans="1:15" x14ac:dyDescent="0.2">
      <c r="A427" s="29"/>
      <c r="M427" s="23"/>
      <c r="N427" s="24"/>
      <c r="O427" s="24"/>
    </row>
    <row r="428" spans="1:15" x14ac:dyDescent="0.2">
      <c r="A428" s="29"/>
      <c r="M428" s="23"/>
      <c r="N428" s="24"/>
      <c r="O428" s="24"/>
    </row>
    <row r="429" spans="1:15" x14ac:dyDescent="0.2">
      <c r="A429" s="29"/>
      <c r="M429" s="23"/>
      <c r="N429" s="24"/>
      <c r="O429" s="24"/>
    </row>
    <row r="430" spans="1:15" x14ac:dyDescent="0.2">
      <c r="A430" s="29"/>
      <c r="M430" s="23"/>
      <c r="N430" s="24"/>
      <c r="O430" s="24"/>
    </row>
    <row r="431" spans="1:15" x14ac:dyDescent="0.2">
      <c r="A431" s="29"/>
      <c r="M431" s="23"/>
      <c r="N431" s="24"/>
      <c r="O431" s="24"/>
    </row>
    <row r="432" spans="1:15" x14ac:dyDescent="0.2">
      <c r="A432" s="29"/>
      <c r="M432" s="23"/>
      <c r="N432" s="24"/>
      <c r="O432" s="24"/>
    </row>
    <row r="433" spans="1:15" x14ac:dyDescent="0.2">
      <c r="A433" s="29"/>
      <c r="M433" s="23"/>
      <c r="N433" s="24"/>
      <c r="O433" s="24"/>
    </row>
    <row r="434" spans="1:15" x14ac:dyDescent="0.2">
      <c r="A434" s="29"/>
      <c r="M434" s="23"/>
      <c r="N434" s="24"/>
      <c r="O434" s="24"/>
    </row>
    <row r="435" spans="1:15" x14ac:dyDescent="0.2">
      <c r="A435" s="29"/>
      <c r="M435" s="23"/>
      <c r="N435" s="24"/>
      <c r="O435" s="24"/>
    </row>
    <row r="436" spans="1:15" x14ac:dyDescent="0.2">
      <c r="A436" s="29"/>
      <c r="M436" s="23"/>
      <c r="N436" s="24"/>
      <c r="O436" s="24"/>
    </row>
    <row r="437" spans="1:15" x14ac:dyDescent="0.2">
      <c r="A437" s="29"/>
      <c r="M437" s="23"/>
      <c r="N437" s="24"/>
      <c r="O437" s="24"/>
    </row>
    <row r="438" spans="1:15" x14ac:dyDescent="0.2">
      <c r="A438" s="29"/>
      <c r="M438" s="23"/>
      <c r="N438" s="24"/>
      <c r="O438" s="24"/>
    </row>
    <row r="439" spans="1:15" x14ac:dyDescent="0.2">
      <c r="A439" s="29"/>
      <c r="M439" s="23"/>
      <c r="N439" s="24"/>
      <c r="O439" s="24"/>
    </row>
    <row r="440" spans="1:15" x14ac:dyDescent="0.2">
      <c r="A440" s="29"/>
      <c r="M440" s="23"/>
      <c r="N440" s="24"/>
      <c r="O440" s="24"/>
    </row>
    <row r="441" spans="1:15" x14ac:dyDescent="0.2">
      <c r="A441" s="29"/>
      <c r="M441" s="23"/>
      <c r="N441" s="24"/>
      <c r="O441" s="24"/>
    </row>
    <row r="442" spans="1:15" x14ac:dyDescent="0.2">
      <c r="A442" s="29"/>
      <c r="M442" s="23"/>
      <c r="N442" s="24"/>
      <c r="O442" s="24"/>
    </row>
    <row r="443" spans="1:15" x14ac:dyDescent="0.2">
      <c r="A443" s="29"/>
      <c r="M443" s="23"/>
      <c r="N443" s="24"/>
      <c r="O443" s="24"/>
    </row>
    <row r="444" spans="1:15" x14ac:dyDescent="0.2">
      <c r="A444" s="29"/>
      <c r="M444" s="23"/>
      <c r="N444" s="24"/>
      <c r="O444" s="24"/>
    </row>
    <row r="445" spans="1:15" x14ac:dyDescent="0.2">
      <c r="A445" s="29"/>
      <c r="M445" s="23"/>
      <c r="N445" s="24"/>
      <c r="O445" s="24"/>
    </row>
    <row r="446" spans="1:15" x14ac:dyDescent="0.2">
      <c r="A446" s="29"/>
      <c r="M446" s="23"/>
      <c r="N446" s="24"/>
      <c r="O446" s="24"/>
    </row>
    <row r="447" spans="1:15" x14ac:dyDescent="0.2">
      <c r="A447" s="29"/>
      <c r="M447" s="23"/>
      <c r="N447" s="24"/>
      <c r="O447" s="24"/>
    </row>
    <row r="448" spans="1:15" x14ac:dyDescent="0.2">
      <c r="A448" s="29"/>
      <c r="M448" s="23"/>
      <c r="N448" s="24"/>
      <c r="O448" s="24"/>
    </row>
    <row r="449" spans="1:15" x14ac:dyDescent="0.2">
      <c r="A449" s="29"/>
      <c r="M449" s="23"/>
      <c r="N449" s="24"/>
      <c r="O449" s="24"/>
    </row>
    <row r="450" spans="1:15" x14ac:dyDescent="0.2">
      <c r="A450" s="29"/>
      <c r="M450" s="23"/>
      <c r="N450" s="24"/>
      <c r="O450" s="24"/>
    </row>
    <row r="451" spans="1:15" x14ac:dyDescent="0.2">
      <c r="A451" s="29"/>
      <c r="M451" s="23"/>
      <c r="N451" s="24"/>
      <c r="O451" s="24"/>
    </row>
    <row r="452" spans="1:15" x14ac:dyDescent="0.2">
      <c r="A452" s="29"/>
      <c r="M452" s="23"/>
      <c r="N452" s="24"/>
      <c r="O452" s="24"/>
    </row>
    <row r="453" spans="1:15" x14ac:dyDescent="0.2">
      <c r="A453" s="29"/>
      <c r="M453" s="23"/>
      <c r="N453" s="24"/>
      <c r="O453" s="24"/>
    </row>
    <row r="454" spans="1:15" x14ac:dyDescent="0.2">
      <c r="A454" s="29"/>
      <c r="M454" s="23"/>
      <c r="N454" s="24"/>
      <c r="O454" s="24"/>
    </row>
    <row r="455" spans="1:15" x14ac:dyDescent="0.2">
      <c r="A455" s="29"/>
      <c r="M455" s="23"/>
      <c r="N455" s="24"/>
      <c r="O455" s="24"/>
    </row>
    <row r="456" spans="1:15" x14ac:dyDescent="0.2">
      <c r="A456" s="29"/>
      <c r="M456" s="23"/>
      <c r="N456" s="24"/>
      <c r="O456" s="24"/>
    </row>
    <row r="457" spans="1:15" x14ac:dyDescent="0.2">
      <c r="A457" s="29"/>
      <c r="M457" s="23"/>
      <c r="N457" s="24"/>
      <c r="O457" s="24"/>
    </row>
    <row r="458" spans="1:15" x14ac:dyDescent="0.2">
      <c r="A458" s="29"/>
      <c r="M458" s="23"/>
      <c r="N458" s="24"/>
      <c r="O458" s="24"/>
    </row>
    <row r="459" spans="1:15" x14ac:dyDescent="0.2">
      <c r="A459" s="29"/>
      <c r="M459" s="23"/>
      <c r="N459" s="24"/>
      <c r="O459" s="24"/>
    </row>
    <row r="460" spans="1:15" x14ac:dyDescent="0.2">
      <c r="A460" s="29"/>
      <c r="M460" s="23"/>
      <c r="N460" s="24"/>
      <c r="O460" s="24"/>
    </row>
    <row r="461" spans="1:15" x14ac:dyDescent="0.2">
      <c r="A461" s="29"/>
      <c r="M461" s="23"/>
    </row>
    <row r="462" spans="1:15" x14ac:dyDescent="0.2">
      <c r="A462" s="29"/>
      <c r="M462" s="23"/>
    </row>
    <row r="463" spans="1:15" x14ac:dyDescent="0.2">
      <c r="A463" s="29"/>
      <c r="M463" s="23"/>
    </row>
    <row r="464" spans="1:15" x14ac:dyDescent="0.2">
      <c r="A464" s="29"/>
      <c r="M464" s="23"/>
    </row>
    <row r="465" spans="1:13" x14ac:dyDescent="0.2">
      <c r="A465" s="29"/>
      <c r="M465" s="23"/>
    </row>
    <row r="466" spans="1:13" x14ac:dyDescent="0.2">
      <c r="A466" s="29"/>
      <c r="M466" s="23"/>
    </row>
    <row r="467" spans="1:13" x14ac:dyDescent="0.2">
      <c r="A467" s="29"/>
      <c r="M467" s="23"/>
    </row>
    <row r="468" spans="1:13" x14ac:dyDescent="0.2">
      <c r="A468" s="29"/>
      <c r="M468" s="23"/>
    </row>
    <row r="469" spans="1:13" x14ac:dyDescent="0.2">
      <c r="A469" s="29"/>
      <c r="M469" s="23"/>
    </row>
    <row r="470" spans="1:13" x14ac:dyDescent="0.2">
      <c r="A470" s="29"/>
      <c r="M470" s="23"/>
    </row>
    <row r="471" spans="1:13" x14ac:dyDescent="0.2">
      <c r="A471" s="29"/>
      <c r="M471" s="23"/>
    </row>
    <row r="472" spans="1:13" x14ac:dyDescent="0.2">
      <c r="A472" s="29"/>
      <c r="M472" s="23"/>
    </row>
    <row r="473" spans="1:13" x14ac:dyDescent="0.2">
      <c r="A473" s="29"/>
      <c r="M473" s="23"/>
    </row>
    <row r="474" spans="1:13" x14ac:dyDescent="0.2">
      <c r="A474" s="29"/>
      <c r="M474" s="23"/>
    </row>
    <row r="475" spans="1:13" x14ac:dyDescent="0.2">
      <c r="A475" s="29"/>
      <c r="M475" s="23"/>
    </row>
    <row r="476" spans="1:13" x14ac:dyDescent="0.2">
      <c r="A476" s="29"/>
      <c r="M476" s="23"/>
    </row>
    <row r="477" spans="1:13" x14ac:dyDescent="0.2">
      <c r="A477" s="29"/>
      <c r="M477" s="23"/>
    </row>
    <row r="478" spans="1:13" x14ac:dyDescent="0.2">
      <c r="A478" s="29"/>
      <c r="M478" s="23"/>
    </row>
    <row r="479" spans="1:13" x14ac:dyDescent="0.2">
      <c r="A479" s="29"/>
      <c r="M479" s="23"/>
    </row>
    <row r="480" spans="1:13" x14ac:dyDescent="0.2">
      <c r="A480" s="29"/>
      <c r="M480" s="23"/>
    </row>
    <row r="481" spans="1:13" x14ac:dyDescent="0.2">
      <c r="A481" s="29"/>
      <c r="M481" s="23"/>
    </row>
    <row r="482" spans="1:13" x14ac:dyDescent="0.2">
      <c r="A482" s="29"/>
      <c r="M482" s="23"/>
    </row>
    <row r="483" spans="1:13" x14ac:dyDescent="0.2">
      <c r="A483" s="29"/>
      <c r="M483" s="23"/>
    </row>
    <row r="484" spans="1:13" x14ac:dyDescent="0.2">
      <c r="A484" s="29"/>
      <c r="M484" s="23"/>
    </row>
    <row r="485" spans="1:13" x14ac:dyDescent="0.2">
      <c r="A485" s="29"/>
      <c r="M485" s="23"/>
    </row>
    <row r="486" spans="1:13" x14ac:dyDescent="0.2">
      <c r="A486" s="29"/>
      <c r="M486" s="23"/>
    </row>
    <row r="487" spans="1:13" x14ac:dyDescent="0.2">
      <c r="A487" s="29"/>
      <c r="M487" s="23"/>
    </row>
    <row r="488" spans="1:13" x14ac:dyDescent="0.2">
      <c r="A488" s="29"/>
      <c r="M488" s="23"/>
    </row>
    <row r="489" spans="1:13" x14ac:dyDescent="0.2">
      <c r="A489" s="29"/>
      <c r="M489" s="23"/>
    </row>
    <row r="490" spans="1:13" x14ac:dyDescent="0.2">
      <c r="A490" s="29"/>
      <c r="M490" s="23"/>
    </row>
    <row r="491" spans="1:13" x14ac:dyDescent="0.2">
      <c r="A491" s="29"/>
      <c r="M491" s="23"/>
    </row>
    <row r="492" spans="1:13" x14ac:dyDescent="0.2">
      <c r="A492" s="29"/>
      <c r="M492" s="23"/>
    </row>
    <row r="493" spans="1:13" x14ac:dyDescent="0.2">
      <c r="A493" s="29"/>
      <c r="M493" s="23"/>
    </row>
    <row r="494" spans="1:13" x14ac:dyDescent="0.2">
      <c r="A494" s="29"/>
      <c r="M494" s="23"/>
    </row>
    <row r="495" spans="1:13" x14ac:dyDescent="0.2">
      <c r="A495" s="29"/>
      <c r="M495" s="23"/>
    </row>
    <row r="496" spans="1:13" x14ac:dyDescent="0.2">
      <c r="A496" s="29"/>
      <c r="M496" s="23"/>
    </row>
    <row r="497" spans="1:13" x14ac:dyDescent="0.2">
      <c r="A497" s="29"/>
      <c r="M497" s="23"/>
    </row>
    <row r="498" spans="1:13" x14ac:dyDescent="0.2">
      <c r="A498" s="29"/>
      <c r="M498" s="23"/>
    </row>
    <row r="499" spans="1:13" x14ac:dyDescent="0.2">
      <c r="A499" s="29"/>
      <c r="M499" s="23"/>
    </row>
    <row r="500" spans="1:13" x14ac:dyDescent="0.2">
      <c r="A500" s="29"/>
      <c r="M500" s="23"/>
    </row>
    <row r="501" spans="1:13" x14ac:dyDescent="0.2">
      <c r="A501" s="29"/>
      <c r="M501" s="23"/>
    </row>
    <row r="502" spans="1:13" x14ac:dyDescent="0.2">
      <c r="A502" s="29"/>
      <c r="M502" s="23"/>
    </row>
    <row r="503" spans="1:13" x14ac:dyDescent="0.2">
      <c r="A503" s="29"/>
      <c r="M503" s="23"/>
    </row>
    <row r="504" spans="1:13" x14ac:dyDescent="0.2">
      <c r="A504" s="29"/>
      <c r="M504" s="23"/>
    </row>
    <row r="505" spans="1:13" x14ac:dyDescent="0.2">
      <c r="A505" s="29"/>
      <c r="M505" s="23"/>
    </row>
    <row r="506" spans="1:13" x14ac:dyDescent="0.2">
      <c r="A506" s="29"/>
      <c r="M506" s="23"/>
    </row>
    <row r="507" spans="1:13" x14ac:dyDescent="0.2">
      <c r="A507" s="29"/>
      <c r="M507" s="23"/>
    </row>
    <row r="508" spans="1:13" x14ac:dyDescent="0.2">
      <c r="A508" s="29"/>
      <c r="M508" s="23"/>
    </row>
    <row r="509" spans="1:13" x14ac:dyDescent="0.2">
      <c r="A509" s="29"/>
      <c r="M509" s="23"/>
    </row>
    <row r="510" spans="1:13" x14ac:dyDescent="0.2">
      <c r="A510" s="29"/>
      <c r="M510" s="23"/>
    </row>
    <row r="511" spans="1:13" x14ac:dyDescent="0.2">
      <c r="A511" s="29"/>
      <c r="M511" s="23"/>
    </row>
    <row r="512" spans="1:13" x14ac:dyDescent="0.2">
      <c r="A512" s="29"/>
      <c r="M512" s="23"/>
    </row>
    <row r="513" spans="1:13" x14ac:dyDescent="0.2">
      <c r="A513" s="29"/>
      <c r="M513" s="23"/>
    </row>
    <row r="514" spans="1:13" x14ac:dyDescent="0.2">
      <c r="A514" s="29"/>
      <c r="M514" s="23"/>
    </row>
    <row r="515" spans="1:13" x14ac:dyDescent="0.2">
      <c r="A515" s="29"/>
      <c r="M515" s="23"/>
    </row>
    <row r="516" spans="1:13" x14ac:dyDescent="0.2">
      <c r="A516" s="29"/>
      <c r="M516" s="23"/>
    </row>
    <row r="517" spans="1:13" x14ac:dyDescent="0.2">
      <c r="A517" s="29"/>
      <c r="M517" s="23"/>
    </row>
    <row r="518" spans="1:13" x14ac:dyDescent="0.2">
      <c r="A518" s="29"/>
      <c r="M518" s="23"/>
    </row>
    <row r="519" spans="1:13" x14ac:dyDescent="0.2">
      <c r="A519" s="29"/>
      <c r="M519" s="23"/>
    </row>
    <row r="520" spans="1:13" x14ac:dyDescent="0.2">
      <c r="A520" s="29"/>
      <c r="M520" s="23"/>
    </row>
    <row r="521" spans="1:13" x14ac:dyDescent="0.2">
      <c r="A521" s="29"/>
      <c r="M521" s="23"/>
    </row>
    <row r="522" spans="1:13" x14ac:dyDescent="0.2">
      <c r="A522" s="29"/>
      <c r="M522" s="23"/>
    </row>
    <row r="523" spans="1:13" x14ac:dyDescent="0.2">
      <c r="A523" s="29"/>
      <c r="M523" s="23"/>
    </row>
    <row r="524" spans="1:13" x14ac:dyDescent="0.2">
      <c r="A524" s="29"/>
      <c r="M524" s="23"/>
    </row>
    <row r="525" spans="1:13" x14ac:dyDescent="0.2">
      <c r="A525" s="29"/>
      <c r="M525" s="23"/>
    </row>
    <row r="526" spans="1:13" x14ac:dyDescent="0.2">
      <c r="A526" s="29"/>
      <c r="M526" s="23"/>
    </row>
    <row r="527" spans="1:13" x14ac:dyDescent="0.2">
      <c r="A527" s="29"/>
      <c r="M527" s="23"/>
    </row>
    <row r="528" spans="1:13" x14ac:dyDescent="0.2">
      <c r="A528" s="29"/>
      <c r="M528" s="23"/>
    </row>
    <row r="529" spans="1:13" x14ac:dyDescent="0.2">
      <c r="A529" s="29"/>
      <c r="M529" s="23"/>
    </row>
    <row r="530" spans="1:13" x14ac:dyDescent="0.2">
      <c r="A530" s="29"/>
      <c r="M530" s="23"/>
    </row>
    <row r="531" spans="1:13" x14ac:dyDescent="0.2">
      <c r="A531" s="29"/>
      <c r="M531" s="23"/>
    </row>
    <row r="532" spans="1:13" x14ac:dyDescent="0.2">
      <c r="A532" s="29"/>
      <c r="M532" s="23"/>
    </row>
    <row r="533" spans="1:13" x14ac:dyDescent="0.2">
      <c r="A533" s="29"/>
      <c r="M533" s="23"/>
    </row>
    <row r="534" spans="1:13" x14ac:dyDescent="0.2">
      <c r="A534" s="29"/>
      <c r="M534" s="23"/>
    </row>
    <row r="535" spans="1:13" x14ac:dyDescent="0.2">
      <c r="A535" s="29"/>
      <c r="M535" s="23"/>
    </row>
    <row r="536" spans="1:13" x14ac:dyDescent="0.2">
      <c r="A536" s="29"/>
      <c r="M536" s="23"/>
    </row>
    <row r="537" spans="1:13" x14ac:dyDescent="0.2">
      <c r="A537" s="29"/>
      <c r="M537" s="23"/>
    </row>
    <row r="538" spans="1:13" x14ac:dyDescent="0.2">
      <c r="A538" s="29"/>
      <c r="M538" s="23"/>
    </row>
    <row r="539" spans="1:13" x14ac:dyDescent="0.2">
      <c r="A539" s="29"/>
      <c r="M539" s="23"/>
    </row>
    <row r="540" spans="1:13" x14ac:dyDescent="0.2">
      <c r="A540" s="29"/>
      <c r="M540" s="23"/>
    </row>
    <row r="541" spans="1:13" x14ac:dyDescent="0.2">
      <c r="A541" s="29"/>
      <c r="M541" s="23"/>
    </row>
    <row r="542" spans="1:13" x14ac:dyDescent="0.2">
      <c r="A542" s="29"/>
      <c r="M542" s="23"/>
    </row>
    <row r="543" spans="1:13" x14ac:dyDescent="0.2">
      <c r="A543" s="29"/>
      <c r="M543" s="23"/>
    </row>
    <row r="544" spans="1:13" x14ac:dyDescent="0.2">
      <c r="A544" s="29"/>
      <c r="M544" s="23"/>
    </row>
    <row r="545" spans="1:13" x14ac:dyDescent="0.2">
      <c r="A545" s="29"/>
      <c r="M545" s="23"/>
    </row>
    <row r="546" spans="1:13" x14ac:dyDescent="0.2">
      <c r="A546" s="29"/>
      <c r="M546" s="23"/>
    </row>
    <row r="547" spans="1:13" x14ac:dyDescent="0.2">
      <c r="A547" s="29"/>
      <c r="M547" s="23"/>
    </row>
    <row r="548" spans="1:13" x14ac:dyDescent="0.2">
      <c r="A548" s="29"/>
      <c r="M548" s="23"/>
    </row>
    <row r="549" spans="1:13" x14ac:dyDescent="0.2">
      <c r="A549" s="29"/>
      <c r="M549" s="23"/>
    </row>
    <row r="550" spans="1:13" x14ac:dyDescent="0.2">
      <c r="A550" s="29"/>
      <c r="M550" s="23"/>
    </row>
    <row r="551" spans="1:13" x14ac:dyDescent="0.2">
      <c r="A551" s="29"/>
      <c r="M551" s="23"/>
    </row>
    <row r="552" spans="1:13" x14ac:dyDescent="0.2">
      <c r="A552" s="29"/>
      <c r="M552" s="23"/>
    </row>
    <row r="553" spans="1:13" x14ac:dyDescent="0.2">
      <c r="A553" s="29"/>
      <c r="M553" s="23"/>
    </row>
    <row r="554" spans="1:13" x14ac:dyDescent="0.2">
      <c r="A554" s="29"/>
      <c r="M554" s="23"/>
    </row>
    <row r="555" spans="1:13" x14ac:dyDescent="0.2">
      <c r="A555" s="29"/>
      <c r="M555" s="23"/>
    </row>
    <row r="556" spans="1:13" x14ac:dyDescent="0.2">
      <c r="A556" s="29"/>
      <c r="M556" s="23"/>
    </row>
    <row r="557" spans="1:13" x14ac:dyDescent="0.2">
      <c r="A557" s="29"/>
      <c r="M557" s="23"/>
    </row>
    <row r="558" spans="1:13" x14ac:dyDescent="0.2">
      <c r="A558" s="29"/>
      <c r="M558" s="23"/>
    </row>
    <row r="559" spans="1:13" x14ac:dyDescent="0.2">
      <c r="A559" s="29"/>
      <c r="M559" s="23"/>
    </row>
    <row r="560" spans="1:13" x14ac:dyDescent="0.2">
      <c r="A560" s="29"/>
      <c r="M560" s="23"/>
    </row>
    <row r="561" spans="1:13" x14ac:dyDescent="0.2">
      <c r="A561" s="29"/>
      <c r="M561" s="23"/>
    </row>
    <row r="562" spans="1:13" x14ac:dyDescent="0.2">
      <c r="A562" s="29"/>
      <c r="M562" s="23"/>
    </row>
    <row r="563" spans="1:13" x14ac:dyDescent="0.2">
      <c r="A563" s="29"/>
      <c r="M563" s="23"/>
    </row>
    <row r="564" spans="1:13" x14ac:dyDescent="0.2">
      <c r="A564" s="29"/>
      <c r="M564" s="23"/>
    </row>
    <row r="565" spans="1:13" x14ac:dyDescent="0.2">
      <c r="A565" s="29"/>
      <c r="M565" s="23"/>
    </row>
    <row r="566" spans="1:13" x14ac:dyDescent="0.2">
      <c r="A566" s="29"/>
      <c r="M566" s="23"/>
    </row>
    <row r="567" spans="1:13" x14ac:dyDescent="0.2">
      <c r="A567" s="29"/>
      <c r="M567" s="23"/>
    </row>
    <row r="568" spans="1:13" x14ac:dyDescent="0.2">
      <c r="A568" s="29"/>
      <c r="M568" s="23"/>
    </row>
    <row r="569" spans="1:13" x14ac:dyDescent="0.2">
      <c r="A569" s="29"/>
      <c r="M569" s="23"/>
    </row>
    <row r="570" spans="1:13" x14ac:dyDescent="0.2">
      <c r="A570" s="29"/>
      <c r="M570" s="23"/>
    </row>
    <row r="571" spans="1:13" x14ac:dyDescent="0.2">
      <c r="A571" s="29"/>
      <c r="M571" s="23"/>
    </row>
    <row r="572" spans="1:13" x14ac:dyDescent="0.2">
      <c r="A572" s="29"/>
      <c r="M572" s="23"/>
    </row>
    <row r="573" spans="1:13" x14ac:dyDescent="0.2">
      <c r="A573" s="29"/>
      <c r="M573" s="23"/>
    </row>
    <row r="574" spans="1:13" x14ac:dyDescent="0.2">
      <c r="A574" s="29"/>
      <c r="M574" s="23"/>
    </row>
    <row r="575" spans="1:13" x14ac:dyDescent="0.2">
      <c r="A575" s="29"/>
      <c r="M575" s="23"/>
    </row>
    <row r="576" spans="1:13" x14ac:dyDescent="0.2">
      <c r="A576" s="29"/>
      <c r="M576" s="23"/>
    </row>
    <row r="577" spans="1:13" x14ac:dyDescent="0.2">
      <c r="A577" s="29"/>
      <c r="M577" s="23"/>
    </row>
    <row r="578" spans="1:13" x14ac:dyDescent="0.2">
      <c r="A578" s="29"/>
      <c r="M578" s="23"/>
    </row>
    <row r="579" spans="1:13" x14ac:dyDescent="0.2">
      <c r="A579" s="29"/>
      <c r="M579" s="23"/>
    </row>
    <row r="580" spans="1:13" x14ac:dyDescent="0.2">
      <c r="A580" s="29"/>
      <c r="M580" s="23"/>
    </row>
    <row r="581" spans="1:13" x14ac:dyDescent="0.2">
      <c r="A581" s="29"/>
      <c r="M581" s="23"/>
    </row>
    <row r="582" spans="1:13" x14ac:dyDescent="0.2">
      <c r="A582" s="29"/>
      <c r="M582" s="23"/>
    </row>
    <row r="583" spans="1:13" x14ac:dyDescent="0.2">
      <c r="A583" s="29"/>
      <c r="M583" s="23"/>
    </row>
    <row r="584" spans="1:13" x14ac:dyDescent="0.2">
      <c r="A584" s="29"/>
      <c r="M584" s="23"/>
    </row>
    <row r="585" spans="1:13" x14ac:dyDescent="0.2">
      <c r="A585" s="29"/>
      <c r="M585" s="23"/>
    </row>
    <row r="586" spans="1:13" x14ac:dyDescent="0.2">
      <c r="A586" s="29"/>
      <c r="M586" s="23"/>
    </row>
    <row r="587" spans="1:13" x14ac:dyDescent="0.2">
      <c r="A587" s="29"/>
      <c r="M587" s="23"/>
    </row>
    <row r="588" spans="1:13" x14ac:dyDescent="0.2">
      <c r="A588" s="29"/>
      <c r="M588" s="23"/>
    </row>
    <row r="589" spans="1:13" x14ac:dyDescent="0.2">
      <c r="A589" s="29"/>
      <c r="M589" s="23"/>
    </row>
    <row r="590" spans="1:13" x14ac:dyDescent="0.2">
      <c r="A590" s="29"/>
      <c r="M590" s="23"/>
    </row>
    <row r="591" spans="1:13" x14ac:dyDescent="0.2">
      <c r="A591" s="29"/>
      <c r="M591" s="23"/>
    </row>
    <row r="592" spans="1:13" x14ac:dyDescent="0.2">
      <c r="A592" s="29"/>
      <c r="M592" s="23"/>
    </row>
    <row r="593" spans="1:13" x14ac:dyDescent="0.2">
      <c r="A593" s="29"/>
      <c r="M593" s="23"/>
    </row>
    <row r="594" spans="1:13" x14ac:dyDescent="0.2">
      <c r="A594" s="29"/>
      <c r="M594" s="23"/>
    </row>
    <row r="595" spans="1:13" x14ac:dyDescent="0.2">
      <c r="A595" s="29"/>
      <c r="M595" s="23"/>
    </row>
    <row r="596" spans="1:13" x14ac:dyDescent="0.2">
      <c r="A596" s="29"/>
      <c r="M596" s="23"/>
    </row>
    <row r="597" spans="1:13" x14ac:dyDescent="0.2">
      <c r="A597" s="29"/>
      <c r="M597" s="23"/>
    </row>
    <row r="598" spans="1:13" x14ac:dyDescent="0.2">
      <c r="A598" s="29"/>
      <c r="M598" s="23"/>
    </row>
    <row r="599" spans="1:13" x14ac:dyDescent="0.2">
      <c r="A599" s="29"/>
      <c r="M599" s="23"/>
    </row>
    <row r="600" spans="1:13" x14ac:dyDescent="0.2">
      <c r="A600" s="29"/>
      <c r="M600" s="23"/>
    </row>
    <row r="601" spans="1:13" x14ac:dyDescent="0.2">
      <c r="A601" s="29"/>
      <c r="M601" s="23"/>
    </row>
    <row r="602" spans="1:13" x14ac:dyDescent="0.2">
      <c r="A602" s="29"/>
      <c r="M602" s="23"/>
    </row>
    <row r="603" spans="1:13" x14ac:dyDescent="0.2">
      <c r="A603" s="29"/>
      <c r="M603" s="23"/>
    </row>
    <row r="604" spans="1:13" x14ac:dyDescent="0.2">
      <c r="A604" s="29"/>
      <c r="M604" s="23"/>
    </row>
    <row r="605" spans="1:13" x14ac:dyDescent="0.2">
      <c r="A605" s="29"/>
      <c r="M605" s="23"/>
    </row>
    <row r="606" spans="1:13" x14ac:dyDescent="0.2">
      <c r="A606" s="29"/>
      <c r="M606" s="23"/>
    </row>
    <row r="607" spans="1:13" x14ac:dyDescent="0.2">
      <c r="A607" s="29"/>
      <c r="M607" s="23"/>
    </row>
    <row r="608" spans="1:13" x14ac:dyDescent="0.2">
      <c r="A608" s="29"/>
      <c r="M608" s="23"/>
    </row>
    <row r="609" spans="1:13" x14ac:dyDescent="0.2">
      <c r="A609" s="29"/>
      <c r="M609" s="23"/>
    </row>
    <row r="610" spans="1:13" x14ac:dyDescent="0.2">
      <c r="A610" s="29"/>
      <c r="M610" s="23"/>
    </row>
    <row r="611" spans="1:13" x14ac:dyDescent="0.2">
      <c r="A611" s="29"/>
      <c r="M611" s="23"/>
    </row>
    <row r="612" spans="1:13" x14ac:dyDescent="0.2">
      <c r="A612" s="29"/>
      <c r="M612" s="23"/>
    </row>
    <row r="613" spans="1:13" x14ac:dyDescent="0.2">
      <c r="A613" s="29"/>
      <c r="M613" s="23"/>
    </row>
    <row r="614" spans="1:13" x14ac:dyDescent="0.2">
      <c r="A614" s="29"/>
      <c r="M614" s="23"/>
    </row>
    <row r="615" spans="1:13" x14ac:dyDescent="0.2">
      <c r="A615" s="29"/>
      <c r="M615" s="23"/>
    </row>
    <row r="616" spans="1:13" x14ac:dyDescent="0.2">
      <c r="A616" s="29"/>
      <c r="M616" s="23"/>
    </row>
    <row r="617" spans="1:13" x14ac:dyDescent="0.2">
      <c r="A617" s="29"/>
      <c r="M617" s="23"/>
    </row>
    <row r="618" spans="1:13" x14ac:dyDescent="0.2">
      <c r="A618" s="29"/>
      <c r="M618" s="23"/>
    </row>
    <row r="619" spans="1:13" x14ac:dyDescent="0.2">
      <c r="A619" s="29"/>
      <c r="M619" s="23"/>
    </row>
    <row r="620" spans="1:13" x14ac:dyDescent="0.2">
      <c r="A620" s="29"/>
      <c r="M620" s="23"/>
    </row>
    <row r="621" spans="1:13" x14ac:dyDescent="0.2">
      <c r="A621" s="29"/>
      <c r="M621" s="23"/>
    </row>
    <row r="622" spans="1:13" x14ac:dyDescent="0.2">
      <c r="A622" s="29"/>
      <c r="M622" s="23"/>
    </row>
    <row r="623" spans="1:13" x14ac:dyDescent="0.2">
      <c r="A623" s="29"/>
      <c r="M623" s="23"/>
    </row>
    <row r="624" spans="1:13" x14ac:dyDescent="0.2">
      <c r="A624" s="29"/>
      <c r="M624" s="23"/>
    </row>
    <row r="625" spans="1:13" x14ac:dyDescent="0.2">
      <c r="A625" s="29"/>
      <c r="M625" s="23"/>
    </row>
    <row r="626" spans="1:13" x14ac:dyDescent="0.2">
      <c r="A626" s="29"/>
      <c r="M626" s="23"/>
    </row>
    <row r="627" spans="1:13" x14ac:dyDescent="0.2">
      <c r="A627" s="29"/>
      <c r="M627" s="23"/>
    </row>
    <row r="628" spans="1:13" x14ac:dyDescent="0.2">
      <c r="A628" s="29"/>
      <c r="M628" s="23"/>
    </row>
    <row r="629" spans="1:13" x14ac:dyDescent="0.2">
      <c r="A629" s="29"/>
      <c r="M629" s="23"/>
    </row>
    <row r="630" spans="1:13" x14ac:dyDescent="0.2">
      <c r="A630" s="29"/>
      <c r="M630" s="23"/>
    </row>
    <row r="631" spans="1:13" x14ac:dyDescent="0.2">
      <c r="A631" s="29"/>
      <c r="M631" s="23"/>
    </row>
    <row r="632" spans="1:13" x14ac:dyDescent="0.2">
      <c r="A632" s="29"/>
      <c r="M632" s="23"/>
    </row>
    <row r="633" spans="1:13" x14ac:dyDescent="0.2">
      <c r="A633" s="29"/>
      <c r="M633" s="23"/>
    </row>
    <row r="634" spans="1:13" x14ac:dyDescent="0.2">
      <c r="A634" s="29"/>
      <c r="M634" s="23"/>
    </row>
    <row r="635" spans="1:13" x14ac:dyDescent="0.2">
      <c r="A635" s="29"/>
      <c r="M635" s="23"/>
    </row>
    <row r="636" spans="1:13" x14ac:dyDescent="0.2">
      <c r="A636" s="29"/>
      <c r="M636" s="23"/>
    </row>
    <row r="637" spans="1:13" x14ac:dyDescent="0.2">
      <c r="A637" s="29"/>
      <c r="M637" s="23"/>
    </row>
    <row r="638" spans="1:13" x14ac:dyDescent="0.2">
      <c r="A638" s="29"/>
      <c r="M638" s="23"/>
    </row>
    <row r="639" spans="1:13" x14ac:dyDescent="0.2">
      <c r="A639" s="29"/>
      <c r="M639" s="23"/>
    </row>
    <row r="640" spans="1:13" x14ac:dyDescent="0.2">
      <c r="A640" s="29"/>
      <c r="M640" s="23"/>
    </row>
    <row r="641" spans="1:13" x14ac:dyDescent="0.2">
      <c r="A641" s="29"/>
      <c r="M641" s="23"/>
    </row>
    <row r="642" spans="1:13" x14ac:dyDescent="0.2">
      <c r="A642" s="29"/>
      <c r="M642" s="23"/>
    </row>
    <row r="643" spans="1:13" x14ac:dyDescent="0.2">
      <c r="A643" s="29"/>
      <c r="M643" s="23"/>
    </row>
    <row r="644" spans="1:13" x14ac:dyDescent="0.2">
      <c r="A644" s="29"/>
      <c r="M644" s="23"/>
    </row>
    <row r="645" spans="1:13" x14ac:dyDescent="0.2">
      <c r="A645" s="29"/>
      <c r="M645" s="23"/>
    </row>
    <row r="646" spans="1:13" x14ac:dyDescent="0.2">
      <c r="A646" s="29"/>
      <c r="M646" s="23"/>
    </row>
    <row r="647" spans="1:13" x14ac:dyDescent="0.2">
      <c r="A647" s="29"/>
      <c r="M647" s="23"/>
    </row>
    <row r="648" spans="1:13" x14ac:dyDescent="0.2">
      <c r="A648" s="29"/>
      <c r="M648" s="23"/>
    </row>
    <row r="649" spans="1:13" x14ac:dyDescent="0.2">
      <c r="A649" s="29"/>
      <c r="M649" s="23"/>
    </row>
    <row r="650" spans="1:13" x14ac:dyDescent="0.2">
      <c r="A650" s="29"/>
      <c r="M650" s="23"/>
    </row>
    <row r="651" spans="1:13" x14ac:dyDescent="0.2">
      <c r="A651" s="29"/>
      <c r="M651" s="23"/>
    </row>
    <row r="652" spans="1:13" x14ac:dyDescent="0.2">
      <c r="A652" s="29"/>
      <c r="M652" s="23"/>
    </row>
    <row r="653" spans="1:13" x14ac:dyDescent="0.2">
      <c r="A653" s="29"/>
      <c r="M653" s="23"/>
    </row>
    <row r="654" spans="1:13" x14ac:dyDescent="0.2">
      <c r="A654" s="29"/>
      <c r="M654" s="23"/>
    </row>
    <row r="655" spans="1:13" x14ac:dyDescent="0.2">
      <c r="A655" s="29"/>
      <c r="M655" s="23"/>
    </row>
    <row r="656" spans="1:13" x14ac:dyDescent="0.2">
      <c r="A656" s="29"/>
      <c r="M656" s="23"/>
    </row>
    <row r="657" spans="1:13" x14ac:dyDescent="0.2">
      <c r="A657" s="29"/>
      <c r="M657" s="23"/>
    </row>
    <row r="658" spans="1:13" x14ac:dyDescent="0.2">
      <c r="A658" s="29"/>
      <c r="M658" s="23"/>
    </row>
    <row r="659" spans="1:13" x14ac:dyDescent="0.2">
      <c r="A659" s="29"/>
      <c r="M659" s="23"/>
    </row>
    <row r="660" spans="1:13" x14ac:dyDescent="0.2">
      <c r="A660" s="29"/>
      <c r="M660" s="23"/>
    </row>
    <row r="661" spans="1:13" x14ac:dyDescent="0.2">
      <c r="A661" s="29"/>
      <c r="M661" s="23"/>
    </row>
    <row r="662" spans="1:13" x14ac:dyDescent="0.2">
      <c r="A662" s="29"/>
      <c r="M662" s="23"/>
    </row>
    <row r="663" spans="1:13" x14ac:dyDescent="0.2">
      <c r="A663" s="29"/>
      <c r="M663" s="23"/>
    </row>
    <row r="664" spans="1:13" x14ac:dyDescent="0.2">
      <c r="A664" s="29"/>
      <c r="M664" s="23"/>
    </row>
    <row r="665" spans="1:13" x14ac:dyDescent="0.2">
      <c r="A665" s="29"/>
      <c r="M665" s="23"/>
    </row>
    <row r="666" spans="1:13" x14ac:dyDescent="0.2">
      <c r="A666" s="29"/>
      <c r="M666" s="23"/>
    </row>
    <row r="667" spans="1:13" x14ac:dyDescent="0.2">
      <c r="A667" s="29"/>
      <c r="M667" s="23"/>
    </row>
    <row r="668" spans="1:13" x14ac:dyDescent="0.2">
      <c r="A668" s="29"/>
      <c r="M668" s="23"/>
    </row>
    <row r="669" spans="1:13" x14ac:dyDescent="0.2">
      <c r="A669" s="29"/>
      <c r="M669" s="23"/>
    </row>
    <row r="670" spans="1:13" x14ac:dyDescent="0.2">
      <c r="A670" s="29"/>
      <c r="M670" s="23"/>
    </row>
    <row r="671" spans="1:13" x14ac:dyDescent="0.2">
      <c r="A671" s="29"/>
      <c r="M671" s="23"/>
    </row>
    <row r="672" spans="1:13" x14ac:dyDescent="0.2">
      <c r="A672" s="29"/>
      <c r="M672" s="23"/>
    </row>
    <row r="673" spans="1:13" x14ac:dyDescent="0.2">
      <c r="A673" s="29"/>
      <c r="M673" s="23"/>
    </row>
    <row r="674" spans="1:13" x14ac:dyDescent="0.2">
      <c r="A674" s="29"/>
      <c r="M674" s="23"/>
    </row>
    <row r="675" spans="1:13" x14ac:dyDescent="0.2">
      <c r="A675" s="29"/>
      <c r="M675" s="23"/>
    </row>
    <row r="676" spans="1:13" x14ac:dyDescent="0.2">
      <c r="A676" s="29"/>
      <c r="M676" s="23"/>
    </row>
    <row r="677" spans="1:13" x14ac:dyDescent="0.2">
      <c r="A677" s="29"/>
      <c r="M677" s="23"/>
    </row>
    <row r="678" spans="1:13" x14ac:dyDescent="0.2">
      <c r="A678" s="29"/>
      <c r="M678" s="23"/>
    </row>
    <row r="679" spans="1:13" x14ac:dyDescent="0.2">
      <c r="A679" s="29"/>
      <c r="M679" s="23"/>
    </row>
    <row r="680" spans="1:13" x14ac:dyDescent="0.2">
      <c r="A680" s="29"/>
      <c r="M680" s="23"/>
    </row>
    <row r="681" spans="1:13" x14ac:dyDescent="0.2">
      <c r="A681" s="29"/>
      <c r="M681" s="23"/>
    </row>
    <row r="682" spans="1:13" x14ac:dyDescent="0.2">
      <c r="A682" s="29"/>
      <c r="M682" s="23"/>
    </row>
    <row r="683" spans="1:13" x14ac:dyDescent="0.2">
      <c r="A683" s="29"/>
      <c r="M683" s="23"/>
    </row>
    <row r="684" spans="1:13" x14ac:dyDescent="0.2">
      <c r="A684" s="29"/>
      <c r="M684" s="23"/>
    </row>
    <row r="685" spans="1:13" x14ac:dyDescent="0.2">
      <c r="A685" s="29"/>
      <c r="M685" s="23"/>
    </row>
    <row r="686" spans="1:13" x14ac:dyDescent="0.2">
      <c r="A686" s="29"/>
      <c r="M686" s="23"/>
    </row>
    <row r="687" spans="1:13" x14ac:dyDescent="0.2">
      <c r="A687" s="29"/>
      <c r="M687" s="23"/>
    </row>
    <row r="688" spans="1:13" x14ac:dyDescent="0.2">
      <c r="A688" s="29"/>
      <c r="M688" s="23"/>
    </row>
    <row r="689" spans="1:13" x14ac:dyDescent="0.2">
      <c r="A689" s="29"/>
      <c r="M689" s="23"/>
    </row>
    <row r="690" spans="1:13" x14ac:dyDescent="0.2">
      <c r="A690" s="29"/>
      <c r="M690" s="23"/>
    </row>
    <row r="691" spans="1:13" x14ac:dyDescent="0.2">
      <c r="A691" s="29"/>
      <c r="M691" s="23"/>
    </row>
    <row r="692" spans="1:13" x14ac:dyDescent="0.2">
      <c r="A692" s="29"/>
      <c r="M692" s="23"/>
    </row>
    <row r="693" spans="1:13" x14ac:dyDescent="0.2">
      <c r="A693" s="29"/>
      <c r="M693" s="23"/>
    </row>
    <row r="694" spans="1:13" x14ac:dyDescent="0.2">
      <c r="A694" s="29"/>
      <c r="M694" s="23"/>
    </row>
    <row r="695" spans="1:13" x14ac:dyDescent="0.2">
      <c r="A695" s="29"/>
      <c r="M695" s="23"/>
    </row>
    <row r="696" spans="1:13" x14ac:dyDescent="0.2">
      <c r="A696" s="29"/>
      <c r="M696" s="23"/>
    </row>
    <row r="697" spans="1:13" x14ac:dyDescent="0.2">
      <c r="A697" s="29"/>
      <c r="M697" s="23"/>
    </row>
    <row r="698" spans="1:13" x14ac:dyDescent="0.2">
      <c r="A698" s="29"/>
      <c r="M698" s="23"/>
    </row>
    <row r="699" spans="1:13" x14ac:dyDescent="0.2">
      <c r="A699" s="29"/>
      <c r="M699" s="23"/>
    </row>
    <row r="700" spans="1:13" x14ac:dyDescent="0.2">
      <c r="A700" s="29"/>
      <c r="M700" s="23"/>
    </row>
    <row r="701" spans="1:13" x14ac:dyDescent="0.2">
      <c r="A701" s="29"/>
      <c r="M701" s="23"/>
    </row>
    <row r="702" spans="1:13" x14ac:dyDescent="0.2">
      <c r="A702" s="29"/>
      <c r="M702" s="23"/>
    </row>
    <row r="703" spans="1:13" x14ac:dyDescent="0.2">
      <c r="A703" s="29"/>
      <c r="M703" s="23"/>
    </row>
    <row r="704" spans="1:13" x14ac:dyDescent="0.2">
      <c r="A704" s="29"/>
      <c r="M704" s="23"/>
    </row>
    <row r="705" spans="1:13" x14ac:dyDescent="0.2">
      <c r="A705" s="29"/>
      <c r="M705" s="23"/>
    </row>
    <row r="706" spans="1:13" x14ac:dyDescent="0.2">
      <c r="A706" s="29"/>
      <c r="M706" s="23"/>
    </row>
    <row r="707" spans="1:13" x14ac:dyDescent="0.2">
      <c r="A707" s="29"/>
      <c r="M707" s="23"/>
    </row>
    <row r="708" spans="1:13" x14ac:dyDescent="0.2">
      <c r="A708" s="29"/>
      <c r="M708" s="23"/>
    </row>
    <row r="709" spans="1:13" x14ac:dyDescent="0.2">
      <c r="A709" s="29"/>
      <c r="M709" s="23"/>
    </row>
    <row r="710" spans="1:13" x14ac:dyDescent="0.2">
      <c r="A710" s="29"/>
      <c r="M710" s="23"/>
    </row>
    <row r="711" spans="1:13" x14ac:dyDescent="0.2">
      <c r="A711" s="29"/>
      <c r="M711" s="23"/>
    </row>
    <row r="712" spans="1:13" x14ac:dyDescent="0.2">
      <c r="A712" s="29"/>
      <c r="M712" s="23"/>
    </row>
    <row r="713" spans="1:13" x14ac:dyDescent="0.2">
      <c r="A713" s="29"/>
      <c r="M713" s="23"/>
    </row>
    <row r="714" spans="1:13" x14ac:dyDescent="0.2">
      <c r="A714" s="29"/>
      <c r="M714" s="23"/>
    </row>
    <row r="715" spans="1:13" x14ac:dyDescent="0.2">
      <c r="A715" s="29"/>
      <c r="M715" s="23"/>
    </row>
    <row r="716" spans="1:13" x14ac:dyDescent="0.2">
      <c r="A716" s="29"/>
      <c r="M716" s="23"/>
    </row>
    <row r="717" spans="1:13" x14ac:dyDescent="0.2">
      <c r="A717" s="29"/>
      <c r="M717" s="23"/>
    </row>
    <row r="718" spans="1:13" x14ac:dyDescent="0.2">
      <c r="A718" s="29"/>
      <c r="M718" s="23"/>
    </row>
    <row r="719" spans="1:13" x14ac:dyDescent="0.2">
      <c r="A719" s="29"/>
      <c r="M719" s="23"/>
    </row>
    <row r="720" spans="1:13" x14ac:dyDescent="0.2">
      <c r="A720" s="29"/>
      <c r="M720" s="23"/>
    </row>
    <row r="721" spans="1:13" x14ac:dyDescent="0.2">
      <c r="A721" s="29"/>
      <c r="M721" s="23"/>
    </row>
    <row r="722" spans="1:13" x14ac:dyDescent="0.2">
      <c r="A722" s="29"/>
      <c r="M722" s="23"/>
    </row>
    <row r="723" spans="1:13" x14ac:dyDescent="0.2">
      <c r="A723" s="29"/>
      <c r="M723" s="23"/>
    </row>
    <row r="724" spans="1:13" x14ac:dyDescent="0.2">
      <c r="A724" s="29"/>
      <c r="M724" s="23"/>
    </row>
    <row r="725" spans="1:13" x14ac:dyDescent="0.2">
      <c r="A725" s="29"/>
      <c r="M725" s="23"/>
    </row>
    <row r="726" spans="1:13" x14ac:dyDescent="0.2">
      <c r="A726" s="29"/>
      <c r="M726" s="23"/>
    </row>
    <row r="727" spans="1:13" x14ac:dyDescent="0.2">
      <c r="A727" s="29"/>
      <c r="M727" s="23"/>
    </row>
    <row r="728" spans="1:13" x14ac:dyDescent="0.2">
      <c r="A728" s="29"/>
      <c r="M728" s="23"/>
    </row>
    <row r="729" spans="1:13" x14ac:dyDescent="0.2">
      <c r="A729" s="29"/>
      <c r="M729" s="23"/>
    </row>
    <row r="730" spans="1:13" x14ac:dyDescent="0.2">
      <c r="A730" s="29"/>
      <c r="M730" s="23"/>
    </row>
    <row r="731" spans="1:13" x14ac:dyDescent="0.2">
      <c r="A731" s="29"/>
      <c r="M731" s="23"/>
    </row>
    <row r="732" spans="1:13" x14ac:dyDescent="0.2">
      <c r="A732" s="29"/>
      <c r="M732" s="23"/>
    </row>
    <row r="733" spans="1:13" x14ac:dyDescent="0.2">
      <c r="A733" s="29"/>
      <c r="M733" s="23"/>
    </row>
    <row r="734" spans="1:13" x14ac:dyDescent="0.2">
      <c r="A734" s="29"/>
      <c r="M734" s="23"/>
    </row>
    <row r="735" spans="1:13" x14ac:dyDescent="0.2">
      <c r="A735" s="29"/>
      <c r="M735" s="23"/>
    </row>
    <row r="736" spans="1:13" x14ac:dyDescent="0.2">
      <c r="A736" s="29"/>
      <c r="M736" s="23"/>
    </row>
    <row r="737" spans="1:13" x14ac:dyDescent="0.2">
      <c r="A737" s="29"/>
      <c r="M737" s="23"/>
    </row>
    <row r="738" spans="1:13" x14ac:dyDescent="0.2">
      <c r="A738" s="29"/>
      <c r="M738" s="23"/>
    </row>
    <row r="739" spans="1:13" x14ac:dyDescent="0.2">
      <c r="A739" s="29"/>
      <c r="M739" s="23"/>
    </row>
    <row r="740" spans="1:13" x14ac:dyDescent="0.2">
      <c r="A740" s="29"/>
      <c r="M740" s="23"/>
    </row>
    <row r="741" spans="1:13" x14ac:dyDescent="0.2">
      <c r="A741" s="29"/>
      <c r="M741" s="23"/>
    </row>
    <row r="742" spans="1:13" x14ac:dyDescent="0.2">
      <c r="A742" s="29"/>
      <c r="M742" s="23"/>
    </row>
    <row r="743" spans="1:13" x14ac:dyDescent="0.2">
      <c r="A743" s="29"/>
      <c r="M743" s="23"/>
    </row>
    <row r="744" spans="1:13" x14ac:dyDescent="0.2">
      <c r="A744" s="29"/>
      <c r="M744" s="23"/>
    </row>
    <row r="745" spans="1:13" x14ac:dyDescent="0.2">
      <c r="A745" s="29"/>
      <c r="M745" s="23"/>
    </row>
    <row r="746" spans="1:13" x14ac:dyDescent="0.2">
      <c r="A746" s="29"/>
      <c r="M746" s="23"/>
    </row>
    <row r="747" spans="1:13" x14ac:dyDescent="0.2">
      <c r="A747" s="29"/>
      <c r="M747" s="23"/>
    </row>
    <row r="748" spans="1:13" x14ac:dyDescent="0.2">
      <c r="A748" s="29"/>
      <c r="M748" s="23"/>
    </row>
    <row r="749" spans="1:13" x14ac:dyDescent="0.2">
      <c r="A749" s="29"/>
      <c r="M749" s="23"/>
    </row>
    <row r="750" spans="1:13" x14ac:dyDescent="0.2">
      <c r="A750" s="29"/>
      <c r="M750" s="23"/>
    </row>
    <row r="751" spans="1:13" x14ac:dyDescent="0.2">
      <c r="A751" s="29"/>
      <c r="M751" s="23"/>
    </row>
    <row r="752" spans="1:13" x14ac:dyDescent="0.2">
      <c r="A752" s="29"/>
      <c r="M752" s="23"/>
    </row>
    <row r="753" spans="1:13" x14ac:dyDescent="0.2">
      <c r="A753" s="29"/>
      <c r="M753" s="23"/>
    </row>
    <row r="754" spans="1:13" x14ac:dyDescent="0.2">
      <c r="A754" s="29"/>
      <c r="M754" s="23"/>
    </row>
    <row r="755" spans="1:13" x14ac:dyDescent="0.2">
      <c r="A755" s="29"/>
      <c r="M755" s="23"/>
    </row>
    <row r="756" spans="1:13" x14ac:dyDescent="0.2">
      <c r="A756" s="29"/>
      <c r="M756" s="23"/>
    </row>
    <row r="757" spans="1:13" x14ac:dyDescent="0.2">
      <c r="A757" s="29"/>
      <c r="M757" s="23"/>
    </row>
    <row r="758" spans="1:13" x14ac:dyDescent="0.2">
      <c r="A758" s="29"/>
      <c r="M758" s="23"/>
    </row>
    <row r="759" spans="1:13" x14ac:dyDescent="0.2">
      <c r="A759" s="29"/>
      <c r="M759" s="23"/>
    </row>
    <row r="760" spans="1:13" x14ac:dyDescent="0.2">
      <c r="A760" s="29"/>
      <c r="M760" s="23"/>
    </row>
    <row r="761" spans="1:13" x14ac:dyDescent="0.2">
      <c r="A761" s="29"/>
      <c r="M761" s="23"/>
    </row>
    <row r="762" spans="1:13" x14ac:dyDescent="0.2">
      <c r="A762" s="29"/>
      <c r="M762" s="23"/>
    </row>
    <row r="763" spans="1:13" x14ac:dyDescent="0.2">
      <c r="A763" s="29"/>
      <c r="M763" s="23"/>
    </row>
    <row r="764" spans="1:13" x14ac:dyDescent="0.2">
      <c r="A764" s="29"/>
      <c r="M764" s="23"/>
    </row>
    <row r="765" spans="1:13" x14ac:dyDescent="0.2">
      <c r="A765" s="29"/>
      <c r="M765" s="23"/>
    </row>
    <row r="766" spans="1:13" x14ac:dyDescent="0.2">
      <c r="A766" s="29"/>
      <c r="M766" s="23"/>
    </row>
    <row r="767" spans="1:13" x14ac:dyDescent="0.2">
      <c r="A767" s="29"/>
      <c r="M767" s="23"/>
    </row>
    <row r="768" spans="1:13" x14ac:dyDescent="0.2">
      <c r="A768" s="29"/>
      <c r="M768" s="23"/>
    </row>
    <row r="769" spans="1:13" x14ac:dyDescent="0.2">
      <c r="A769" s="29"/>
      <c r="M769" s="23"/>
    </row>
    <row r="770" spans="1:13" x14ac:dyDescent="0.2">
      <c r="A770" s="29"/>
      <c r="M770" s="23"/>
    </row>
    <row r="771" spans="1:13" x14ac:dyDescent="0.2">
      <c r="A771" s="29"/>
      <c r="M771" s="23"/>
    </row>
    <row r="772" spans="1:13" x14ac:dyDescent="0.2">
      <c r="A772" s="29"/>
      <c r="M772" s="23"/>
    </row>
    <row r="773" spans="1:13" x14ac:dyDescent="0.2">
      <c r="A773" s="29"/>
      <c r="M773" s="23"/>
    </row>
    <row r="774" spans="1:13" x14ac:dyDescent="0.2">
      <c r="A774" s="29"/>
      <c r="M774" s="23"/>
    </row>
    <row r="775" spans="1:13" x14ac:dyDescent="0.2">
      <c r="A775" s="29"/>
      <c r="M775" s="23"/>
    </row>
    <row r="776" spans="1:13" x14ac:dyDescent="0.2">
      <c r="A776" s="29"/>
      <c r="M776" s="23"/>
    </row>
    <row r="777" spans="1:13" x14ac:dyDescent="0.2">
      <c r="A777" s="29"/>
      <c r="M777" s="23"/>
    </row>
    <row r="778" spans="1:13" x14ac:dyDescent="0.2">
      <c r="A778" s="29"/>
      <c r="M778" s="23"/>
    </row>
    <row r="779" spans="1:13" x14ac:dyDescent="0.2">
      <c r="A779" s="29"/>
      <c r="M779" s="23"/>
    </row>
    <row r="780" spans="1:13" x14ac:dyDescent="0.2">
      <c r="A780" s="29"/>
      <c r="M780" s="23"/>
    </row>
    <row r="781" spans="1:13" x14ac:dyDescent="0.2">
      <c r="A781" s="29"/>
      <c r="M781" s="23"/>
    </row>
    <row r="782" spans="1:13" x14ac:dyDescent="0.2">
      <c r="A782" s="29"/>
      <c r="M782" s="23"/>
    </row>
    <row r="783" spans="1:13" x14ac:dyDescent="0.2">
      <c r="A783" s="29"/>
      <c r="M783" s="23"/>
    </row>
    <row r="784" spans="1:13" x14ac:dyDescent="0.2">
      <c r="A784" s="29"/>
      <c r="M784" s="23"/>
    </row>
    <row r="785" spans="1:13" x14ac:dyDescent="0.2">
      <c r="A785" s="29"/>
      <c r="M785" s="23"/>
    </row>
    <row r="786" spans="1:13" x14ac:dyDescent="0.2">
      <c r="A786" s="29"/>
      <c r="M786" s="23"/>
    </row>
    <row r="787" spans="1:13" x14ac:dyDescent="0.2">
      <c r="A787" s="29"/>
      <c r="M787" s="23"/>
    </row>
    <row r="788" spans="1:13" x14ac:dyDescent="0.2">
      <c r="A788" s="29"/>
      <c r="M788" s="23"/>
    </row>
    <row r="789" spans="1:13" x14ac:dyDescent="0.2">
      <c r="A789" s="29"/>
      <c r="M789" s="23"/>
    </row>
    <row r="790" spans="1:13" x14ac:dyDescent="0.2">
      <c r="A790" s="29"/>
      <c r="M790" s="23"/>
    </row>
    <row r="791" spans="1:13" x14ac:dyDescent="0.2">
      <c r="A791" s="29"/>
      <c r="M791" s="23"/>
    </row>
    <row r="792" spans="1:13" x14ac:dyDescent="0.2">
      <c r="A792" s="29"/>
      <c r="M792" s="23"/>
    </row>
    <row r="793" spans="1:13" x14ac:dyDescent="0.2">
      <c r="A793" s="29"/>
      <c r="M793" s="23"/>
    </row>
    <row r="794" spans="1:13" x14ac:dyDescent="0.2">
      <c r="A794" s="29"/>
      <c r="M794" s="23"/>
    </row>
    <row r="795" spans="1:13" x14ac:dyDescent="0.2">
      <c r="A795" s="29"/>
      <c r="M795" s="23"/>
    </row>
    <row r="796" spans="1:13" x14ac:dyDescent="0.2">
      <c r="A796" s="29"/>
      <c r="M796" s="23"/>
    </row>
    <row r="797" spans="1:13" x14ac:dyDescent="0.2">
      <c r="A797" s="29"/>
      <c r="M797" s="23"/>
    </row>
    <row r="798" spans="1:13" x14ac:dyDescent="0.2">
      <c r="A798" s="29"/>
      <c r="M798" s="23"/>
    </row>
    <row r="799" spans="1:13" x14ac:dyDescent="0.2">
      <c r="A799" s="29"/>
      <c r="M799" s="23"/>
    </row>
    <row r="800" spans="1:13" x14ac:dyDescent="0.2">
      <c r="A800" s="29"/>
      <c r="M800" s="23"/>
    </row>
    <row r="801" spans="1:13" x14ac:dyDescent="0.2">
      <c r="A801" s="29"/>
      <c r="M801" s="23"/>
    </row>
    <row r="802" spans="1:13" x14ac:dyDescent="0.2">
      <c r="A802" s="29"/>
      <c r="M802" s="23"/>
    </row>
    <row r="803" spans="1:13" x14ac:dyDescent="0.2">
      <c r="A803" s="29"/>
      <c r="M803" s="23"/>
    </row>
    <row r="804" spans="1:13" x14ac:dyDescent="0.2">
      <c r="A804" s="29"/>
      <c r="M804" s="23"/>
    </row>
    <row r="805" spans="1:13" x14ac:dyDescent="0.2">
      <c r="A805" s="29"/>
      <c r="M805" s="23"/>
    </row>
    <row r="806" spans="1:13" x14ac:dyDescent="0.2">
      <c r="A806" s="29"/>
      <c r="M806" s="23"/>
    </row>
    <row r="807" spans="1:13" x14ac:dyDescent="0.2">
      <c r="A807" s="29"/>
      <c r="M807" s="23"/>
    </row>
    <row r="808" spans="1:13" x14ac:dyDescent="0.2">
      <c r="A808" s="29"/>
      <c r="M808" s="23"/>
    </row>
    <row r="809" spans="1:13" x14ac:dyDescent="0.2">
      <c r="A809" s="29"/>
      <c r="M809" s="23"/>
    </row>
    <row r="810" spans="1:13" x14ac:dyDescent="0.2">
      <c r="A810" s="29"/>
      <c r="M810" s="23"/>
    </row>
    <row r="811" spans="1:13" x14ac:dyDescent="0.2">
      <c r="A811" s="29"/>
      <c r="M811" s="23"/>
    </row>
    <row r="812" spans="1:13" x14ac:dyDescent="0.2">
      <c r="A812" s="29"/>
      <c r="M812" s="23"/>
    </row>
    <row r="813" spans="1:13" x14ac:dyDescent="0.2">
      <c r="A813" s="29"/>
      <c r="M813" s="23"/>
    </row>
    <row r="814" spans="1:13" x14ac:dyDescent="0.2">
      <c r="A814" s="29"/>
      <c r="M814" s="23"/>
    </row>
    <row r="815" spans="1:13" x14ac:dyDescent="0.2">
      <c r="A815" s="29"/>
      <c r="M815" s="23"/>
    </row>
    <row r="816" spans="1:13" x14ac:dyDescent="0.2">
      <c r="M816" s="23"/>
    </row>
    <row r="817" spans="13:13" x14ac:dyDescent="0.2">
      <c r="M817" s="23"/>
    </row>
    <row r="818" spans="13:13" x14ac:dyDescent="0.2">
      <c r="M818" s="23"/>
    </row>
    <row r="819" spans="13:13" x14ac:dyDescent="0.2">
      <c r="M819" s="23"/>
    </row>
    <row r="820" spans="13:13" x14ac:dyDescent="0.2">
      <c r="M820" s="23"/>
    </row>
    <row r="821" spans="13:13" x14ac:dyDescent="0.2">
      <c r="M821" s="23"/>
    </row>
    <row r="822" spans="13:13" x14ac:dyDescent="0.2">
      <c r="M822" s="23"/>
    </row>
    <row r="823" spans="13:13" x14ac:dyDescent="0.2">
      <c r="M823" s="23"/>
    </row>
    <row r="824" spans="13:13" x14ac:dyDescent="0.2">
      <c r="M824" s="23"/>
    </row>
    <row r="825" spans="13:13" x14ac:dyDescent="0.2">
      <c r="M825" s="23"/>
    </row>
    <row r="826" spans="13:13" x14ac:dyDescent="0.2">
      <c r="M826" s="23"/>
    </row>
    <row r="827" spans="13:13" x14ac:dyDescent="0.2">
      <c r="M827" s="23"/>
    </row>
    <row r="828" spans="13:13" x14ac:dyDescent="0.2">
      <c r="M828" s="23"/>
    </row>
    <row r="829" spans="13:13" x14ac:dyDescent="0.2">
      <c r="M829" s="23"/>
    </row>
    <row r="830" spans="13:13" x14ac:dyDescent="0.2">
      <c r="M830" s="23"/>
    </row>
    <row r="831" spans="13:13" x14ac:dyDescent="0.2">
      <c r="M831" s="23"/>
    </row>
    <row r="832" spans="13:13" x14ac:dyDescent="0.2">
      <c r="M832" s="23"/>
    </row>
    <row r="833" spans="13:13" x14ac:dyDescent="0.2">
      <c r="M833" s="23"/>
    </row>
    <row r="834" spans="13:13" x14ac:dyDescent="0.2">
      <c r="M834" s="23"/>
    </row>
    <row r="835" spans="13:13" x14ac:dyDescent="0.2">
      <c r="M835" s="23"/>
    </row>
    <row r="836" spans="13:13" x14ac:dyDescent="0.2">
      <c r="M836" s="23"/>
    </row>
    <row r="837" spans="13:13" x14ac:dyDescent="0.2">
      <c r="M837" s="23"/>
    </row>
    <row r="838" spans="13:13" x14ac:dyDescent="0.2">
      <c r="M838" s="23"/>
    </row>
    <row r="839" spans="13:13" x14ac:dyDescent="0.2">
      <c r="M839" s="23"/>
    </row>
    <row r="840" spans="13:13" x14ac:dyDescent="0.2">
      <c r="M840" s="23"/>
    </row>
    <row r="841" spans="13:13" x14ac:dyDescent="0.2">
      <c r="M841" s="23"/>
    </row>
    <row r="842" spans="13:13" x14ac:dyDescent="0.2">
      <c r="M842" s="23"/>
    </row>
    <row r="843" spans="13:13" x14ac:dyDescent="0.2">
      <c r="M843" s="23"/>
    </row>
    <row r="844" spans="13:13" x14ac:dyDescent="0.2">
      <c r="M844" s="23"/>
    </row>
    <row r="845" spans="13:13" x14ac:dyDescent="0.2">
      <c r="M845" s="23"/>
    </row>
    <row r="846" spans="13:13" x14ac:dyDescent="0.2">
      <c r="M846" s="23"/>
    </row>
    <row r="847" spans="13:13" x14ac:dyDescent="0.2">
      <c r="M847" s="23"/>
    </row>
    <row r="848" spans="13:13" x14ac:dyDescent="0.2">
      <c r="M848" s="23"/>
    </row>
    <row r="849" spans="13:13" x14ac:dyDescent="0.2">
      <c r="M849" s="23"/>
    </row>
    <row r="850" spans="13:13" x14ac:dyDescent="0.2">
      <c r="M850" s="23"/>
    </row>
    <row r="851" spans="13:13" x14ac:dyDescent="0.2">
      <c r="M851" s="23"/>
    </row>
    <row r="852" spans="13:13" x14ac:dyDescent="0.2">
      <c r="M852" s="23"/>
    </row>
    <row r="853" spans="13:13" x14ac:dyDescent="0.2">
      <c r="M853" s="23"/>
    </row>
    <row r="854" spans="13:13" x14ac:dyDescent="0.2">
      <c r="M854" s="23"/>
    </row>
    <row r="855" spans="13:13" x14ac:dyDescent="0.2">
      <c r="M855" s="23"/>
    </row>
    <row r="856" spans="13:13" x14ac:dyDescent="0.2">
      <c r="M856" s="23"/>
    </row>
    <row r="857" spans="13:13" x14ac:dyDescent="0.2">
      <c r="M857" s="23"/>
    </row>
    <row r="858" spans="13:13" x14ac:dyDescent="0.2">
      <c r="M858" s="23"/>
    </row>
    <row r="859" spans="13:13" x14ac:dyDescent="0.2">
      <c r="M859" s="23"/>
    </row>
    <row r="860" spans="13:13" x14ac:dyDescent="0.2">
      <c r="M860" s="23"/>
    </row>
    <row r="861" spans="13:13" x14ac:dyDescent="0.2">
      <c r="M861" s="23"/>
    </row>
    <row r="862" spans="13:13" x14ac:dyDescent="0.2">
      <c r="M862" s="23"/>
    </row>
    <row r="863" spans="13:13" x14ac:dyDescent="0.2">
      <c r="M863" s="23"/>
    </row>
    <row r="864" spans="13:13" x14ac:dyDescent="0.2">
      <c r="M864" s="23"/>
    </row>
    <row r="865" spans="13:13" x14ac:dyDescent="0.2">
      <c r="M865" s="23"/>
    </row>
    <row r="866" spans="13:13" x14ac:dyDescent="0.2">
      <c r="M866" s="23"/>
    </row>
    <row r="867" spans="13:13" x14ac:dyDescent="0.2">
      <c r="M867" s="23"/>
    </row>
    <row r="868" spans="13:13" x14ac:dyDescent="0.2">
      <c r="M868" s="23"/>
    </row>
    <row r="869" spans="13:13" x14ac:dyDescent="0.2">
      <c r="M869" s="23"/>
    </row>
    <row r="870" spans="13:13" x14ac:dyDescent="0.2">
      <c r="M870" s="23"/>
    </row>
    <row r="871" spans="13:13" x14ac:dyDescent="0.2">
      <c r="M871" s="23"/>
    </row>
    <row r="872" spans="13:13" x14ac:dyDescent="0.2">
      <c r="M872" s="23"/>
    </row>
    <row r="873" spans="13:13" x14ac:dyDescent="0.2">
      <c r="M873" s="23"/>
    </row>
    <row r="874" spans="13:13" x14ac:dyDescent="0.2">
      <c r="M874" s="23"/>
    </row>
    <row r="875" spans="13:13" x14ac:dyDescent="0.2">
      <c r="M875" s="23"/>
    </row>
    <row r="876" spans="13:13" x14ac:dyDescent="0.2">
      <c r="M876" s="23"/>
    </row>
    <row r="877" spans="13:13" x14ac:dyDescent="0.2">
      <c r="M877" s="23"/>
    </row>
    <row r="878" spans="13:13" x14ac:dyDescent="0.2">
      <c r="M878" s="23"/>
    </row>
    <row r="879" spans="13:13" x14ac:dyDescent="0.2">
      <c r="M879" s="23"/>
    </row>
    <row r="880" spans="13:13" x14ac:dyDescent="0.2">
      <c r="M880" s="23"/>
    </row>
    <row r="881" spans="13:13" x14ac:dyDescent="0.2">
      <c r="M881" s="23"/>
    </row>
    <row r="882" spans="13:13" x14ac:dyDescent="0.2">
      <c r="M882" s="23"/>
    </row>
    <row r="883" spans="13:13" x14ac:dyDescent="0.2">
      <c r="M883" s="23"/>
    </row>
    <row r="884" spans="13:13" x14ac:dyDescent="0.2">
      <c r="M884" s="23"/>
    </row>
    <row r="885" spans="13:13" x14ac:dyDescent="0.2">
      <c r="M885" s="23"/>
    </row>
    <row r="886" spans="13:13" x14ac:dyDescent="0.2">
      <c r="M886" s="23"/>
    </row>
    <row r="887" spans="13:13" x14ac:dyDescent="0.2">
      <c r="M887" s="23"/>
    </row>
    <row r="888" spans="13:13" x14ac:dyDescent="0.2">
      <c r="M888" s="23"/>
    </row>
    <row r="889" spans="13:13" x14ac:dyDescent="0.2">
      <c r="M889" s="23"/>
    </row>
    <row r="890" spans="13:13" x14ac:dyDescent="0.2">
      <c r="M890" s="23"/>
    </row>
    <row r="891" spans="13:13" x14ac:dyDescent="0.2">
      <c r="M891" s="23"/>
    </row>
    <row r="892" spans="13:13" x14ac:dyDescent="0.2">
      <c r="M892" s="23"/>
    </row>
    <row r="893" spans="13:13" x14ac:dyDescent="0.2">
      <c r="M893" s="23"/>
    </row>
    <row r="894" spans="13:13" x14ac:dyDescent="0.2">
      <c r="M894" s="23"/>
    </row>
    <row r="895" spans="13:13" x14ac:dyDescent="0.2">
      <c r="M895" s="23"/>
    </row>
    <row r="896" spans="13:13" x14ac:dyDescent="0.2">
      <c r="M896" s="23"/>
    </row>
    <row r="897" spans="13:13" x14ac:dyDescent="0.2">
      <c r="M897" s="23"/>
    </row>
    <row r="898" spans="13:13" x14ac:dyDescent="0.2">
      <c r="M898" s="23"/>
    </row>
    <row r="899" spans="13:13" x14ac:dyDescent="0.2">
      <c r="M899" s="23"/>
    </row>
    <row r="900" spans="13:13" x14ac:dyDescent="0.2">
      <c r="M900" s="23"/>
    </row>
    <row r="901" spans="13:13" x14ac:dyDescent="0.2">
      <c r="M901" s="23"/>
    </row>
    <row r="902" spans="13:13" x14ac:dyDescent="0.2">
      <c r="M902" s="23"/>
    </row>
    <row r="903" spans="13:13" x14ac:dyDescent="0.2">
      <c r="M903" s="23"/>
    </row>
    <row r="904" spans="13:13" x14ac:dyDescent="0.2">
      <c r="M904" s="23"/>
    </row>
    <row r="905" spans="13:13" x14ac:dyDescent="0.2">
      <c r="M905" s="23"/>
    </row>
    <row r="906" spans="13:13" x14ac:dyDescent="0.2">
      <c r="M906" s="23"/>
    </row>
    <row r="907" spans="13:13" x14ac:dyDescent="0.2">
      <c r="M907" s="23"/>
    </row>
    <row r="908" spans="13:13" x14ac:dyDescent="0.2">
      <c r="M908" s="23"/>
    </row>
    <row r="909" spans="13:13" x14ac:dyDescent="0.2">
      <c r="M909" s="23"/>
    </row>
    <row r="910" spans="13:13" x14ac:dyDescent="0.2">
      <c r="M910" s="23"/>
    </row>
    <row r="911" spans="13:13" x14ac:dyDescent="0.2">
      <c r="M911" s="23"/>
    </row>
    <row r="912" spans="13:13" x14ac:dyDescent="0.2">
      <c r="M912" s="23"/>
    </row>
    <row r="913" spans="13:13" x14ac:dyDescent="0.2">
      <c r="M913" s="23"/>
    </row>
    <row r="914" spans="13:13" x14ac:dyDescent="0.2">
      <c r="M914" s="23"/>
    </row>
    <row r="915" spans="13:13" x14ac:dyDescent="0.2">
      <c r="M915" s="23"/>
    </row>
    <row r="916" spans="13:13" x14ac:dyDescent="0.2">
      <c r="M916" s="23"/>
    </row>
    <row r="917" spans="13:13" x14ac:dyDescent="0.2">
      <c r="M917" s="23"/>
    </row>
    <row r="918" spans="13:13" x14ac:dyDescent="0.2">
      <c r="M918" s="23"/>
    </row>
    <row r="919" spans="13:13" x14ac:dyDescent="0.2">
      <c r="M919" s="23"/>
    </row>
  </sheetData>
  <mergeCells count="2"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28"/>
  <sheetViews>
    <sheetView showGridLines="0" tabSelected="1" zoomScale="75" zoomScaleNormal="100" workbookViewId="0">
      <selection activeCell="D20" activeCellId="1" sqref="C12 D20:D22"/>
    </sheetView>
  </sheetViews>
  <sheetFormatPr defaultRowHeight="12.75" x14ac:dyDescent="0.2"/>
  <cols>
    <col min="1" max="1" width="9" customWidth="1"/>
    <col min="2" max="2" width="17.42578125" customWidth="1"/>
    <col min="4" max="4" width="22" customWidth="1"/>
    <col min="5" max="5" width="19.5703125" customWidth="1"/>
    <col min="6" max="6" width="9.85546875" customWidth="1"/>
    <col min="7" max="7" width="7.5703125" hidden="1" customWidth="1"/>
    <col min="8" max="8" width="7.28515625" hidden="1" customWidth="1"/>
    <col min="9" max="9" width="9.85546875" hidden="1" customWidth="1"/>
    <col min="10" max="10" width="6" customWidth="1"/>
    <col min="11" max="11" width="11.85546875" customWidth="1"/>
    <col min="13" max="13" width="9.85546875" customWidth="1"/>
    <col min="14" max="14" width="10.85546875" customWidth="1"/>
  </cols>
  <sheetData>
    <row r="1" spans="1:201" ht="21.95" customHeight="1" x14ac:dyDescent="0.3">
      <c r="A1" s="436" t="s">
        <v>18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201" ht="21.95" customHeight="1" x14ac:dyDescent="0.2">
      <c r="A2" s="437" t="s">
        <v>42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</row>
    <row r="3" spans="1:201" ht="15" customHeight="1" thickBot="1" x14ac:dyDescent="0.25">
      <c r="A3" s="329" t="s">
        <v>98</v>
      </c>
    </row>
    <row r="4" spans="1:201" ht="0.95" customHeight="1" x14ac:dyDescent="0.2">
      <c r="A4" s="63"/>
    </row>
    <row r="5" spans="1:201" ht="0.95" customHeight="1" thickBot="1" x14ac:dyDescent="0.25">
      <c r="A5" s="63"/>
    </row>
    <row r="6" spans="1:201" ht="26.25" thickBot="1" x14ac:dyDescent="0.25">
      <c r="A6" s="12" t="s">
        <v>0</v>
      </c>
      <c r="B6" s="4" t="s">
        <v>11</v>
      </c>
      <c r="C6" s="1" t="s">
        <v>1</v>
      </c>
      <c r="D6" s="4"/>
      <c r="E6" s="1" t="s">
        <v>2</v>
      </c>
      <c r="F6" s="4"/>
      <c r="G6" s="7" t="s">
        <v>3</v>
      </c>
      <c r="H6" s="4" t="s">
        <v>4</v>
      </c>
      <c r="I6" s="5" t="s">
        <v>5</v>
      </c>
      <c r="J6" s="5" t="s">
        <v>6</v>
      </c>
      <c r="K6" s="5" t="s">
        <v>10</v>
      </c>
      <c r="L6" s="6" t="s">
        <v>7</v>
      </c>
      <c r="M6" s="6" t="s">
        <v>8</v>
      </c>
      <c r="N6" s="6" t="s">
        <v>9</v>
      </c>
    </row>
    <row r="7" spans="1:201" ht="13.5" thickBot="1" x14ac:dyDescent="0.25">
      <c r="A7" s="8"/>
      <c r="B7" s="9"/>
      <c r="C7" s="9"/>
      <c r="D7" s="9"/>
      <c r="E7" s="9"/>
      <c r="F7" s="9"/>
      <c r="G7" s="9"/>
      <c r="H7" s="10"/>
      <c r="I7" s="10"/>
      <c r="J7" s="10"/>
      <c r="K7" s="9"/>
      <c r="L7" s="9"/>
      <c r="M7" s="10"/>
      <c r="N7" s="11"/>
    </row>
    <row r="8" spans="1:201" ht="15" customHeight="1" x14ac:dyDescent="0.2">
      <c r="A8" s="64">
        <v>2000</v>
      </c>
      <c r="B8" s="65" t="s">
        <v>30</v>
      </c>
      <c r="C8" s="66" t="s">
        <v>31</v>
      </c>
      <c r="D8" s="66"/>
      <c r="E8" s="67" t="s">
        <v>32</v>
      </c>
      <c r="F8" s="68"/>
      <c r="G8" s="69"/>
      <c r="H8" s="70"/>
      <c r="I8" s="70"/>
      <c r="J8" s="70" t="s">
        <v>20</v>
      </c>
      <c r="K8" s="71">
        <v>0.92800000000000005</v>
      </c>
      <c r="L8" s="72">
        <v>0.6</v>
      </c>
      <c r="M8" s="73">
        <v>0</v>
      </c>
      <c r="N8" s="74">
        <v>6</v>
      </c>
      <c r="O8" s="24"/>
    </row>
    <row r="9" spans="1:201" ht="15" customHeight="1" thickBot="1" x14ac:dyDescent="0.25">
      <c r="A9" s="75"/>
      <c r="B9" s="76" t="s">
        <v>33</v>
      </c>
      <c r="C9" s="77"/>
      <c r="D9" s="77"/>
      <c r="E9" s="78"/>
      <c r="F9" s="79"/>
      <c r="G9" s="80"/>
      <c r="H9" s="81"/>
      <c r="I9" s="81"/>
      <c r="J9" s="81"/>
      <c r="K9" s="82"/>
      <c r="L9" s="83"/>
      <c r="M9" s="84"/>
      <c r="N9" s="85"/>
      <c r="O9" s="24"/>
    </row>
    <row r="10" spans="1:201" x14ac:dyDescent="0.2">
      <c r="A10" s="101">
        <v>2001</v>
      </c>
      <c r="B10" s="102" t="s">
        <v>37</v>
      </c>
      <c r="C10" s="103" t="s">
        <v>38</v>
      </c>
      <c r="D10" s="103"/>
      <c r="E10" s="104" t="s">
        <v>39</v>
      </c>
      <c r="F10" s="105"/>
      <c r="G10" s="106"/>
      <c r="H10" s="107"/>
      <c r="I10" s="107"/>
      <c r="J10" s="107" t="s">
        <v>20</v>
      </c>
      <c r="K10" s="108">
        <v>0.96499999999999997</v>
      </c>
      <c r="L10" s="109" t="s">
        <v>97</v>
      </c>
      <c r="M10" s="109" t="s">
        <v>97</v>
      </c>
      <c r="N10" s="110" t="s">
        <v>97</v>
      </c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</row>
    <row r="11" spans="1:201" ht="15" customHeight="1" thickBot="1" x14ac:dyDescent="0.25">
      <c r="A11" s="89"/>
      <c r="B11" s="90"/>
      <c r="C11" s="91" t="s">
        <v>40</v>
      </c>
      <c r="D11" s="91"/>
      <c r="E11" s="92"/>
      <c r="F11" s="93"/>
      <c r="G11" s="94"/>
      <c r="H11" s="95"/>
      <c r="I11" s="95"/>
      <c r="J11" s="95"/>
      <c r="K11" s="96"/>
      <c r="L11" s="97"/>
      <c r="M11" s="98"/>
      <c r="N11" s="99"/>
      <c r="O11" s="24"/>
    </row>
    <row r="12" spans="1:201" ht="13.5" thickBot="1" x14ac:dyDescent="0.25">
      <c r="A12" s="28"/>
      <c r="B12" s="2"/>
      <c r="C12" s="3"/>
      <c r="D12" s="3"/>
      <c r="E12" s="3"/>
      <c r="F12" s="28"/>
      <c r="G12" s="30"/>
      <c r="H12" s="3"/>
      <c r="I12" s="3"/>
      <c r="J12" s="13"/>
      <c r="K12" s="19"/>
      <c r="L12" s="31"/>
      <c r="M12" s="33"/>
      <c r="N12" s="31"/>
      <c r="O12" s="24"/>
    </row>
    <row r="13" spans="1:201" ht="15" customHeight="1" thickBot="1" x14ac:dyDescent="0.25">
      <c r="A13" s="28"/>
      <c r="B13" s="2"/>
      <c r="C13" s="2"/>
      <c r="D13" s="3"/>
      <c r="E13" s="3"/>
      <c r="F13" s="36" t="s">
        <v>17</v>
      </c>
      <c r="G13" s="37">
        <f>SUM(G8:G11)</f>
        <v>0</v>
      </c>
      <c r="H13" s="38"/>
      <c r="I13" s="38"/>
      <c r="J13" s="14"/>
      <c r="K13" s="39"/>
      <c r="L13" s="34">
        <f>SUM(L8:L11)</f>
        <v>0.6</v>
      </c>
      <c r="M13" s="35">
        <f>SUM(M8:M11)</f>
        <v>0</v>
      </c>
      <c r="N13" s="32">
        <f>SUM(N8:N12)</f>
        <v>6</v>
      </c>
      <c r="O13" s="24"/>
    </row>
    <row r="14" spans="1:201" x14ac:dyDescent="0.2">
      <c r="A14" s="28"/>
      <c r="B14" s="2"/>
      <c r="C14" s="3"/>
      <c r="D14" s="3"/>
      <c r="E14" s="3"/>
      <c r="F14" s="28"/>
      <c r="G14" s="22"/>
      <c r="H14" s="3"/>
      <c r="I14" s="3"/>
      <c r="J14" s="3"/>
      <c r="K14" s="19"/>
      <c r="L14" s="3"/>
      <c r="M14" s="22"/>
      <c r="N14" s="25"/>
      <c r="O14" s="24"/>
    </row>
    <row r="15" spans="1:201" x14ac:dyDescent="0.2">
      <c r="A15" s="100" t="s">
        <v>96</v>
      </c>
      <c r="B15" s="2" t="s">
        <v>41</v>
      </c>
      <c r="C15" s="3"/>
      <c r="D15" s="3"/>
      <c r="E15" s="3"/>
      <c r="F15" s="28"/>
      <c r="G15" s="22"/>
      <c r="H15" s="3"/>
      <c r="I15" s="3"/>
      <c r="J15" s="3"/>
      <c r="K15" s="19"/>
      <c r="L15" s="3"/>
      <c r="M15" s="22"/>
      <c r="N15" s="25"/>
      <c r="O15" s="24"/>
    </row>
    <row r="16" spans="1:201" ht="13.5" hidden="1" thickBot="1" x14ac:dyDescent="0.25">
      <c r="A16" s="28"/>
      <c r="B16" s="2"/>
      <c r="C16" s="3"/>
      <c r="D16" s="3"/>
      <c r="E16" s="18" t="s">
        <v>12</v>
      </c>
      <c r="F16" s="28"/>
      <c r="G16" s="22"/>
      <c r="H16" s="3"/>
      <c r="I16" s="3"/>
      <c r="J16" s="3"/>
      <c r="K16" s="20"/>
      <c r="L16" s="3"/>
      <c r="M16" s="22"/>
      <c r="N16" s="25"/>
      <c r="O16" s="24"/>
    </row>
    <row r="17" spans="1:15" hidden="1" x14ac:dyDescent="0.2">
      <c r="A17" s="28"/>
      <c r="B17" s="2"/>
      <c r="C17" s="3"/>
      <c r="D17" s="3"/>
      <c r="E17" s="15" t="s">
        <v>13</v>
      </c>
      <c r="F17" s="28"/>
      <c r="G17" s="22"/>
      <c r="H17" s="3"/>
      <c r="I17" s="3"/>
      <c r="J17" s="3"/>
      <c r="K17" s="21"/>
      <c r="L17" s="3"/>
      <c r="M17" s="22"/>
      <c r="N17" s="25"/>
      <c r="O17" s="24"/>
    </row>
    <row r="18" spans="1:15" hidden="1" x14ac:dyDescent="0.2">
      <c r="A18" s="28"/>
      <c r="B18" s="2"/>
      <c r="C18" s="3"/>
      <c r="D18" s="3"/>
      <c r="E18" s="16" t="s">
        <v>14</v>
      </c>
      <c r="F18" s="28"/>
      <c r="G18" s="22"/>
      <c r="H18" s="3"/>
      <c r="I18" s="3"/>
      <c r="J18" s="3"/>
      <c r="K18" s="21"/>
      <c r="L18" s="3"/>
      <c r="M18" s="22"/>
      <c r="N18" s="25"/>
      <c r="O18" s="24"/>
    </row>
    <row r="19" spans="1:15" hidden="1" x14ac:dyDescent="0.2">
      <c r="A19" s="28"/>
      <c r="B19" s="2"/>
      <c r="C19" s="3"/>
      <c r="D19" s="3"/>
      <c r="E19" s="16" t="s">
        <v>15</v>
      </c>
      <c r="F19" s="28"/>
      <c r="G19" s="22"/>
      <c r="H19" s="3"/>
      <c r="I19" s="3"/>
      <c r="J19" s="3"/>
      <c r="K19" s="21"/>
      <c r="L19" s="3"/>
      <c r="M19" s="22"/>
      <c r="N19" s="25"/>
      <c r="O19" s="24"/>
    </row>
    <row r="20" spans="1:15" ht="13.5" hidden="1" thickBot="1" x14ac:dyDescent="0.25">
      <c r="A20" s="28"/>
      <c r="B20" s="2"/>
      <c r="C20" s="3"/>
      <c r="D20" s="3"/>
      <c r="E20" s="17" t="s">
        <v>16</v>
      </c>
      <c r="F20" s="28"/>
      <c r="G20" s="22"/>
      <c r="H20" s="3"/>
      <c r="I20" s="3"/>
      <c r="J20" s="3"/>
      <c r="K20" s="21"/>
      <c r="L20" s="3"/>
      <c r="M20" s="22"/>
      <c r="N20" s="25"/>
      <c r="O20" s="24"/>
    </row>
    <row r="21" spans="1:15" x14ac:dyDescent="0.2">
      <c r="A21" s="28"/>
      <c r="B21" s="2"/>
      <c r="C21" s="3"/>
      <c r="D21" s="3"/>
      <c r="E21" s="3"/>
      <c r="F21" s="28"/>
      <c r="G21" s="22"/>
      <c r="H21" s="3"/>
      <c r="I21" s="3"/>
      <c r="J21" s="3"/>
      <c r="K21" s="19"/>
      <c r="L21" s="3"/>
      <c r="M21" s="22"/>
      <c r="N21" s="25"/>
      <c r="O21" s="24"/>
    </row>
    <row r="22" spans="1:15" x14ac:dyDescent="0.2">
      <c r="A22" s="28"/>
      <c r="B22" s="2"/>
      <c r="C22" s="3"/>
      <c r="D22" s="3"/>
      <c r="E22" s="3"/>
      <c r="F22" s="28"/>
      <c r="G22" s="3"/>
      <c r="H22" s="3"/>
      <c r="I22" s="3"/>
      <c r="J22" s="3"/>
      <c r="K22" s="19"/>
      <c r="L22" s="3"/>
      <c r="M22" s="22"/>
      <c r="N22" s="25"/>
      <c r="O22" s="24"/>
    </row>
    <row r="23" spans="1:15" x14ac:dyDescent="0.2">
      <c r="A23" s="28"/>
      <c r="B23" s="2"/>
      <c r="C23" s="3"/>
      <c r="D23" s="3"/>
      <c r="E23" s="3"/>
      <c r="F23" s="28"/>
      <c r="G23" s="3"/>
      <c r="H23" s="3"/>
      <c r="I23" s="3"/>
      <c r="J23" s="3"/>
      <c r="K23" s="19"/>
      <c r="L23" s="3"/>
      <c r="M23" s="22"/>
      <c r="N23" s="25"/>
      <c r="O23" s="24"/>
    </row>
    <row r="24" spans="1:15" x14ac:dyDescent="0.2">
      <c r="A24" s="28"/>
      <c r="B24" s="2"/>
      <c r="C24" s="3"/>
      <c r="D24" s="3"/>
      <c r="E24" s="3"/>
      <c r="F24" s="28"/>
      <c r="G24" s="3"/>
      <c r="H24" s="3"/>
      <c r="I24" s="3"/>
      <c r="J24" s="3"/>
      <c r="K24" s="19"/>
      <c r="L24" s="3"/>
      <c r="M24" s="22"/>
      <c r="N24" s="25"/>
      <c r="O24" s="24"/>
    </row>
    <row r="25" spans="1:15" x14ac:dyDescent="0.2">
      <c r="A25" s="28"/>
      <c r="B25" s="2"/>
      <c r="C25" s="3"/>
      <c r="D25" s="3"/>
      <c r="E25" s="3"/>
      <c r="F25" s="28"/>
      <c r="G25" s="3"/>
      <c r="H25" s="3"/>
      <c r="I25" s="3"/>
      <c r="J25" s="3"/>
      <c r="K25" s="19"/>
      <c r="L25" s="3"/>
      <c r="M25" s="22"/>
      <c r="N25" s="25"/>
      <c r="O25" s="24"/>
    </row>
    <row r="26" spans="1:15" x14ac:dyDescent="0.2">
      <c r="A26" s="28"/>
      <c r="B26" s="2"/>
      <c r="C26" s="3"/>
      <c r="D26" s="3"/>
      <c r="E26" s="3"/>
      <c r="F26" s="28"/>
      <c r="G26" s="3"/>
      <c r="H26" s="3"/>
      <c r="I26" s="3"/>
      <c r="J26" s="3"/>
      <c r="K26" s="19"/>
      <c r="L26" s="3"/>
      <c r="M26" s="22"/>
      <c r="N26" s="25"/>
      <c r="O26" s="24"/>
    </row>
    <row r="27" spans="1:15" x14ac:dyDescent="0.2">
      <c r="A27" s="28"/>
      <c r="B27" s="2"/>
      <c r="C27" s="3"/>
      <c r="D27" s="3"/>
      <c r="E27" s="3"/>
      <c r="F27" s="28"/>
      <c r="G27" s="3"/>
      <c r="H27" s="3"/>
      <c r="I27" s="3"/>
      <c r="J27" s="3"/>
      <c r="K27" s="3"/>
      <c r="L27" s="3"/>
      <c r="M27" s="22"/>
      <c r="N27" s="25"/>
      <c r="O27" s="24"/>
    </row>
    <row r="28" spans="1:15" x14ac:dyDescent="0.2">
      <c r="A28" s="28"/>
      <c r="B28" s="3"/>
      <c r="C28" s="3"/>
      <c r="D28" s="3"/>
      <c r="E28" s="3"/>
      <c r="F28" s="28"/>
      <c r="G28" s="3"/>
      <c r="H28" s="3"/>
      <c r="I28" s="3"/>
      <c r="J28" s="3"/>
      <c r="K28" s="3"/>
      <c r="L28" s="3"/>
      <c r="M28" s="22"/>
      <c r="N28" s="25"/>
      <c r="O28" s="24"/>
    </row>
    <row r="29" spans="1:15" x14ac:dyDescent="0.2">
      <c r="A29" s="28"/>
      <c r="B29" s="3"/>
      <c r="C29" s="3"/>
      <c r="D29" s="3"/>
      <c r="E29" s="3"/>
      <c r="F29" s="28"/>
      <c r="G29" s="3"/>
      <c r="H29" s="3"/>
      <c r="I29" s="3"/>
      <c r="J29" s="3"/>
      <c r="K29" s="3"/>
      <c r="L29" s="3"/>
      <c r="M29" s="22"/>
      <c r="N29" s="25"/>
      <c r="O29" s="24"/>
    </row>
    <row r="30" spans="1:15" x14ac:dyDescent="0.2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2"/>
      <c r="N30" s="25"/>
      <c r="O30" s="24"/>
    </row>
    <row r="31" spans="1:15" x14ac:dyDescent="0.2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2"/>
      <c r="N31" s="25"/>
      <c r="O31" s="24"/>
    </row>
    <row r="32" spans="1:15" x14ac:dyDescent="0.2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2"/>
      <c r="N32" s="25"/>
      <c r="O32" s="24"/>
    </row>
    <row r="33" spans="1:15" x14ac:dyDescent="0.2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2"/>
      <c r="N77" s="25"/>
      <c r="O77" s="24"/>
    </row>
    <row r="78" spans="1:15" x14ac:dyDescent="0.2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2"/>
      <c r="N78" s="25"/>
      <c r="O78" s="24"/>
    </row>
    <row r="79" spans="1:15" x14ac:dyDescent="0.2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2"/>
      <c r="N79" s="25"/>
      <c r="O79" s="24"/>
    </row>
    <row r="80" spans="1:15" x14ac:dyDescent="0.2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2"/>
      <c r="N80" s="25"/>
      <c r="O80" s="24"/>
    </row>
    <row r="81" spans="1:15" x14ac:dyDescent="0.2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2"/>
      <c r="N81" s="25"/>
      <c r="O81" s="24"/>
    </row>
    <row r="82" spans="1:15" x14ac:dyDescent="0.2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2"/>
      <c r="N82" s="25"/>
      <c r="O82" s="24"/>
    </row>
    <row r="83" spans="1:15" x14ac:dyDescent="0.2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2"/>
      <c r="N83" s="25"/>
      <c r="O83" s="24"/>
    </row>
    <row r="84" spans="1:15" x14ac:dyDescent="0.2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2"/>
      <c r="N84" s="25"/>
      <c r="O84" s="24"/>
    </row>
    <row r="85" spans="1:15" x14ac:dyDescent="0.2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2"/>
      <c r="N85" s="25"/>
      <c r="O85" s="24"/>
    </row>
    <row r="86" spans="1:15" x14ac:dyDescent="0.2">
      <c r="A86" s="29"/>
      <c r="M86" s="23"/>
      <c r="N86" s="24"/>
      <c r="O86" s="24"/>
    </row>
    <row r="87" spans="1:15" x14ac:dyDescent="0.2">
      <c r="A87" s="29"/>
      <c r="M87" s="23"/>
      <c r="N87" s="24"/>
      <c r="O87" s="24"/>
    </row>
    <row r="88" spans="1:15" x14ac:dyDescent="0.2">
      <c r="A88" s="29"/>
      <c r="M88" s="23"/>
      <c r="N88" s="24"/>
      <c r="O88" s="24"/>
    </row>
    <row r="89" spans="1:15" x14ac:dyDescent="0.2">
      <c r="A89" s="29"/>
      <c r="M89" s="23"/>
      <c r="N89" s="24"/>
      <c r="O89" s="24"/>
    </row>
    <row r="90" spans="1:15" x14ac:dyDescent="0.2">
      <c r="A90" s="29"/>
      <c r="M90" s="23"/>
      <c r="N90" s="24"/>
      <c r="O90" s="24"/>
    </row>
    <row r="91" spans="1:15" x14ac:dyDescent="0.2">
      <c r="A91" s="29"/>
      <c r="M91" s="23"/>
      <c r="N91" s="24"/>
      <c r="O91" s="24"/>
    </row>
    <row r="92" spans="1:15" x14ac:dyDescent="0.2">
      <c r="A92" s="29"/>
      <c r="M92" s="23"/>
      <c r="N92" s="24"/>
      <c r="O92" s="24"/>
    </row>
    <row r="93" spans="1:15" x14ac:dyDescent="0.2">
      <c r="A93" s="29"/>
      <c r="M93" s="23"/>
      <c r="N93" s="24"/>
      <c r="O93" s="24"/>
    </row>
    <row r="94" spans="1:15" x14ac:dyDescent="0.2">
      <c r="A94" s="29"/>
      <c r="M94" s="23"/>
      <c r="N94" s="24"/>
      <c r="O94" s="24"/>
    </row>
    <row r="95" spans="1:15" x14ac:dyDescent="0.2">
      <c r="A95" s="29"/>
      <c r="M95" s="23"/>
      <c r="N95" s="24"/>
      <c r="O95" s="24"/>
    </row>
    <row r="96" spans="1:15" x14ac:dyDescent="0.2">
      <c r="A96" s="29"/>
      <c r="M96" s="23"/>
      <c r="N96" s="24"/>
      <c r="O96" s="24"/>
    </row>
    <row r="97" spans="1:15" x14ac:dyDescent="0.2">
      <c r="A97" s="29"/>
      <c r="M97" s="23"/>
      <c r="N97" s="24"/>
      <c r="O97" s="24"/>
    </row>
    <row r="98" spans="1:15" x14ac:dyDescent="0.2">
      <c r="A98" s="29"/>
      <c r="M98" s="23"/>
      <c r="N98" s="24"/>
      <c r="O98" s="24"/>
    </row>
    <row r="99" spans="1:15" x14ac:dyDescent="0.2">
      <c r="A99" s="29"/>
      <c r="M99" s="23"/>
      <c r="N99" s="24"/>
      <c r="O99" s="24"/>
    </row>
    <row r="100" spans="1:15" x14ac:dyDescent="0.2">
      <c r="A100" s="29"/>
      <c r="M100" s="23"/>
      <c r="N100" s="24"/>
      <c r="O100" s="24"/>
    </row>
    <row r="101" spans="1:15" x14ac:dyDescent="0.2">
      <c r="A101" s="29"/>
      <c r="M101" s="23"/>
      <c r="N101" s="24"/>
      <c r="O101" s="24"/>
    </row>
    <row r="102" spans="1:15" x14ac:dyDescent="0.2">
      <c r="A102" s="29"/>
      <c r="M102" s="23"/>
      <c r="N102" s="24"/>
      <c r="O102" s="24"/>
    </row>
    <row r="103" spans="1:15" x14ac:dyDescent="0.2">
      <c r="A103" s="29"/>
      <c r="M103" s="23"/>
      <c r="N103" s="24"/>
      <c r="O103" s="24"/>
    </row>
    <row r="104" spans="1:15" x14ac:dyDescent="0.2">
      <c r="A104" s="29"/>
      <c r="M104" s="23"/>
      <c r="N104" s="24"/>
      <c r="O104" s="24"/>
    </row>
    <row r="105" spans="1:15" x14ac:dyDescent="0.2">
      <c r="A105" s="29"/>
      <c r="M105" s="23"/>
      <c r="N105" s="24"/>
      <c r="O105" s="24"/>
    </row>
    <row r="106" spans="1:15" x14ac:dyDescent="0.2">
      <c r="A106" s="29"/>
      <c r="M106" s="23"/>
      <c r="N106" s="24"/>
      <c r="O106" s="24"/>
    </row>
    <row r="107" spans="1:15" x14ac:dyDescent="0.2">
      <c r="A107" s="29"/>
      <c r="M107" s="23"/>
      <c r="N107" s="24"/>
      <c r="O107" s="24"/>
    </row>
    <row r="108" spans="1:15" x14ac:dyDescent="0.2">
      <c r="A108" s="29"/>
      <c r="M108" s="23"/>
      <c r="N108" s="24"/>
      <c r="O108" s="24"/>
    </row>
    <row r="109" spans="1:15" x14ac:dyDescent="0.2">
      <c r="A109" s="29"/>
      <c r="M109" s="23"/>
      <c r="N109" s="24"/>
      <c r="O109" s="24"/>
    </row>
    <row r="110" spans="1:15" x14ac:dyDescent="0.2">
      <c r="A110" s="29"/>
      <c r="M110" s="23"/>
      <c r="N110" s="24"/>
      <c r="O110" s="24"/>
    </row>
    <row r="111" spans="1:15" x14ac:dyDescent="0.2">
      <c r="A111" s="29"/>
      <c r="M111" s="23"/>
      <c r="N111" s="24"/>
      <c r="O111" s="24"/>
    </row>
    <row r="112" spans="1:15" x14ac:dyDescent="0.2">
      <c r="A112" s="29"/>
      <c r="M112" s="23"/>
      <c r="N112" s="24"/>
      <c r="O112" s="24"/>
    </row>
    <row r="113" spans="1:15" x14ac:dyDescent="0.2">
      <c r="A113" s="29"/>
      <c r="M113" s="23"/>
      <c r="N113" s="24"/>
      <c r="O113" s="24"/>
    </row>
    <row r="114" spans="1:15" x14ac:dyDescent="0.2">
      <c r="A114" s="29"/>
      <c r="M114" s="23"/>
      <c r="N114" s="24"/>
      <c r="O114" s="24"/>
    </row>
    <row r="115" spans="1:15" x14ac:dyDescent="0.2">
      <c r="A115" s="29"/>
      <c r="M115" s="23"/>
      <c r="N115" s="24"/>
      <c r="O115" s="24"/>
    </row>
    <row r="116" spans="1:15" x14ac:dyDescent="0.2">
      <c r="A116" s="29"/>
      <c r="M116" s="23"/>
      <c r="N116" s="24"/>
      <c r="O116" s="24"/>
    </row>
    <row r="117" spans="1:15" x14ac:dyDescent="0.2">
      <c r="A117" s="29"/>
      <c r="M117" s="23"/>
      <c r="N117" s="24"/>
      <c r="O117" s="24"/>
    </row>
    <row r="118" spans="1:15" x14ac:dyDescent="0.2">
      <c r="A118" s="29"/>
      <c r="M118" s="23"/>
      <c r="N118" s="24"/>
      <c r="O118" s="24"/>
    </row>
    <row r="119" spans="1:15" x14ac:dyDescent="0.2">
      <c r="A119" s="29"/>
      <c r="M119" s="23"/>
      <c r="N119" s="24"/>
      <c r="O119" s="24"/>
    </row>
    <row r="120" spans="1:15" x14ac:dyDescent="0.2">
      <c r="A120" s="29"/>
      <c r="M120" s="23"/>
      <c r="N120" s="24"/>
      <c r="O120" s="24"/>
    </row>
    <row r="121" spans="1:15" x14ac:dyDescent="0.2">
      <c r="A121" s="29"/>
      <c r="M121" s="23"/>
      <c r="N121" s="24"/>
      <c r="O121" s="24"/>
    </row>
    <row r="122" spans="1:15" x14ac:dyDescent="0.2">
      <c r="A122" s="29"/>
      <c r="M122" s="23"/>
      <c r="N122" s="24"/>
      <c r="O122" s="24"/>
    </row>
    <row r="123" spans="1:15" x14ac:dyDescent="0.2">
      <c r="A123" s="29"/>
      <c r="M123" s="23"/>
      <c r="N123" s="24"/>
      <c r="O123" s="24"/>
    </row>
    <row r="124" spans="1:15" x14ac:dyDescent="0.2">
      <c r="A124" s="29"/>
      <c r="M124" s="23"/>
      <c r="N124" s="24"/>
      <c r="O124" s="24"/>
    </row>
    <row r="125" spans="1:15" x14ac:dyDescent="0.2">
      <c r="A125" s="29"/>
      <c r="M125" s="23"/>
      <c r="N125" s="24"/>
      <c r="O125" s="24"/>
    </row>
    <row r="126" spans="1:15" x14ac:dyDescent="0.2">
      <c r="A126" s="29"/>
      <c r="M126" s="23"/>
      <c r="N126" s="24"/>
      <c r="O126" s="24"/>
    </row>
    <row r="127" spans="1:15" x14ac:dyDescent="0.2">
      <c r="A127" s="29"/>
      <c r="M127" s="23"/>
      <c r="N127" s="24"/>
      <c r="O127" s="24"/>
    </row>
    <row r="128" spans="1:15" x14ac:dyDescent="0.2">
      <c r="A128" s="29"/>
      <c r="M128" s="23"/>
      <c r="N128" s="24"/>
      <c r="O128" s="24"/>
    </row>
    <row r="129" spans="1:15" x14ac:dyDescent="0.2">
      <c r="A129" s="29"/>
      <c r="M129" s="23"/>
      <c r="N129" s="24"/>
      <c r="O129" s="24"/>
    </row>
    <row r="130" spans="1:15" x14ac:dyDescent="0.2">
      <c r="A130" s="29"/>
      <c r="M130" s="23"/>
      <c r="N130" s="24"/>
      <c r="O130" s="24"/>
    </row>
    <row r="131" spans="1:15" x14ac:dyDescent="0.2">
      <c r="A131" s="29"/>
      <c r="M131" s="23"/>
      <c r="N131" s="24"/>
      <c r="O131" s="24"/>
    </row>
    <row r="132" spans="1:15" x14ac:dyDescent="0.2">
      <c r="A132" s="29"/>
      <c r="M132" s="23"/>
      <c r="N132" s="24"/>
      <c r="O132" s="24"/>
    </row>
    <row r="133" spans="1:15" x14ac:dyDescent="0.2">
      <c r="A133" s="29"/>
      <c r="M133" s="23"/>
      <c r="N133" s="24"/>
      <c r="O133" s="24"/>
    </row>
    <row r="134" spans="1:15" x14ac:dyDescent="0.2">
      <c r="A134" s="29"/>
      <c r="M134" s="23"/>
      <c r="N134" s="24"/>
      <c r="O134" s="24"/>
    </row>
    <row r="135" spans="1:15" x14ac:dyDescent="0.2">
      <c r="A135" s="29"/>
      <c r="M135" s="23"/>
      <c r="N135" s="24"/>
      <c r="O135" s="24"/>
    </row>
    <row r="136" spans="1:15" x14ac:dyDescent="0.2">
      <c r="A136" s="29"/>
      <c r="M136" s="23"/>
      <c r="N136" s="24"/>
      <c r="O136" s="24"/>
    </row>
    <row r="137" spans="1:15" x14ac:dyDescent="0.2">
      <c r="A137" s="29"/>
      <c r="M137" s="23"/>
      <c r="N137" s="24"/>
      <c r="O137" s="24"/>
    </row>
    <row r="138" spans="1:15" x14ac:dyDescent="0.2">
      <c r="A138" s="29"/>
      <c r="M138" s="23"/>
      <c r="N138" s="24"/>
      <c r="O138" s="24"/>
    </row>
    <row r="139" spans="1:15" x14ac:dyDescent="0.2">
      <c r="A139" s="29"/>
      <c r="M139" s="23"/>
      <c r="N139" s="24"/>
      <c r="O139" s="24"/>
    </row>
    <row r="140" spans="1:15" x14ac:dyDescent="0.2">
      <c r="A140" s="29"/>
      <c r="M140" s="23"/>
      <c r="N140" s="24"/>
      <c r="O140" s="24"/>
    </row>
    <row r="141" spans="1:15" x14ac:dyDescent="0.2">
      <c r="A141" s="29"/>
      <c r="M141" s="23"/>
      <c r="N141" s="24"/>
      <c r="O141" s="24"/>
    </row>
    <row r="142" spans="1:15" x14ac:dyDescent="0.2">
      <c r="A142" s="29"/>
      <c r="M142" s="23"/>
      <c r="N142" s="24"/>
      <c r="O142" s="24"/>
    </row>
    <row r="143" spans="1:15" x14ac:dyDescent="0.2">
      <c r="A143" s="29"/>
      <c r="M143" s="23"/>
      <c r="N143" s="24"/>
      <c r="O143" s="24"/>
    </row>
    <row r="144" spans="1:15" x14ac:dyDescent="0.2">
      <c r="A144" s="29"/>
      <c r="M144" s="23"/>
      <c r="N144" s="24"/>
      <c r="O144" s="24"/>
    </row>
    <row r="145" spans="1:15" x14ac:dyDescent="0.2">
      <c r="A145" s="29"/>
      <c r="M145" s="23"/>
      <c r="N145" s="24"/>
      <c r="O145" s="24"/>
    </row>
    <row r="146" spans="1:15" x14ac:dyDescent="0.2">
      <c r="A146" s="29"/>
      <c r="M146" s="23"/>
      <c r="N146" s="24"/>
      <c r="O146" s="24"/>
    </row>
    <row r="147" spans="1:15" x14ac:dyDescent="0.2">
      <c r="A147" s="29"/>
      <c r="M147" s="23"/>
      <c r="N147" s="24"/>
      <c r="O147" s="24"/>
    </row>
    <row r="148" spans="1:15" x14ac:dyDescent="0.2">
      <c r="A148" s="29"/>
      <c r="M148" s="23"/>
      <c r="N148" s="24"/>
      <c r="O148" s="24"/>
    </row>
    <row r="149" spans="1:15" x14ac:dyDescent="0.2">
      <c r="A149" s="29"/>
      <c r="M149" s="23"/>
      <c r="N149" s="24"/>
      <c r="O149" s="24"/>
    </row>
    <row r="150" spans="1:15" x14ac:dyDescent="0.2">
      <c r="A150" s="29"/>
      <c r="M150" s="23"/>
      <c r="N150" s="24"/>
      <c r="O150" s="24"/>
    </row>
    <row r="151" spans="1:15" x14ac:dyDescent="0.2">
      <c r="A151" s="29"/>
      <c r="M151" s="23"/>
      <c r="N151" s="24"/>
      <c r="O151" s="24"/>
    </row>
    <row r="152" spans="1:15" x14ac:dyDescent="0.2">
      <c r="A152" s="29"/>
      <c r="M152" s="23"/>
      <c r="N152" s="24"/>
      <c r="O152" s="24"/>
    </row>
    <row r="153" spans="1:15" x14ac:dyDescent="0.2">
      <c r="A153" s="29"/>
      <c r="M153" s="23"/>
      <c r="N153" s="24"/>
      <c r="O153" s="24"/>
    </row>
    <row r="154" spans="1:15" x14ac:dyDescent="0.2">
      <c r="A154" s="29"/>
      <c r="M154" s="23"/>
      <c r="N154" s="24"/>
      <c r="O154" s="24"/>
    </row>
    <row r="155" spans="1:15" x14ac:dyDescent="0.2">
      <c r="A155" s="29"/>
      <c r="M155" s="23"/>
      <c r="N155" s="24"/>
      <c r="O155" s="24"/>
    </row>
    <row r="156" spans="1:15" x14ac:dyDescent="0.2">
      <c r="A156" s="29"/>
      <c r="M156" s="23"/>
      <c r="N156" s="24"/>
      <c r="O156" s="24"/>
    </row>
    <row r="157" spans="1:15" x14ac:dyDescent="0.2">
      <c r="A157" s="29"/>
      <c r="M157" s="23"/>
      <c r="N157" s="24"/>
      <c r="O157" s="24"/>
    </row>
    <row r="158" spans="1:15" x14ac:dyDescent="0.2">
      <c r="A158" s="29"/>
      <c r="M158" s="23"/>
      <c r="N158" s="24"/>
      <c r="O158" s="24"/>
    </row>
    <row r="159" spans="1:15" x14ac:dyDescent="0.2">
      <c r="A159" s="29"/>
      <c r="M159" s="23"/>
      <c r="N159" s="24"/>
      <c r="O159" s="24"/>
    </row>
    <row r="160" spans="1:15" x14ac:dyDescent="0.2">
      <c r="A160" s="29"/>
      <c r="M160" s="23"/>
      <c r="N160" s="24"/>
      <c r="O160" s="24"/>
    </row>
    <row r="161" spans="1:15" x14ac:dyDescent="0.2">
      <c r="A161" s="29"/>
      <c r="M161" s="23"/>
      <c r="N161" s="24"/>
      <c r="O161" s="24"/>
    </row>
    <row r="162" spans="1:15" x14ac:dyDescent="0.2">
      <c r="A162" s="29"/>
      <c r="M162" s="23"/>
      <c r="N162" s="24"/>
      <c r="O162" s="24"/>
    </row>
    <row r="163" spans="1:15" x14ac:dyDescent="0.2">
      <c r="A163" s="29"/>
      <c r="M163" s="23"/>
      <c r="N163" s="24"/>
      <c r="O163" s="24"/>
    </row>
    <row r="164" spans="1:15" x14ac:dyDescent="0.2">
      <c r="A164" s="29"/>
      <c r="M164" s="23"/>
      <c r="N164" s="24"/>
      <c r="O164" s="24"/>
    </row>
    <row r="165" spans="1:15" x14ac:dyDescent="0.2">
      <c r="A165" s="29"/>
      <c r="M165" s="23"/>
      <c r="N165" s="24"/>
      <c r="O165" s="24"/>
    </row>
    <row r="166" spans="1:15" x14ac:dyDescent="0.2">
      <c r="A166" s="29"/>
      <c r="M166" s="23"/>
      <c r="N166" s="24"/>
      <c r="O166" s="24"/>
    </row>
    <row r="167" spans="1:15" x14ac:dyDescent="0.2">
      <c r="A167" s="29"/>
      <c r="M167" s="23"/>
      <c r="N167" s="24"/>
      <c r="O167" s="24"/>
    </row>
    <row r="168" spans="1:15" x14ac:dyDescent="0.2">
      <c r="A168" s="29"/>
      <c r="M168" s="23"/>
      <c r="N168" s="24"/>
      <c r="O168" s="24"/>
    </row>
    <row r="169" spans="1:15" x14ac:dyDescent="0.2">
      <c r="A169" s="29"/>
      <c r="M169" s="23"/>
      <c r="N169" s="24"/>
      <c r="O169" s="24"/>
    </row>
    <row r="170" spans="1:15" x14ac:dyDescent="0.2">
      <c r="A170" s="29"/>
      <c r="M170" s="23"/>
      <c r="N170" s="24"/>
      <c r="O170" s="24"/>
    </row>
    <row r="171" spans="1:15" x14ac:dyDescent="0.2">
      <c r="A171" s="29"/>
      <c r="M171" s="23"/>
      <c r="N171" s="24"/>
      <c r="O171" s="24"/>
    </row>
    <row r="172" spans="1:15" x14ac:dyDescent="0.2">
      <c r="A172" s="29"/>
      <c r="M172" s="23"/>
      <c r="N172" s="24"/>
      <c r="O172" s="24"/>
    </row>
    <row r="173" spans="1:15" x14ac:dyDescent="0.2">
      <c r="A173" s="29"/>
      <c r="M173" s="23"/>
      <c r="N173" s="24"/>
      <c r="O173" s="24"/>
    </row>
    <row r="174" spans="1:15" x14ac:dyDescent="0.2">
      <c r="A174" s="29"/>
      <c r="M174" s="23"/>
      <c r="N174" s="24"/>
      <c r="O174" s="24"/>
    </row>
    <row r="175" spans="1:15" x14ac:dyDescent="0.2">
      <c r="A175" s="29"/>
      <c r="M175" s="23"/>
      <c r="N175" s="24"/>
      <c r="O175" s="24"/>
    </row>
    <row r="176" spans="1:15" x14ac:dyDescent="0.2">
      <c r="A176" s="29"/>
      <c r="M176" s="23"/>
      <c r="N176" s="24"/>
      <c r="O176" s="24"/>
    </row>
    <row r="177" spans="1:15" x14ac:dyDescent="0.2">
      <c r="A177" s="29"/>
      <c r="M177" s="23"/>
      <c r="N177" s="24"/>
      <c r="O177" s="24"/>
    </row>
    <row r="178" spans="1:15" x14ac:dyDescent="0.2">
      <c r="A178" s="29"/>
      <c r="M178" s="23"/>
      <c r="N178" s="24"/>
      <c r="O178" s="24"/>
    </row>
    <row r="179" spans="1:15" x14ac:dyDescent="0.2">
      <c r="A179" s="29"/>
      <c r="M179" s="23"/>
      <c r="N179" s="24"/>
      <c r="O179" s="24"/>
    </row>
    <row r="180" spans="1:15" x14ac:dyDescent="0.2">
      <c r="A180" s="29"/>
      <c r="M180" s="23"/>
      <c r="N180" s="24"/>
      <c r="O180" s="24"/>
    </row>
    <row r="181" spans="1:15" x14ac:dyDescent="0.2">
      <c r="A181" s="29"/>
      <c r="M181" s="23"/>
      <c r="N181" s="24"/>
      <c r="O181" s="24"/>
    </row>
    <row r="182" spans="1:15" x14ac:dyDescent="0.2">
      <c r="A182" s="29"/>
      <c r="M182" s="23"/>
      <c r="N182" s="24"/>
      <c r="O182" s="24"/>
    </row>
    <row r="183" spans="1:15" x14ac:dyDescent="0.2">
      <c r="A183" s="29"/>
      <c r="M183" s="23"/>
      <c r="N183" s="24"/>
      <c r="O183" s="24"/>
    </row>
    <row r="184" spans="1:15" x14ac:dyDescent="0.2">
      <c r="A184" s="29"/>
      <c r="M184" s="23"/>
      <c r="N184" s="24"/>
      <c r="O184" s="24"/>
    </row>
    <row r="185" spans="1:15" x14ac:dyDescent="0.2">
      <c r="A185" s="29"/>
      <c r="M185" s="23"/>
      <c r="N185" s="24"/>
      <c r="O185" s="24"/>
    </row>
    <row r="186" spans="1:15" x14ac:dyDescent="0.2">
      <c r="A186" s="29"/>
      <c r="M186" s="23"/>
      <c r="N186" s="24"/>
      <c r="O186" s="24"/>
    </row>
    <row r="187" spans="1:15" x14ac:dyDescent="0.2">
      <c r="A187" s="29"/>
      <c r="M187" s="23"/>
      <c r="N187" s="24"/>
      <c r="O187" s="24"/>
    </row>
    <row r="188" spans="1:15" x14ac:dyDescent="0.2">
      <c r="A188" s="29"/>
      <c r="M188" s="23"/>
      <c r="N188" s="24"/>
      <c r="O188" s="24"/>
    </row>
    <row r="189" spans="1:15" x14ac:dyDescent="0.2">
      <c r="A189" s="29"/>
      <c r="M189" s="23"/>
      <c r="N189" s="24"/>
      <c r="O189" s="24"/>
    </row>
    <row r="190" spans="1:15" x14ac:dyDescent="0.2">
      <c r="A190" s="29"/>
      <c r="M190" s="23"/>
      <c r="N190" s="24"/>
      <c r="O190" s="24"/>
    </row>
    <row r="191" spans="1:15" x14ac:dyDescent="0.2">
      <c r="A191" s="29"/>
      <c r="M191" s="23"/>
      <c r="N191" s="24"/>
      <c r="O191" s="24"/>
    </row>
    <row r="192" spans="1:15" x14ac:dyDescent="0.2">
      <c r="A192" s="29"/>
      <c r="M192" s="23"/>
      <c r="N192" s="24"/>
      <c r="O192" s="24"/>
    </row>
    <row r="193" spans="1:15" x14ac:dyDescent="0.2">
      <c r="A193" s="29"/>
      <c r="M193" s="23"/>
      <c r="N193" s="24"/>
      <c r="O193" s="24"/>
    </row>
    <row r="194" spans="1:15" x14ac:dyDescent="0.2">
      <c r="A194" s="29"/>
      <c r="M194" s="23"/>
      <c r="N194" s="24"/>
      <c r="O194" s="24"/>
    </row>
    <row r="195" spans="1:15" x14ac:dyDescent="0.2">
      <c r="A195" s="29"/>
      <c r="M195" s="23"/>
      <c r="N195" s="24"/>
      <c r="O195" s="24"/>
    </row>
    <row r="196" spans="1:15" x14ac:dyDescent="0.2">
      <c r="A196" s="29"/>
      <c r="M196" s="23"/>
      <c r="N196" s="24"/>
      <c r="O196" s="24"/>
    </row>
    <row r="197" spans="1:15" x14ac:dyDescent="0.2">
      <c r="A197" s="29"/>
      <c r="M197" s="23"/>
      <c r="N197" s="24"/>
      <c r="O197" s="24"/>
    </row>
    <row r="198" spans="1:15" x14ac:dyDescent="0.2">
      <c r="A198" s="29"/>
      <c r="M198" s="23"/>
      <c r="N198" s="24"/>
      <c r="O198" s="24"/>
    </row>
    <row r="199" spans="1:15" x14ac:dyDescent="0.2">
      <c r="A199" s="29"/>
      <c r="M199" s="23"/>
      <c r="N199" s="24"/>
      <c r="O199" s="24"/>
    </row>
    <row r="200" spans="1:15" x14ac:dyDescent="0.2">
      <c r="A200" s="29"/>
      <c r="M200" s="23"/>
      <c r="N200" s="24"/>
      <c r="O200" s="24"/>
    </row>
    <row r="201" spans="1:15" x14ac:dyDescent="0.2">
      <c r="A201" s="29"/>
      <c r="M201" s="23"/>
      <c r="N201" s="24"/>
      <c r="O201" s="24"/>
    </row>
    <row r="202" spans="1:15" x14ac:dyDescent="0.2">
      <c r="A202" s="29"/>
      <c r="M202" s="23"/>
      <c r="N202" s="24"/>
      <c r="O202" s="24"/>
    </row>
    <row r="203" spans="1:15" x14ac:dyDescent="0.2">
      <c r="A203" s="29"/>
      <c r="M203" s="23"/>
      <c r="N203" s="24"/>
      <c r="O203" s="24"/>
    </row>
    <row r="204" spans="1:15" x14ac:dyDescent="0.2">
      <c r="A204" s="29"/>
      <c r="M204" s="23"/>
      <c r="N204" s="24"/>
      <c r="O204" s="24"/>
    </row>
    <row r="205" spans="1:15" x14ac:dyDescent="0.2">
      <c r="A205" s="29"/>
      <c r="M205" s="23"/>
      <c r="N205" s="24"/>
      <c r="O205" s="24"/>
    </row>
    <row r="206" spans="1:15" x14ac:dyDescent="0.2">
      <c r="A206" s="29"/>
      <c r="M206" s="23"/>
      <c r="N206" s="24"/>
      <c r="O206" s="24"/>
    </row>
    <row r="207" spans="1:15" x14ac:dyDescent="0.2">
      <c r="A207" s="29"/>
      <c r="M207" s="23"/>
      <c r="N207" s="24"/>
      <c r="O207" s="24"/>
    </row>
    <row r="208" spans="1:15" x14ac:dyDescent="0.2">
      <c r="A208" s="29"/>
      <c r="M208" s="23"/>
      <c r="N208" s="24"/>
      <c r="O208" s="24"/>
    </row>
    <row r="209" spans="1:15" x14ac:dyDescent="0.2">
      <c r="A209" s="29"/>
      <c r="M209" s="23"/>
      <c r="N209" s="24"/>
      <c r="O209" s="24"/>
    </row>
    <row r="210" spans="1:15" x14ac:dyDescent="0.2">
      <c r="A210" s="29"/>
      <c r="M210" s="23"/>
      <c r="N210" s="24"/>
      <c r="O210" s="24"/>
    </row>
    <row r="211" spans="1:15" x14ac:dyDescent="0.2">
      <c r="A211" s="29"/>
      <c r="M211" s="23"/>
      <c r="N211" s="24"/>
      <c r="O211" s="24"/>
    </row>
    <row r="212" spans="1:15" x14ac:dyDescent="0.2">
      <c r="A212" s="29"/>
      <c r="M212" s="23"/>
      <c r="N212" s="24"/>
      <c r="O212" s="24"/>
    </row>
    <row r="213" spans="1:15" x14ac:dyDescent="0.2">
      <c r="A213" s="29"/>
      <c r="M213" s="23"/>
      <c r="N213" s="24"/>
      <c r="O213" s="24"/>
    </row>
    <row r="214" spans="1:15" x14ac:dyDescent="0.2">
      <c r="A214" s="29"/>
      <c r="M214" s="23"/>
      <c r="N214" s="24"/>
      <c r="O214" s="24"/>
    </row>
    <row r="215" spans="1:15" x14ac:dyDescent="0.2">
      <c r="A215" s="29"/>
      <c r="M215" s="23"/>
      <c r="N215" s="24"/>
      <c r="O215" s="24"/>
    </row>
    <row r="216" spans="1:15" x14ac:dyDescent="0.2">
      <c r="A216" s="29"/>
      <c r="M216" s="23"/>
      <c r="N216" s="24"/>
      <c r="O216" s="24"/>
    </row>
    <row r="217" spans="1:15" x14ac:dyDescent="0.2">
      <c r="A217" s="29"/>
      <c r="M217" s="23"/>
      <c r="N217" s="24"/>
      <c r="O217" s="24"/>
    </row>
    <row r="218" spans="1:15" x14ac:dyDescent="0.2">
      <c r="A218" s="29"/>
      <c r="M218" s="23"/>
      <c r="N218" s="24"/>
      <c r="O218" s="24"/>
    </row>
    <row r="219" spans="1:15" x14ac:dyDescent="0.2">
      <c r="A219" s="29"/>
      <c r="M219" s="23"/>
      <c r="N219" s="24"/>
      <c r="O219" s="24"/>
    </row>
    <row r="220" spans="1:15" x14ac:dyDescent="0.2">
      <c r="A220" s="29"/>
      <c r="M220" s="23"/>
      <c r="N220" s="24"/>
      <c r="O220" s="24"/>
    </row>
    <row r="221" spans="1:15" x14ac:dyDescent="0.2">
      <c r="A221" s="29"/>
      <c r="M221" s="23"/>
      <c r="N221" s="24"/>
      <c r="O221" s="24"/>
    </row>
    <row r="222" spans="1:15" x14ac:dyDescent="0.2">
      <c r="A222" s="29"/>
      <c r="M222" s="23"/>
      <c r="N222" s="24"/>
      <c r="O222" s="24"/>
    </row>
    <row r="223" spans="1:15" x14ac:dyDescent="0.2">
      <c r="A223" s="29"/>
      <c r="M223" s="23"/>
      <c r="N223" s="24"/>
      <c r="O223" s="24"/>
    </row>
    <row r="224" spans="1:15" x14ac:dyDescent="0.2">
      <c r="A224" s="29"/>
      <c r="M224" s="23"/>
      <c r="N224" s="24"/>
      <c r="O224" s="24"/>
    </row>
    <row r="225" spans="1:15" x14ac:dyDescent="0.2">
      <c r="A225" s="29"/>
      <c r="M225" s="23"/>
      <c r="N225" s="24"/>
      <c r="O225" s="24"/>
    </row>
    <row r="226" spans="1:15" x14ac:dyDescent="0.2">
      <c r="A226" s="29"/>
      <c r="M226" s="23"/>
      <c r="N226" s="24"/>
      <c r="O226" s="24"/>
    </row>
    <row r="227" spans="1:15" x14ac:dyDescent="0.2">
      <c r="A227" s="29"/>
      <c r="M227" s="23"/>
      <c r="N227" s="24"/>
      <c r="O227" s="24"/>
    </row>
    <row r="228" spans="1:15" x14ac:dyDescent="0.2">
      <c r="A228" s="29"/>
      <c r="M228" s="23"/>
      <c r="N228" s="24"/>
      <c r="O228" s="24"/>
    </row>
    <row r="229" spans="1:15" x14ac:dyDescent="0.2">
      <c r="A229" s="29"/>
      <c r="M229" s="23"/>
      <c r="N229" s="24"/>
      <c r="O229" s="24"/>
    </row>
    <row r="230" spans="1:15" x14ac:dyDescent="0.2">
      <c r="A230" s="29"/>
      <c r="M230" s="23"/>
      <c r="N230" s="24"/>
      <c r="O230" s="24"/>
    </row>
    <row r="231" spans="1:15" x14ac:dyDescent="0.2">
      <c r="A231" s="29"/>
      <c r="M231" s="23"/>
      <c r="N231" s="24"/>
      <c r="O231" s="24"/>
    </row>
    <row r="232" spans="1:15" x14ac:dyDescent="0.2">
      <c r="A232" s="29"/>
      <c r="M232" s="23"/>
      <c r="N232" s="24"/>
      <c r="O232" s="24"/>
    </row>
    <row r="233" spans="1:15" x14ac:dyDescent="0.2">
      <c r="A233" s="29"/>
      <c r="M233" s="23"/>
      <c r="N233" s="24"/>
      <c r="O233" s="24"/>
    </row>
    <row r="234" spans="1:15" x14ac:dyDescent="0.2">
      <c r="A234" s="29"/>
      <c r="M234" s="23"/>
      <c r="N234" s="24"/>
      <c r="O234" s="24"/>
    </row>
    <row r="235" spans="1:15" x14ac:dyDescent="0.2">
      <c r="A235" s="29"/>
      <c r="M235" s="23"/>
      <c r="N235" s="24"/>
      <c r="O235" s="24"/>
    </row>
    <row r="236" spans="1:15" x14ac:dyDescent="0.2">
      <c r="A236" s="29"/>
      <c r="M236" s="23"/>
      <c r="N236" s="24"/>
      <c r="O236" s="24"/>
    </row>
    <row r="237" spans="1:15" x14ac:dyDescent="0.2">
      <c r="A237" s="29"/>
      <c r="M237" s="23"/>
      <c r="N237" s="24"/>
      <c r="O237" s="24"/>
    </row>
    <row r="238" spans="1:15" x14ac:dyDescent="0.2">
      <c r="A238" s="29"/>
      <c r="M238" s="23"/>
      <c r="N238" s="24"/>
      <c r="O238" s="24"/>
    </row>
    <row r="239" spans="1:15" x14ac:dyDescent="0.2">
      <c r="A239" s="29"/>
      <c r="M239" s="23"/>
      <c r="N239" s="24"/>
      <c r="O239" s="24"/>
    </row>
    <row r="240" spans="1:15" x14ac:dyDescent="0.2">
      <c r="A240" s="29"/>
      <c r="M240" s="23"/>
      <c r="N240" s="24"/>
      <c r="O240" s="24"/>
    </row>
    <row r="241" spans="1:15" x14ac:dyDescent="0.2">
      <c r="A241" s="29"/>
      <c r="M241" s="23"/>
      <c r="N241" s="24"/>
      <c r="O241" s="24"/>
    </row>
    <row r="242" spans="1:15" x14ac:dyDescent="0.2">
      <c r="A242" s="29"/>
      <c r="M242" s="23"/>
      <c r="N242" s="24"/>
      <c r="O242" s="24"/>
    </row>
    <row r="243" spans="1:15" x14ac:dyDescent="0.2">
      <c r="A243" s="29"/>
      <c r="M243" s="23"/>
      <c r="N243" s="24"/>
      <c r="O243" s="24"/>
    </row>
    <row r="244" spans="1:15" x14ac:dyDescent="0.2">
      <c r="A244" s="29"/>
      <c r="M244" s="23"/>
      <c r="N244" s="24"/>
      <c r="O244" s="24"/>
    </row>
    <row r="245" spans="1:15" x14ac:dyDescent="0.2">
      <c r="A245" s="29"/>
      <c r="M245" s="23"/>
      <c r="N245" s="24"/>
      <c r="O245" s="24"/>
    </row>
    <row r="246" spans="1:15" x14ac:dyDescent="0.2">
      <c r="A246" s="29"/>
      <c r="M246" s="23"/>
      <c r="N246" s="24"/>
      <c r="O246" s="24"/>
    </row>
    <row r="247" spans="1:15" x14ac:dyDescent="0.2">
      <c r="A247" s="29"/>
      <c r="M247" s="23"/>
      <c r="N247" s="24"/>
      <c r="O247" s="24"/>
    </row>
    <row r="248" spans="1:15" x14ac:dyDescent="0.2">
      <c r="A248" s="29"/>
      <c r="M248" s="23"/>
      <c r="N248" s="24"/>
      <c r="O248" s="24"/>
    </row>
    <row r="249" spans="1:15" x14ac:dyDescent="0.2">
      <c r="A249" s="29"/>
      <c r="M249" s="23"/>
      <c r="N249" s="24"/>
      <c r="O249" s="24"/>
    </row>
    <row r="250" spans="1:15" x14ac:dyDescent="0.2">
      <c r="A250" s="29"/>
      <c r="M250" s="23"/>
      <c r="N250" s="24"/>
      <c r="O250" s="24"/>
    </row>
    <row r="251" spans="1:15" x14ac:dyDescent="0.2">
      <c r="A251" s="29"/>
      <c r="M251" s="23"/>
      <c r="N251" s="24"/>
      <c r="O251" s="24"/>
    </row>
    <row r="252" spans="1:15" x14ac:dyDescent="0.2">
      <c r="A252" s="29"/>
      <c r="M252" s="23"/>
      <c r="N252" s="24"/>
      <c r="O252" s="24"/>
    </row>
    <row r="253" spans="1:15" x14ac:dyDescent="0.2">
      <c r="A253" s="29"/>
      <c r="M253" s="23"/>
      <c r="N253" s="24"/>
      <c r="O253" s="24"/>
    </row>
    <row r="254" spans="1:15" x14ac:dyDescent="0.2">
      <c r="A254" s="29"/>
      <c r="M254" s="23"/>
      <c r="N254" s="24"/>
      <c r="O254" s="24"/>
    </row>
    <row r="255" spans="1:15" x14ac:dyDescent="0.2">
      <c r="A255" s="29"/>
      <c r="M255" s="23"/>
      <c r="N255" s="24"/>
      <c r="O255" s="24"/>
    </row>
    <row r="256" spans="1:15" x14ac:dyDescent="0.2">
      <c r="A256" s="29"/>
      <c r="M256" s="23"/>
      <c r="N256" s="24"/>
      <c r="O256" s="24"/>
    </row>
    <row r="257" spans="1:15" x14ac:dyDescent="0.2">
      <c r="A257" s="29"/>
      <c r="M257" s="23"/>
      <c r="N257" s="24"/>
      <c r="O257" s="24"/>
    </row>
    <row r="258" spans="1:15" x14ac:dyDescent="0.2">
      <c r="A258" s="29"/>
      <c r="M258" s="23"/>
      <c r="N258" s="24"/>
      <c r="O258" s="24"/>
    </row>
    <row r="259" spans="1:15" x14ac:dyDescent="0.2">
      <c r="A259" s="29"/>
      <c r="M259" s="23"/>
      <c r="N259" s="24"/>
      <c r="O259" s="24"/>
    </row>
    <row r="260" spans="1:15" x14ac:dyDescent="0.2">
      <c r="A260" s="29"/>
      <c r="M260" s="23"/>
      <c r="N260" s="24"/>
      <c r="O260" s="24"/>
    </row>
    <row r="261" spans="1:15" x14ac:dyDescent="0.2">
      <c r="A261" s="29"/>
      <c r="M261" s="23"/>
      <c r="N261" s="24"/>
      <c r="O261" s="24"/>
    </row>
    <row r="262" spans="1:15" x14ac:dyDescent="0.2">
      <c r="A262" s="29"/>
      <c r="M262" s="23"/>
      <c r="N262" s="24"/>
      <c r="O262" s="24"/>
    </row>
    <row r="263" spans="1:15" x14ac:dyDescent="0.2">
      <c r="A263" s="29"/>
      <c r="M263" s="23"/>
      <c r="N263" s="24"/>
      <c r="O263" s="24"/>
    </row>
    <row r="264" spans="1:15" x14ac:dyDescent="0.2">
      <c r="A264" s="29"/>
      <c r="M264" s="23"/>
      <c r="N264" s="24"/>
      <c r="O264" s="24"/>
    </row>
    <row r="265" spans="1:15" x14ac:dyDescent="0.2">
      <c r="A265" s="29"/>
      <c r="M265" s="23"/>
      <c r="N265" s="24"/>
      <c r="O265" s="24"/>
    </row>
    <row r="266" spans="1:15" x14ac:dyDescent="0.2">
      <c r="A266" s="29"/>
      <c r="M266" s="23"/>
      <c r="N266" s="24"/>
      <c r="O266" s="24"/>
    </row>
    <row r="267" spans="1:15" x14ac:dyDescent="0.2">
      <c r="A267" s="29"/>
      <c r="M267" s="23"/>
      <c r="N267" s="24"/>
      <c r="O267" s="24"/>
    </row>
    <row r="268" spans="1:15" x14ac:dyDescent="0.2">
      <c r="A268" s="29"/>
      <c r="M268" s="23"/>
      <c r="N268" s="24"/>
      <c r="O268" s="24"/>
    </row>
    <row r="269" spans="1:15" x14ac:dyDescent="0.2">
      <c r="A269" s="29"/>
      <c r="M269" s="23"/>
      <c r="N269" s="24"/>
      <c r="O269" s="24"/>
    </row>
    <row r="270" spans="1:15" x14ac:dyDescent="0.2">
      <c r="A270" s="29"/>
      <c r="M270" s="23"/>
      <c r="N270" s="24"/>
      <c r="O270" s="24"/>
    </row>
    <row r="271" spans="1:15" x14ac:dyDescent="0.2">
      <c r="A271" s="29"/>
      <c r="M271" s="23"/>
      <c r="N271" s="24"/>
      <c r="O271" s="24"/>
    </row>
    <row r="272" spans="1:15" x14ac:dyDescent="0.2">
      <c r="A272" s="29"/>
      <c r="M272" s="23"/>
      <c r="N272" s="24"/>
      <c r="O272" s="24"/>
    </row>
    <row r="273" spans="1:15" x14ac:dyDescent="0.2">
      <c r="A273" s="29"/>
      <c r="M273" s="23"/>
      <c r="N273" s="24"/>
      <c r="O273" s="24"/>
    </row>
    <row r="274" spans="1:15" x14ac:dyDescent="0.2">
      <c r="A274" s="29"/>
      <c r="M274" s="23"/>
      <c r="N274" s="24"/>
      <c r="O274" s="24"/>
    </row>
    <row r="275" spans="1:15" x14ac:dyDescent="0.2">
      <c r="A275" s="29"/>
      <c r="M275" s="23"/>
      <c r="N275" s="24"/>
      <c r="O275" s="24"/>
    </row>
    <row r="276" spans="1:15" x14ac:dyDescent="0.2">
      <c r="A276" s="29"/>
      <c r="M276" s="23"/>
      <c r="N276" s="24"/>
      <c r="O276" s="24"/>
    </row>
    <row r="277" spans="1:15" x14ac:dyDescent="0.2">
      <c r="A277" s="29"/>
      <c r="M277" s="23"/>
      <c r="N277" s="24"/>
      <c r="O277" s="24"/>
    </row>
    <row r="278" spans="1:15" x14ac:dyDescent="0.2">
      <c r="A278" s="29"/>
      <c r="M278" s="23"/>
      <c r="N278" s="24"/>
      <c r="O278" s="24"/>
    </row>
    <row r="279" spans="1:15" x14ac:dyDescent="0.2">
      <c r="A279" s="29"/>
      <c r="M279" s="23"/>
      <c r="N279" s="24"/>
      <c r="O279" s="24"/>
    </row>
    <row r="280" spans="1:15" x14ac:dyDescent="0.2">
      <c r="A280" s="29"/>
      <c r="M280" s="23"/>
      <c r="N280" s="24"/>
      <c r="O280" s="24"/>
    </row>
    <row r="281" spans="1:15" x14ac:dyDescent="0.2">
      <c r="A281" s="29"/>
      <c r="M281" s="23"/>
      <c r="N281" s="24"/>
      <c r="O281" s="24"/>
    </row>
    <row r="282" spans="1:15" x14ac:dyDescent="0.2">
      <c r="A282" s="29"/>
      <c r="M282" s="23"/>
      <c r="N282" s="24"/>
      <c r="O282" s="24"/>
    </row>
    <row r="283" spans="1:15" x14ac:dyDescent="0.2">
      <c r="A283" s="29"/>
      <c r="M283" s="23"/>
      <c r="N283" s="24"/>
      <c r="O283" s="24"/>
    </row>
    <row r="284" spans="1:15" x14ac:dyDescent="0.2">
      <c r="A284" s="29"/>
      <c r="M284" s="23"/>
      <c r="N284" s="24"/>
      <c r="O284" s="24"/>
    </row>
    <row r="285" spans="1:15" x14ac:dyDescent="0.2">
      <c r="A285" s="29"/>
      <c r="M285" s="23"/>
      <c r="N285" s="24"/>
      <c r="O285" s="24"/>
    </row>
    <row r="286" spans="1:15" x14ac:dyDescent="0.2">
      <c r="A286" s="29"/>
      <c r="M286" s="23"/>
      <c r="N286" s="24"/>
      <c r="O286" s="24"/>
    </row>
    <row r="287" spans="1:15" x14ac:dyDescent="0.2">
      <c r="A287" s="29"/>
      <c r="M287" s="23"/>
      <c r="N287" s="24"/>
      <c r="O287" s="24"/>
    </row>
    <row r="288" spans="1:15" x14ac:dyDescent="0.2">
      <c r="A288" s="29"/>
      <c r="M288" s="23"/>
      <c r="N288" s="24"/>
      <c r="O288" s="24"/>
    </row>
    <row r="289" spans="1:15" x14ac:dyDescent="0.2">
      <c r="A289" s="29"/>
      <c r="M289" s="23"/>
      <c r="N289" s="24"/>
      <c r="O289" s="24"/>
    </row>
    <row r="290" spans="1:15" x14ac:dyDescent="0.2">
      <c r="A290" s="29"/>
      <c r="M290" s="23"/>
      <c r="N290" s="24"/>
      <c r="O290" s="24"/>
    </row>
    <row r="291" spans="1:15" x14ac:dyDescent="0.2">
      <c r="A291" s="29"/>
      <c r="M291" s="23"/>
      <c r="N291" s="24"/>
      <c r="O291" s="24"/>
    </row>
    <row r="292" spans="1:15" x14ac:dyDescent="0.2">
      <c r="A292" s="29"/>
      <c r="M292" s="23"/>
      <c r="N292" s="24"/>
      <c r="O292" s="24"/>
    </row>
    <row r="293" spans="1:15" x14ac:dyDescent="0.2">
      <c r="A293" s="29"/>
      <c r="M293" s="23"/>
      <c r="N293" s="24"/>
      <c r="O293" s="24"/>
    </row>
    <row r="294" spans="1:15" x14ac:dyDescent="0.2">
      <c r="A294" s="29"/>
      <c r="M294" s="23"/>
      <c r="N294" s="24"/>
      <c r="O294" s="24"/>
    </row>
    <row r="295" spans="1:15" x14ac:dyDescent="0.2">
      <c r="A295" s="29"/>
      <c r="M295" s="23"/>
      <c r="N295" s="24"/>
      <c r="O295" s="24"/>
    </row>
    <row r="296" spans="1:15" x14ac:dyDescent="0.2">
      <c r="A296" s="29"/>
      <c r="M296" s="23"/>
      <c r="N296" s="24"/>
      <c r="O296" s="24"/>
    </row>
    <row r="297" spans="1:15" x14ac:dyDescent="0.2">
      <c r="A297" s="29"/>
      <c r="M297" s="23"/>
      <c r="N297" s="24"/>
      <c r="O297" s="24"/>
    </row>
    <row r="298" spans="1:15" x14ac:dyDescent="0.2">
      <c r="A298" s="29"/>
      <c r="M298" s="23"/>
      <c r="N298" s="24"/>
      <c r="O298" s="24"/>
    </row>
    <row r="299" spans="1:15" x14ac:dyDescent="0.2">
      <c r="A299" s="29"/>
      <c r="M299" s="23"/>
      <c r="N299" s="24"/>
      <c r="O299" s="24"/>
    </row>
    <row r="300" spans="1:15" x14ac:dyDescent="0.2">
      <c r="A300" s="29"/>
      <c r="M300" s="23"/>
      <c r="N300" s="24"/>
      <c r="O300" s="24"/>
    </row>
    <row r="301" spans="1:15" x14ac:dyDescent="0.2">
      <c r="A301" s="29"/>
      <c r="M301" s="23"/>
      <c r="N301" s="24"/>
      <c r="O301" s="24"/>
    </row>
    <row r="302" spans="1:15" x14ac:dyDescent="0.2">
      <c r="A302" s="29"/>
      <c r="M302" s="23"/>
      <c r="N302" s="24"/>
      <c r="O302" s="24"/>
    </row>
    <row r="303" spans="1:15" x14ac:dyDescent="0.2">
      <c r="A303" s="29"/>
      <c r="M303" s="23"/>
      <c r="N303" s="24"/>
      <c r="O303" s="24"/>
    </row>
    <row r="304" spans="1:15" x14ac:dyDescent="0.2">
      <c r="A304" s="29"/>
      <c r="M304" s="23"/>
      <c r="N304" s="24"/>
      <c r="O304" s="24"/>
    </row>
    <row r="305" spans="1:15" x14ac:dyDescent="0.2">
      <c r="A305" s="29"/>
      <c r="M305" s="23"/>
      <c r="N305" s="24"/>
      <c r="O305" s="24"/>
    </row>
    <row r="306" spans="1:15" x14ac:dyDescent="0.2">
      <c r="A306" s="29"/>
      <c r="M306" s="23"/>
      <c r="N306" s="24"/>
      <c r="O306" s="24"/>
    </row>
    <row r="307" spans="1:15" x14ac:dyDescent="0.2">
      <c r="A307" s="29"/>
      <c r="M307" s="23"/>
      <c r="N307" s="24"/>
      <c r="O307" s="24"/>
    </row>
    <row r="308" spans="1:15" x14ac:dyDescent="0.2">
      <c r="A308" s="29"/>
      <c r="M308" s="23"/>
      <c r="N308" s="24"/>
      <c r="O308" s="24"/>
    </row>
    <row r="309" spans="1:15" x14ac:dyDescent="0.2">
      <c r="A309" s="29"/>
      <c r="M309" s="23"/>
      <c r="N309" s="24"/>
      <c r="O309" s="24"/>
    </row>
    <row r="310" spans="1:15" x14ac:dyDescent="0.2">
      <c r="A310" s="29"/>
      <c r="M310" s="23"/>
      <c r="N310" s="24"/>
      <c r="O310" s="24"/>
    </row>
    <row r="311" spans="1:15" x14ac:dyDescent="0.2">
      <c r="A311" s="29"/>
      <c r="M311" s="23"/>
      <c r="N311" s="24"/>
      <c r="O311" s="24"/>
    </row>
    <row r="312" spans="1:15" x14ac:dyDescent="0.2">
      <c r="A312" s="29"/>
      <c r="M312" s="23"/>
      <c r="N312" s="24"/>
      <c r="O312" s="24"/>
    </row>
    <row r="313" spans="1:15" x14ac:dyDescent="0.2">
      <c r="A313" s="29"/>
      <c r="M313" s="23"/>
      <c r="N313" s="24"/>
      <c r="O313" s="24"/>
    </row>
    <row r="314" spans="1:15" x14ac:dyDescent="0.2">
      <c r="A314" s="29"/>
      <c r="M314" s="23"/>
      <c r="N314" s="24"/>
      <c r="O314" s="24"/>
    </row>
    <row r="315" spans="1:15" x14ac:dyDescent="0.2">
      <c r="A315" s="29"/>
      <c r="M315" s="23"/>
      <c r="N315" s="24"/>
      <c r="O315" s="24"/>
    </row>
    <row r="316" spans="1:15" x14ac:dyDescent="0.2">
      <c r="A316" s="29"/>
      <c r="M316" s="23"/>
      <c r="N316" s="24"/>
      <c r="O316" s="24"/>
    </row>
    <row r="317" spans="1:15" x14ac:dyDescent="0.2">
      <c r="A317" s="29"/>
      <c r="M317" s="23"/>
      <c r="N317" s="24"/>
      <c r="O317" s="24"/>
    </row>
    <row r="318" spans="1:15" x14ac:dyDescent="0.2">
      <c r="A318" s="29"/>
      <c r="M318" s="23"/>
      <c r="N318" s="24"/>
      <c r="O318" s="24"/>
    </row>
    <row r="319" spans="1:15" x14ac:dyDescent="0.2">
      <c r="A319" s="29"/>
      <c r="M319" s="23"/>
      <c r="N319" s="24"/>
      <c r="O319" s="24"/>
    </row>
    <row r="320" spans="1:15" x14ac:dyDescent="0.2">
      <c r="A320" s="29"/>
      <c r="M320" s="23"/>
      <c r="N320" s="24"/>
      <c r="O320" s="24"/>
    </row>
    <row r="321" spans="1:15" x14ac:dyDescent="0.2">
      <c r="A321" s="29"/>
      <c r="M321" s="23"/>
      <c r="N321" s="24"/>
      <c r="O321" s="24"/>
    </row>
    <row r="322" spans="1:15" x14ac:dyDescent="0.2">
      <c r="A322" s="29"/>
      <c r="M322" s="23"/>
      <c r="N322" s="24"/>
      <c r="O322" s="24"/>
    </row>
    <row r="323" spans="1:15" x14ac:dyDescent="0.2">
      <c r="A323" s="29"/>
      <c r="M323" s="23"/>
      <c r="N323" s="24"/>
      <c r="O323" s="24"/>
    </row>
    <row r="324" spans="1:15" x14ac:dyDescent="0.2">
      <c r="A324" s="29"/>
      <c r="M324" s="23"/>
      <c r="N324" s="24"/>
      <c r="O324" s="24"/>
    </row>
    <row r="325" spans="1:15" x14ac:dyDescent="0.2">
      <c r="A325" s="29"/>
      <c r="M325" s="23"/>
      <c r="N325" s="24"/>
      <c r="O325" s="24"/>
    </row>
    <row r="326" spans="1:15" x14ac:dyDescent="0.2">
      <c r="A326" s="29"/>
      <c r="M326" s="23"/>
      <c r="N326" s="24"/>
      <c r="O326" s="24"/>
    </row>
    <row r="327" spans="1:15" x14ac:dyDescent="0.2">
      <c r="A327" s="29"/>
      <c r="M327" s="23"/>
      <c r="N327" s="24"/>
      <c r="O327" s="24"/>
    </row>
    <row r="328" spans="1:15" x14ac:dyDescent="0.2">
      <c r="A328" s="29"/>
      <c r="M328" s="23"/>
      <c r="N328" s="24"/>
      <c r="O328" s="24"/>
    </row>
    <row r="329" spans="1:15" x14ac:dyDescent="0.2">
      <c r="A329" s="29"/>
      <c r="M329" s="23"/>
      <c r="N329" s="24"/>
      <c r="O329" s="24"/>
    </row>
    <row r="330" spans="1:15" x14ac:dyDescent="0.2">
      <c r="A330" s="29"/>
      <c r="M330" s="23"/>
      <c r="N330" s="24"/>
      <c r="O330" s="24"/>
    </row>
    <row r="331" spans="1:15" x14ac:dyDescent="0.2">
      <c r="A331" s="29"/>
      <c r="M331" s="23"/>
      <c r="N331" s="24"/>
      <c r="O331" s="24"/>
    </row>
    <row r="332" spans="1:15" x14ac:dyDescent="0.2">
      <c r="A332" s="29"/>
      <c r="M332" s="23"/>
      <c r="N332" s="24"/>
      <c r="O332" s="24"/>
    </row>
    <row r="333" spans="1:15" x14ac:dyDescent="0.2">
      <c r="A333" s="29"/>
      <c r="M333" s="23"/>
      <c r="N333" s="24"/>
      <c r="O333" s="24"/>
    </row>
    <row r="334" spans="1:15" x14ac:dyDescent="0.2">
      <c r="A334" s="29"/>
      <c r="M334" s="23"/>
      <c r="N334" s="24"/>
      <c r="O334" s="24"/>
    </row>
    <row r="335" spans="1:15" x14ac:dyDescent="0.2">
      <c r="A335" s="29"/>
      <c r="M335" s="23"/>
      <c r="N335" s="24"/>
      <c r="O335" s="24"/>
    </row>
    <row r="336" spans="1:15" x14ac:dyDescent="0.2">
      <c r="A336" s="29"/>
      <c r="M336" s="23"/>
      <c r="N336" s="24"/>
      <c r="O336" s="24"/>
    </row>
    <row r="337" spans="1:15" x14ac:dyDescent="0.2">
      <c r="A337" s="29"/>
      <c r="M337" s="23"/>
      <c r="N337" s="24"/>
      <c r="O337" s="24"/>
    </row>
    <row r="338" spans="1:15" x14ac:dyDescent="0.2">
      <c r="A338" s="29"/>
      <c r="M338" s="23"/>
      <c r="N338" s="24"/>
      <c r="O338" s="24"/>
    </row>
    <row r="339" spans="1:15" x14ac:dyDescent="0.2">
      <c r="A339" s="29"/>
      <c r="M339" s="23"/>
      <c r="N339" s="24"/>
      <c r="O339" s="24"/>
    </row>
    <row r="340" spans="1:15" x14ac:dyDescent="0.2">
      <c r="A340" s="29"/>
      <c r="M340" s="23"/>
      <c r="N340" s="24"/>
      <c r="O340" s="24"/>
    </row>
    <row r="341" spans="1:15" x14ac:dyDescent="0.2">
      <c r="A341" s="29"/>
      <c r="M341" s="23"/>
      <c r="N341" s="24"/>
      <c r="O341" s="24"/>
    </row>
    <row r="342" spans="1:15" x14ac:dyDescent="0.2">
      <c r="A342" s="29"/>
      <c r="M342" s="23"/>
      <c r="N342" s="24"/>
      <c r="O342" s="24"/>
    </row>
    <row r="343" spans="1:15" x14ac:dyDescent="0.2">
      <c r="A343" s="29"/>
      <c r="M343" s="23"/>
      <c r="N343" s="24"/>
      <c r="O343" s="24"/>
    </row>
    <row r="344" spans="1:15" x14ac:dyDescent="0.2">
      <c r="A344" s="29"/>
      <c r="M344" s="23"/>
      <c r="N344" s="24"/>
      <c r="O344" s="24"/>
    </row>
    <row r="345" spans="1:15" x14ac:dyDescent="0.2">
      <c r="A345" s="29"/>
      <c r="M345" s="23"/>
      <c r="N345" s="24"/>
      <c r="O345" s="24"/>
    </row>
    <row r="346" spans="1:15" x14ac:dyDescent="0.2">
      <c r="A346" s="29"/>
      <c r="M346" s="23"/>
      <c r="N346" s="24"/>
      <c r="O346" s="24"/>
    </row>
    <row r="347" spans="1:15" x14ac:dyDescent="0.2">
      <c r="A347" s="29"/>
      <c r="M347" s="23"/>
      <c r="N347" s="24"/>
      <c r="O347" s="24"/>
    </row>
    <row r="348" spans="1:15" x14ac:dyDescent="0.2">
      <c r="A348" s="29"/>
      <c r="M348" s="23"/>
      <c r="N348" s="24"/>
      <c r="O348" s="24"/>
    </row>
    <row r="349" spans="1:15" x14ac:dyDescent="0.2">
      <c r="A349" s="29"/>
      <c r="M349" s="23"/>
      <c r="N349" s="24"/>
      <c r="O349" s="24"/>
    </row>
    <row r="350" spans="1:15" x14ac:dyDescent="0.2">
      <c r="A350" s="29"/>
      <c r="M350" s="23"/>
      <c r="N350" s="24"/>
      <c r="O350" s="24"/>
    </row>
    <row r="351" spans="1:15" x14ac:dyDescent="0.2">
      <c r="A351" s="29"/>
      <c r="M351" s="23"/>
      <c r="N351" s="24"/>
      <c r="O351" s="24"/>
    </row>
    <row r="352" spans="1:15" x14ac:dyDescent="0.2">
      <c r="A352" s="29"/>
      <c r="M352" s="23"/>
      <c r="N352" s="24"/>
      <c r="O352" s="24"/>
    </row>
    <row r="353" spans="1:15" x14ac:dyDescent="0.2">
      <c r="A353" s="29"/>
      <c r="M353" s="23"/>
      <c r="N353" s="24"/>
      <c r="O353" s="24"/>
    </row>
    <row r="354" spans="1:15" x14ac:dyDescent="0.2">
      <c r="A354" s="29"/>
      <c r="M354" s="23"/>
      <c r="N354" s="24"/>
      <c r="O354" s="24"/>
    </row>
    <row r="355" spans="1:15" x14ac:dyDescent="0.2">
      <c r="A355" s="29"/>
      <c r="M355" s="23"/>
      <c r="N355" s="24"/>
      <c r="O355" s="24"/>
    </row>
    <row r="356" spans="1:15" x14ac:dyDescent="0.2">
      <c r="A356" s="29"/>
      <c r="M356" s="23"/>
      <c r="N356" s="24"/>
      <c r="O356" s="24"/>
    </row>
    <row r="357" spans="1:15" x14ac:dyDescent="0.2">
      <c r="A357" s="29"/>
      <c r="M357" s="23"/>
      <c r="N357" s="24"/>
      <c r="O357" s="24"/>
    </row>
    <row r="358" spans="1:15" x14ac:dyDescent="0.2">
      <c r="A358" s="29"/>
      <c r="M358" s="23"/>
      <c r="N358" s="24"/>
      <c r="O358" s="24"/>
    </row>
    <row r="359" spans="1:15" x14ac:dyDescent="0.2">
      <c r="A359" s="29"/>
      <c r="M359" s="23"/>
      <c r="N359" s="24"/>
      <c r="O359" s="24"/>
    </row>
    <row r="360" spans="1:15" x14ac:dyDescent="0.2">
      <c r="A360" s="29"/>
      <c r="M360" s="23"/>
      <c r="N360" s="24"/>
      <c r="O360" s="24"/>
    </row>
    <row r="361" spans="1:15" x14ac:dyDescent="0.2">
      <c r="A361" s="29"/>
      <c r="M361" s="23"/>
      <c r="N361" s="24"/>
      <c r="O361" s="24"/>
    </row>
    <row r="362" spans="1:15" x14ac:dyDescent="0.2">
      <c r="A362" s="29"/>
      <c r="M362" s="23"/>
      <c r="N362" s="24"/>
      <c r="O362" s="24"/>
    </row>
    <row r="363" spans="1:15" x14ac:dyDescent="0.2">
      <c r="A363" s="29"/>
      <c r="M363" s="23"/>
      <c r="N363" s="24"/>
      <c r="O363" s="24"/>
    </row>
    <row r="364" spans="1:15" x14ac:dyDescent="0.2">
      <c r="A364" s="29"/>
      <c r="M364" s="23"/>
      <c r="N364" s="24"/>
      <c r="O364" s="24"/>
    </row>
    <row r="365" spans="1:15" x14ac:dyDescent="0.2">
      <c r="A365" s="29"/>
      <c r="M365" s="23"/>
      <c r="N365" s="24"/>
      <c r="O365" s="24"/>
    </row>
    <row r="366" spans="1:15" x14ac:dyDescent="0.2">
      <c r="A366" s="29"/>
      <c r="M366" s="23"/>
      <c r="N366" s="24"/>
      <c r="O366" s="24"/>
    </row>
    <row r="367" spans="1:15" x14ac:dyDescent="0.2">
      <c r="A367" s="29"/>
      <c r="M367" s="23"/>
      <c r="N367" s="24"/>
      <c r="O367" s="24"/>
    </row>
    <row r="368" spans="1:15" x14ac:dyDescent="0.2">
      <c r="A368" s="29"/>
      <c r="M368" s="23"/>
      <c r="N368" s="24"/>
      <c r="O368" s="24"/>
    </row>
    <row r="369" spans="1:15" x14ac:dyDescent="0.2">
      <c r="A369" s="29"/>
      <c r="M369" s="23"/>
      <c r="N369" s="24"/>
      <c r="O369" s="24"/>
    </row>
    <row r="370" spans="1:15" x14ac:dyDescent="0.2">
      <c r="A370" s="29"/>
      <c r="M370" s="23"/>
      <c r="N370" s="24"/>
      <c r="O370" s="24"/>
    </row>
    <row r="371" spans="1:15" x14ac:dyDescent="0.2">
      <c r="A371" s="29"/>
      <c r="M371" s="23"/>
      <c r="N371" s="24"/>
      <c r="O371" s="24"/>
    </row>
    <row r="372" spans="1:15" x14ac:dyDescent="0.2">
      <c r="A372" s="29"/>
      <c r="M372" s="23"/>
      <c r="N372" s="24"/>
      <c r="O372" s="24"/>
    </row>
    <row r="373" spans="1:15" x14ac:dyDescent="0.2">
      <c r="A373" s="29"/>
      <c r="M373" s="23"/>
      <c r="N373" s="24"/>
      <c r="O373" s="24"/>
    </row>
    <row r="374" spans="1:15" x14ac:dyDescent="0.2">
      <c r="A374" s="29"/>
      <c r="M374" s="23"/>
      <c r="N374" s="24"/>
      <c r="O374" s="24"/>
    </row>
    <row r="375" spans="1:15" x14ac:dyDescent="0.2">
      <c r="A375" s="29"/>
      <c r="M375" s="23"/>
      <c r="N375" s="24"/>
      <c r="O375" s="24"/>
    </row>
    <row r="376" spans="1:15" x14ac:dyDescent="0.2">
      <c r="A376" s="29"/>
      <c r="M376" s="23"/>
      <c r="N376" s="24"/>
      <c r="O376" s="24"/>
    </row>
    <row r="377" spans="1:15" x14ac:dyDescent="0.2">
      <c r="A377" s="29"/>
      <c r="M377" s="23"/>
      <c r="N377" s="24"/>
      <c r="O377" s="24"/>
    </row>
    <row r="378" spans="1:15" x14ac:dyDescent="0.2">
      <c r="A378" s="29"/>
      <c r="M378" s="23"/>
      <c r="N378" s="24"/>
      <c r="O378" s="24"/>
    </row>
    <row r="379" spans="1:15" x14ac:dyDescent="0.2">
      <c r="A379" s="29"/>
      <c r="M379" s="23"/>
      <c r="N379" s="24"/>
      <c r="O379" s="24"/>
    </row>
    <row r="380" spans="1:15" x14ac:dyDescent="0.2">
      <c r="A380" s="29"/>
      <c r="M380" s="23"/>
      <c r="N380" s="24"/>
      <c r="O380" s="24"/>
    </row>
    <row r="381" spans="1:15" x14ac:dyDescent="0.2">
      <c r="A381" s="29"/>
      <c r="M381" s="23"/>
      <c r="N381" s="24"/>
      <c r="O381" s="24"/>
    </row>
    <row r="382" spans="1:15" x14ac:dyDescent="0.2">
      <c r="A382" s="29"/>
      <c r="M382" s="23"/>
      <c r="N382" s="24"/>
      <c r="O382" s="24"/>
    </row>
    <row r="383" spans="1:15" x14ac:dyDescent="0.2">
      <c r="A383" s="29"/>
      <c r="M383" s="23"/>
      <c r="N383" s="24"/>
      <c r="O383" s="24"/>
    </row>
    <row r="384" spans="1:15" x14ac:dyDescent="0.2">
      <c r="A384" s="29"/>
      <c r="M384" s="23"/>
      <c r="N384" s="24"/>
      <c r="O384" s="24"/>
    </row>
    <row r="385" spans="1:15" x14ac:dyDescent="0.2">
      <c r="A385" s="29"/>
      <c r="M385" s="23"/>
      <c r="N385" s="24"/>
      <c r="O385" s="24"/>
    </row>
    <row r="386" spans="1:15" x14ac:dyDescent="0.2">
      <c r="A386" s="29"/>
      <c r="M386" s="23"/>
      <c r="N386" s="24"/>
      <c r="O386" s="24"/>
    </row>
    <row r="387" spans="1:15" x14ac:dyDescent="0.2">
      <c r="A387" s="29"/>
      <c r="M387" s="23"/>
      <c r="N387" s="24"/>
      <c r="O387" s="24"/>
    </row>
    <row r="388" spans="1:15" x14ac:dyDescent="0.2">
      <c r="A388" s="29"/>
      <c r="M388" s="23"/>
      <c r="N388" s="24"/>
      <c r="O388" s="24"/>
    </row>
    <row r="389" spans="1:15" x14ac:dyDescent="0.2">
      <c r="A389" s="29"/>
      <c r="M389" s="23"/>
      <c r="N389" s="24"/>
      <c r="O389" s="24"/>
    </row>
    <row r="390" spans="1:15" x14ac:dyDescent="0.2">
      <c r="A390" s="29"/>
      <c r="M390" s="23"/>
      <c r="N390" s="24"/>
      <c r="O390" s="24"/>
    </row>
    <row r="391" spans="1:15" x14ac:dyDescent="0.2">
      <c r="A391" s="29"/>
      <c r="M391" s="23"/>
      <c r="N391" s="24"/>
      <c r="O391" s="24"/>
    </row>
    <row r="392" spans="1:15" x14ac:dyDescent="0.2">
      <c r="A392" s="29"/>
      <c r="M392" s="23"/>
      <c r="N392" s="24"/>
      <c r="O392" s="24"/>
    </row>
    <row r="393" spans="1:15" x14ac:dyDescent="0.2">
      <c r="A393" s="29"/>
      <c r="M393" s="23"/>
      <c r="N393" s="24"/>
      <c r="O393" s="24"/>
    </row>
    <row r="394" spans="1:15" x14ac:dyDescent="0.2">
      <c r="A394" s="29"/>
      <c r="M394" s="23"/>
      <c r="N394" s="24"/>
      <c r="O394" s="24"/>
    </row>
    <row r="395" spans="1:15" x14ac:dyDescent="0.2">
      <c r="A395" s="29"/>
      <c r="M395" s="23"/>
      <c r="N395" s="24"/>
      <c r="O395" s="24"/>
    </row>
    <row r="396" spans="1:15" x14ac:dyDescent="0.2">
      <c r="A396" s="29"/>
      <c r="M396" s="23"/>
      <c r="N396" s="24"/>
      <c r="O396" s="24"/>
    </row>
    <row r="397" spans="1:15" x14ac:dyDescent="0.2">
      <c r="A397" s="29"/>
      <c r="M397" s="23"/>
      <c r="N397" s="24"/>
      <c r="O397" s="24"/>
    </row>
    <row r="398" spans="1:15" x14ac:dyDescent="0.2">
      <c r="A398" s="29"/>
      <c r="M398" s="23"/>
      <c r="N398" s="24"/>
      <c r="O398" s="24"/>
    </row>
    <row r="399" spans="1:15" x14ac:dyDescent="0.2">
      <c r="A399" s="29"/>
      <c r="M399" s="23"/>
      <c r="N399" s="24"/>
      <c r="O399" s="24"/>
    </row>
    <row r="400" spans="1:15" x14ac:dyDescent="0.2">
      <c r="A400" s="29"/>
      <c r="M400" s="23"/>
      <c r="N400" s="24"/>
      <c r="O400" s="24"/>
    </row>
    <row r="401" spans="1:15" x14ac:dyDescent="0.2">
      <c r="A401" s="29"/>
      <c r="M401" s="23"/>
      <c r="N401" s="24"/>
      <c r="O401" s="24"/>
    </row>
    <row r="402" spans="1:15" x14ac:dyDescent="0.2">
      <c r="A402" s="29"/>
      <c r="M402" s="23"/>
      <c r="N402" s="24"/>
      <c r="O402" s="24"/>
    </row>
    <row r="403" spans="1:15" x14ac:dyDescent="0.2">
      <c r="A403" s="29"/>
      <c r="M403" s="23"/>
      <c r="N403" s="24"/>
      <c r="O403" s="24"/>
    </row>
    <row r="404" spans="1:15" x14ac:dyDescent="0.2">
      <c r="A404" s="29"/>
      <c r="M404" s="23"/>
      <c r="N404" s="24"/>
      <c r="O404" s="24"/>
    </row>
    <row r="405" spans="1:15" x14ac:dyDescent="0.2">
      <c r="A405" s="29"/>
      <c r="M405" s="23"/>
      <c r="N405" s="24"/>
      <c r="O405" s="24"/>
    </row>
    <row r="406" spans="1:15" x14ac:dyDescent="0.2">
      <c r="A406" s="29"/>
      <c r="M406" s="23"/>
      <c r="N406" s="24"/>
      <c r="O406" s="24"/>
    </row>
    <row r="407" spans="1:15" x14ac:dyDescent="0.2">
      <c r="A407" s="29"/>
      <c r="M407" s="23"/>
      <c r="N407" s="24"/>
      <c r="O407" s="24"/>
    </row>
    <row r="408" spans="1:15" x14ac:dyDescent="0.2">
      <c r="A408" s="29"/>
      <c r="M408" s="23"/>
      <c r="N408" s="24"/>
      <c r="O408" s="24"/>
    </row>
    <row r="409" spans="1:15" x14ac:dyDescent="0.2">
      <c r="A409" s="29"/>
      <c r="M409" s="23"/>
      <c r="N409" s="24"/>
      <c r="O409" s="24"/>
    </row>
    <row r="410" spans="1:15" x14ac:dyDescent="0.2">
      <c r="A410" s="29"/>
      <c r="M410" s="23"/>
      <c r="N410" s="24"/>
      <c r="O410" s="24"/>
    </row>
    <row r="411" spans="1:15" x14ac:dyDescent="0.2">
      <c r="A411" s="29"/>
      <c r="M411" s="23"/>
      <c r="N411" s="24"/>
      <c r="O411" s="24"/>
    </row>
    <row r="412" spans="1:15" x14ac:dyDescent="0.2">
      <c r="A412" s="29"/>
      <c r="M412" s="23"/>
      <c r="N412" s="24"/>
      <c r="O412" s="24"/>
    </row>
    <row r="413" spans="1:15" x14ac:dyDescent="0.2">
      <c r="A413" s="29"/>
      <c r="M413" s="23"/>
      <c r="N413" s="24"/>
      <c r="O413" s="24"/>
    </row>
    <row r="414" spans="1:15" x14ac:dyDescent="0.2">
      <c r="A414" s="29"/>
      <c r="M414" s="23"/>
      <c r="N414" s="24"/>
      <c r="O414" s="24"/>
    </row>
    <row r="415" spans="1:15" x14ac:dyDescent="0.2">
      <c r="A415" s="29"/>
      <c r="M415" s="23"/>
      <c r="N415" s="24"/>
      <c r="O415" s="24"/>
    </row>
    <row r="416" spans="1:15" x14ac:dyDescent="0.2">
      <c r="A416" s="29"/>
      <c r="M416" s="23"/>
      <c r="N416" s="24"/>
      <c r="O416" s="24"/>
    </row>
    <row r="417" spans="1:15" x14ac:dyDescent="0.2">
      <c r="A417" s="29"/>
      <c r="M417" s="23"/>
      <c r="N417" s="24"/>
      <c r="O417" s="24"/>
    </row>
    <row r="418" spans="1:15" x14ac:dyDescent="0.2">
      <c r="A418" s="29"/>
      <c r="M418" s="23"/>
      <c r="N418" s="24"/>
      <c r="O418" s="24"/>
    </row>
    <row r="419" spans="1:15" x14ac:dyDescent="0.2">
      <c r="A419" s="29"/>
      <c r="M419" s="23"/>
      <c r="N419" s="24"/>
      <c r="O419" s="24"/>
    </row>
    <row r="420" spans="1:15" x14ac:dyDescent="0.2">
      <c r="A420" s="29"/>
      <c r="M420" s="23"/>
      <c r="N420" s="24"/>
      <c r="O420" s="24"/>
    </row>
    <row r="421" spans="1:15" x14ac:dyDescent="0.2">
      <c r="A421" s="29"/>
      <c r="M421" s="23"/>
      <c r="N421" s="24"/>
      <c r="O421" s="24"/>
    </row>
    <row r="422" spans="1:15" x14ac:dyDescent="0.2">
      <c r="A422" s="29"/>
      <c r="M422" s="23"/>
      <c r="N422" s="24"/>
      <c r="O422" s="24"/>
    </row>
    <row r="423" spans="1:15" x14ac:dyDescent="0.2">
      <c r="A423" s="29"/>
      <c r="M423" s="23"/>
      <c r="N423" s="24"/>
      <c r="O423" s="24"/>
    </row>
    <row r="424" spans="1:15" x14ac:dyDescent="0.2">
      <c r="A424" s="29"/>
      <c r="M424" s="23"/>
      <c r="N424" s="24"/>
      <c r="O424" s="24"/>
    </row>
    <row r="425" spans="1:15" x14ac:dyDescent="0.2">
      <c r="A425" s="29"/>
      <c r="M425" s="23"/>
      <c r="N425" s="24"/>
      <c r="O425" s="24"/>
    </row>
    <row r="426" spans="1:15" x14ac:dyDescent="0.2">
      <c r="A426" s="29"/>
      <c r="M426" s="23"/>
      <c r="N426" s="24"/>
      <c r="O426" s="24"/>
    </row>
    <row r="427" spans="1:15" x14ac:dyDescent="0.2">
      <c r="A427" s="29"/>
      <c r="M427" s="23"/>
      <c r="N427" s="24"/>
      <c r="O427" s="24"/>
    </row>
    <row r="428" spans="1:15" x14ac:dyDescent="0.2">
      <c r="A428" s="29"/>
      <c r="M428" s="23"/>
      <c r="N428" s="24"/>
      <c r="O428" s="24"/>
    </row>
    <row r="429" spans="1:15" x14ac:dyDescent="0.2">
      <c r="A429" s="29"/>
      <c r="M429" s="23"/>
      <c r="N429" s="24"/>
      <c r="O429" s="24"/>
    </row>
    <row r="430" spans="1:15" x14ac:dyDescent="0.2">
      <c r="A430" s="29"/>
      <c r="M430" s="23"/>
      <c r="N430" s="24"/>
      <c r="O430" s="24"/>
    </row>
    <row r="431" spans="1:15" x14ac:dyDescent="0.2">
      <c r="A431" s="29"/>
      <c r="M431" s="23"/>
      <c r="N431" s="24"/>
      <c r="O431" s="24"/>
    </row>
    <row r="432" spans="1:15" x14ac:dyDescent="0.2">
      <c r="A432" s="29"/>
      <c r="M432" s="23"/>
      <c r="N432" s="24"/>
      <c r="O432" s="24"/>
    </row>
    <row r="433" spans="1:15" x14ac:dyDescent="0.2">
      <c r="A433" s="29"/>
      <c r="M433" s="23"/>
      <c r="N433" s="24"/>
      <c r="O433" s="24"/>
    </row>
    <row r="434" spans="1:15" x14ac:dyDescent="0.2">
      <c r="A434" s="29"/>
      <c r="M434" s="23"/>
      <c r="N434" s="24"/>
      <c r="O434" s="24"/>
    </row>
    <row r="435" spans="1:15" x14ac:dyDescent="0.2">
      <c r="A435" s="29"/>
      <c r="M435" s="23"/>
      <c r="N435" s="24"/>
      <c r="O435" s="24"/>
    </row>
    <row r="436" spans="1:15" x14ac:dyDescent="0.2">
      <c r="A436" s="29"/>
      <c r="M436" s="23"/>
      <c r="N436" s="24"/>
      <c r="O436" s="24"/>
    </row>
    <row r="437" spans="1:15" x14ac:dyDescent="0.2">
      <c r="A437" s="29"/>
      <c r="M437" s="23"/>
      <c r="N437" s="24"/>
      <c r="O437" s="24"/>
    </row>
    <row r="438" spans="1:15" x14ac:dyDescent="0.2">
      <c r="A438" s="29"/>
      <c r="M438" s="23"/>
      <c r="N438" s="24"/>
      <c r="O438" s="24"/>
    </row>
    <row r="439" spans="1:15" x14ac:dyDescent="0.2">
      <c r="A439" s="29"/>
      <c r="M439" s="23"/>
      <c r="N439" s="24"/>
      <c r="O439" s="24"/>
    </row>
    <row r="440" spans="1:15" x14ac:dyDescent="0.2">
      <c r="A440" s="29"/>
      <c r="M440" s="23"/>
      <c r="N440" s="24"/>
      <c r="O440" s="24"/>
    </row>
    <row r="441" spans="1:15" x14ac:dyDescent="0.2">
      <c r="A441" s="29"/>
      <c r="M441" s="23"/>
      <c r="N441" s="24"/>
      <c r="O441" s="24"/>
    </row>
    <row r="442" spans="1:15" x14ac:dyDescent="0.2">
      <c r="A442" s="29"/>
      <c r="M442" s="23"/>
      <c r="N442" s="24"/>
      <c r="O442" s="24"/>
    </row>
    <row r="443" spans="1:15" x14ac:dyDescent="0.2">
      <c r="A443" s="29"/>
      <c r="M443" s="23"/>
      <c r="N443" s="24"/>
      <c r="O443" s="24"/>
    </row>
    <row r="444" spans="1:15" x14ac:dyDescent="0.2">
      <c r="A444" s="29"/>
      <c r="M444" s="23"/>
      <c r="N444" s="24"/>
      <c r="O444" s="24"/>
    </row>
    <row r="445" spans="1:15" x14ac:dyDescent="0.2">
      <c r="A445" s="29"/>
      <c r="M445" s="23"/>
      <c r="N445" s="24"/>
      <c r="O445" s="24"/>
    </row>
    <row r="446" spans="1:15" x14ac:dyDescent="0.2">
      <c r="A446" s="29"/>
      <c r="M446" s="23"/>
      <c r="N446" s="24"/>
      <c r="O446" s="24"/>
    </row>
    <row r="447" spans="1:15" x14ac:dyDescent="0.2">
      <c r="A447" s="29"/>
      <c r="M447" s="23"/>
      <c r="N447" s="24"/>
      <c r="O447" s="24"/>
    </row>
    <row r="448" spans="1:15" x14ac:dyDescent="0.2">
      <c r="A448" s="29"/>
      <c r="M448" s="23"/>
      <c r="N448" s="24"/>
      <c r="O448" s="24"/>
    </row>
    <row r="449" spans="1:15" x14ac:dyDescent="0.2">
      <c r="A449" s="29"/>
      <c r="M449" s="23"/>
      <c r="N449" s="24"/>
      <c r="O449" s="24"/>
    </row>
    <row r="450" spans="1:15" x14ac:dyDescent="0.2">
      <c r="A450" s="29"/>
      <c r="M450" s="23"/>
      <c r="N450" s="24"/>
      <c r="O450" s="24"/>
    </row>
    <row r="451" spans="1:15" x14ac:dyDescent="0.2">
      <c r="A451" s="29"/>
      <c r="M451" s="23"/>
      <c r="N451" s="24"/>
      <c r="O451" s="24"/>
    </row>
    <row r="452" spans="1:15" x14ac:dyDescent="0.2">
      <c r="A452" s="29"/>
      <c r="M452" s="23"/>
      <c r="N452" s="24"/>
      <c r="O452" s="24"/>
    </row>
    <row r="453" spans="1:15" x14ac:dyDescent="0.2">
      <c r="A453" s="29"/>
      <c r="M453" s="23"/>
      <c r="N453" s="24"/>
      <c r="O453" s="24"/>
    </row>
    <row r="454" spans="1:15" x14ac:dyDescent="0.2">
      <c r="A454" s="29"/>
      <c r="M454" s="23"/>
      <c r="N454" s="24"/>
      <c r="O454" s="24"/>
    </row>
    <row r="455" spans="1:15" x14ac:dyDescent="0.2">
      <c r="A455" s="29"/>
      <c r="M455" s="23"/>
      <c r="N455" s="24"/>
      <c r="O455" s="24"/>
    </row>
    <row r="456" spans="1:15" x14ac:dyDescent="0.2">
      <c r="A456" s="29"/>
      <c r="M456" s="23"/>
      <c r="N456" s="24"/>
      <c r="O456" s="24"/>
    </row>
    <row r="457" spans="1:15" x14ac:dyDescent="0.2">
      <c r="A457" s="29"/>
      <c r="M457" s="23"/>
      <c r="N457" s="24"/>
      <c r="O457" s="24"/>
    </row>
    <row r="458" spans="1:15" x14ac:dyDescent="0.2">
      <c r="A458" s="29"/>
      <c r="M458" s="23"/>
      <c r="N458" s="24"/>
      <c r="O458" s="24"/>
    </row>
    <row r="459" spans="1:15" x14ac:dyDescent="0.2">
      <c r="A459" s="29"/>
      <c r="M459" s="23"/>
      <c r="N459" s="24"/>
      <c r="O459" s="24"/>
    </row>
    <row r="460" spans="1:15" x14ac:dyDescent="0.2">
      <c r="A460" s="29"/>
      <c r="M460" s="23"/>
      <c r="N460" s="24"/>
      <c r="O460" s="24"/>
    </row>
    <row r="461" spans="1:15" x14ac:dyDescent="0.2">
      <c r="A461" s="29"/>
      <c r="M461" s="23"/>
      <c r="N461" s="24"/>
      <c r="O461" s="24"/>
    </row>
    <row r="462" spans="1:15" x14ac:dyDescent="0.2">
      <c r="A462" s="29"/>
      <c r="M462" s="23"/>
      <c r="N462" s="24"/>
      <c r="O462" s="24"/>
    </row>
    <row r="463" spans="1:15" x14ac:dyDescent="0.2">
      <c r="A463" s="29"/>
      <c r="M463" s="23"/>
      <c r="N463" s="24"/>
      <c r="O463" s="24"/>
    </row>
    <row r="464" spans="1:15" x14ac:dyDescent="0.2">
      <c r="A464" s="29"/>
      <c r="M464" s="23"/>
      <c r="N464" s="24"/>
      <c r="O464" s="24"/>
    </row>
    <row r="465" spans="1:15" x14ac:dyDescent="0.2">
      <c r="A465" s="29"/>
      <c r="M465" s="23"/>
      <c r="N465" s="24"/>
      <c r="O465" s="24"/>
    </row>
    <row r="466" spans="1:15" x14ac:dyDescent="0.2">
      <c r="A466" s="29"/>
      <c r="M466" s="23"/>
      <c r="N466" s="24"/>
      <c r="O466" s="24"/>
    </row>
    <row r="467" spans="1:15" x14ac:dyDescent="0.2">
      <c r="A467" s="29"/>
      <c r="M467" s="23"/>
      <c r="N467" s="24"/>
      <c r="O467" s="24"/>
    </row>
    <row r="468" spans="1:15" x14ac:dyDescent="0.2">
      <c r="A468" s="29"/>
      <c r="M468" s="23"/>
      <c r="N468" s="24"/>
      <c r="O468" s="24"/>
    </row>
    <row r="469" spans="1:15" x14ac:dyDescent="0.2">
      <c r="A469" s="29"/>
      <c r="M469" s="23"/>
      <c r="N469" s="24"/>
      <c r="O469" s="24"/>
    </row>
    <row r="470" spans="1:15" x14ac:dyDescent="0.2">
      <c r="A470" s="29"/>
      <c r="M470" s="23"/>
    </row>
    <row r="471" spans="1:15" x14ac:dyDescent="0.2">
      <c r="A471" s="29"/>
      <c r="M471" s="23"/>
    </row>
    <row r="472" spans="1:15" x14ac:dyDescent="0.2">
      <c r="A472" s="29"/>
      <c r="M472" s="23"/>
    </row>
    <row r="473" spans="1:15" x14ac:dyDescent="0.2">
      <c r="A473" s="29"/>
      <c r="M473" s="23"/>
    </row>
    <row r="474" spans="1:15" x14ac:dyDescent="0.2">
      <c r="A474" s="29"/>
      <c r="M474" s="23"/>
    </row>
    <row r="475" spans="1:15" x14ac:dyDescent="0.2">
      <c r="A475" s="29"/>
      <c r="M475" s="23"/>
    </row>
    <row r="476" spans="1:15" x14ac:dyDescent="0.2">
      <c r="A476" s="29"/>
      <c r="M476" s="23"/>
    </row>
    <row r="477" spans="1:15" x14ac:dyDescent="0.2">
      <c r="A477" s="29"/>
      <c r="M477" s="23"/>
    </row>
    <row r="478" spans="1:15" x14ac:dyDescent="0.2">
      <c r="A478" s="29"/>
      <c r="M478" s="23"/>
    </row>
    <row r="479" spans="1:15" x14ac:dyDescent="0.2">
      <c r="A479" s="29"/>
      <c r="M479" s="23"/>
    </row>
    <row r="480" spans="1:15" x14ac:dyDescent="0.2">
      <c r="A480" s="29"/>
      <c r="M480" s="23"/>
    </row>
    <row r="481" spans="1:13" x14ac:dyDescent="0.2">
      <c r="A481" s="29"/>
      <c r="M481" s="23"/>
    </row>
    <row r="482" spans="1:13" x14ac:dyDescent="0.2">
      <c r="A482" s="29"/>
      <c r="M482" s="23"/>
    </row>
    <row r="483" spans="1:13" x14ac:dyDescent="0.2">
      <c r="A483" s="29"/>
      <c r="M483" s="23"/>
    </row>
    <row r="484" spans="1:13" x14ac:dyDescent="0.2">
      <c r="A484" s="29"/>
      <c r="M484" s="23"/>
    </row>
    <row r="485" spans="1:13" x14ac:dyDescent="0.2">
      <c r="A485" s="29"/>
      <c r="M485" s="23"/>
    </row>
    <row r="486" spans="1:13" x14ac:dyDescent="0.2">
      <c r="A486" s="29"/>
      <c r="M486" s="23"/>
    </row>
    <row r="487" spans="1:13" x14ac:dyDescent="0.2">
      <c r="A487" s="29"/>
      <c r="M487" s="23"/>
    </row>
    <row r="488" spans="1:13" x14ac:dyDescent="0.2">
      <c r="A488" s="29"/>
      <c r="M488" s="23"/>
    </row>
    <row r="489" spans="1:13" x14ac:dyDescent="0.2">
      <c r="A489" s="29"/>
      <c r="M489" s="23"/>
    </row>
    <row r="490" spans="1:13" x14ac:dyDescent="0.2">
      <c r="A490" s="29"/>
      <c r="M490" s="23"/>
    </row>
    <row r="491" spans="1:13" x14ac:dyDescent="0.2">
      <c r="A491" s="29"/>
      <c r="M491" s="23"/>
    </row>
    <row r="492" spans="1:13" x14ac:dyDescent="0.2">
      <c r="A492" s="29"/>
      <c r="M492" s="23"/>
    </row>
    <row r="493" spans="1:13" x14ac:dyDescent="0.2">
      <c r="A493" s="29"/>
      <c r="M493" s="23"/>
    </row>
    <row r="494" spans="1:13" x14ac:dyDescent="0.2">
      <c r="A494" s="29"/>
      <c r="M494" s="23"/>
    </row>
    <row r="495" spans="1:13" x14ac:dyDescent="0.2">
      <c r="A495" s="29"/>
      <c r="M495" s="23"/>
    </row>
    <row r="496" spans="1:13" x14ac:dyDescent="0.2">
      <c r="A496" s="29"/>
      <c r="M496" s="23"/>
    </row>
    <row r="497" spans="1:13" x14ac:dyDescent="0.2">
      <c r="A497" s="29"/>
      <c r="M497" s="23"/>
    </row>
    <row r="498" spans="1:13" x14ac:dyDescent="0.2">
      <c r="A498" s="29"/>
      <c r="M498" s="23"/>
    </row>
    <row r="499" spans="1:13" x14ac:dyDescent="0.2">
      <c r="A499" s="29"/>
      <c r="M499" s="23"/>
    </row>
    <row r="500" spans="1:13" x14ac:dyDescent="0.2">
      <c r="A500" s="29"/>
      <c r="M500" s="23"/>
    </row>
    <row r="501" spans="1:13" x14ac:dyDescent="0.2">
      <c r="A501" s="29"/>
      <c r="M501" s="23"/>
    </row>
    <row r="502" spans="1:13" x14ac:dyDescent="0.2">
      <c r="A502" s="29"/>
      <c r="M502" s="23"/>
    </row>
    <row r="503" spans="1:13" x14ac:dyDescent="0.2">
      <c r="A503" s="29"/>
      <c r="M503" s="23"/>
    </row>
    <row r="504" spans="1:13" x14ac:dyDescent="0.2">
      <c r="A504" s="29"/>
      <c r="M504" s="23"/>
    </row>
    <row r="505" spans="1:13" x14ac:dyDescent="0.2">
      <c r="A505" s="29"/>
      <c r="M505" s="23"/>
    </row>
    <row r="506" spans="1:13" x14ac:dyDescent="0.2">
      <c r="A506" s="29"/>
      <c r="M506" s="23"/>
    </row>
    <row r="507" spans="1:13" x14ac:dyDescent="0.2">
      <c r="A507" s="29"/>
      <c r="M507" s="23"/>
    </row>
    <row r="508" spans="1:13" x14ac:dyDescent="0.2">
      <c r="A508" s="29"/>
      <c r="M508" s="23"/>
    </row>
    <row r="509" spans="1:13" x14ac:dyDescent="0.2">
      <c r="A509" s="29"/>
      <c r="M509" s="23"/>
    </row>
    <row r="510" spans="1:13" x14ac:dyDescent="0.2">
      <c r="A510" s="29"/>
      <c r="M510" s="23"/>
    </row>
    <row r="511" spans="1:13" x14ac:dyDescent="0.2">
      <c r="A511" s="29"/>
      <c r="M511" s="23"/>
    </row>
    <row r="512" spans="1:13" x14ac:dyDescent="0.2">
      <c r="A512" s="29"/>
      <c r="M512" s="23"/>
    </row>
    <row r="513" spans="1:13" x14ac:dyDescent="0.2">
      <c r="A513" s="29"/>
      <c r="M513" s="23"/>
    </row>
    <row r="514" spans="1:13" x14ac:dyDescent="0.2">
      <c r="A514" s="29"/>
      <c r="M514" s="23"/>
    </row>
    <row r="515" spans="1:13" x14ac:dyDescent="0.2">
      <c r="A515" s="29"/>
      <c r="M515" s="23"/>
    </row>
    <row r="516" spans="1:13" x14ac:dyDescent="0.2">
      <c r="A516" s="29"/>
      <c r="M516" s="23"/>
    </row>
    <row r="517" spans="1:13" x14ac:dyDescent="0.2">
      <c r="A517" s="29"/>
      <c r="M517" s="23"/>
    </row>
    <row r="518" spans="1:13" x14ac:dyDescent="0.2">
      <c r="A518" s="29"/>
      <c r="M518" s="23"/>
    </row>
    <row r="519" spans="1:13" x14ac:dyDescent="0.2">
      <c r="A519" s="29"/>
      <c r="M519" s="23"/>
    </row>
    <row r="520" spans="1:13" x14ac:dyDescent="0.2">
      <c r="A520" s="29"/>
      <c r="M520" s="23"/>
    </row>
    <row r="521" spans="1:13" x14ac:dyDescent="0.2">
      <c r="A521" s="29"/>
      <c r="M521" s="23"/>
    </row>
    <row r="522" spans="1:13" x14ac:dyDescent="0.2">
      <c r="A522" s="29"/>
      <c r="M522" s="23"/>
    </row>
    <row r="523" spans="1:13" x14ac:dyDescent="0.2">
      <c r="A523" s="29"/>
      <c r="M523" s="23"/>
    </row>
    <row r="524" spans="1:13" x14ac:dyDescent="0.2">
      <c r="A524" s="29"/>
      <c r="M524" s="23"/>
    </row>
    <row r="525" spans="1:13" x14ac:dyDescent="0.2">
      <c r="A525" s="29"/>
      <c r="M525" s="23"/>
    </row>
    <row r="526" spans="1:13" x14ac:dyDescent="0.2">
      <c r="A526" s="29"/>
      <c r="M526" s="23"/>
    </row>
    <row r="527" spans="1:13" x14ac:dyDescent="0.2">
      <c r="A527" s="29"/>
      <c r="M527" s="23"/>
    </row>
    <row r="528" spans="1:13" x14ac:dyDescent="0.2">
      <c r="A528" s="29"/>
      <c r="M528" s="23"/>
    </row>
    <row r="529" spans="1:13" x14ac:dyDescent="0.2">
      <c r="A529" s="29"/>
      <c r="M529" s="23"/>
    </row>
    <row r="530" spans="1:13" x14ac:dyDescent="0.2">
      <c r="A530" s="29"/>
      <c r="M530" s="23"/>
    </row>
    <row r="531" spans="1:13" x14ac:dyDescent="0.2">
      <c r="A531" s="29"/>
      <c r="M531" s="23"/>
    </row>
    <row r="532" spans="1:13" x14ac:dyDescent="0.2">
      <c r="A532" s="29"/>
      <c r="M532" s="23"/>
    </row>
    <row r="533" spans="1:13" x14ac:dyDescent="0.2">
      <c r="A533" s="29"/>
      <c r="M533" s="23"/>
    </row>
    <row r="534" spans="1:13" x14ac:dyDescent="0.2">
      <c r="A534" s="29"/>
      <c r="M534" s="23"/>
    </row>
    <row r="535" spans="1:13" x14ac:dyDescent="0.2">
      <c r="A535" s="29"/>
      <c r="M535" s="23"/>
    </row>
    <row r="536" spans="1:13" x14ac:dyDescent="0.2">
      <c r="A536" s="29"/>
      <c r="M536" s="23"/>
    </row>
    <row r="537" spans="1:13" x14ac:dyDescent="0.2">
      <c r="A537" s="29"/>
      <c r="M537" s="23"/>
    </row>
    <row r="538" spans="1:13" x14ac:dyDescent="0.2">
      <c r="A538" s="29"/>
      <c r="M538" s="23"/>
    </row>
    <row r="539" spans="1:13" x14ac:dyDescent="0.2">
      <c r="A539" s="29"/>
      <c r="M539" s="23"/>
    </row>
    <row r="540" spans="1:13" x14ac:dyDescent="0.2">
      <c r="A540" s="29"/>
      <c r="M540" s="23"/>
    </row>
    <row r="541" spans="1:13" x14ac:dyDescent="0.2">
      <c r="A541" s="29"/>
      <c r="M541" s="23"/>
    </row>
    <row r="542" spans="1:13" x14ac:dyDescent="0.2">
      <c r="A542" s="29"/>
      <c r="M542" s="23"/>
    </row>
    <row r="543" spans="1:13" x14ac:dyDescent="0.2">
      <c r="A543" s="29"/>
      <c r="M543" s="23"/>
    </row>
    <row r="544" spans="1:13" x14ac:dyDescent="0.2">
      <c r="A544" s="29"/>
      <c r="M544" s="23"/>
    </row>
    <row r="545" spans="1:13" x14ac:dyDescent="0.2">
      <c r="A545" s="29"/>
      <c r="M545" s="23"/>
    </row>
    <row r="546" spans="1:13" x14ac:dyDescent="0.2">
      <c r="A546" s="29"/>
      <c r="M546" s="23"/>
    </row>
    <row r="547" spans="1:13" x14ac:dyDescent="0.2">
      <c r="A547" s="29"/>
      <c r="M547" s="23"/>
    </row>
    <row r="548" spans="1:13" x14ac:dyDescent="0.2">
      <c r="A548" s="29"/>
      <c r="M548" s="23"/>
    </row>
    <row r="549" spans="1:13" x14ac:dyDescent="0.2">
      <c r="A549" s="29"/>
      <c r="M549" s="23"/>
    </row>
    <row r="550" spans="1:13" x14ac:dyDescent="0.2">
      <c r="A550" s="29"/>
      <c r="M550" s="23"/>
    </row>
    <row r="551" spans="1:13" x14ac:dyDescent="0.2">
      <c r="A551" s="29"/>
      <c r="M551" s="23"/>
    </row>
    <row r="552" spans="1:13" x14ac:dyDescent="0.2">
      <c r="A552" s="29"/>
      <c r="M552" s="23"/>
    </row>
    <row r="553" spans="1:13" x14ac:dyDescent="0.2">
      <c r="A553" s="29"/>
      <c r="M553" s="23"/>
    </row>
    <row r="554" spans="1:13" x14ac:dyDescent="0.2">
      <c r="A554" s="29"/>
      <c r="M554" s="23"/>
    </row>
    <row r="555" spans="1:13" x14ac:dyDescent="0.2">
      <c r="A555" s="29"/>
      <c r="M555" s="23"/>
    </row>
    <row r="556" spans="1:13" x14ac:dyDescent="0.2">
      <c r="A556" s="29"/>
      <c r="M556" s="23"/>
    </row>
    <row r="557" spans="1:13" x14ac:dyDescent="0.2">
      <c r="A557" s="29"/>
      <c r="M557" s="23"/>
    </row>
    <row r="558" spans="1:13" x14ac:dyDescent="0.2">
      <c r="A558" s="29"/>
      <c r="M558" s="23"/>
    </row>
    <row r="559" spans="1:13" x14ac:dyDescent="0.2">
      <c r="A559" s="29"/>
      <c r="M559" s="23"/>
    </row>
    <row r="560" spans="1:13" x14ac:dyDescent="0.2">
      <c r="A560" s="29"/>
      <c r="M560" s="23"/>
    </row>
    <row r="561" spans="1:13" x14ac:dyDescent="0.2">
      <c r="A561" s="29"/>
      <c r="M561" s="23"/>
    </row>
    <row r="562" spans="1:13" x14ac:dyDescent="0.2">
      <c r="A562" s="29"/>
      <c r="M562" s="23"/>
    </row>
    <row r="563" spans="1:13" x14ac:dyDescent="0.2">
      <c r="A563" s="29"/>
      <c r="M563" s="23"/>
    </row>
    <row r="564" spans="1:13" x14ac:dyDescent="0.2">
      <c r="A564" s="29"/>
      <c r="M564" s="23"/>
    </row>
    <row r="565" spans="1:13" x14ac:dyDescent="0.2">
      <c r="A565" s="29"/>
      <c r="M565" s="23"/>
    </row>
    <row r="566" spans="1:13" x14ac:dyDescent="0.2">
      <c r="A566" s="29"/>
      <c r="M566" s="23"/>
    </row>
    <row r="567" spans="1:13" x14ac:dyDescent="0.2">
      <c r="A567" s="29"/>
      <c r="M567" s="23"/>
    </row>
    <row r="568" spans="1:13" x14ac:dyDescent="0.2">
      <c r="A568" s="29"/>
      <c r="M568" s="23"/>
    </row>
    <row r="569" spans="1:13" x14ac:dyDescent="0.2">
      <c r="A569" s="29"/>
      <c r="M569" s="23"/>
    </row>
    <row r="570" spans="1:13" x14ac:dyDescent="0.2">
      <c r="A570" s="29"/>
      <c r="M570" s="23"/>
    </row>
    <row r="571" spans="1:13" x14ac:dyDescent="0.2">
      <c r="A571" s="29"/>
      <c r="M571" s="23"/>
    </row>
    <row r="572" spans="1:13" x14ac:dyDescent="0.2">
      <c r="A572" s="29"/>
      <c r="M572" s="23"/>
    </row>
    <row r="573" spans="1:13" x14ac:dyDescent="0.2">
      <c r="A573" s="29"/>
      <c r="M573" s="23"/>
    </row>
    <row r="574" spans="1:13" x14ac:dyDescent="0.2">
      <c r="A574" s="29"/>
      <c r="M574" s="23"/>
    </row>
    <row r="575" spans="1:13" x14ac:dyDescent="0.2">
      <c r="A575" s="29"/>
      <c r="M575" s="23"/>
    </row>
    <row r="576" spans="1:13" x14ac:dyDescent="0.2">
      <c r="A576" s="29"/>
      <c r="M576" s="23"/>
    </row>
    <row r="577" spans="1:13" x14ac:dyDescent="0.2">
      <c r="A577" s="29"/>
      <c r="M577" s="23"/>
    </row>
    <row r="578" spans="1:13" x14ac:dyDescent="0.2">
      <c r="A578" s="29"/>
      <c r="M578" s="23"/>
    </row>
    <row r="579" spans="1:13" x14ac:dyDescent="0.2">
      <c r="A579" s="29"/>
      <c r="M579" s="23"/>
    </row>
    <row r="580" spans="1:13" x14ac:dyDescent="0.2">
      <c r="A580" s="29"/>
      <c r="M580" s="23"/>
    </row>
    <row r="581" spans="1:13" x14ac:dyDescent="0.2">
      <c r="A581" s="29"/>
      <c r="M581" s="23"/>
    </row>
    <row r="582" spans="1:13" x14ac:dyDescent="0.2">
      <c r="A582" s="29"/>
      <c r="M582" s="23"/>
    </row>
    <row r="583" spans="1:13" x14ac:dyDescent="0.2">
      <c r="A583" s="29"/>
      <c r="M583" s="23"/>
    </row>
    <row r="584" spans="1:13" x14ac:dyDescent="0.2">
      <c r="A584" s="29"/>
      <c r="M584" s="23"/>
    </row>
    <row r="585" spans="1:13" x14ac:dyDescent="0.2">
      <c r="A585" s="29"/>
      <c r="M585" s="23"/>
    </row>
    <row r="586" spans="1:13" x14ac:dyDescent="0.2">
      <c r="A586" s="29"/>
      <c r="M586" s="23"/>
    </row>
    <row r="587" spans="1:13" x14ac:dyDescent="0.2">
      <c r="A587" s="29"/>
      <c r="M587" s="23"/>
    </row>
    <row r="588" spans="1:13" x14ac:dyDescent="0.2">
      <c r="A588" s="29"/>
      <c r="M588" s="23"/>
    </row>
    <row r="589" spans="1:13" x14ac:dyDescent="0.2">
      <c r="A589" s="29"/>
      <c r="M589" s="23"/>
    </row>
    <row r="590" spans="1:13" x14ac:dyDescent="0.2">
      <c r="A590" s="29"/>
      <c r="M590" s="23"/>
    </row>
    <row r="591" spans="1:13" x14ac:dyDescent="0.2">
      <c r="A591" s="29"/>
      <c r="M591" s="23"/>
    </row>
    <row r="592" spans="1:13" x14ac:dyDescent="0.2">
      <c r="A592" s="29"/>
      <c r="M592" s="23"/>
    </row>
    <row r="593" spans="1:13" x14ac:dyDescent="0.2">
      <c r="A593" s="29"/>
      <c r="M593" s="23"/>
    </row>
    <row r="594" spans="1:13" x14ac:dyDescent="0.2">
      <c r="A594" s="29"/>
      <c r="M594" s="23"/>
    </row>
    <row r="595" spans="1:13" x14ac:dyDescent="0.2">
      <c r="A595" s="29"/>
      <c r="M595" s="23"/>
    </row>
    <row r="596" spans="1:13" x14ac:dyDescent="0.2">
      <c r="A596" s="29"/>
      <c r="M596" s="23"/>
    </row>
    <row r="597" spans="1:13" x14ac:dyDescent="0.2">
      <c r="A597" s="29"/>
      <c r="M597" s="23"/>
    </row>
    <row r="598" spans="1:13" x14ac:dyDescent="0.2">
      <c r="A598" s="29"/>
      <c r="M598" s="23"/>
    </row>
    <row r="599" spans="1:13" x14ac:dyDescent="0.2">
      <c r="A599" s="29"/>
      <c r="M599" s="23"/>
    </row>
    <row r="600" spans="1:13" x14ac:dyDescent="0.2">
      <c r="A600" s="29"/>
      <c r="M600" s="23"/>
    </row>
    <row r="601" spans="1:13" x14ac:dyDescent="0.2">
      <c r="A601" s="29"/>
      <c r="M601" s="23"/>
    </row>
    <row r="602" spans="1:13" x14ac:dyDescent="0.2">
      <c r="A602" s="29"/>
      <c r="M602" s="23"/>
    </row>
    <row r="603" spans="1:13" x14ac:dyDescent="0.2">
      <c r="A603" s="29"/>
      <c r="M603" s="23"/>
    </row>
    <row r="604" spans="1:13" x14ac:dyDescent="0.2">
      <c r="A604" s="29"/>
      <c r="M604" s="23"/>
    </row>
    <row r="605" spans="1:13" x14ac:dyDescent="0.2">
      <c r="A605" s="29"/>
      <c r="M605" s="23"/>
    </row>
    <row r="606" spans="1:13" x14ac:dyDescent="0.2">
      <c r="A606" s="29"/>
      <c r="M606" s="23"/>
    </row>
    <row r="607" spans="1:13" x14ac:dyDescent="0.2">
      <c r="A607" s="29"/>
      <c r="M607" s="23"/>
    </row>
    <row r="608" spans="1:13" x14ac:dyDescent="0.2">
      <c r="A608" s="29"/>
      <c r="M608" s="23"/>
    </row>
    <row r="609" spans="1:13" x14ac:dyDescent="0.2">
      <c r="A609" s="29"/>
      <c r="M609" s="23"/>
    </row>
    <row r="610" spans="1:13" x14ac:dyDescent="0.2">
      <c r="A610" s="29"/>
      <c r="M610" s="23"/>
    </row>
    <row r="611" spans="1:13" x14ac:dyDescent="0.2">
      <c r="A611" s="29"/>
      <c r="M611" s="23"/>
    </row>
    <row r="612" spans="1:13" x14ac:dyDescent="0.2">
      <c r="A612" s="29"/>
      <c r="M612" s="23"/>
    </row>
    <row r="613" spans="1:13" x14ac:dyDescent="0.2">
      <c r="A613" s="29"/>
      <c r="M613" s="23"/>
    </row>
    <row r="614" spans="1:13" x14ac:dyDescent="0.2">
      <c r="A614" s="29"/>
      <c r="M614" s="23"/>
    </row>
    <row r="615" spans="1:13" x14ac:dyDescent="0.2">
      <c r="A615" s="29"/>
      <c r="M615" s="23"/>
    </row>
    <row r="616" spans="1:13" x14ac:dyDescent="0.2">
      <c r="A616" s="29"/>
      <c r="M616" s="23"/>
    </row>
    <row r="617" spans="1:13" x14ac:dyDescent="0.2">
      <c r="A617" s="29"/>
      <c r="M617" s="23"/>
    </row>
    <row r="618" spans="1:13" x14ac:dyDescent="0.2">
      <c r="A618" s="29"/>
      <c r="M618" s="23"/>
    </row>
    <row r="619" spans="1:13" x14ac:dyDescent="0.2">
      <c r="A619" s="29"/>
      <c r="M619" s="23"/>
    </row>
    <row r="620" spans="1:13" x14ac:dyDescent="0.2">
      <c r="A620" s="29"/>
      <c r="M620" s="23"/>
    </row>
    <row r="621" spans="1:13" x14ac:dyDescent="0.2">
      <c r="A621" s="29"/>
      <c r="M621" s="23"/>
    </row>
    <row r="622" spans="1:13" x14ac:dyDescent="0.2">
      <c r="A622" s="29"/>
      <c r="M622" s="23"/>
    </row>
    <row r="623" spans="1:13" x14ac:dyDescent="0.2">
      <c r="A623" s="29"/>
      <c r="M623" s="23"/>
    </row>
    <row r="624" spans="1:13" x14ac:dyDescent="0.2">
      <c r="A624" s="29"/>
      <c r="M624" s="23"/>
    </row>
    <row r="625" spans="1:13" x14ac:dyDescent="0.2">
      <c r="A625" s="29"/>
      <c r="M625" s="23"/>
    </row>
    <row r="626" spans="1:13" x14ac:dyDescent="0.2">
      <c r="A626" s="29"/>
      <c r="M626" s="23"/>
    </row>
    <row r="627" spans="1:13" x14ac:dyDescent="0.2">
      <c r="A627" s="29"/>
      <c r="M627" s="23"/>
    </row>
    <row r="628" spans="1:13" x14ac:dyDescent="0.2">
      <c r="A628" s="29"/>
      <c r="M628" s="23"/>
    </row>
    <row r="629" spans="1:13" x14ac:dyDescent="0.2">
      <c r="A629" s="29"/>
      <c r="M629" s="23"/>
    </row>
    <row r="630" spans="1:13" x14ac:dyDescent="0.2">
      <c r="A630" s="29"/>
      <c r="M630" s="23"/>
    </row>
    <row r="631" spans="1:13" x14ac:dyDescent="0.2">
      <c r="A631" s="29"/>
      <c r="M631" s="23"/>
    </row>
    <row r="632" spans="1:13" x14ac:dyDescent="0.2">
      <c r="A632" s="29"/>
      <c r="M632" s="23"/>
    </row>
    <row r="633" spans="1:13" x14ac:dyDescent="0.2">
      <c r="A633" s="29"/>
      <c r="M633" s="23"/>
    </row>
    <row r="634" spans="1:13" x14ac:dyDescent="0.2">
      <c r="A634" s="29"/>
      <c r="M634" s="23"/>
    </row>
    <row r="635" spans="1:13" x14ac:dyDescent="0.2">
      <c r="A635" s="29"/>
      <c r="M635" s="23"/>
    </row>
    <row r="636" spans="1:13" x14ac:dyDescent="0.2">
      <c r="A636" s="29"/>
      <c r="M636" s="23"/>
    </row>
    <row r="637" spans="1:13" x14ac:dyDescent="0.2">
      <c r="A637" s="29"/>
      <c r="M637" s="23"/>
    </row>
    <row r="638" spans="1:13" x14ac:dyDescent="0.2">
      <c r="A638" s="29"/>
      <c r="M638" s="23"/>
    </row>
    <row r="639" spans="1:13" x14ac:dyDescent="0.2">
      <c r="A639" s="29"/>
      <c r="M639" s="23"/>
    </row>
    <row r="640" spans="1:13" x14ac:dyDescent="0.2">
      <c r="A640" s="29"/>
      <c r="M640" s="23"/>
    </row>
    <row r="641" spans="1:13" x14ac:dyDescent="0.2">
      <c r="A641" s="29"/>
      <c r="M641" s="23"/>
    </row>
    <row r="642" spans="1:13" x14ac:dyDescent="0.2">
      <c r="A642" s="29"/>
      <c r="M642" s="23"/>
    </row>
    <row r="643" spans="1:13" x14ac:dyDescent="0.2">
      <c r="A643" s="29"/>
      <c r="M643" s="23"/>
    </row>
    <row r="644" spans="1:13" x14ac:dyDescent="0.2">
      <c r="A644" s="29"/>
      <c r="M644" s="23"/>
    </row>
    <row r="645" spans="1:13" x14ac:dyDescent="0.2">
      <c r="A645" s="29"/>
      <c r="M645" s="23"/>
    </row>
    <row r="646" spans="1:13" x14ac:dyDescent="0.2">
      <c r="A646" s="29"/>
      <c r="M646" s="23"/>
    </row>
    <row r="647" spans="1:13" x14ac:dyDescent="0.2">
      <c r="A647" s="29"/>
      <c r="M647" s="23"/>
    </row>
    <row r="648" spans="1:13" x14ac:dyDescent="0.2">
      <c r="A648" s="29"/>
      <c r="M648" s="23"/>
    </row>
    <row r="649" spans="1:13" x14ac:dyDescent="0.2">
      <c r="A649" s="29"/>
      <c r="M649" s="23"/>
    </row>
    <row r="650" spans="1:13" x14ac:dyDescent="0.2">
      <c r="A650" s="29"/>
      <c r="M650" s="23"/>
    </row>
    <row r="651" spans="1:13" x14ac:dyDescent="0.2">
      <c r="A651" s="29"/>
      <c r="M651" s="23"/>
    </row>
    <row r="652" spans="1:13" x14ac:dyDescent="0.2">
      <c r="A652" s="29"/>
      <c r="M652" s="23"/>
    </row>
    <row r="653" spans="1:13" x14ac:dyDescent="0.2">
      <c r="A653" s="29"/>
      <c r="M653" s="23"/>
    </row>
    <row r="654" spans="1:13" x14ac:dyDescent="0.2">
      <c r="A654" s="29"/>
      <c r="M654" s="23"/>
    </row>
    <row r="655" spans="1:13" x14ac:dyDescent="0.2">
      <c r="A655" s="29"/>
      <c r="M655" s="23"/>
    </row>
    <row r="656" spans="1:13" x14ac:dyDescent="0.2">
      <c r="A656" s="29"/>
      <c r="M656" s="23"/>
    </row>
    <row r="657" spans="1:13" x14ac:dyDescent="0.2">
      <c r="A657" s="29"/>
      <c r="M657" s="23"/>
    </row>
    <row r="658" spans="1:13" x14ac:dyDescent="0.2">
      <c r="A658" s="29"/>
      <c r="M658" s="23"/>
    </row>
    <row r="659" spans="1:13" x14ac:dyDescent="0.2">
      <c r="A659" s="29"/>
      <c r="M659" s="23"/>
    </row>
    <row r="660" spans="1:13" x14ac:dyDescent="0.2">
      <c r="A660" s="29"/>
      <c r="M660" s="23"/>
    </row>
    <row r="661" spans="1:13" x14ac:dyDescent="0.2">
      <c r="A661" s="29"/>
      <c r="M661" s="23"/>
    </row>
    <row r="662" spans="1:13" x14ac:dyDescent="0.2">
      <c r="A662" s="29"/>
      <c r="M662" s="23"/>
    </row>
    <row r="663" spans="1:13" x14ac:dyDescent="0.2">
      <c r="A663" s="29"/>
      <c r="M663" s="23"/>
    </row>
    <row r="664" spans="1:13" x14ac:dyDescent="0.2">
      <c r="A664" s="29"/>
      <c r="M664" s="23"/>
    </row>
    <row r="665" spans="1:13" x14ac:dyDescent="0.2">
      <c r="A665" s="29"/>
      <c r="M665" s="23"/>
    </row>
    <row r="666" spans="1:13" x14ac:dyDescent="0.2">
      <c r="A666" s="29"/>
      <c r="M666" s="23"/>
    </row>
    <row r="667" spans="1:13" x14ac:dyDescent="0.2">
      <c r="A667" s="29"/>
      <c r="M667" s="23"/>
    </row>
    <row r="668" spans="1:13" x14ac:dyDescent="0.2">
      <c r="A668" s="29"/>
      <c r="M668" s="23"/>
    </row>
    <row r="669" spans="1:13" x14ac:dyDescent="0.2">
      <c r="A669" s="29"/>
      <c r="M669" s="23"/>
    </row>
    <row r="670" spans="1:13" x14ac:dyDescent="0.2">
      <c r="A670" s="29"/>
      <c r="M670" s="23"/>
    </row>
    <row r="671" spans="1:13" x14ac:dyDescent="0.2">
      <c r="A671" s="29"/>
      <c r="M671" s="23"/>
    </row>
    <row r="672" spans="1:13" x14ac:dyDescent="0.2">
      <c r="A672" s="29"/>
      <c r="M672" s="23"/>
    </row>
    <row r="673" spans="1:13" x14ac:dyDescent="0.2">
      <c r="A673" s="29"/>
      <c r="M673" s="23"/>
    </row>
    <row r="674" spans="1:13" x14ac:dyDescent="0.2">
      <c r="A674" s="29"/>
      <c r="M674" s="23"/>
    </row>
    <row r="675" spans="1:13" x14ac:dyDescent="0.2">
      <c r="A675" s="29"/>
      <c r="M675" s="23"/>
    </row>
    <row r="676" spans="1:13" x14ac:dyDescent="0.2">
      <c r="A676" s="29"/>
      <c r="M676" s="23"/>
    </row>
    <row r="677" spans="1:13" x14ac:dyDescent="0.2">
      <c r="A677" s="29"/>
      <c r="M677" s="23"/>
    </row>
    <row r="678" spans="1:13" x14ac:dyDescent="0.2">
      <c r="A678" s="29"/>
      <c r="M678" s="23"/>
    </row>
    <row r="679" spans="1:13" x14ac:dyDescent="0.2">
      <c r="A679" s="29"/>
      <c r="M679" s="23"/>
    </row>
    <row r="680" spans="1:13" x14ac:dyDescent="0.2">
      <c r="A680" s="29"/>
      <c r="M680" s="23"/>
    </row>
    <row r="681" spans="1:13" x14ac:dyDescent="0.2">
      <c r="A681" s="29"/>
      <c r="M681" s="23"/>
    </row>
    <row r="682" spans="1:13" x14ac:dyDescent="0.2">
      <c r="A682" s="29"/>
      <c r="M682" s="23"/>
    </row>
    <row r="683" spans="1:13" x14ac:dyDescent="0.2">
      <c r="A683" s="29"/>
      <c r="M683" s="23"/>
    </row>
    <row r="684" spans="1:13" x14ac:dyDescent="0.2">
      <c r="A684" s="29"/>
      <c r="M684" s="23"/>
    </row>
    <row r="685" spans="1:13" x14ac:dyDescent="0.2">
      <c r="A685" s="29"/>
      <c r="M685" s="23"/>
    </row>
    <row r="686" spans="1:13" x14ac:dyDescent="0.2">
      <c r="A686" s="29"/>
      <c r="M686" s="23"/>
    </row>
    <row r="687" spans="1:13" x14ac:dyDescent="0.2">
      <c r="A687" s="29"/>
      <c r="M687" s="23"/>
    </row>
    <row r="688" spans="1:13" x14ac:dyDescent="0.2">
      <c r="A688" s="29"/>
      <c r="M688" s="23"/>
    </row>
    <row r="689" spans="1:13" x14ac:dyDescent="0.2">
      <c r="A689" s="29"/>
      <c r="M689" s="23"/>
    </row>
    <row r="690" spans="1:13" x14ac:dyDescent="0.2">
      <c r="A690" s="29"/>
      <c r="M690" s="23"/>
    </row>
    <row r="691" spans="1:13" x14ac:dyDescent="0.2">
      <c r="A691" s="29"/>
      <c r="M691" s="23"/>
    </row>
    <row r="692" spans="1:13" x14ac:dyDescent="0.2">
      <c r="A692" s="29"/>
      <c r="M692" s="23"/>
    </row>
    <row r="693" spans="1:13" x14ac:dyDescent="0.2">
      <c r="A693" s="29"/>
      <c r="M693" s="23"/>
    </row>
    <row r="694" spans="1:13" x14ac:dyDescent="0.2">
      <c r="A694" s="29"/>
      <c r="M694" s="23"/>
    </row>
    <row r="695" spans="1:13" x14ac:dyDescent="0.2">
      <c r="A695" s="29"/>
      <c r="M695" s="23"/>
    </row>
    <row r="696" spans="1:13" x14ac:dyDescent="0.2">
      <c r="A696" s="29"/>
      <c r="M696" s="23"/>
    </row>
    <row r="697" spans="1:13" x14ac:dyDescent="0.2">
      <c r="A697" s="29"/>
      <c r="M697" s="23"/>
    </row>
    <row r="698" spans="1:13" x14ac:dyDescent="0.2">
      <c r="A698" s="29"/>
      <c r="M698" s="23"/>
    </row>
    <row r="699" spans="1:13" x14ac:dyDescent="0.2">
      <c r="A699" s="29"/>
      <c r="M699" s="23"/>
    </row>
    <row r="700" spans="1:13" x14ac:dyDescent="0.2">
      <c r="A700" s="29"/>
      <c r="M700" s="23"/>
    </row>
    <row r="701" spans="1:13" x14ac:dyDescent="0.2">
      <c r="A701" s="29"/>
      <c r="M701" s="23"/>
    </row>
    <row r="702" spans="1:13" x14ac:dyDescent="0.2">
      <c r="A702" s="29"/>
      <c r="M702" s="23"/>
    </row>
    <row r="703" spans="1:13" x14ac:dyDescent="0.2">
      <c r="A703" s="29"/>
      <c r="M703" s="23"/>
    </row>
    <row r="704" spans="1:13" x14ac:dyDescent="0.2">
      <c r="A704" s="29"/>
      <c r="M704" s="23"/>
    </row>
    <row r="705" spans="1:13" x14ac:dyDescent="0.2">
      <c r="A705" s="29"/>
      <c r="M705" s="23"/>
    </row>
    <row r="706" spans="1:13" x14ac:dyDescent="0.2">
      <c r="A706" s="29"/>
      <c r="M706" s="23"/>
    </row>
    <row r="707" spans="1:13" x14ac:dyDescent="0.2">
      <c r="A707" s="29"/>
      <c r="M707" s="23"/>
    </row>
    <row r="708" spans="1:13" x14ac:dyDescent="0.2">
      <c r="A708" s="29"/>
      <c r="M708" s="23"/>
    </row>
    <row r="709" spans="1:13" x14ac:dyDescent="0.2">
      <c r="A709" s="29"/>
      <c r="M709" s="23"/>
    </row>
    <row r="710" spans="1:13" x14ac:dyDescent="0.2">
      <c r="A710" s="29"/>
      <c r="M710" s="23"/>
    </row>
    <row r="711" spans="1:13" x14ac:dyDescent="0.2">
      <c r="A711" s="29"/>
      <c r="M711" s="23"/>
    </row>
    <row r="712" spans="1:13" x14ac:dyDescent="0.2">
      <c r="A712" s="29"/>
      <c r="M712" s="23"/>
    </row>
    <row r="713" spans="1:13" x14ac:dyDescent="0.2">
      <c r="A713" s="29"/>
      <c r="M713" s="23"/>
    </row>
    <row r="714" spans="1:13" x14ac:dyDescent="0.2">
      <c r="A714" s="29"/>
      <c r="M714" s="23"/>
    </row>
    <row r="715" spans="1:13" x14ac:dyDescent="0.2">
      <c r="A715" s="29"/>
      <c r="M715" s="23"/>
    </row>
    <row r="716" spans="1:13" x14ac:dyDescent="0.2">
      <c r="A716" s="29"/>
      <c r="M716" s="23"/>
    </row>
    <row r="717" spans="1:13" x14ac:dyDescent="0.2">
      <c r="A717" s="29"/>
      <c r="M717" s="23"/>
    </row>
    <row r="718" spans="1:13" x14ac:dyDescent="0.2">
      <c r="A718" s="29"/>
      <c r="M718" s="23"/>
    </row>
    <row r="719" spans="1:13" x14ac:dyDescent="0.2">
      <c r="A719" s="29"/>
      <c r="M719" s="23"/>
    </row>
    <row r="720" spans="1:13" x14ac:dyDescent="0.2">
      <c r="A720" s="29"/>
      <c r="M720" s="23"/>
    </row>
    <row r="721" spans="1:13" x14ac:dyDescent="0.2">
      <c r="A721" s="29"/>
      <c r="M721" s="23"/>
    </row>
    <row r="722" spans="1:13" x14ac:dyDescent="0.2">
      <c r="A722" s="29"/>
      <c r="M722" s="23"/>
    </row>
    <row r="723" spans="1:13" x14ac:dyDescent="0.2">
      <c r="A723" s="29"/>
      <c r="M723" s="23"/>
    </row>
    <row r="724" spans="1:13" x14ac:dyDescent="0.2">
      <c r="A724" s="29"/>
      <c r="M724" s="23"/>
    </row>
    <row r="725" spans="1:13" x14ac:dyDescent="0.2">
      <c r="A725" s="29"/>
      <c r="M725" s="23"/>
    </row>
    <row r="726" spans="1:13" x14ac:dyDescent="0.2">
      <c r="A726" s="29"/>
      <c r="M726" s="23"/>
    </row>
    <row r="727" spans="1:13" x14ac:dyDescent="0.2">
      <c r="A727" s="29"/>
      <c r="M727" s="23"/>
    </row>
    <row r="728" spans="1:13" x14ac:dyDescent="0.2">
      <c r="A728" s="29"/>
      <c r="M728" s="23"/>
    </row>
    <row r="729" spans="1:13" x14ac:dyDescent="0.2">
      <c r="A729" s="29"/>
      <c r="M729" s="23"/>
    </row>
    <row r="730" spans="1:13" x14ac:dyDescent="0.2">
      <c r="A730" s="29"/>
      <c r="M730" s="23"/>
    </row>
    <row r="731" spans="1:13" x14ac:dyDescent="0.2">
      <c r="A731" s="29"/>
      <c r="M731" s="23"/>
    </row>
    <row r="732" spans="1:13" x14ac:dyDescent="0.2">
      <c r="A732" s="29"/>
      <c r="M732" s="23"/>
    </row>
    <row r="733" spans="1:13" x14ac:dyDescent="0.2">
      <c r="A733" s="29"/>
      <c r="M733" s="23"/>
    </row>
    <row r="734" spans="1:13" x14ac:dyDescent="0.2">
      <c r="A734" s="29"/>
      <c r="M734" s="23"/>
    </row>
    <row r="735" spans="1:13" x14ac:dyDescent="0.2">
      <c r="A735" s="29"/>
      <c r="M735" s="23"/>
    </row>
    <row r="736" spans="1:13" x14ac:dyDescent="0.2">
      <c r="A736" s="29"/>
      <c r="M736" s="23"/>
    </row>
    <row r="737" spans="1:13" x14ac:dyDescent="0.2">
      <c r="A737" s="29"/>
      <c r="M737" s="23"/>
    </row>
    <row r="738" spans="1:13" x14ac:dyDescent="0.2">
      <c r="A738" s="29"/>
      <c r="M738" s="23"/>
    </row>
    <row r="739" spans="1:13" x14ac:dyDescent="0.2">
      <c r="A739" s="29"/>
      <c r="M739" s="23"/>
    </row>
    <row r="740" spans="1:13" x14ac:dyDescent="0.2">
      <c r="A740" s="29"/>
      <c r="M740" s="23"/>
    </row>
    <row r="741" spans="1:13" x14ac:dyDescent="0.2">
      <c r="A741" s="29"/>
      <c r="M741" s="23"/>
    </row>
    <row r="742" spans="1:13" x14ac:dyDescent="0.2">
      <c r="A742" s="29"/>
      <c r="M742" s="23"/>
    </row>
    <row r="743" spans="1:13" x14ac:dyDescent="0.2">
      <c r="A743" s="29"/>
      <c r="M743" s="23"/>
    </row>
    <row r="744" spans="1:13" x14ac:dyDescent="0.2">
      <c r="A744" s="29"/>
      <c r="M744" s="23"/>
    </row>
    <row r="745" spans="1:13" x14ac:dyDescent="0.2">
      <c r="A745" s="29"/>
      <c r="M745" s="23"/>
    </row>
    <row r="746" spans="1:13" x14ac:dyDescent="0.2">
      <c r="A746" s="29"/>
      <c r="M746" s="23"/>
    </row>
    <row r="747" spans="1:13" x14ac:dyDescent="0.2">
      <c r="A747" s="29"/>
      <c r="M747" s="23"/>
    </row>
    <row r="748" spans="1:13" x14ac:dyDescent="0.2">
      <c r="A748" s="29"/>
      <c r="M748" s="23"/>
    </row>
    <row r="749" spans="1:13" x14ac:dyDescent="0.2">
      <c r="A749" s="29"/>
      <c r="M749" s="23"/>
    </row>
    <row r="750" spans="1:13" x14ac:dyDescent="0.2">
      <c r="A750" s="29"/>
      <c r="M750" s="23"/>
    </row>
    <row r="751" spans="1:13" x14ac:dyDescent="0.2">
      <c r="A751" s="29"/>
      <c r="M751" s="23"/>
    </row>
    <row r="752" spans="1:13" x14ac:dyDescent="0.2">
      <c r="A752" s="29"/>
      <c r="M752" s="23"/>
    </row>
    <row r="753" spans="1:13" x14ac:dyDescent="0.2">
      <c r="A753" s="29"/>
      <c r="M753" s="23"/>
    </row>
    <row r="754" spans="1:13" x14ac:dyDescent="0.2">
      <c r="A754" s="29"/>
      <c r="M754" s="23"/>
    </row>
    <row r="755" spans="1:13" x14ac:dyDescent="0.2">
      <c r="A755" s="29"/>
      <c r="M755" s="23"/>
    </row>
    <row r="756" spans="1:13" x14ac:dyDescent="0.2">
      <c r="A756" s="29"/>
      <c r="M756" s="23"/>
    </row>
    <row r="757" spans="1:13" x14ac:dyDescent="0.2">
      <c r="A757" s="29"/>
      <c r="M757" s="23"/>
    </row>
    <row r="758" spans="1:13" x14ac:dyDescent="0.2">
      <c r="A758" s="29"/>
      <c r="M758" s="23"/>
    </row>
    <row r="759" spans="1:13" x14ac:dyDescent="0.2">
      <c r="A759" s="29"/>
      <c r="M759" s="23"/>
    </row>
    <row r="760" spans="1:13" x14ac:dyDescent="0.2">
      <c r="A760" s="29"/>
      <c r="M760" s="23"/>
    </row>
    <row r="761" spans="1:13" x14ac:dyDescent="0.2">
      <c r="A761" s="29"/>
      <c r="M761" s="23"/>
    </row>
    <row r="762" spans="1:13" x14ac:dyDescent="0.2">
      <c r="A762" s="29"/>
      <c r="M762" s="23"/>
    </row>
    <row r="763" spans="1:13" x14ac:dyDescent="0.2">
      <c r="A763" s="29"/>
      <c r="M763" s="23"/>
    </row>
    <row r="764" spans="1:13" x14ac:dyDescent="0.2">
      <c r="A764" s="29"/>
      <c r="M764" s="23"/>
    </row>
    <row r="765" spans="1:13" x14ac:dyDescent="0.2">
      <c r="A765" s="29"/>
      <c r="M765" s="23"/>
    </row>
    <row r="766" spans="1:13" x14ac:dyDescent="0.2">
      <c r="A766" s="29"/>
      <c r="M766" s="23"/>
    </row>
    <row r="767" spans="1:13" x14ac:dyDescent="0.2">
      <c r="A767" s="29"/>
      <c r="M767" s="23"/>
    </row>
    <row r="768" spans="1:13" x14ac:dyDescent="0.2">
      <c r="A768" s="29"/>
      <c r="M768" s="23"/>
    </row>
    <row r="769" spans="1:13" x14ac:dyDescent="0.2">
      <c r="A769" s="29"/>
      <c r="M769" s="23"/>
    </row>
    <row r="770" spans="1:13" x14ac:dyDescent="0.2">
      <c r="A770" s="29"/>
      <c r="M770" s="23"/>
    </row>
    <row r="771" spans="1:13" x14ac:dyDescent="0.2">
      <c r="A771" s="29"/>
      <c r="M771" s="23"/>
    </row>
    <row r="772" spans="1:13" x14ac:dyDescent="0.2">
      <c r="A772" s="29"/>
      <c r="M772" s="23"/>
    </row>
    <row r="773" spans="1:13" x14ac:dyDescent="0.2">
      <c r="A773" s="29"/>
      <c r="M773" s="23"/>
    </row>
    <row r="774" spans="1:13" x14ac:dyDescent="0.2">
      <c r="A774" s="29"/>
      <c r="M774" s="23"/>
    </row>
    <row r="775" spans="1:13" x14ac:dyDescent="0.2">
      <c r="A775" s="29"/>
      <c r="M775" s="23"/>
    </row>
    <row r="776" spans="1:13" x14ac:dyDescent="0.2">
      <c r="A776" s="29"/>
      <c r="M776" s="23"/>
    </row>
    <row r="777" spans="1:13" x14ac:dyDescent="0.2">
      <c r="A777" s="29"/>
      <c r="M777" s="23"/>
    </row>
    <row r="778" spans="1:13" x14ac:dyDescent="0.2">
      <c r="A778" s="29"/>
      <c r="M778" s="23"/>
    </row>
    <row r="779" spans="1:13" x14ac:dyDescent="0.2">
      <c r="A779" s="29"/>
      <c r="M779" s="23"/>
    </row>
    <row r="780" spans="1:13" x14ac:dyDescent="0.2">
      <c r="A780" s="29"/>
      <c r="M780" s="23"/>
    </row>
    <row r="781" spans="1:13" x14ac:dyDescent="0.2">
      <c r="A781" s="29"/>
      <c r="M781" s="23"/>
    </row>
    <row r="782" spans="1:13" x14ac:dyDescent="0.2">
      <c r="A782" s="29"/>
      <c r="M782" s="23"/>
    </row>
    <row r="783" spans="1:13" x14ac:dyDescent="0.2">
      <c r="A783" s="29"/>
      <c r="M783" s="23"/>
    </row>
    <row r="784" spans="1:13" x14ac:dyDescent="0.2">
      <c r="A784" s="29"/>
      <c r="M784" s="23"/>
    </row>
    <row r="785" spans="1:13" x14ac:dyDescent="0.2">
      <c r="A785" s="29"/>
      <c r="M785" s="23"/>
    </row>
    <row r="786" spans="1:13" x14ac:dyDescent="0.2">
      <c r="A786" s="29"/>
      <c r="M786" s="23"/>
    </row>
    <row r="787" spans="1:13" x14ac:dyDescent="0.2">
      <c r="A787" s="29"/>
      <c r="M787" s="23"/>
    </row>
    <row r="788" spans="1:13" x14ac:dyDescent="0.2">
      <c r="A788" s="29"/>
      <c r="M788" s="23"/>
    </row>
    <row r="789" spans="1:13" x14ac:dyDescent="0.2">
      <c r="A789" s="29"/>
      <c r="M789" s="23"/>
    </row>
    <row r="790" spans="1:13" x14ac:dyDescent="0.2">
      <c r="A790" s="29"/>
      <c r="M790" s="23"/>
    </row>
    <row r="791" spans="1:13" x14ac:dyDescent="0.2">
      <c r="A791" s="29"/>
      <c r="M791" s="23"/>
    </row>
    <row r="792" spans="1:13" x14ac:dyDescent="0.2">
      <c r="A792" s="29"/>
      <c r="M792" s="23"/>
    </row>
    <row r="793" spans="1:13" x14ac:dyDescent="0.2">
      <c r="A793" s="29"/>
      <c r="M793" s="23"/>
    </row>
    <row r="794" spans="1:13" x14ac:dyDescent="0.2">
      <c r="A794" s="29"/>
      <c r="M794" s="23"/>
    </row>
    <row r="795" spans="1:13" x14ac:dyDescent="0.2">
      <c r="A795" s="29"/>
      <c r="M795" s="23"/>
    </row>
    <row r="796" spans="1:13" x14ac:dyDescent="0.2">
      <c r="A796" s="29"/>
      <c r="M796" s="23"/>
    </row>
    <row r="797" spans="1:13" x14ac:dyDescent="0.2">
      <c r="A797" s="29"/>
      <c r="M797" s="23"/>
    </row>
    <row r="798" spans="1:13" x14ac:dyDescent="0.2">
      <c r="A798" s="29"/>
      <c r="M798" s="23"/>
    </row>
    <row r="799" spans="1:13" x14ac:dyDescent="0.2">
      <c r="A799" s="29"/>
      <c r="M799" s="23"/>
    </row>
    <row r="800" spans="1:13" x14ac:dyDescent="0.2">
      <c r="A800" s="29"/>
      <c r="M800" s="23"/>
    </row>
    <row r="801" spans="1:13" x14ac:dyDescent="0.2">
      <c r="A801" s="29"/>
      <c r="M801" s="23"/>
    </row>
    <row r="802" spans="1:13" x14ac:dyDescent="0.2">
      <c r="A802" s="29"/>
      <c r="M802" s="23"/>
    </row>
    <row r="803" spans="1:13" x14ac:dyDescent="0.2">
      <c r="A803" s="29"/>
      <c r="M803" s="23"/>
    </row>
    <row r="804" spans="1:13" x14ac:dyDescent="0.2">
      <c r="A804" s="29"/>
      <c r="M804" s="23"/>
    </row>
    <row r="805" spans="1:13" x14ac:dyDescent="0.2">
      <c r="A805" s="29"/>
      <c r="M805" s="23"/>
    </row>
    <row r="806" spans="1:13" x14ac:dyDescent="0.2">
      <c r="A806" s="29"/>
      <c r="M806" s="23"/>
    </row>
    <row r="807" spans="1:13" x14ac:dyDescent="0.2">
      <c r="A807" s="29"/>
      <c r="M807" s="23"/>
    </row>
    <row r="808" spans="1:13" x14ac:dyDescent="0.2">
      <c r="A808" s="29"/>
      <c r="M808" s="23"/>
    </row>
    <row r="809" spans="1:13" x14ac:dyDescent="0.2">
      <c r="A809" s="29"/>
      <c r="M809" s="23"/>
    </row>
    <row r="810" spans="1:13" x14ac:dyDescent="0.2">
      <c r="A810" s="29"/>
      <c r="M810" s="23"/>
    </row>
    <row r="811" spans="1:13" x14ac:dyDescent="0.2">
      <c r="A811" s="29"/>
      <c r="M811" s="23"/>
    </row>
    <row r="812" spans="1:13" x14ac:dyDescent="0.2">
      <c r="A812" s="29"/>
      <c r="M812" s="23"/>
    </row>
    <row r="813" spans="1:13" x14ac:dyDescent="0.2">
      <c r="A813" s="29"/>
      <c r="M813" s="23"/>
    </row>
    <row r="814" spans="1:13" x14ac:dyDescent="0.2">
      <c r="A814" s="29"/>
      <c r="M814" s="23"/>
    </row>
    <row r="815" spans="1:13" x14ac:dyDescent="0.2">
      <c r="A815" s="29"/>
      <c r="M815" s="23"/>
    </row>
    <row r="816" spans="1:13" x14ac:dyDescent="0.2">
      <c r="A816" s="29"/>
      <c r="M816" s="23"/>
    </row>
    <row r="817" spans="1:13" x14ac:dyDescent="0.2">
      <c r="A817" s="29"/>
      <c r="M817" s="23"/>
    </row>
    <row r="818" spans="1:13" x14ac:dyDescent="0.2">
      <c r="A818" s="29"/>
      <c r="M818" s="23"/>
    </row>
    <row r="819" spans="1:13" x14ac:dyDescent="0.2">
      <c r="A819" s="29"/>
      <c r="M819" s="23"/>
    </row>
    <row r="820" spans="1:13" x14ac:dyDescent="0.2">
      <c r="A820" s="29"/>
      <c r="M820" s="23"/>
    </row>
    <row r="821" spans="1:13" x14ac:dyDescent="0.2">
      <c r="A821" s="29"/>
      <c r="M821" s="23"/>
    </row>
    <row r="822" spans="1:13" x14ac:dyDescent="0.2">
      <c r="A822" s="29"/>
      <c r="M822" s="23"/>
    </row>
    <row r="823" spans="1:13" x14ac:dyDescent="0.2">
      <c r="A823" s="29"/>
      <c r="M823" s="23"/>
    </row>
    <row r="824" spans="1:13" x14ac:dyDescent="0.2">
      <c r="A824" s="29"/>
      <c r="M824" s="23"/>
    </row>
    <row r="825" spans="1:13" x14ac:dyDescent="0.2">
      <c r="M825" s="23"/>
    </row>
    <row r="826" spans="1:13" x14ac:dyDescent="0.2">
      <c r="M826" s="23"/>
    </row>
    <row r="827" spans="1:13" x14ac:dyDescent="0.2">
      <c r="M827" s="23"/>
    </row>
    <row r="828" spans="1:13" x14ac:dyDescent="0.2">
      <c r="M828" s="23"/>
    </row>
    <row r="829" spans="1:13" x14ac:dyDescent="0.2">
      <c r="M829" s="23"/>
    </row>
    <row r="830" spans="1:13" x14ac:dyDescent="0.2">
      <c r="M830" s="23"/>
    </row>
    <row r="831" spans="1:13" x14ac:dyDescent="0.2">
      <c r="M831" s="23"/>
    </row>
    <row r="832" spans="1:13" x14ac:dyDescent="0.2">
      <c r="M832" s="23"/>
    </row>
    <row r="833" spans="13:13" x14ac:dyDescent="0.2">
      <c r="M833" s="23"/>
    </row>
    <row r="834" spans="13:13" x14ac:dyDescent="0.2">
      <c r="M834" s="23"/>
    </row>
    <row r="835" spans="13:13" x14ac:dyDescent="0.2">
      <c r="M835" s="23"/>
    </row>
    <row r="836" spans="13:13" x14ac:dyDescent="0.2">
      <c r="M836" s="23"/>
    </row>
    <row r="837" spans="13:13" x14ac:dyDescent="0.2">
      <c r="M837" s="23"/>
    </row>
    <row r="838" spans="13:13" x14ac:dyDescent="0.2">
      <c r="M838" s="23"/>
    </row>
    <row r="839" spans="13:13" x14ac:dyDescent="0.2">
      <c r="M839" s="23"/>
    </row>
    <row r="840" spans="13:13" x14ac:dyDescent="0.2">
      <c r="M840" s="23"/>
    </row>
    <row r="841" spans="13:13" x14ac:dyDescent="0.2">
      <c r="M841" s="23"/>
    </row>
    <row r="842" spans="13:13" x14ac:dyDescent="0.2">
      <c r="M842" s="23"/>
    </row>
    <row r="843" spans="13:13" x14ac:dyDescent="0.2">
      <c r="M843" s="23"/>
    </row>
    <row r="844" spans="13:13" x14ac:dyDescent="0.2">
      <c r="M844" s="23"/>
    </row>
    <row r="845" spans="13:13" x14ac:dyDescent="0.2">
      <c r="M845" s="23"/>
    </row>
    <row r="846" spans="13:13" x14ac:dyDescent="0.2">
      <c r="M846" s="23"/>
    </row>
    <row r="847" spans="13:13" x14ac:dyDescent="0.2">
      <c r="M847" s="23"/>
    </row>
    <row r="848" spans="13:13" x14ac:dyDescent="0.2">
      <c r="M848" s="23"/>
    </row>
    <row r="849" spans="13:13" x14ac:dyDescent="0.2">
      <c r="M849" s="23"/>
    </row>
    <row r="850" spans="13:13" x14ac:dyDescent="0.2">
      <c r="M850" s="23"/>
    </row>
    <row r="851" spans="13:13" x14ac:dyDescent="0.2">
      <c r="M851" s="23"/>
    </row>
    <row r="852" spans="13:13" x14ac:dyDescent="0.2">
      <c r="M852" s="23"/>
    </row>
    <row r="853" spans="13:13" x14ac:dyDescent="0.2">
      <c r="M853" s="23"/>
    </row>
    <row r="854" spans="13:13" x14ac:dyDescent="0.2">
      <c r="M854" s="23"/>
    </row>
    <row r="855" spans="13:13" x14ac:dyDescent="0.2">
      <c r="M855" s="23"/>
    </row>
    <row r="856" spans="13:13" x14ac:dyDescent="0.2">
      <c r="M856" s="23"/>
    </row>
    <row r="857" spans="13:13" x14ac:dyDescent="0.2">
      <c r="M857" s="23"/>
    </row>
    <row r="858" spans="13:13" x14ac:dyDescent="0.2">
      <c r="M858" s="23"/>
    </row>
    <row r="859" spans="13:13" x14ac:dyDescent="0.2">
      <c r="M859" s="23"/>
    </row>
    <row r="860" spans="13:13" x14ac:dyDescent="0.2">
      <c r="M860" s="23"/>
    </row>
    <row r="861" spans="13:13" x14ac:dyDescent="0.2">
      <c r="M861" s="23"/>
    </row>
    <row r="862" spans="13:13" x14ac:dyDescent="0.2">
      <c r="M862" s="23"/>
    </row>
    <row r="863" spans="13:13" x14ac:dyDescent="0.2">
      <c r="M863" s="23"/>
    </row>
    <row r="864" spans="13:13" x14ac:dyDescent="0.2">
      <c r="M864" s="23"/>
    </row>
    <row r="865" spans="13:13" x14ac:dyDescent="0.2">
      <c r="M865" s="23"/>
    </row>
    <row r="866" spans="13:13" x14ac:dyDescent="0.2">
      <c r="M866" s="23"/>
    </row>
    <row r="867" spans="13:13" x14ac:dyDescent="0.2">
      <c r="M867" s="23"/>
    </row>
    <row r="868" spans="13:13" x14ac:dyDescent="0.2">
      <c r="M868" s="23"/>
    </row>
    <row r="869" spans="13:13" x14ac:dyDescent="0.2">
      <c r="M869" s="23"/>
    </row>
    <row r="870" spans="13:13" x14ac:dyDescent="0.2">
      <c r="M870" s="23"/>
    </row>
    <row r="871" spans="13:13" x14ac:dyDescent="0.2">
      <c r="M871" s="23"/>
    </row>
    <row r="872" spans="13:13" x14ac:dyDescent="0.2">
      <c r="M872" s="23"/>
    </row>
    <row r="873" spans="13:13" x14ac:dyDescent="0.2">
      <c r="M873" s="23"/>
    </row>
    <row r="874" spans="13:13" x14ac:dyDescent="0.2">
      <c r="M874" s="23"/>
    </row>
    <row r="875" spans="13:13" x14ac:dyDescent="0.2">
      <c r="M875" s="23"/>
    </row>
    <row r="876" spans="13:13" x14ac:dyDescent="0.2">
      <c r="M876" s="23"/>
    </row>
    <row r="877" spans="13:13" x14ac:dyDescent="0.2">
      <c r="M877" s="23"/>
    </row>
    <row r="878" spans="13:13" x14ac:dyDescent="0.2">
      <c r="M878" s="23"/>
    </row>
    <row r="879" spans="13:13" x14ac:dyDescent="0.2">
      <c r="M879" s="23"/>
    </row>
    <row r="880" spans="13:13" x14ac:dyDescent="0.2">
      <c r="M880" s="23"/>
    </row>
    <row r="881" spans="13:13" x14ac:dyDescent="0.2">
      <c r="M881" s="23"/>
    </row>
    <row r="882" spans="13:13" x14ac:dyDescent="0.2">
      <c r="M882" s="23"/>
    </row>
    <row r="883" spans="13:13" x14ac:dyDescent="0.2">
      <c r="M883" s="23"/>
    </row>
    <row r="884" spans="13:13" x14ac:dyDescent="0.2">
      <c r="M884" s="23"/>
    </row>
    <row r="885" spans="13:13" x14ac:dyDescent="0.2">
      <c r="M885" s="23"/>
    </row>
    <row r="886" spans="13:13" x14ac:dyDescent="0.2">
      <c r="M886" s="23"/>
    </row>
    <row r="887" spans="13:13" x14ac:dyDescent="0.2">
      <c r="M887" s="23"/>
    </row>
    <row r="888" spans="13:13" x14ac:dyDescent="0.2">
      <c r="M888" s="23"/>
    </row>
    <row r="889" spans="13:13" x14ac:dyDescent="0.2">
      <c r="M889" s="23"/>
    </row>
    <row r="890" spans="13:13" x14ac:dyDescent="0.2">
      <c r="M890" s="23"/>
    </row>
    <row r="891" spans="13:13" x14ac:dyDescent="0.2">
      <c r="M891" s="23"/>
    </row>
    <row r="892" spans="13:13" x14ac:dyDescent="0.2">
      <c r="M892" s="23"/>
    </row>
    <row r="893" spans="13:13" x14ac:dyDescent="0.2">
      <c r="M893" s="23"/>
    </row>
    <row r="894" spans="13:13" x14ac:dyDescent="0.2">
      <c r="M894" s="23"/>
    </row>
    <row r="895" spans="13:13" x14ac:dyDescent="0.2">
      <c r="M895" s="23"/>
    </row>
    <row r="896" spans="13:13" x14ac:dyDescent="0.2">
      <c r="M896" s="23"/>
    </row>
    <row r="897" spans="13:13" x14ac:dyDescent="0.2">
      <c r="M897" s="23"/>
    </row>
    <row r="898" spans="13:13" x14ac:dyDescent="0.2">
      <c r="M898" s="23"/>
    </row>
    <row r="899" spans="13:13" x14ac:dyDescent="0.2">
      <c r="M899" s="23"/>
    </row>
    <row r="900" spans="13:13" x14ac:dyDescent="0.2">
      <c r="M900" s="23"/>
    </row>
    <row r="901" spans="13:13" x14ac:dyDescent="0.2">
      <c r="M901" s="23"/>
    </row>
    <row r="902" spans="13:13" x14ac:dyDescent="0.2">
      <c r="M902" s="23"/>
    </row>
    <row r="903" spans="13:13" x14ac:dyDescent="0.2">
      <c r="M903" s="23"/>
    </row>
    <row r="904" spans="13:13" x14ac:dyDescent="0.2">
      <c r="M904" s="23"/>
    </row>
    <row r="905" spans="13:13" x14ac:dyDescent="0.2">
      <c r="M905" s="23"/>
    </row>
    <row r="906" spans="13:13" x14ac:dyDescent="0.2">
      <c r="M906" s="23"/>
    </row>
    <row r="907" spans="13:13" x14ac:dyDescent="0.2">
      <c r="M907" s="23"/>
    </row>
    <row r="908" spans="13:13" x14ac:dyDescent="0.2">
      <c r="M908" s="23"/>
    </row>
    <row r="909" spans="13:13" x14ac:dyDescent="0.2">
      <c r="M909" s="23"/>
    </row>
    <row r="910" spans="13:13" x14ac:dyDescent="0.2">
      <c r="M910" s="23"/>
    </row>
    <row r="911" spans="13:13" x14ac:dyDescent="0.2">
      <c r="M911" s="23"/>
    </row>
    <row r="912" spans="13:13" x14ac:dyDescent="0.2">
      <c r="M912" s="23"/>
    </row>
    <row r="913" spans="13:13" x14ac:dyDescent="0.2">
      <c r="M913" s="23"/>
    </row>
    <row r="914" spans="13:13" x14ac:dyDescent="0.2">
      <c r="M914" s="23"/>
    </row>
    <row r="915" spans="13:13" x14ac:dyDescent="0.2">
      <c r="M915" s="23"/>
    </row>
    <row r="916" spans="13:13" x14ac:dyDescent="0.2">
      <c r="M916" s="23"/>
    </row>
    <row r="917" spans="13:13" x14ac:dyDescent="0.2">
      <c r="M917" s="23"/>
    </row>
    <row r="918" spans="13:13" x14ac:dyDescent="0.2">
      <c r="M918" s="23"/>
    </row>
    <row r="919" spans="13:13" x14ac:dyDescent="0.2">
      <c r="M919" s="23"/>
    </row>
    <row r="920" spans="13:13" x14ac:dyDescent="0.2">
      <c r="M920" s="23"/>
    </row>
    <row r="921" spans="13:13" x14ac:dyDescent="0.2">
      <c r="M921" s="23"/>
    </row>
    <row r="922" spans="13:13" x14ac:dyDescent="0.2">
      <c r="M922" s="23"/>
    </row>
    <row r="923" spans="13:13" x14ac:dyDescent="0.2">
      <c r="M923" s="23"/>
    </row>
    <row r="924" spans="13:13" x14ac:dyDescent="0.2">
      <c r="M924" s="23"/>
    </row>
    <row r="925" spans="13:13" x14ac:dyDescent="0.2">
      <c r="M925" s="23"/>
    </row>
    <row r="926" spans="13:13" x14ac:dyDescent="0.2">
      <c r="M926" s="23"/>
    </row>
    <row r="927" spans="13:13" x14ac:dyDescent="0.2">
      <c r="M927" s="23"/>
    </row>
    <row r="928" spans="13:13" x14ac:dyDescent="0.2">
      <c r="M928" s="23"/>
    </row>
  </sheetData>
  <mergeCells count="2"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77"/>
  <sheetViews>
    <sheetView showGridLines="0" tabSelected="1" zoomScale="75" workbookViewId="0">
      <selection activeCell="D20" activeCellId="1" sqref="C12 D20:D22"/>
    </sheetView>
  </sheetViews>
  <sheetFormatPr defaultRowHeight="12.75" x14ac:dyDescent="0.2"/>
  <cols>
    <col min="2" max="2" width="19.5703125" customWidth="1"/>
    <col min="4" max="4" width="20.5703125" customWidth="1"/>
    <col min="5" max="5" width="18.42578125" customWidth="1"/>
    <col min="6" max="6" width="9.28515625" customWidth="1"/>
    <col min="7" max="7" width="7.5703125" customWidth="1"/>
    <col min="8" max="8" width="7.7109375" customWidth="1"/>
    <col min="9" max="9" width="9.5703125" customWidth="1"/>
    <col min="10" max="10" width="17.42578125" customWidth="1"/>
    <col min="11" max="11" width="15.5703125" customWidth="1"/>
    <col min="12" max="12" width="12.7109375" customWidth="1"/>
    <col min="13" max="13" width="8.85546875" customWidth="1"/>
  </cols>
  <sheetData>
    <row r="1" spans="1:75" ht="20.25" x14ac:dyDescent="0.3">
      <c r="A1" s="436" t="s">
        <v>72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75" s="3" customFormat="1" ht="21.95" customHeight="1" x14ac:dyDescent="0.2">
      <c r="A2" s="435" t="s">
        <v>89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75" ht="15" customHeight="1" thickBot="1" x14ac:dyDescent="0.25">
      <c r="A3" s="329" t="s">
        <v>98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75" ht="26.25" thickBot="1" x14ac:dyDescent="0.25">
      <c r="A4" s="195" t="s">
        <v>0</v>
      </c>
      <c r="B4" s="196" t="s">
        <v>11</v>
      </c>
      <c r="C4" s="1" t="s">
        <v>1</v>
      </c>
      <c r="D4" s="197"/>
      <c r="E4" s="198" t="s">
        <v>2</v>
      </c>
      <c r="F4" s="197"/>
      <c r="G4" s="7" t="s">
        <v>3</v>
      </c>
      <c r="H4" s="4" t="s">
        <v>4</v>
      </c>
      <c r="I4" s="5" t="s">
        <v>5</v>
      </c>
      <c r="J4" s="5" t="s">
        <v>6</v>
      </c>
      <c r="K4" s="5" t="s">
        <v>73</v>
      </c>
      <c r="L4" s="6" t="s">
        <v>74</v>
      </c>
      <c r="M4" s="6" t="s">
        <v>7</v>
      </c>
      <c r="N4" s="6" t="s">
        <v>9</v>
      </c>
    </row>
    <row r="5" spans="1:75" ht="7.5" customHeight="1" x14ac:dyDescent="0.2">
      <c r="K5" s="29"/>
    </row>
    <row r="6" spans="1:75" ht="13.5" thickBot="1" x14ac:dyDescent="0.25">
      <c r="A6" s="199"/>
      <c r="B6" s="179"/>
      <c r="C6" s="180"/>
      <c r="D6" s="180"/>
      <c r="E6" s="181"/>
      <c r="F6" s="200"/>
      <c r="G6" s="201"/>
      <c r="H6" s="199"/>
      <c r="I6" s="199"/>
      <c r="J6" s="199"/>
      <c r="K6" s="199"/>
      <c r="L6" s="202"/>
      <c r="M6" s="203"/>
      <c r="N6" s="204"/>
    </row>
    <row r="7" spans="1:75" x14ac:dyDescent="0.2">
      <c r="A7" s="205" t="s">
        <v>75</v>
      </c>
      <c r="B7" s="206"/>
      <c r="C7" s="207"/>
      <c r="D7" s="207"/>
      <c r="E7" s="208"/>
      <c r="F7" s="209"/>
      <c r="G7" s="210"/>
      <c r="H7" s="211"/>
      <c r="I7" s="211"/>
      <c r="J7" s="211"/>
      <c r="K7" s="211"/>
      <c r="L7" s="212"/>
      <c r="M7" s="213"/>
      <c r="N7" s="214"/>
    </row>
    <row r="8" spans="1:75" ht="33.75" x14ac:dyDescent="0.2">
      <c r="A8" s="296">
        <v>2003</v>
      </c>
      <c r="B8" s="297" t="s">
        <v>63</v>
      </c>
      <c r="C8" s="298" t="s">
        <v>227</v>
      </c>
      <c r="D8" s="299"/>
      <c r="E8" s="300" t="s">
        <v>64</v>
      </c>
      <c r="F8" s="301"/>
      <c r="G8" s="302">
        <v>1200</v>
      </c>
      <c r="H8" s="303" t="s">
        <v>47</v>
      </c>
      <c r="I8" s="303" t="s">
        <v>51</v>
      </c>
      <c r="J8" s="303" t="s">
        <v>20</v>
      </c>
      <c r="K8" s="293">
        <v>2001</v>
      </c>
      <c r="L8" s="426">
        <v>0.9</v>
      </c>
      <c r="M8" s="294">
        <v>16</v>
      </c>
      <c r="N8" s="295">
        <v>462</v>
      </c>
    </row>
    <row r="9" spans="1:75" x14ac:dyDescent="0.2">
      <c r="A9" s="315"/>
      <c r="B9" s="297"/>
      <c r="C9" s="298"/>
      <c r="D9" s="299"/>
      <c r="E9" s="300"/>
      <c r="F9" s="316"/>
      <c r="G9" s="302"/>
      <c r="H9" s="303"/>
      <c r="I9" s="303"/>
      <c r="J9" s="303"/>
      <c r="K9" s="293"/>
      <c r="L9" s="426"/>
      <c r="M9" s="294"/>
      <c r="N9" s="295"/>
    </row>
    <row r="10" spans="1:75" s="325" customFormat="1" ht="22.5" x14ac:dyDescent="0.2">
      <c r="A10" s="317">
        <v>2003</v>
      </c>
      <c r="B10" s="318" t="s">
        <v>93</v>
      </c>
      <c r="C10" s="298" t="s">
        <v>226</v>
      </c>
      <c r="D10" s="319"/>
      <c r="E10" s="320" t="s">
        <v>94</v>
      </c>
      <c r="F10" s="321"/>
      <c r="G10" s="322">
        <v>245</v>
      </c>
      <c r="H10" s="317" t="s">
        <v>47</v>
      </c>
      <c r="I10" s="317" t="s">
        <v>51</v>
      </c>
      <c r="J10" s="317" t="s">
        <v>36</v>
      </c>
      <c r="K10" s="317">
        <v>2001</v>
      </c>
      <c r="L10" s="427">
        <v>0.9</v>
      </c>
      <c r="M10" s="323">
        <v>4</v>
      </c>
      <c r="N10" s="324">
        <v>9</v>
      </c>
    </row>
    <row r="11" spans="1:75" x14ac:dyDescent="0.2">
      <c r="A11" s="219"/>
      <c r="B11" s="220"/>
      <c r="C11" s="221"/>
      <c r="D11" s="221"/>
      <c r="E11" s="222"/>
      <c r="F11" s="223"/>
      <c r="G11" s="224"/>
      <c r="H11" s="219"/>
      <c r="I11" s="219"/>
      <c r="J11" s="219"/>
      <c r="K11" s="219"/>
      <c r="L11" s="428"/>
      <c r="M11" s="227"/>
      <c r="N11" s="225"/>
    </row>
    <row r="12" spans="1:75" ht="13.5" thickBot="1" x14ac:dyDescent="0.25">
      <c r="A12" s="228" t="s">
        <v>78</v>
      </c>
      <c r="B12" s="90"/>
      <c r="C12" s="91"/>
      <c r="D12" s="91"/>
      <c r="E12" s="92"/>
      <c r="F12" s="229"/>
      <c r="G12" s="230"/>
      <c r="H12" s="231"/>
      <c r="I12" s="231"/>
      <c r="J12" s="231"/>
      <c r="K12" s="231"/>
      <c r="L12" s="429"/>
      <c r="M12" s="232"/>
      <c r="N12" s="233"/>
    </row>
    <row r="13" spans="1:75" ht="15" customHeight="1" x14ac:dyDescent="0.2">
      <c r="A13" s="234">
        <v>2004</v>
      </c>
      <c r="B13" s="304" t="s">
        <v>79</v>
      </c>
      <c r="C13" s="236" t="s">
        <v>80</v>
      </c>
      <c r="D13" s="305"/>
      <c r="E13" s="237" t="s">
        <v>81</v>
      </c>
      <c r="F13" s="238"/>
      <c r="G13" s="239" t="s">
        <v>82</v>
      </c>
      <c r="H13" s="234" t="s">
        <v>82</v>
      </c>
      <c r="I13" s="234" t="s">
        <v>82</v>
      </c>
      <c r="J13" s="234" t="s">
        <v>20</v>
      </c>
      <c r="K13" s="234">
        <v>2001</v>
      </c>
      <c r="L13" s="430">
        <v>0.9</v>
      </c>
      <c r="M13" s="240">
        <v>30</v>
      </c>
      <c r="N13" s="241">
        <v>578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</row>
    <row r="14" spans="1:75" s="327" customFormat="1" ht="22.5" x14ac:dyDescent="0.2">
      <c r="A14" s="306">
        <v>2003</v>
      </c>
      <c r="B14" s="326" t="s">
        <v>83</v>
      </c>
      <c r="C14" s="314" t="s">
        <v>34</v>
      </c>
      <c r="D14" s="308"/>
      <c r="E14" s="309" t="s">
        <v>35</v>
      </c>
      <c r="F14" s="310"/>
      <c r="G14" s="311" t="s">
        <v>82</v>
      </c>
      <c r="H14" s="306" t="s">
        <v>82</v>
      </c>
      <c r="I14" s="306" t="s">
        <v>82</v>
      </c>
      <c r="J14" s="306" t="s">
        <v>36</v>
      </c>
      <c r="K14" s="306">
        <v>2001</v>
      </c>
      <c r="L14" s="312">
        <v>0.9</v>
      </c>
      <c r="M14" s="313">
        <v>6</v>
      </c>
      <c r="N14" s="313">
        <v>216</v>
      </c>
    </row>
    <row r="15" spans="1:75" s="250" customFormat="1" x14ac:dyDescent="0.2">
      <c r="A15" s="242"/>
      <c r="B15" s="243"/>
      <c r="C15" s="244"/>
      <c r="D15" s="245"/>
      <c r="E15" s="246"/>
      <c r="F15" s="247"/>
      <c r="G15" s="248"/>
      <c r="H15" s="242"/>
      <c r="I15" s="242"/>
      <c r="J15" s="242"/>
      <c r="K15" s="242"/>
      <c r="L15" s="292"/>
      <c r="M15" s="249"/>
      <c r="N15" s="249"/>
    </row>
    <row r="16" spans="1:75" s="250" customFormat="1" ht="33.75" x14ac:dyDescent="0.2">
      <c r="A16" s="306">
        <v>2002</v>
      </c>
      <c r="B16" s="307" t="s">
        <v>84</v>
      </c>
      <c r="C16" s="314" t="s">
        <v>224</v>
      </c>
      <c r="D16" s="308"/>
      <c r="E16" s="309" t="s">
        <v>90</v>
      </c>
      <c r="F16" s="310"/>
      <c r="G16" s="311" t="s">
        <v>82</v>
      </c>
      <c r="H16" s="306" t="s">
        <v>82</v>
      </c>
      <c r="I16" s="306" t="s">
        <v>82</v>
      </c>
      <c r="J16" s="306" t="s">
        <v>36</v>
      </c>
      <c r="K16" s="306">
        <v>2001</v>
      </c>
      <c r="L16" s="312">
        <v>0.9</v>
      </c>
      <c r="M16" s="313">
        <v>0.06</v>
      </c>
      <c r="N16" s="313">
        <v>0.6</v>
      </c>
    </row>
    <row r="17" spans="1:21" x14ac:dyDescent="0.2">
      <c r="A17" s="211"/>
      <c r="B17" s="206"/>
      <c r="C17" s="207"/>
      <c r="D17" s="207"/>
      <c r="E17" s="251"/>
      <c r="F17" s="209"/>
      <c r="G17" s="210"/>
      <c r="H17" s="211"/>
      <c r="I17" s="211"/>
      <c r="J17" s="211"/>
      <c r="K17" s="211"/>
      <c r="L17" s="431"/>
      <c r="M17" s="213"/>
      <c r="N17" s="252"/>
    </row>
    <row r="18" spans="1:21" x14ac:dyDescent="0.2">
      <c r="A18" s="211">
        <v>2005</v>
      </c>
      <c r="B18" s="206" t="s">
        <v>91</v>
      </c>
      <c r="C18" s="208" t="s">
        <v>225</v>
      </c>
      <c r="D18" s="207"/>
      <c r="E18" s="251" t="s">
        <v>92</v>
      </c>
      <c r="F18" s="209"/>
      <c r="G18" s="311" t="s">
        <v>82</v>
      </c>
      <c r="H18" s="306" t="s">
        <v>82</v>
      </c>
      <c r="I18" s="306" t="s">
        <v>82</v>
      </c>
      <c r="J18" s="211" t="s">
        <v>20</v>
      </c>
      <c r="K18" s="211">
        <v>2001</v>
      </c>
      <c r="L18" s="431">
        <v>0.9</v>
      </c>
      <c r="M18" s="213">
        <v>100</v>
      </c>
      <c r="N18" s="252">
        <v>1400</v>
      </c>
    </row>
    <row r="19" spans="1:21" x14ac:dyDescent="0.2">
      <c r="A19" s="211"/>
      <c r="B19" s="206"/>
      <c r="C19" s="207"/>
      <c r="D19" s="207"/>
      <c r="E19" s="251"/>
      <c r="F19" s="209"/>
      <c r="G19" s="210"/>
      <c r="H19" s="211"/>
      <c r="I19" s="211"/>
      <c r="J19" s="211"/>
      <c r="K19" s="211"/>
      <c r="L19" s="431"/>
      <c r="M19" s="213"/>
      <c r="N19" s="252"/>
    </row>
    <row r="20" spans="1:21" x14ac:dyDescent="0.2">
      <c r="A20" s="211"/>
      <c r="B20" s="206"/>
      <c r="C20" s="207"/>
      <c r="D20" s="207"/>
      <c r="E20" s="251"/>
      <c r="F20" s="209"/>
      <c r="G20" s="210"/>
      <c r="H20" s="211"/>
      <c r="I20" s="211"/>
      <c r="J20" s="211"/>
      <c r="K20" s="211"/>
      <c r="L20" s="328"/>
      <c r="M20" s="213"/>
      <c r="N20" s="252"/>
    </row>
    <row r="21" spans="1:21" x14ac:dyDescent="0.2">
      <c r="A21" s="211"/>
      <c r="B21" s="206"/>
      <c r="C21" s="207"/>
      <c r="D21" s="207"/>
      <c r="E21" s="251"/>
      <c r="F21" s="209"/>
      <c r="G21" s="210"/>
      <c r="H21" s="211"/>
      <c r="I21" s="211"/>
      <c r="J21" s="211"/>
      <c r="K21" s="211"/>
      <c r="L21" s="328"/>
      <c r="M21" s="214"/>
      <c r="N21" s="252"/>
    </row>
    <row r="22" spans="1:21" x14ac:dyDescent="0.2">
      <c r="A22" s="253"/>
      <c r="B22" s="254"/>
      <c r="C22" s="255"/>
      <c r="D22" s="255"/>
      <c r="E22" s="256"/>
      <c r="F22" s="257"/>
      <c r="G22" s="258"/>
      <c r="H22" s="253"/>
      <c r="I22" s="253"/>
      <c r="J22" s="253"/>
      <c r="K22" s="253"/>
      <c r="L22" s="259"/>
      <c r="M22" s="260"/>
      <c r="N22" s="261"/>
      <c r="O22" s="27"/>
      <c r="P22" s="27"/>
      <c r="Q22" s="27"/>
      <c r="R22" s="27"/>
      <c r="S22" s="27"/>
      <c r="T22" s="27"/>
      <c r="U22" s="27"/>
    </row>
    <row r="23" spans="1:21" s="3" customFormat="1" x14ac:dyDescent="0.2">
      <c r="A23" s="211"/>
      <c r="B23" s="206"/>
      <c r="C23" s="207"/>
      <c r="D23" s="207"/>
      <c r="E23" s="251"/>
      <c r="F23" s="209"/>
      <c r="G23" s="210"/>
      <c r="H23" s="211"/>
      <c r="I23" s="211"/>
      <c r="J23" s="211"/>
      <c r="K23" s="211"/>
      <c r="L23" s="212"/>
      <c r="M23" s="214"/>
      <c r="N23" s="252"/>
    </row>
    <row r="24" spans="1:21" x14ac:dyDescent="0.2">
      <c r="A24" s="262"/>
      <c r="B24" s="263"/>
      <c r="C24" s="264"/>
      <c r="D24" s="264"/>
      <c r="E24" s="268"/>
      <c r="F24" s="269"/>
      <c r="G24" s="265"/>
      <c r="H24" s="266"/>
      <c r="I24" s="266"/>
      <c r="J24" s="266"/>
      <c r="K24" s="262"/>
      <c r="L24" s="262"/>
      <c r="M24" s="267"/>
      <c r="N24" s="267"/>
    </row>
    <row r="25" spans="1:21" x14ac:dyDescent="0.2">
      <c r="A25" s="270"/>
      <c r="B25" s="271"/>
      <c r="C25" s="272"/>
      <c r="D25" s="272"/>
      <c r="E25" s="273"/>
      <c r="F25" s="270"/>
      <c r="G25" s="274"/>
      <c r="H25" s="270"/>
      <c r="I25" s="270"/>
      <c r="J25" s="270"/>
      <c r="K25" s="270"/>
      <c r="L25" s="273"/>
      <c r="M25" s="275"/>
      <c r="N25" s="276"/>
    </row>
    <row r="26" spans="1:21" x14ac:dyDescent="0.2">
      <c r="A26" s="28"/>
      <c r="B26" s="2"/>
      <c r="C26" s="3"/>
      <c r="D26" s="3"/>
      <c r="E26" s="277" t="s">
        <v>85</v>
      </c>
      <c r="F26" s="278"/>
      <c r="G26" s="279">
        <f>SUM(G6:G23)</f>
        <v>1445</v>
      </c>
      <c r="H26" s="278"/>
      <c r="I26" s="278"/>
      <c r="J26" s="278"/>
      <c r="K26" s="278"/>
      <c r="L26" s="280"/>
      <c r="M26" s="281">
        <f>SUM(M6:M23)</f>
        <v>156.06</v>
      </c>
      <c r="N26" s="282">
        <f>SUM(N6:N23)</f>
        <v>2665.6</v>
      </c>
    </row>
    <row r="27" spans="1:21" ht="9" customHeight="1" thickBot="1" x14ac:dyDescent="0.25">
      <c r="A27" s="29"/>
      <c r="B27" s="283"/>
      <c r="F27" s="29"/>
      <c r="G27" s="284"/>
      <c r="M27" s="285"/>
      <c r="N27" s="286"/>
    </row>
    <row r="28" spans="1:21" x14ac:dyDescent="0.2">
      <c r="A28" s="29"/>
      <c r="B28" s="287" t="s">
        <v>12</v>
      </c>
      <c r="F28" s="29"/>
      <c r="G28" s="284"/>
      <c r="M28" s="285"/>
      <c r="N28" s="286"/>
    </row>
    <row r="29" spans="1:21" x14ac:dyDescent="0.2">
      <c r="A29" s="29"/>
      <c r="B29" s="288" t="s">
        <v>86</v>
      </c>
      <c r="F29" s="29"/>
      <c r="G29" s="284"/>
      <c r="M29" s="285"/>
      <c r="N29" s="286"/>
    </row>
    <row r="30" spans="1:21" x14ac:dyDescent="0.2">
      <c r="A30" s="29"/>
      <c r="B30" s="289" t="s">
        <v>87</v>
      </c>
      <c r="F30" s="29"/>
      <c r="G30" s="284"/>
      <c r="L30" s="283"/>
      <c r="M30" s="285"/>
      <c r="N30" s="286"/>
    </row>
    <row r="31" spans="1:21" x14ac:dyDescent="0.2">
      <c r="A31" s="29"/>
      <c r="B31" s="290" t="s">
        <v>88</v>
      </c>
      <c r="F31" s="29"/>
      <c r="G31" s="284"/>
      <c r="L31" s="283"/>
      <c r="M31" s="285"/>
      <c r="N31" s="286"/>
    </row>
    <row r="32" spans="1:21" x14ac:dyDescent="0.2">
      <c r="A32" s="29"/>
      <c r="B32" s="283"/>
      <c r="F32" s="29"/>
      <c r="G32" s="284"/>
      <c r="K32" s="283"/>
      <c r="L32" s="283"/>
      <c r="M32" s="285"/>
      <c r="N32" s="286"/>
    </row>
    <row r="33" spans="1:14" x14ac:dyDescent="0.2">
      <c r="A33" s="29"/>
      <c r="B33" s="283"/>
      <c r="F33" s="29"/>
      <c r="G33" s="284"/>
      <c r="M33" s="285"/>
      <c r="N33" s="286"/>
    </row>
    <row r="34" spans="1:14" x14ac:dyDescent="0.2">
      <c r="A34" s="29"/>
      <c r="B34" s="283"/>
      <c r="F34" s="29"/>
      <c r="G34" s="284"/>
      <c r="M34" s="285"/>
      <c r="N34" s="286"/>
    </row>
    <row r="35" spans="1:14" x14ac:dyDescent="0.2">
      <c r="A35" s="29"/>
      <c r="B35" s="283"/>
      <c r="F35" s="29"/>
      <c r="G35" s="284"/>
      <c r="M35" s="285"/>
      <c r="N35" s="286"/>
    </row>
    <row r="36" spans="1:14" x14ac:dyDescent="0.2">
      <c r="A36" s="29"/>
      <c r="B36" s="283"/>
      <c r="F36" s="29"/>
      <c r="G36" s="284"/>
      <c r="M36" s="285"/>
      <c r="N36" s="286"/>
    </row>
    <row r="37" spans="1:14" x14ac:dyDescent="0.2">
      <c r="A37" s="29"/>
      <c r="B37" s="283"/>
      <c r="F37" s="29"/>
      <c r="G37" s="284"/>
      <c r="M37" s="285"/>
      <c r="N37" s="286"/>
    </row>
    <row r="38" spans="1:14" x14ac:dyDescent="0.2">
      <c r="A38" s="29"/>
      <c r="B38" s="283"/>
      <c r="F38" s="29"/>
      <c r="G38" s="284"/>
      <c r="M38" s="285"/>
      <c r="N38" s="285"/>
    </row>
    <row r="39" spans="1:14" x14ac:dyDescent="0.2">
      <c r="A39" s="29"/>
      <c r="B39" s="283"/>
      <c r="F39" s="29"/>
      <c r="G39" s="284"/>
      <c r="M39" s="285"/>
      <c r="N39" s="285"/>
    </row>
    <row r="40" spans="1:14" x14ac:dyDescent="0.2">
      <c r="A40" s="29"/>
      <c r="B40" s="283"/>
      <c r="F40" s="29"/>
      <c r="G40" s="284"/>
      <c r="M40" s="285"/>
      <c r="N40" s="285"/>
    </row>
    <row r="41" spans="1:14" x14ac:dyDescent="0.2">
      <c r="A41" s="29"/>
      <c r="B41" s="283"/>
      <c r="F41" s="29"/>
      <c r="G41" s="284"/>
      <c r="M41" s="285"/>
      <c r="N41" s="285"/>
    </row>
    <row r="42" spans="1:14" x14ac:dyDescent="0.2">
      <c r="A42" s="29"/>
      <c r="B42" s="283"/>
      <c r="F42" s="29"/>
      <c r="G42" s="284"/>
    </row>
    <row r="43" spans="1:14" x14ac:dyDescent="0.2">
      <c r="A43" s="29"/>
      <c r="B43" s="283"/>
      <c r="F43" s="29"/>
      <c r="G43" s="284"/>
    </row>
    <row r="44" spans="1:14" x14ac:dyDescent="0.2">
      <c r="A44" s="29"/>
      <c r="B44" s="283"/>
      <c r="F44" s="29"/>
      <c r="G44" s="284"/>
    </row>
    <row r="45" spans="1:14" x14ac:dyDescent="0.2">
      <c r="A45" s="29"/>
      <c r="B45" s="283"/>
      <c r="F45" s="29"/>
      <c r="G45" s="284"/>
    </row>
    <row r="46" spans="1:14" x14ac:dyDescent="0.2">
      <c r="A46" s="29"/>
      <c r="B46" s="283"/>
      <c r="F46" s="29"/>
      <c r="G46" s="284"/>
    </row>
    <row r="47" spans="1:14" x14ac:dyDescent="0.2">
      <c r="A47" s="29"/>
      <c r="B47" s="283"/>
      <c r="F47" s="29"/>
      <c r="G47" s="284"/>
    </row>
    <row r="48" spans="1:14" x14ac:dyDescent="0.2">
      <c r="A48" s="29"/>
      <c r="B48" s="283"/>
      <c r="F48" s="29"/>
      <c r="G48" s="284"/>
    </row>
    <row r="49" spans="1:6" x14ac:dyDescent="0.2">
      <c r="A49" s="29"/>
      <c r="B49" s="283"/>
      <c r="F49" s="29"/>
    </row>
    <row r="50" spans="1:6" x14ac:dyDescent="0.2">
      <c r="A50" s="29"/>
      <c r="B50" s="283"/>
      <c r="F50" s="29"/>
    </row>
    <row r="51" spans="1:6" x14ac:dyDescent="0.2">
      <c r="A51" s="29"/>
      <c r="B51" s="283"/>
      <c r="F51" s="29"/>
    </row>
    <row r="52" spans="1:6" x14ac:dyDescent="0.2">
      <c r="A52" s="29"/>
      <c r="B52" s="283"/>
      <c r="F52" s="29"/>
    </row>
    <row r="53" spans="1:6" x14ac:dyDescent="0.2">
      <c r="A53" s="29"/>
      <c r="B53" s="283"/>
      <c r="F53" s="29"/>
    </row>
    <row r="54" spans="1:6" x14ac:dyDescent="0.2">
      <c r="A54" s="29"/>
      <c r="B54" s="283"/>
      <c r="F54" s="29"/>
    </row>
    <row r="55" spans="1:6" x14ac:dyDescent="0.2">
      <c r="A55" s="29"/>
      <c r="B55" s="283"/>
      <c r="F55" s="29"/>
    </row>
    <row r="56" spans="1:6" x14ac:dyDescent="0.2">
      <c r="A56" s="29"/>
      <c r="B56" s="283"/>
      <c r="F56" s="29"/>
    </row>
    <row r="57" spans="1:6" x14ac:dyDescent="0.2">
      <c r="A57" s="29"/>
      <c r="B57" s="283"/>
      <c r="F57" s="29"/>
    </row>
    <row r="58" spans="1:6" x14ac:dyDescent="0.2">
      <c r="A58" s="29"/>
      <c r="B58" s="283"/>
      <c r="F58" s="29"/>
    </row>
    <row r="59" spans="1:6" x14ac:dyDescent="0.2">
      <c r="A59" s="29"/>
      <c r="B59" s="283"/>
      <c r="F59" s="29"/>
    </row>
    <row r="60" spans="1:6" x14ac:dyDescent="0.2">
      <c r="A60" s="29"/>
      <c r="B60" s="283"/>
      <c r="F60" s="29"/>
    </row>
    <row r="61" spans="1:6" x14ac:dyDescent="0.2">
      <c r="A61" s="29"/>
      <c r="B61" s="283"/>
      <c r="F61" s="29"/>
    </row>
    <row r="62" spans="1:6" x14ac:dyDescent="0.2">
      <c r="A62" s="29"/>
      <c r="B62" s="283"/>
      <c r="F62" s="29"/>
    </row>
    <row r="63" spans="1:6" x14ac:dyDescent="0.2">
      <c r="A63" s="29"/>
      <c r="B63" s="283"/>
      <c r="F63" s="29"/>
    </row>
    <row r="64" spans="1:6" x14ac:dyDescent="0.2">
      <c r="A64" s="29"/>
      <c r="B64" s="283"/>
      <c r="F64" s="29"/>
    </row>
    <row r="65" spans="1:6" x14ac:dyDescent="0.2">
      <c r="A65" s="29"/>
      <c r="B65" s="283"/>
      <c r="F65" s="29"/>
    </row>
    <row r="66" spans="1:6" x14ac:dyDescent="0.2">
      <c r="A66" s="29"/>
      <c r="B66" s="283"/>
      <c r="F66" s="29"/>
    </row>
    <row r="67" spans="1:6" x14ac:dyDescent="0.2">
      <c r="A67" s="29"/>
      <c r="B67" s="283"/>
      <c r="F67" s="29"/>
    </row>
    <row r="68" spans="1:6" x14ac:dyDescent="0.2">
      <c r="A68" s="29"/>
      <c r="B68" s="283"/>
      <c r="F68" s="29"/>
    </row>
    <row r="69" spans="1:6" x14ac:dyDescent="0.2">
      <c r="A69" s="29"/>
      <c r="B69" s="283"/>
      <c r="F69" s="29"/>
    </row>
    <row r="70" spans="1:6" x14ac:dyDescent="0.2">
      <c r="A70" s="29"/>
      <c r="B70" s="283"/>
      <c r="F70" s="29"/>
    </row>
    <row r="71" spans="1:6" x14ac:dyDescent="0.2">
      <c r="A71" s="29"/>
      <c r="B71" s="283"/>
      <c r="F71" s="29"/>
    </row>
    <row r="72" spans="1:6" x14ac:dyDescent="0.2">
      <c r="A72" s="29"/>
      <c r="B72" s="283"/>
      <c r="F72" s="29"/>
    </row>
    <row r="73" spans="1:6" x14ac:dyDescent="0.2">
      <c r="A73" s="29"/>
      <c r="B73" s="283"/>
    </row>
    <row r="74" spans="1:6" x14ac:dyDescent="0.2">
      <c r="A74" s="29"/>
      <c r="B74" s="283"/>
    </row>
    <row r="75" spans="1:6" x14ac:dyDescent="0.2">
      <c r="A75" s="29"/>
      <c r="B75" s="283"/>
    </row>
    <row r="76" spans="1:6" x14ac:dyDescent="0.2">
      <c r="A76" s="29"/>
      <c r="B76" s="283"/>
    </row>
    <row r="77" spans="1:6" x14ac:dyDescent="0.2">
      <c r="A77" s="29"/>
      <c r="B77" s="283"/>
    </row>
    <row r="78" spans="1:6" x14ac:dyDescent="0.2">
      <c r="A78" s="29"/>
      <c r="B78" s="283"/>
    </row>
    <row r="79" spans="1:6" x14ac:dyDescent="0.2">
      <c r="A79" s="29"/>
      <c r="B79" s="283"/>
    </row>
    <row r="80" spans="1:6" x14ac:dyDescent="0.2">
      <c r="A80" s="29"/>
      <c r="B80" s="283"/>
    </row>
    <row r="81" spans="1:2" x14ac:dyDescent="0.2">
      <c r="A81" s="29"/>
      <c r="B81" s="283"/>
    </row>
    <row r="82" spans="1:2" x14ac:dyDescent="0.2">
      <c r="A82" s="29"/>
      <c r="B82" s="283"/>
    </row>
    <row r="83" spans="1:2" x14ac:dyDescent="0.2">
      <c r="A83" s="29"/>
      <c r="B83" s="283"/>
    </row>
    <row r="84" spans="1:2" x14ac:dyDescent="0.2">
      <c r="A84" s="29"/>
      <c r="B84" s="283"/>
    </row>
    <row r="85" spans="1:2" x14ac:dyDescent="0.2">
      <c r="A85" s="29"/>
      <c r="B85" s="283"/>
    </row>
    <row r="86" spans="1:2" x14ac:dyDescent="0.2">
      <c r="A86" s="29"/>
      <c r="B86" s="283"/>
    </row>
    <row r="87" spans="1:2" x14ac:dyDescent="0.2">
      <c r="A87" s="29"/>
      <c r="B87" s="283"/>
    </row>
    <row r="88" spans="1:2" x14ac:dyDescent="0.2">
      <c r="A88" s="29"/>
      <c r="B88" s="283"/>
    </row>
    <row r="89" spans="1:2" x14ac:dyDescent="0.2">
      <c r="A89" s="29"/>
      <c r="B89" s="283"/>
    </row>
    <row r="90" spans="1:2" x14ac:dyDescent="0.2">
      <c r="A90" s="29"/>
      <c r="B90" s="283"/>
    </row>
    <row r="91" spans="1:2" x14ac:dyDescent="0.2">
      <c r="A91" s="29"/>
      <c r="B91" s="283"/>
    </row>
    <row r="92" spans="1:2" x14ac:dyDescent="0.2">
      <c r="A92" s="29"/>
      <c r="B92" s="283"/>
    </row>
    <row r="93" spans="1:2" x14ac:dyDescent="0.2">
      <c r="A93" s="29"/>
      <c r="B93" s="283"/>
    </row>
    <row r="94" spans="1:2" x14ac:dyDescent="0.2">
      <c r="A94" s="29"/>
      <c r="B94" s="283"/>
    </row>
    <row r="95" spans="1:2" x14ac:dyDescent="0.2">
      <c r="A95" s="29"/>
      <c r="B95" s="283"/>
    </row>
    <row r="96" spans="1:2" x14ac:dyDescent="0.2">
      <c r="A96" s="29"/>
      <c r="B96" s="283"/>
    </row>
    <row r="97" spans="1:2" x14ac:dyDescent="0.2">
      <c r="A97" s="29"/>
      <c r="B97" s="283"/>
    </row>
    <row r="98" spans="1:2" x14ac:dyDescent="0.2">
      <c r="A98" s="29"/>
      <c r="B98" s="283"/>
    </row>
    <row r="99" spans="1:2" x14ac:dyDescent="0.2">
      <c r="A99" s="29"/>
      <c r="B99" s="283"/>
    </row>
    <row r="100" spans="1:2" x14ac:dyDescent="0.2">
      <c r="A100" s="29"/>
      <c r="B100" s="283"/>
    </row>
    <row r="101" spans="1:2" x14ac:dyDescent="0.2">
      <c r="A101" s="29"/>
      <c r="B101" s="283"/>
    </row>
    <row r="102" spans="1:2" x14ac:dyDescent="0.2">
      <c r="A102" s="29"/>
      <c r="B102" s="283"/>
    </row>
    <row r="103" spans="1:2" x14ac:dyDescent="0.2">
      <c r="A103" s="29"/>
      <c r="B103" s="283"/>
    </row>
    <row r="104" spans="1:2" x14ac:dyDescent="0.2">
      <c r="A104" s="29"/>
      <c r="B104" s="283"/>
    </row>
    <row r="105" spans="1:2" x14ac:dyDescent="0.2">
      <c r="A105" s="29"/>
      <c r="B105" s="283"/>
    </row>
    <row r="106" spans="1:2" x14ac:dyDescent="0.2">
      <c r="A106" s="29"/>
      <c r="B106" s="283"/>
    </row>
    <row r="107" spans="1:2" x14ac:dyDescent="0.2">
      <c r="A107" s="29"/>
      <c r="B107" s="283"/>
    </row>
    <row r="108" spans="1:2" x14ac:dyDescent="0.2">
      <c r="A108" s="29"/>
      <c r="B108" s="283"/>
    </row>
    <row r="109" spans="1:2" x14ac:dyDescent="0.2">
      <c r="A109" s="29"/>
      <c r="B109" s="283"/>
    </row>
    <row r="110" spans="1:2" x14ac:dyDescent="0.2">
      <c r="A110" s="29"/>
      <c r="B110" s="283"/>
    </row>
    <row r="111" spans="1:2" x14ac:dyDescent="0.2">
      <c r="A111" s="29"/>
      <c r="B111" s="283"/>
    </row>
    <row r="112" spans="1:2" x14ac:dyDescent="0.2">
      <c r="A112" s="29"/>
      <c r="B112" s="283"/>
    </row>
    <row r="113" spans="1:2" x14ac:dyDescent="0.2">
      <c r="A113" s="29"/>
      <c r="B113" s="283"/>
    </row>
    <row r="114" spans="1:2" x14ac:dyDescent="0.2">
      <c r="A114" s="29"/>
      <c r="B114" s="283"/>
    </row>
    <row r="115" spans="1:2" x14ac:dyDescent="0.2">
      <c r="A115" s="29"/>
      <c r="B115" s="283"/>
    </row>
    <row r="116" spans="1:2" x14ac:dyDescent="0.2">
      <c r="A116" s="29"/>
      <c r="B116" s="283"/>
    </row>
    <row r="117" spans="1:2" x14ac:dyDescent="0.2">
      <c r="A117" s="29"/>
      <c r="B117" s="283"/>
    </row>
    <row r="118" spans="1:2" x14ac:dyDescent="0.2">
      <c r="A118" s="29"/>
      <c r="B118" s="283"/>
    </row>
    <row r="119" spans="1:2" x14ac:dyDescent="0.2">
      <c r="A119" s="29"/>
      <c r="B119" s="283"/>
    </row>
    <row r="120" spans="1:2" x14ac:dyDescent="0.2">
      <c r="A120" s="29"/>
      <c r="B120" s="283"/>
    </row>
    <row r="121" spans="1:2" x14ac:dyDescent="0.2">
      <c r="A121" s="29"/>
      <c r="B121" s="283"/>
    </row>
    <row r="122" spans="1:2" x14ac:dyDescent="0.2">
      <c r="A122" s="29"/>
      <c r="B122" s="283"/>
    </row>
    <row r="123" spans="1:2" x14ac:dyDescent="0.2">
      <c r="A123" s="29"/>
      <c r="B123" s="283"/>
    </row>
    <row r="124" spans="1:2" x14ac:dyDescent="0.2">
      <c r="A124" s="29"/>
      <c r="B124" s="283"/>
    </row>
    <row r="125" spans="1:2" x14ac:dyDescent="0.2">
      <c r="A125" s="29"/>
      <c r="B125" s="283"/>
    </row>
    <row r="126" spans="1:2" x14ac:dyDescent="0.2">
      <c r="A126" s="29"/>
      <c r="B126" s="283"/>
    </row>
    <row r="127" spans="1:2" x14ac:dyDescent="0.2">
      <c r="A127" s="29"/>
      <c r="B127" s="283"/>
    </row>
    <row r="128" spans="1:2" x14ac:dyDescent="0.2">
      <c r="A128" s="29"/>
      <c r="B128" s="283"/>
    </row>
    <row r="129" spans="1:2" x14ac:dyDescent="0.2">
      <c r="A129" s="29"/>
      <c r="B129" s="283"/>
    </row>
    <row r="130" spans="1:2" x14ac:dyDescent="0.2">
      <c r="A130" s="29"/>
      <c r="B130" s="283"/>
    </row>
    <row r="131" spans="1:2" x14ac:dyDescent="0.2">
      <c r="A131" s="29"/>
      <c r="B131" s="283"/>
    </row>
    <row r="132" spans="1:2" x14ac:dyDescent="0.2">
      <c r="A132" s="29"/>
      <c r="B132" s="283"/>
    </row>
    <row r="133" spans="1:2" x14ac:dyDescent="0.2">
      <c r="A133" s="29"/>
      <c r="B133" s="283"/>
    </row>
    <row r="134" spans="1:2" x14ac:dyDescent="0.2">
      <c r="A134" s="29"/>
      <c r="B134" s="283"/>
    </row>
    <row r="135" spans="1:2" x14ac:dyDescent="0.2">
      <c r="A135" s="29"/>
      <c r="B135" s="283"/>
    </row>
    <row r="136" spans="1:2" x14ac:dyDescent="0.2">
      <c r="B136" s="283"/>
    </row>
    <row r="137" spans="1:2" x14ac:dyDescent="0.2">
      <c r="B137" s="283"/>
    </row>
    <row r="138" spans="1:2" x14ac:dyDescent="0.2">
      <c r="B138" s="283"/>
    </row>
    <row r="139" spans="1:2" x14ac:dyDescent="0.2">
      <c r="B139" s="283"/>
    </row>
    <row r="140" spans="1:2" x14ac:dyDescent="0.2">
      <c r="B140" s="283"/>
    </row>
    <row r="141" spans="1:2" x14ac:dyDescent="0.2">
      <c r="B141" s="283"/>
    </row>
    <row r="142" spans="1:2" x14ac:dyDescent="0.2">
      <c r="B142" s="283"/>
    </row>
    <row r="143" spans="1:2" x14ac:dyDescent="0.2">
      <c r="B143" s="283"/>
    </row>
    <row r="144" spans="1:2" x14ac:dyDescent="0.2">
      <c r="B144" s="283"/>
    </row>
    <row r="145" spans="2:2" x14ac:dyDescent="0.2">
      <c r="B145" s="283"/>
    </row>
    <row r="146" spans="2:2" x14ac:dyDescent="0.2">
      <c r="B146" s="283"/>
    </row>
    <row r="147" spans="2:2" x14ac:dyDescent="0.2">
      <c r="B147" s="283"/>
    </row>
    <row r="148" spans="2:2" x14ac:dyDescent="0.2">
      <c r="B148" s="283"/>
    </row>
    <row r="149" spans="2:2" x14ac:dyDescent="0.2">
      <c r="B149" s="283"/>
    </row>
    <row r="150" spans="2:2" x14ac:dyDescent="0.2">
      <c r="B150" s="283"/>
    </row>
    <row r="151" spans="2:2" x14ac:dyDescent="0.2">
      <c r="B151" s="283"/>
    </row>
    <row r="152" spans="2:2" x14ac:dyDescent="0.2">
      <c r="B152" s="283"/>
    </row>
    <row r="153" spans="2:2" x14ac:dyDescent="0.2">
      <c r="B153" s="283"/>
    </row>
    <row r="154" spans="2:2" x14ac:dyDescent="0.2">
      <c r="B154" s="283"/>
    </row>
    <row r="155" spans="2:2" x14ac:dyDescent="0.2">
      <c r="B155" s="283"/>
    </row>
    <row r="156" spans="2:2" x14ac:dyDescent="0.2">
      <c r="B156" s="283"/>
    </row>
    <row r="157" spans="2:2" x14ac:dyDescent="0.2">
      <c r="B157" s="283"/>
    </row>
    <row r="158" spans="2:2" x14ac:dyDescent="0.2">
      <c r="B158" s="283"/>
    </row>
    <row r="159" spans="2:2" x14ac:dyDescent="0.2">
      <c r="B159" s="283"/>
    </row>
    <row r="160" spans="2:2" x14ac:dyDescent="0.2">
      <c r="B160" s="283"/>
    </row>
    <row r="161" spans="2:2" x14ac:dyDescent="0.2">
      <c r="B161" s="283"/>
    </row>
    <row r="162" spans="2:2" x14ac:dyDescent="0.2">
      <c r="B162" s="283"/>
    </row>
    <row r="163" spans="2:2" x14ac:dyDescent="0.2">
      <c r="B163" s="283"/>
    </row>
    <row r="164" spans="2:2" x14ac:dyDescent="0.2">
      <c r="B164" s="283"/>
    </row>
    <row r="165" spans="2:2" x14ac:dyDescent="0.2">
      <c r="B165" s="283"/>
    </row>
    <row r="166" spans="2:2" x14ac:dyDescent="0.2">
      <c r="B166" s="283"/>
    </row>
    <row r="167" spans="2:2" x14ac:dyDescent="0.2">
      <c r="B167" s="283"/>
    </row>
    <row r="168" spans="2:2" x14ac:dyDescent="0.2">
      <c r="B168" s="283"/>
    </row>
    <row r="169" spans="2:2" x14ac:dyDescent="0.2">
      <c r="B169" s="283"/>
    </row>
    <row r="170" spans="2:2" x14ac:dyDescent="0.2">
      <c r="B170" s="283"/>
    </row>
    <row r="171" spans="2:2" x14ac:dyDescent="0.2">
      <c r="B171" s="283"/>
    </row>
    <row r="172" spans="2:2" x14ac:dyDescent="0.2">
      <c r="B172" s="283"/>
    </row>
    <row r="173" spans="2:2" x14ac:dyDescent="0.2">
      <c r="B173" s="283"/>
    </row>
    <row r="174" spans="2:2" x14ac:dyDescent="0.2">
      <c r="B174" s="283"/>
    </row>
    <row r="175" spans="2:2" x14ac:dyDescent="0.2">
      <c r="B175" s="283"/>
    </row>
    <row r="176" spans="2:2" x14ac:dyDescent="0.2">
      <c r="B176" s="283"/>
    </row>
    <row r="177" spans="2:2" x14ac:dyDescent="0.2">
      <c r="B177" s="283"/>
    </row>
  </sheetData>
  <mergeCells count="2">
    <mergeCell ref="A1:N1"/>
    <mergeCell ref="A2:N2"/>
  </mergeCells>
  <phoneticPr fontId="0" type="noConversion"/>
  <printOptions horizontalCentered="1"/>
  <pageMargins left="0" right="0" top="0.75" bottom="0.5" header="0.5" footer="0.2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34"/>
  <sheetViews>
    <sheetView showGridLines="0" tabSelected="1" zoomScale="75" workbookViewId="0">
      <selection activeCell="D20" activeCellId="1" sqref="C12 D20:D22"/>
    </sheetView>
  </sheetViews>
  <sheetFormatPr defaultRowHeight="12.75" x14ac:dyDescent="0.2"/>
  <cols>
    <col min="1" max="1" width="9" customWidth="1"/>
    <col min="2" max="2" width="17.42578125" customWidth="1"/>
    <col min="4" max="4" width="22" customWidth="1"/>
    <col min="5" max="5" width="19.5703125" customWidth="1"/>
    <col min="6" max="6" width="9.85546875" customWidth="1"/>
    <col min="7" max="7" width="7.5703125" customWidth="1"/>
    <col min="8" max="8" width="7.28515625" customWidth="1"/>
    <col min="9" max="9" width="9.85546875" customWidth="1"/>
    <col min="10" max="10" width="6" customWidth="1"/>
    <col min="11" max="11" width="11.85546875" customWidth="1"/>
    <col min="13" max="13" width="9.85546875" customWidth="1"/>
    <col min="14" max="14" width="10.85546875" customWidth="1"/>
  </cols>
  <sheetData>
    <row r="1" spans="1:201" ht="20.25" x14ac:dyDescent="0.3">
      <c r="A1" s="436" t="s">
        <v>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201" ht="15" x14ac:dyDescent="0.2">
      <c r="A2" s="438" t="s">
        <v>95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</row>
    <row r="3" spans="1:201" ht="13.5" thickBot="1" x14ac:dyDescent="0.25">
      <c r="A3" s="329" t="s">
        <v>98</v>
      </c>
    </row>
    <row r="4" spans="1:201" ht="26.25" thickBot="1" x14ac:dyDescent="0.25">
      <c r="A4" s="12" t="s">
        <v>0</v>
      </c>
      <c r="B4" s="4" t="s">
        <v>11</v>
      </c>
      <c r="C4" s="1" t="s">
        <v>1</v>
      </c>
      <c r="D4" s="4"/>
      <c r="E4" s="1" t="s">
        <v>2</v>
      </c>
      <c r="F4" s="4"/>
      <c r="G4" s="7" t="s">
        <v>3</v>
      </c>
      <c r="H4" s="4" t="s">
        <v>4</v>
      </c>
      <c r="I4" s="5" t="s">
        <v>5</v>
      </c>
      <c r="J4" s="5" t="s">
        <v>6</v>
      </c>
      <c r="K4" s="5" t="s">
        <v>10</v>
      </c>
      <c r="L4" s="6" t="s">
        <v>7</v>
      </c>
      <c r="M4" s="6" t="s">
        <v>8</v>
      </c>
      <c r="N4" s="6" t="s">
        <v>9</v>
      </c>
    </row>
    <row r="5" spans="1:201" ht="13.5" thickBot="1" x14ac:dyDescent="0.25">
      <c r="A5" s="8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10"/>
      <c r="N5" s="11"/>
    </row>
    <row r="6" spans="1:201" ht="34.5" thickBot="1" x14ac:dyDescent="0.25">
      <c r="A6" s="330">
        <v>2000</v>
      </c>
      <c r="B6" s="331" t="s">
        <v>100</v>
      </c>
      <c r="C6" s="332" t="s">
        <v>101</v>
      </c>
      <c r="D6" s="333"/>
      <c r="E6" s="334" t="s">
        <v>102</v>
      </c>
      <c r="F6" s="335" t="s">
        <v>103</v>
      </c>
      <c r="G6" s="336">
        <v>57</v>
      </c>
      <c r="H6" s="337" t="s">
        <v>104</v>
      </c>
      <c r="I6" s="337" t="s">
        <v>105</v>
      </c>
      <c r="J6" s="337" t="s">
        <v>20</v>
      </c>
      <c r="K6" s="338">
        <v>0.89</v>
      </c>
      <c r="L6" s="339">
        <v>3.8</v>
      </c>
      <c r="M6" s="340">
        <v>41.2</v>
      </c>
      <c r="N6" s="341">
        <v>41.2</v>
      </c>
      <c r="O6" s="26"/>
      <c r="P6" s="27"/>
      <c r="Q6" s="27"/>
      <c r="R6" s="27"/>
    </row>
    <row r="7" spans="1:201" ht="15" customHeight="1" x14ac:dyDescent="0.2">
      <c r="A7" s="342">
        <v>2001</v>
      </c>
      <c r="B7" s="220" t="s">
        <v>109</v>
      </c>
      <c r="C7" s="221" t="s">
        <v>229</v>
      </c>
      <c r="D7" s="221"/>
      <c r="E7" s="222" t="s">
        <v>110</v>
      </c>
      <c r="F7" s="343" t="s">
        <v>111</v>
      </c>
      <c r="G7" s="344">
        <v>200</v>
      </c>
      <c r="H7" s="345" t="s">
        <v>77</v>
      </c>
      <c r="I7" s="345" t="s">
        <v>51</v>
      </c>
      <c r="J7" s="345" t="s">
        <v>20</v>
      </c>
      <c r="K7" s="346">
        <v>0</v>
      </c>
      <c r="L7" s="347">
        <v>10</v>
      </c>
      <c r="M7" s="348">
        <v>137</v>
      </c>
      <c r="N7" s="349">
        <v>137</v>
      </c>
      <c r="O7" s="24"/>
    </row>
    <row r="8" spans="1:201" ht="15" customHeight="1" x14ac:dyDescent="0.2">
      <c r="A8" s="342">
        <v>2001</v>
      </c>
      <c r="B8" s="220" t="s">
        <v>112</v>
      </c>
      <c r="C8" s="221" t="s">
        <v>113</v>
      </c>
      <c r="D8" s="221"/>
      <c r="E8" s="222" t="s">
        <v>114</v>
      </c>
      <c r="F8" s="343" t="s">
        <v>111</v>
      </c>
      <c r="G8" s="344">
        <v>825</v>
      </c>
      <c r="H8" s="345" t="s">
        <v>47</v>
      </c>
      <c r="I8" s="345" t="s">
        <v>51</v>
      </c>
      <c r="J8" s="345" t="s">
        <v>20</v>
      </c>
      <c r="K8" s="346">
        <v>0.44</v>
      </c>
      <c r="L8" s="347">
        <v>12</v>
      </c>
      <c r="M8" s="348">
        <f>+N8</f>
        <v>281.3</v>
      </c>
      <c r="N8" s="349">
        <v>281.3</v>
      </c>
      <c r="O8" s="24"/>
    </row>
    <row r="9" spans="1:201" ht="15" customHeight="1" x14ac:dyDescent="0.2">
      <c r="A9" s="342">
        <v>2001</v>
      </c>
      <c r="B9" s="220" t="s">
        <v>109</v>
      </c>
      <c r="C9" s="221" t="s">
        <v>228</v>
      </c>
      <c r="D9" s="221"/>
      <c r="E9" s="222" t="s">
        <v>115</v>
      </c>
      <c r="F9" s="343" t="s">
        <v>111</v>
      </c>
      <c r="G9" s="344">
        <v>170</v>
      </c>
      <c r="H9" s="345" t="s">
        <v>77</v>
      </c>
      <c r="I9" s="345" t="s">
        <v>51</v>
      </c>
      <c r="J9" s="345" t="s">
        <v>20</v>
      </c>
      <c r="K9" s="346">
        <v>0.4</v>
      </c>
      <c r="L9" s="347">
        <v>1.5</v>
      </c>
      <c r="M9" s="348" t="s">
        <v>116</v>
      </c>
      <c r="N9" s="349">
        <v>88.3</v>
      </c>
      <c r="O9" s="24"/>
    </row>
    <row r="10" spans="1:201" ht="15" customHeight="1" thickBot="1" x14ac:dyDescent="0.25">
      <c r="A10" s="89">
        <v>2001</v>
      </c>
      <c r="B10" s="90" t="s">
        <v>119</v>
      </c>
      <c r="C10" s="91" t="s">
        <v>221</v>
      </c>
      <c r="D10" s="91"/>
      <c r="E10" s="92" t="s">
        <v>120</v>
      </c>
      <c r="F10" s="93" t="s">
        <v>111</v>
      </c>
      <c r="G10" s="94">
        <v>172</v>
      </c>
      <c r="H10" s="95" t="s">
        <v>121</v>
      </c>
      <c r="I10" s="95" t="s">
        <v>51</v>
      </c>
      <c r="J10" s="95" t="s">
        <v>20</v>
      </c>
      <c r="K10" s="96">
        <v>0.51</v>
      </c>
      <c r="L10" s="97">
        <v>5.3</v>
      </c>
      <c r="M10" s="98">
        <f t="shared" ref="M10:M15" si="0">+N10</f>
        <v>91.8</v>
      </c>
      <c r="N10" s="99">
        <v>91.8</v>
      </c>
      <c r="O10" s="24"/>
    </row>
    <row r="11" spans="1:201" ht="15" customHeight="1" x14ac:dyDescent="0.2">
      <c r="A11" s="64">
        <v>2002</v>
      </c>
      <c r="B11" s="65" t="s">
        <v>122</v>
      </c>
      <c r="C11" s="66" t="s">
        <v>123</v>
      </c>
      <c r="D11" s="66"/>
      <c r="E11" s="67" t="s">
        <v>124</v>
      </c>
      <c r="F11" s="68" t="s">
        <v>111</v>
      </c>
      <c r="G11" s="69">
        <v>500</v>
      </c>
      <c r="H11" s="70" t="s">
        <v>47</v>
      </c>
      <c r="I11" s="70" t="s">
        <v>51</v>
      </c>
      <c r="J11" s="70" t="s">
        <v>20</v>
      </c>
      <c r="K11" s="71">
        <v>0</v>
      </c>
      <c r="L11" s="72">
        <v>15.6</v>
      </c>
      <c r="M11" s="73">
        <f t="shared" si="0"/>
        <v>238</v>
      </c>
      <c r="N11" s="74">
        <v>238</v>
      </c>
      <c r="O11" s="24"/>
    </row>
    <row r="12" spans="1:201" ht="15" customHeight="1" x14ac:dyDescent="0.2">
      <c r="A12" s="350">
        <v>2002</v>
      </c>
      <c r="B12" s="206" t="s">
        <v>122</v>
      </c>
      <c r="C12" s="207" t="s">
        <v>125</v>
      </c>
      <c r="D12" s="207"/>
      <c r="E12" s="251" t="s">
        <v>126</v>
      </c>
      <c r="F12" s="351" t="s">
        <v>111</v>
      </c>
      <c r="G12" s="352">
        <v>500</v>
      </c>
      <c r="H12" s="353" t="s">
        <v>47</v>
      </c>
      <c r="I12" s="353" t="s">
        <v>51</v>
      </c>
      <c r="J12" s="353" t="s">
        <v>20</v>
      </c>
      <c r="K12" s="354">
        <v>0</v>
      </c>
      <c r="L12" s="355">
        <v>14.6</v>
      </c>
      <c r="M12" s="356">
        <f t="shared" si="0"/>
        <v>237</v>
      </c>
      <c r="N12" s="357">
        <v>237</v>
      </c>
      <c r="O12" s="24"/>
    </row>
    <row r="13" spans="1:201" ht="15" customHeight="1" x14ac:dyDescent="0.2">
      <c r="A13" s="350">
        <v>2002</v>
      </c>
      <c r="B13" s="206" t="s">
        <v>127</v>
      </c>
      <c r="C13" s="207" t="s">
        <v>128</v>
      </c>
      <c r="D13" s="207"/>
      <c r="E13" s="251" t="s">
        <v>129</v>
      </c>
      <c r="F13" s="351" t="s">
        <v>111</v>
      </c>
      <c r="G13" s="352">
        <v>730</v>
      </c>
      <c r="H13" s="353" t="s">
        <v>47</v>
      </c>
      <c r="I13" s="353" t="s">
        <v>51</v>
      </c>
      <c r="J13" s="353" t="s">
        <v>20</v>
      </c>
      <c r="K13" s="354">
        <v>0.01</v>
      </c>
      <c r="L13" s="355">
        <v>8.1999999999999993</v>
      </c>
      <c r="M13" s="356">
        <f t="shared" si="0"/>
        <v>132.5</v>
      </c>
      <c r="N13" s="357">
        <v>132.5</v>
      </c>
      <c r="O13" s="24"/>
    </row>
    <row r="14" spans="1:201" ht="15" customHeight="1" x14ac:dyDescent="0.2">
      <c r="A14" s="350">
        <v>2002</v>
      </c>
      <c r="B14" s="206" t="s">
        <v>130</v>
      </c>
      <c r="C14" s="207" t="s">
        <v>131</v>
      </c>
      <c r="D14" s="207"/>
      <c r="E14" s="251" t="s">
        <v>132</v>
      </c>
      <c r="F14" s="351" t="s">
        <v>111</v>
      </c>
      <c r="G14" s="352">
        <v>260</v>
      </c>
      <c r="H14" s="353" t="s">
        <v>47</v>
      </c>
      <c r="I14" s="353" t="s">
        <v>51</v>
      </c>
      <c r="J14" s="353" t="s">
        <v>20</v>
      </c>
      <c r="K14" s="354">
        <v>0.3</v>
      </c>
      <c r="L14" s="355">
        <v>4.4000000000000004</v>
      </c>
      <c r="M14" s="356">
        <f t="shared" si="0"/>
        <v>86</v>
      </c>
      <c r="N14" s="357">
        <v>86</v>
      </c>
      <c r="O14" s="24"/>
    </row>
    <row r="15" spans="1:201" ht="15" customHeight="1" thickBot="1" x14ac:dyDescent="0.25">
      <c r="A15" s="75">
        <v>2002</v>
      </c>
      <c r="B15" s="76" t="s">
        <v>112</v>
      </c>
      <c r="C15" s="77" t="s">
        <v>113</v>
      </c>
      <c r="D15" s="77"/>
      <c r="E15" s="78" t="s">
        <v>133</v>
      </c>
      <c r="F15" s="79" t="s">
        <v>111</v>
      </c>
      <c r="G15" s="80">
        <v>800</v>
      </c>
      <c r="H15" s="81" t="s">
        <v>47</v>
      </c>
      <c r="I15" s="81" t="s">
        <v>51</v>
      </c>
      <c r="J15" s="81" t="s">
        <v>20</v>
      </c>
      <c r="K15" s="82">
        <v>0.25</v>
      </c>
      <c r="L15" s="83">
        <v>12.1</v>
      </c>
      <c r="M15" s="84">
        <f t="shared" si="0"/>
        <v>322</v>
      </c>
      <c r="N15" s="85">
        <v>322</v>
      </c>
      <c r="O15" s="24"/>
    </row>
    <row r="16" spans="1:201" ht="22.5" x14ac:dyDescent="0.2">
      <c r="A16" s="358">
        <v>2003</v>
      </c>
      <c r="B16" s="86" t="s">
        <v>134</v>
      </c>
      <c r="C16" s="359" t="s">
        <v>135</v>
      </c>
      <c r="D16" s="359"/>
      <c r="E16" s="360" t="s">
        <v>136</v>
      </c>
      <c r="F16" s="361" t="s">
        <v>111</v>
      </c>
      <c r="G16" s="362">
        <v>1160</v>
      </c>
      <c r="H16" s="363" t="s">
        <v>47</v>
      </c>
      <c r="I16" s="363" t="s">
        <v>51</v>
      </c>
      <c r="J16" s="363" t="s">
        <v>20</v>
      </c>
      <c r="K16" s="364">
        <v>0.22</v>
      </c>
      <c r="L16" s="365">
        <v>20.8</v>
      </c>
      <c r="M16" s="366">
        <f>+N16</f>
        <v>242.6</v>
      </c>
      <c r="N16" s="367">
        <f>250.7-8.1</f>
        <v>242.6</v>
      </c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</row>
    <row r="17" spans="1:15" ht="15" customHeight="1" thickBot="1" x14ac:dyDescent="0.25">
      <c r="A17" s="89"/>
      <c r="B17" s="90"/>
      <c r="C17" s="91"/>
      <c r="D17" s="91"/>
      <c r="E17" s="92"/>
      <c r="F17" s="93"/>
      <c r="G17" s="94"/>
      <c r="H17" s="95"/>
      <c r="I17" s="95"/>
      <c r="J17" s="95"/>
      <c r="K17" s="96"/>
      <c r="L17" s="97"/>
      <c r="M17" s="98"/>
      <c r="N17" s="99"/>
      <c r="O17" s="24"/>
    </row>
    <row r="18" spans="1:15" ht="13.5" thickBot="1" x14ac:dyDescent="0.25">
      <c r="A18" s="28"/>
      <c r="B18" s="2"/>
      <c r="C18" s="3"/>
      <c r="D18" s="3"/>
      <c r="E18" s="3"/>
      <c r="F18" s="28"/>
      <c r="G18" s="30"/>
      <c r="H18" s="3"/>
      <c r="I18" s="3"/>
      <c r="J18" s="13"/>
      <c r="K18" s="19"/>
      <c r="L18" s="31"/>
      <c r="M18" s="33"/>
      <c r="N18" s="31"/>
      <c r="O18" s="24"/>
    </row>
    <row r="19" spans="1:15" ht="15" customHeight="1" thickBot="1" x14ac:dyDescent="0.25">
      <c r="A19" s="28"/>
      <c r="B19" s="2"/>
      <c r="C19" s="2"/>
      <c r="D19" s="3"/>
      <c r="E19" s="3"/>
      <c r="F19" s="36" t="s">
        <v>17</v>
      </c>
      <c r="G19" s="37">
        <f>SUM(G6:G17)</f>
        <v>5374</v>
      </c>
      <c r="H19" s="38"/>
      <c r="I19" s="38"/>
      <c r="J19" s="14"/>
      <c r="K19" s="39"/>
      <c r="L19" s="34">
        <f>SUM(L6:L17)</f>
        <v>108.3</v>
      </c>
      <c r="M19" s="35">
        <f>SUM(M6:M17)</f>
        <v>1809.3999999999999</v>
      </c>
      <c r="N19" s="32">
        <f>SUM(N6:N18)</f>
        <v>1897.6999999999998</v>
      </c>
      <c r="O19" s="24"/>
    </row>
    <row r="20" spans="1:15" x14ac:dyDescent="0.2">
      <c r="A20" s="28"/>
      <c r="B20" s="2"/>
      <c r="C20" s="3"/>
      <c r="D20" s="3"/>
      <c r="E20" s="3"/>
      <c r="F20" s="28"/>
      <c r="G20" s="22"/>
      <c r="H20" s="3"/>
      <c r="I20" s="3"/>
      <c r="J20" s="3"/>
      <c r="K20" s="19"/>
      <c r="L20" s="3"/>
      <c r="M20" s="22"/>
      <c r="N20" s="25"/>
      <c r="O20" s="24"/>
    </row>
    <row r="21" spans="1:15" ht="13.5" thickBot="1" x14ac:dyDescent="0.25">
      <c r="A21" s="28"/>
      <c r="B21" s="2"/>
      <c r="C21" s="3"/>
      <c r="D21" s="3"/>
      <c r="E21" s="3"/>
      <c r="F21" s="28"/>
      <c r="G21" s="22"/>
      <c r="H21" s="3"/>
      <c r="I21" s="3"/>
      <c r="J21" s="3"/>
      <c r="K21" s="19"/>
      <c r="L21" s="3"/>
      <c r="M21" s="22"/>
      <c r="N21" s="25"/>
      <c r="O21" s="24"/>
    </row>
    <row r="22" spans="1:15" ht="13.5" thickBot="1" x14ac:dyDescent="0.25">
      <c r="A22" s="28"/>
      <c r="B22" s="2"/>
      <c r="C22" s="3"/>
      <c r="D22" s="3"/>
      <c r="E22" s="18" t="s">
        <v>12</v>
      </c>
      <c r="F22" s="28"/>
      <c r="G22" s="22"/>
      <c r="H22" s="3"/>
      <c r="I22" s="3"/>
      <c r="J22" s="3"/>
      <c r="K22" s="20"/>
      <c r="L22" s="3"/>
      <c r="M22" s="22"/>
      <c r="N22" s="25"/>
      <c r="O22" s="24"/>
    </row>
    <row r="23" spans="1:15" x14ac:dyDescent="0.2">
      <c r="A23" s="28"/>
      <c r="B23" s="2"/>
      <c r="C23" s="3"/>
      <c r="D23" s="3"/>
      <c r="E23" s="15" t="s">
        <v>13</v>
      </c>
      <c r="F23" s="28"/>
      <c r="G23" s="22"/>
      <c r="H23" s="3"/>
      <c r="I23" s="3"/>
      <c r="J23" s="3"/>
      <c r="K23" s="21"/>
      <c r="L23" s="3"/>
      <c r="M23" s="22"/>
      <c r="N23" s="25"/>
      <c r="O23" s="24"/>
    </row>
    <row r="24" spans="1:15" x14ac:dyDescent="0.2">
      <c r="A24" s="28"/>
      <c r="B24" s="2"/>
      <c r="C24" s="3"/>
      <c r="D24" s="3"/>
      <c r="E24" s="16" t="s">
        <v>14</v>
      </c>
      <c r="F24" s="28"/>
      <c r="G24" s="22"/>
      <c r="H24" s="3"/>
      <c r="I24" s="3"/>
      <c r="J24" s="3"/>
      <c r="K24" s="21"/>
      <c r="L24" s="3"/>
      <c r="M24" s="22"/>
      <c r="N24" s="25"/>
      <c r="O24" s="24"/>
    </row>
    <row r="25" spans="1:15" x14ac:dyDescent="0.2">
      <c r="A25" s="28"/>
      <c r="B25" s="2"/>
      <c r="C25" s="3"/>
      <c r="D25" s="3"/>
      <c r="E25" s="16" t="s">
        <v>15</v>
      </c>
      <c r="F25" s="28"/>
      <c r="G25" s="22"/>
      <c r="H25" s="3"/>
      <c r="I25" s="3"/>
      <c r="J25" s="3"/>
      <c r="K25" s="21"/>
      <c r="L25" s="3"/>
      <c r="M25" s="22"/>
      <c r="N25" s="25"/>
      <c r="O25" s="24"/>
    </row>
    <row r="26" spans="1:15" ht="13.5" thickBot="1" x14ac:dyDescent="0.25">
      <c r="A26" s="28"/>
      <c r="B26" s="2"/>
      <c r="C26" s="3"/>
      <c r="D26" s="3"/>
      <c r="E26" s="17" t="s">
        <v>16</v>
      </c>
      <c r="F26" s="28"/>
      <c r="G26" s="22"/>
      <c r="H26" s="3"/>
      <c r="I26" s="3"/>
      <c r="J26" s="3"/>
      <c r="K26" s="21"/>
      <c r="L26" s="3"/>
      <c r="M26" s="22"/>
      <c r="N26" s="25"/>
      <c r="O26" s="24"/>
    </row>
    <row r="27" spans="1:15" x14ac:dyDescent="0.2">
      <c r="A27" s="28"/>
      <c r="B27" s="2"/>
      <c r="C27" s="3"/>
      <c r="D27" s="3"/>
      <c r="E27" s="3"/>
      <c r="F27" s="28"/>
      <c r="G27" s="22"/>
      <c r="H27" s="3"/>
      <c r="I27" s="3"/>
      <c r="J27" s="3"/>
      <c r="K27" s="19"/>
      <c r="L27" s="3"/>
      <c r="M27" s="22"/>
      <c r="N27" s="25"/>
      <c r="O27" s="24"/>
    </row>
    <row r="28" spans="1:15" x14ac:dyDescent="0.2">
      <c r="A28" s="28"/>
      <c r="B28" s="2"/>
      <c r="C28" s="3"/>
      <c r="D28" s="3"/>
      <c r="E28" s="3"/>
      <c r="F28" s="28"/>
      <c r="G28" s="3"/>
      <c r="H28" s="3"/>
      <c r="I28" s="3"/>
      <c r="J28" s="3"/>
      <c r="K28" s="19"/>
      <c r="L28" s="3"/>
      <c r="M28" s="22"/>
      <c r="N28" s="25"/>
      <c r="O28" s="24"/>
    </row>
    <row r="29" spans="1:15" x14ac:dyDescent="0.2">
      <c r="A29" s="28"/>
      <c r="B29" s="2"/>
      <c r="C29" s="3"/>
      <c r="D29" s="3"/>
      <c r="E29" s="3"/>
      <c r="F29" s="28"/>
      <c r="G29" s="3"/>
      <c r="H29" s="3"/>
      <c r="I29" s="3"/>
      <c r="J29" s="3"/>
      <c r="K29" s="19"/>
      <c r="L29" s="3"/>
      <c r="M29" s="22"/>
      <c r="N29" s="25"/>
      <c r="O29" s="24"/>
    </row>
    <row r="30" spans="1:15" x14ac:dyDescent="0.2">
      <c r="A30" s="28"/>
      <c r="B30" s="2"/>
      <c r="C30" s="3"/>
      <c r="D30" s="3"/>
      <c r="E30" s="3"/>
      <c r="F30" s="28"/>
      <c r="G30" s="3"/>
      <c r="H30" s="3"/>
      <c r="I30" s="3"/>
      <c r="J30" s="3"/>
      <c r="K30" s="19"/>
      <c r="L30" s="3"/>
      <c r="M30" s="22"/>
      <c r="N30" s="25"/>
      <c r="O30" s="24"/>
    </row>
    <row r="31" spans="1:15" x14ac:dyDescent="0.2">
      <c r="A31" s="28"/>
      <c r="B31" s="2"/>
      <c r="C31" s="3"/>
      <c r="D31" s="3"/>
      <c r="E31" s="3"/>
      <c r="F31" s="28"/>
      <c r="G31" s="3"/>
      <c r="H31" s="3"/>
      <c r="I31" s="3"/>
      <c r="J31" s="3"/>
      <c r="K31" s="19"/>
      <c r="L31" s="3"/>
      <c r="M31" s="22"/>
      <c r="N31" s="25"/>
      <c r="O31" s="24"/>
    </row>
    <row r="32" spans="1:15" x14ac:dyDescent="0.2">
      <c r="A32" s="28"/>
      <c r="B32" s="2"/>
      <c r="C32" s="3"/>
      <c r="D32" s="3"/>
      <c r="E32" s="3"/>
      <c r="F32" s="28"/>
      <c r="G32" s="3"/>
      <c r="H32" s="3"/>
      <c r="I32" s="3"/>
      <c r="J32" s="3"/>
      <c r="K32" s="19"/>
      <c r="L32" s="3"/>
      <c r="M32" s="22"/>
      <c r="N32" s="25"/>
      <c r="O32" s="24"/>
    </row>
    <row r="33" spans="1:15" x14ac:dyDescent="0.2">
      <c r="A33" s="28"/>
      <c r="B33" s="2"/>
      <c r="C33" s="3"/>
      <c r="D33" s="3"/>
      <c r="E33" s="3"/>
      <c r="F33" s="28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">
      <c r="A34" s="28"/>
      <c r="B34" s="3"/>
      <c r="C34" s="3"/>
      <c r="D34" s="3"/>
      <c r="E34" s="3"/>
      <c r="F34" s="28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">
      <c r="A35" s="28"/>
      <c r="B35" s="3"/>
      <c r="C35" s="3"/>
      <c r="D35" s="3"/>
      <c r="E35" s="3"/>
      <c r="F35" s="28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2"/>
      <c r="N77" s="25"/>
      <c r="O77" s="24"/>
    </row>
    <row r="78" spans="1:15" x14ac:dyDescent="0.2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2"/>
      <c r="N78" s="25"/>
      <c r="O78" s="24"/>
    </row>
    <row r="79" spans="1:15" x14ac:dyDescent="0.2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2"/>
      <c r="N79" s="25"/>
      <c r="O79" s="24"/>
    </row>
    <row r="80" spans="1:15" x14ac:dyDescent="0.2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2"/>
      <c r="N80" s="25"/>
      <c r="O80" s="24"/>
    </row>
    <row r="81" spans="1:15" x14ac:dyDescent="0.2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2"/>
      <c r="N81" s="25"/>
      <c r="O81" s="24"/>
    </row>
    <row r="82" spans="1:15" x14ac:dyDescent="0.2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2"/>
      <c r="N82" s="25"/>
      <c r="O82" s="24"/>
    </row>
    <row r="83" spans="1:15" x14ac:dyDescent="0.2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2"/>
      <c r="N83" s="25"/>
      <c r="O83" s="24"/>
    </row>
    <row r="84" spans="1:15" x14ac:dyDescent="0.2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2"/>
      <c r="N84" s="25"/>
      <c r="O84" s="24"/>
    </row>
    <row r="85" spans="1:15" x14ac:dyDescent="0.2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2"/>
      <c r="N85" s="25"/>
      <c r="O85" s="24"/>
    </row>
    <row r="86" spans="1:15" x14ac:dyDescent="0.2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22"/>
      <c r="N86" s="25"/>
      <c r="O86" s="24"/>
    </row>
    <row r="87" spans="1:15" x14ac:dyDescent="0.2">
      <c r="A87" s="2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22"/>
      <c r="N87" s="25"/>
      <c r="O87" s="24"/>
    </row>
    <row r="88" spans="1:15" x14ac:dyDescent="0.2">
      <c r="A88" s="2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22"/>
      <c r="N88" s="25"/>
      <c r="O88" s="24"/>
    </row>
    <row r="89" spans="1:15" x14ac:dyDescent="0.2">
      <c r="A89" s="2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22"/>
      <c r="N89" s="25"/>
      <c r="O89" s="24"/>
    </row>
    <row r="90" spans="1:15" x14ac:dyDescent="0.2">
      <c r="A90" s="2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22"/>
      <c r="N90" s="25"/>
      <c r="O90" s="24"/>
    </row>
    <row r="91" spans="1:15" x14ac:dyDescent="0.2">
      <c r="A91" s="2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22"/>
      <c r="N91" s="25"/>
      <c r="O91" s="24"/>
    </row>
    <row r="92" spans="1:15" x14ac:dyDescent="0.2">
      <c r="A92" s="29"/>
      <c r="M92" s="23"/>
      <c r="N92" s="24"/>
      <c r="O92" s="24"/>
    </row>
    <row r="93" spans="1:15" x14ac:dyDescent="0.2">
      <c r="A93" s="29"/>
      <c r="M93" s="23"/>
      <c r="N93" s="24"/>
      <c r="O93" s="24"/>
    </row>
    <row r="94" spans="1:15" x14ac:dyDescent="0.2">
      <c r="A94" s="29"/>
      <c r="M94" s="23"/>
      <c r="N94" s="24"/>
      <c r="O94" s="24"/>
    </row>
    <row r="95" spans="1:15" x14ac:dyDescent="0.2">
      <c r="A95" s="29"/>
      <c r="M95" s="23"/>
      <c r="N95" s="24"/>
      <c r="O95" s="24"/>
    </row>
    <row r="96" spans="1:15" x14ac:dyDescent="0.2">
      <c r="A96" s="29"/>
      <c r="M96" s="23"/>
      <c r="N96" s="24"/>
      <c r="O96" s="24"/>
    </row>
    <row r="97" spans="1:15" x14ac:dyDescent="0.2">
      <c r="A97" s="29"/>
      <c r="M97" s="23"/>
      <c r="N97" s="24"/>
      <c r="O97" s="24"/>
    </row>
    <row r="98" spans="1:15" x14ac:dyDescent="0.2">
      <c r="A98" s="29"/>
      <c r="M98" s="23"/>
      <c r="N98" s="24"/>
      <c r="O98" s="24"/>
    </row>
    <row r="99" spans="1:15" x14ac:dyDescent="0.2">
      <c r="A99" s="29"/>
      <c r="M99" s="23"/>
      <c r="N99" s="24"/>
      <c r="O99" s="24"/>
    </row>
    <row r="100" spans="1:15" x14ac:dyDescent="0.2">
      <c r="A100" s="29"/>
      <c r="M100" s="23"/>
      <c r="N100" s="24"/>
      <c r="O100" s="24"/>
    </row>
    <row r="101" spans="1:15" x14ac:dyDescent="0.2">
      <c r="A101" s="29"/>
      <c r="M101" s="23"/>
      <c r="N101" s="24"/>
      <c r="O101" s="24"/>
    </row>
    <row r="102" spans="1:15" x14ac:dyDescent="0.2">
      <c r="A102" s="29"/>
      <c r="M102" s="23"/>
      <c r="N102" s="24"/>
      <c r="O102" s="24"/>
    </row>
    <row r="103" spans="1:15" x14ac:dyDescent="0.2">
      <c r="A103" s="29"/>
      <c r="M103" s="23"/>
      <c r="N103" s="24"/>
      <c r="O103" s="24"/>
    </row>
    <row r="104" spans="1:15" x14ac:dyDescent="0.2">
      <c r="A104" s="29"/>
      <c r="M104" s="23"/>
      <c r="N104" s="24"/>
      <c r="O104" s="24"/>
    </row>
    <row r="105" spans="1:15" x14ac:dyDescent="0.2">
      <c r="A105" s="29"/>
      <c r="M105" s="23"/>
      <c r="N105" s="24"/>
      <c r="O105" s="24"/>
    </row>
    <row r="106" spans="1:15" x14ac:dyDescent="0.2">
      <c r="A106" s="29"/>
      <c r="M106" s="23"/>
      <c r="N106" s="24"/>
      <c r="O106" s="24"/>
    </row>
    <row r="107" spans="1:15" x14ac:dyDescent="0.2">
      <c r="A107" s="29"/>
      <c r="M107" s="23"/>
      <c r="N107" s="24"/>
      <c r="O107" s="24"/>
    </row>
    <row r="108" spans="1:15" x14ac:dyDescent="0.2">
      <c r="A108" s="29"/>
      <c r="M108" s="23"/>
      <c r="N108" s="24"/>
      <c r="O108" s="24"/>
    </row>
    <row r="109" spans="1:15" x14ac:dyDescent="0.2">
      <c r="A109" s="29"/>
      <c r="M109" s="23"/>
      <c r="N109" s="24"/>
      <c r="O109" s="24"/>
    </row>
    <row r="110" spans="1:15" x14ac:dyDescent="0.2">
      <c r="A110" s="29"/>
      <c r="M110" s="23"/>
      <c r="N110" s="24"/>
      <c r="O110" s="24"/>
    </row>
    <row r="111" spans="1:15" x14ac:dyDescent="0.2">
      <c r="A111" s="29"/>
      <c r="M111" s="23"/>
      <c r="N111" s="24"/>
      <c r="O111" s="24"/>
    </row>
    <row r="112" spans="1:15" x14ac:dyDescent="0.2">
      <c r="A112" s="29"/>
      <c r="M112" s="23"/>
      <c r="N112" s="24"/>
      <c r="O112" s="24"/>
    </row>
    <row r="113" spans="1:15" x14ac:dyDescent="0.2">
      <c r="A113" s="29"/>
      <c r="M113" s="23"/>
      <c r="N113" s="24"/>
      <c r="O113" s="24"/>
    </row>
    <row r="114" spans="1:15" x14ac:dyDescent="0.2">
      <c r="A114" s="29"/>
      <c r="M114" s="23"/>
      <c r="N114" s="24"/>
      <c r="O114" s="24"/>
    </row>
    <row r="115" spans="1:15" x14ac:dyDescent="0.2">
      <c r="A115" s="29"/>
      <c r="M115" s="23"/>
      <c r="N115" s="24"/>
      <c r="O115" s="24"/>
    </row>
    <row r="116" spans="1:15" x14ac:dyDescent="0.2">
      <c r="A116" s="29"/>
      <c r="M116" s="23"/>
      <c r="N116" s="24"/>
      <c r="O116" s="24"/>
    </row>
    <row r="117" spans="1:15" x14ac:dyDescent="0.2">
      <c r="A117" s="29"/>
      <c r="M117" s="23"/>
      <c r="N117" s="24"/>
      <c r="O117" s="24"/>
    </row>
    <row r="118" spans="1:15" x14ac:dyDescent="0.2">
      <c r="A118" s="29"/>
      <c r="M118" s="23"/>
      <c r="N118" s="24"/>
      <c r="O118" s="24"/>
    </row>
    <row r="119" spans="1:15" x14ac:dyDescent="0.2">
      <c r="A119" s="29"/>
      <c r="M119" s="23"/>
      <c r="N119" s="24"/>
      <c r="O119" s="24"/>
    </row>
    <row r="120" spans="1:15" x14ac:dyDescent="0.2">
      <c r="A120" s="29"/>
      <c r="M120" s="23"/>
      <c r="N120" s="24"/>
      <c r="O120" s="24"/>
    </row>
    <row r="121" spans="1:15" x14ac:dyDescent="0.2">
      <c r="A121" s="29"/>
      <c r="M121" s="23"/>
      <c r="N121" s="24"/>
      <c r="O121" s="24"/>
    </row>
    <row r="122" spans="1:15" x14ac:dyDescent="0.2">
      <c r="A122" s="29"/>
      <c r="M122" s="23"/>
      <c r="N122" s="24"/>
      <c r="O122" s="24"/>
    </row>
    <row r="123" spans="1:15" x14ac:dyDescent="0.2">
      <c r="A123" s="29"/>
      <c r="M123" s="23"/>
      <c r="N123" s="24"/>
      <c r="O123" s="24"/>
    </row>
    <row r="124" spans="1:15" x14ac:dyDescent="0.2">
      <c r="A124" s="29"/>
      <c r="M124" s="23"/>
      <c r="N124" s="24"/>
      <c r="O124" s="24"/>
    </row>
    <row r="125" spans="1:15" x14ac:dyDescent="0.2">
      <c r="A125" s="29"/>
      <c r="M125" s="23"/>
      <c r="N125" s="24"/>
      <c r="O125" s="24"/>
    </row>
    <row r="126" spans="1:15" x14ac:dyDescent="0.2">
      <c r="A126" s="29"/>
      <c r="M126" s="23"/>
      <c r="N126" s="24"/>
      <c r="O126" s="24"/>
    </row>
    <row r="127" spans="1:15" x14ac:dyDescent="0.2">
      <c r="A127" s="29"/>
      <c r="M127" s="23"/>
      <c r="N127" s="24"/>
      <c r="O127" s="24"/>
    </row>
    <row r="128" spans="1:15" x14ac:dyDescent="0.2">
      <c r="A128" s="29"/>
      <c r="M128" s="23"/>
      <c r="N128" s="24"/>
      <c r="O128" s="24"/>
    </row>
    <row r="129" spans="1:15" x14ac:dyDescent="0.2">
      <c r="A129" s="29"/>
      <c r="M129" s="23"/>
      <c r="N129" s="24"/>
      <c r="O129" s="24"/>
    </row>
    <row r="130" spans="1:15" x14ac:dyDescent="0.2">
      <c r="A130" s="29"/>
      <c r="M130" s="23"/>
      <c r="N130" s="24"/>
      <c r="O130" s="24"/>
    </row>
    <row r="131" spans="1:15" x14ac:dyDescent="0.2">
      <c r="A131" s="29"/>
      <c r="M131" s="23"/>
      <c r="N131" s="24"/>
      <c r="O131" s="24"/>
    </row>
    <row r="132" spans="1:15" x14ac:dyDescent="0.2">
      <c r="A132" s="29"/>
      <c r="M132" s="23"/>
      <c r="N132" s="24"/>
      <c r="O132" s="24"/>
    </row>
    <row r="133" spans="1:15" x14ac:dyDescent="0.2">
      <c r="A133" s="29"/>
      <c r="M133" s="23"/>
      <c r="N133" s="24"/>
      <c r="O133" s="24"/>
    </row>
    <row r="134" spans="1:15" x14ac:dyDescent="0.2">
      <c r="A134" s="29"/>
      <c r="M134" s="23"/>
      <c r="N134" s="24"/>
      <c r="O134" s="24"/>
    </row>
    <row r="135" spans="1:15" x14ac:dyDescent="0.2">
      <c r="A135" s="29"/>
      <c r="M135" s="23"/>
      <c r="N135" s="24"/>
      <c r="O135" s="24"/>
    </row>
    <row r="136" spans="1:15" x14ac:dyDescent="0.2">
      <c r="A136" s="29"/>
      <c r="M136" s="23"/>
      <c r="N136" s="24"/>
      <c r="O136" s="24"/>
    </row>
    <row r="137" spans="1:15" x14ac:dyDescent="0.2">
      <c r="A137" s="29"/>
      <c r="M137" s="23"/>
      <c r="N137" s="24"/>
      <c r="O137" s="24"/>
    </row>
    <row r="138" spans="1:15" x14ac:dyDescent="0.2">
      <c r="A138" s="29"/>
      <c r="M138" s="23"/>
      <c r="N138" s="24"/>
      <c r="O138" s="24"/>
    </row>
    <row r="139" spans="1:15" x14ac:dyDescent="0.2">
      <c r="A139" s="29"/>
      <c r="M139" s="23"/>
      <c r="N139" s="24"/>
      <c r="O139" s="24"/>
    </row>
    <row r="140" spans="1:15" x14ac:dyDescent="0.2">
      <c r="A140" s="29"/>
      <c r="M140" s="23"/>
      <c r="N140" s="24"/>
      <c r="O140" s="24"/>
    </row>
    <row r="141" spans="1:15" x14ac:dyDescent="0.2">
      <c r="A141" s="29"/>
      <c r="M141" s="23"/>
      <c r="N141" s="24"/>
      <c r="O141" s="24"/>
    </row>
    <row r="142" spans="1:15" x14ac:dyDescent="0.2">
      <c r="A142" s="29"/>
      <c r="M142" s="23"/>
      <c r="N142" s="24"/>
      <c r="O142" s="24"/>
    </row>
    <row r="143" spans="1:15" x14ac:dyDescent="0.2">
      <c r="A143" s="29"/>
      <c r="M143" s="23"/>
      <c r="N143" s="24"/>
      <c r="O143" s="24"/>
    </row>
    <row r="144" spans="1:15" x14ac:dyDescent="0.2">
      <c r="A144" s="29"/>
      <c r="M144" s="23"/>
      <c r="N144" s="24"/>
      <c r="O144" s="24"/>
    </row>
    <row r="145" spans="1:15" x14ac:dyDescent="0.2">
      <c r="A145" s="29"/>
      <c r="M145" s="23"/>
      <c r="N145" s="24"/>
      <c r="O145" s="24"/>
    </row>
    <row r="146" spans="1:15" x14ac:dyDescent="0.2">
      <c r="A146" s="29"/>
      <c r="M146" s="23"/>
      <c r="N146" s="24"/>
      <c r="O146" s="24"/>
    </row>
    <row r="147" spans="1:15" x14ac:dyDescent="0.2">
      <c r="A147" s="29"/>
      <c r="M147" s="23"/>
      <c r="N147" s="24"/>
      <c r="O147" s="24"/>
    </row>
    <row r="148" spans="1:15" x14ac:dyDescent="0.2">
      <c r="A148" s="29"/>
      <c r="M148" s="23"/>
      <c r="N148" s="24"/>
      <c r="O148" s="24"/>
    </row>
    <row r="149" spans="1:15" x14ac:dyDescent="0.2">
      <c r="A149" s="29"/>
      <c r="M149" s="23"/>
      <c r="N149" s="24"/>
      <c r="O149" s="24"/>
    </row>
    <row r="150" spans="1:15" x14ac:dyDescent="0.2">
      <c r="A150" s="29"/>
      <c r="M150" s="23"/>
      <c r="N150" s="24"/>
      <c r="O150" s="24"/>
    </row>
    <row r="151" spans="1:15" x14ac:dyDescent="0.2">
      <c r="A151" s="29"/>
      <c r="M151" s="23"/>
      <c r="N151" s="24"/>
      <c r="O151" s="24"/>
    </row>
    <row r="152" spans="1:15" x14ac:dyDescent="0.2">
      <c r="A152" s="29"/>
      <c r="M152" s="23"/>
      <c r="N152" s="24"/>
      <c r="O152" s="24"/>
    </row>
    <row r="153" spans="1:15" x14ac:dyDescent="0.2">
      <c r="A153" s="29"/>
      <c r="M153" s="23"/>
      <c r="N153" s="24"/>
      <c r="O153" s="24"/>
    </row>
    <row r="154" spans="1:15" x14ac:dyDescent="0.2">
      <c r="A154" s="29"/>
      <c r="M154" s="23"/>
      <c r="N154" s="24"/>
      <c r="O154" s="24"/>
    </row>
    <row r="155" spans="1:15" x14ac:dyDescent="0.2">
      <c r="A155" s="29"/>
      <c r="M155" s="23"/>
      <c r="N155" s="24"/>
      <c r="O155" s="24"/>
    </row>
    <row r="156" spans="1:15" x14ac:dyDescent="0.2">
      <c r="A156" s="29"/>
      <c r="M156" s="23"/>
      <c r="N156" s="24"/>
      <c r="O156" s="24"/>
    </row>
    <row r="157" spans="1:15" x14ac:dyDescent="0.2">
      <c r="A157" s="29"/>
      <c r="M157" s="23"/>
      <c r="N157" s="24"/>
      <c r="O157" s="24"/>
    </row>
    <row r="158" spans="1:15" x14ac:dyDescent="0.2">
      <c r="A158" s="29"/>
      <c r="M158" s="23"/>
      <c r="N158" s="24"/>
      <c r="O158" s="24"/>
    </row>
    <row r="159" spans="1:15" x14ac:dyDescent="0.2">
      <c r="A159" s="29"/>
      <c r="M159" s="23"/>
      <c r="N159" s="24"/>
      <c r="O159" s="24"/>
    </row>
    <row r="160" spans="1:15" x14ac:dyDescent="0.2">
      <c r="A160" s="29"/>
      <c r="M160" s="23"/>
      <c r="N160" s="24"/>
      <c r="O160" s="24"/>
    </row>
    <row r="161" spans="1:15" x14ac:dyDescent="0.2">
      <c r="A161" s="29"/>
      <c r="M161" s="23"/>
      <c r="N161" s="24"/>
      <c r="O161" s="24"/>
    </row>
    <row r="162" spans="1:15" x14ac:dyDescent="0.2">
      <c r="A162" s="29"/>
      <c r="M162" s="23"/>
      <c r="N162" s="24"/>
      <c r="O162" s="24"/>
    </row>
    <row r="163" spans="1:15" x14ac:dyDescent="0.2">
      <c r="A163" s="29"/>
      <c r="M163" s="23"/>
      <c r="N163" s="24"/>
      <c r="O163" s="24"/>
    </row>
    <row r="164" spans="1:15" x14ac:dyDescent="0.2">
      <c r="A164" s="29"/>
      <c r="M164" s="23"/>
      <c r="N164" s="24"/>
      <c r="O164" s="24"/>
    </row>
    <row r="165" spans="1:15" x14ac:dyDescent="0.2">
      <c r="A165" s="29"/>
      <c r="M165" s="23"/>
      <c r="N165" s="24"/>
      <c r="O165" s="24"/>
    </row>
    <row r="166" spans="1:15" x14ac:dyDescent="0.2">
      <c r="A166" s="29"/>
      <c r="M166" s="23"/>
      <c r="N166" s="24"/>
      <c r="O166" s="24"/>
    </row>
    <row r="167" spans="1:15" x14ac:dyDescent="0.2">
      <c r="A167" s="29"/>
      <c r="M167" s="23"/>
      <c r="N167" s="24"/>
      <c r="O167" s="24"/>
    </row>
    <row r="168" spans="1:15" x14ac:dyDescent="0.2">
      <c r="A168" s="29"/>
      <c r="M168" s="23"/>
      <c r="N168" s="24"/>
      <c r="O168" s="24"/>
    </row>
    <row r="169" spans="1:15" x14ac:dyDescent="0.2">
      <c r="A169" s="29"/>
      <c r="M169" s="23"/>
      <c r="N169" s="24"/>
      <c r="O169" s="24"/>
    </row>
    <row r="170" spans="1:15" x14ac:dyDescent="0.2">
      <c r="A170" s="29"/>
      <c r="M170" s="23"/>
      <c r="N170" s="24"/>
      <c r="O170" s="24"/>
    </row>
    <row r="171" spans="1:15" x14ac:dyDescent="0.2">
      <c r="A171" s="29"/>
      <c r="M171" s="23"/>
      <c r="N171" s="24"/>
      <c r="O171" s="24"/>
    </row>
    <row r="172" spans="1:15" x14ac:dyDescent="0.2">
      <c r="A172" s="29"/>
      <c r="M172" s="23"/>
      <c r="N172" s="24"/>
      <c r="O172" s="24"/>
    </row>
    <row r="173" spans="1:15" x14ac:dyDescent="0.2">
      <c r="A173" s="29"/>
      <c r="M173" s="23"/>
      <c r="N173" s="24"/>
      <c r="O173" s="24"/>
    </row>
    <row r="174" spans="1:15" x14ac:dyDescent="0.2">
      <c r="A174" s="29"/>
      <c r="M174" s="23"/>
      <c r="N174" s="24"/>
      <c r="O174" s="24"/>
    </row>
    <row r="175" spans="1:15" x14ac:dyDescent="0.2">
      <c r="A175" s="29"/>
      <c r="M175" s="23"/>
      <c r="N175" s="24"/>
      <c r="O175" s="24"/>
    </row>
    <row r="176" spans="1:15" x14ac:dyDescent="0.2">
      <c r="A176" s="29"/>
      <c r="M176" s="23"/>
      <c r="N176" s="24"/>
      <c r="O176" s="24"/>
    </row>
    <row r="177" spans="1:15" x14ac:dyDescent="0.2">
      <c r="A177" s="29"/>
      <c r="M177" s="23"/>
      <c r="N177" s="24"/>
      <c r="O177" s="24"/>
    </row>
    <row r="178" spans="1:15" x14ac:dyDescent="0.2">
      <c r="A178" s="29"/>
      <c r="M178" s="23"/>
      <c r="N178" s="24"/>
      <c r="O178" s="24"/>
    </row>
    <row r="179" spans="1:15" x14ac:dyDescent="0.2">
      <c r="A179" s="29"/>
      <c r="M179" s="23"/>
      <c r="N179" s="24"/>
      <c r="O179" s="24"/>
    </row>
    <row r="180" spans="1:15" x14ac:dyDescent="0.2">
      <c r="A180" s="29"/>
      <c r="M180" s="23"/>
      <c r="N180" s="24"/>
      <c r="O180" s="24"/>
    </row>
    <row r="181" spans="1:15" x14ac:dyDescent="0.2">
      <c r="A181" s="29"/>
      <c r="M181" s="23"/>
      <c r="N181" s="24"/>
      <c r="O181" s="24"/>
    </row>
    <row r="182" spans="1:15" x14ac:dyDescent="0.2">
      <c r="A182" s="29"/>
      <c r="M182" s="23"/>
      <c r="N182" s="24"/>
      <c r="O182" s="24"/>
    </row>
    <row r="183" spans="1:15" x14ac:dyDescent="0.2">
      <c r="A183" s="29"/>
      <c r="M183" s="23"/>
      <c r="N183" s="24"/>
      <c r="O183" s="24"/>
    </row>
    <row r="184" spans="1:15" x14ac:dyDescent="0.2">
      <c r="A184" s="29"/>
      <c r="M184" s="23"/>
      <c r="N184" s="24"/>
      <c r="O184" s="24"/>
    </row>
    <row r="185" spans="1:15" x14ac:dyDescent="0.2">
      <c r="A185" s="29"/>
      <c r="M185" s="23"/>
      <c r="N185" s="24"/>
      <c r="O185" s="24"/>
    </row>
    <row r="186" spans="1:15" x14ac:dyDescent="0.2">
      <c r="A186" s="29"/>
      <c r="M186" s="23"/>
      <c r="N186" s="24"/>
      <c r="O186" s="24"/>
    </row>
    <row r="187" spans="1:15" x14ac:dyDescent="0.2">
      <c r="A187" s="29"/>
      <c r="M187" s="23"/>
      <c r="N187" s="24"/>
      <c r="O187" s="24"/>
    </row>
    <row r="188" spans="1:15" x14ac:dyDescent="0.2">
      <c r="A188" s="29"/>
      <c r="M188" s="23"/>
      <c r="N188" s="24"/>
      <c r="O188" s="24"/>
    </row>
    <row r="189" spans="1:15" x14ac:dyDescent="0.2">
      <c r="A189" s="29"/>
      <c r="M189" s="23"/>
      <c r="N189" s="24"/>
      <c r="O189" s="24"/>
    </row>
    <row r="190" spans="1:15" x14ac:dyDescent="0.2">
      <c r="A190" s="29"/>
      <c r="M190" s="23"/>
      <c r="N190" s="24"/>
      <c r="O190" s="24"/>
    </row>
    <row r="191" spans="1:15" x14ac:dyDescent="0.2">
      <c r="A191" s="29"/>
      <c r="M191" s="23"/>
      <c r="N191" s="24"/>
      <c r="O191" s="24"/>
    </row>
    <row r="192" spans="1:15" x14ac:dyDescent="0.2">
      <c r="A192" s="29"/>
      <c r="M192" s="23"/>
      <c r="N192" s="24"/>
      <c r="O192" s="24"/>
    </row>
    <row r="193" spans="1:15" x14ac:dyDescent="0.2">
      <c r="A193" s="29"/>
      <c r="M193" s="23"/>
      <c r="N193" s="24"/>
      <c r="O193" s="24"/>
    </row>
    <row r="194" spans="1:15" x14ac:dyDescent="0.2">
      <c r="A194" s="29"/>
      <c r="M194" s="23"/>
      <c r="N194" s="24"/>
      <c r="O194" s="24"/>
    </row>
    <row r="195" spans="1:15" x14ac:dyDescent="0.2">
      <c r="A195" s="29"/>
      <c r="M195" s="23"/>
      <c r="N195" s="24"/>
      <c r="O195" s="24"/>
    </row>
    <row r="196" spans="1:15" x14ac:dyDescent="0.2">
      <c r="A196" s="29"/>
      <c r="M196" s="23"/>
      <c r="N196" s="24"/>
      <c r="O196" s="24"/>
    </row>
    <row r="197" spans="1:15" x14ac:dyDescent="0.2">
      <c r="A197" s="29"/>
      <c r="M197" s="23"/>
      <c r="N197" s="24"/>
      <c r="O197" s="24"/>
    </row>
    <row r="198" spans="1:15" x14ac:dyDescent="0.2">
      <c r="A198" s="29"/>
      <c r="M198" s="23"/>
      <c r="N198" s="24"/>
      <c r="O198" s="24"/>
    </row>
    <row r="199" spans="1:15" x14ac:dyDescent="0.2">
      <c r="A199" s="29"/>
      <c r="M199" s="23"/>
      <c r="N199" s="24"/>
      <c r="O199" s="24"/>
    </row>
    <row r="200" spans="1:15" x14ac:dyDescent="0.2">
      <c r="A200" s="29"/>
      <c r="M200" s="23"/>
      <c r="N200" s="24"/>
      <c r="O200" s="24"/>
    </row>
    <row r="201" spans="1:15" x14ac:dyDescent="0.2">
      <c r="A201" s="29"/>
      <c r="M201" s="23"/>
      <c r="N201" s="24"/>
      <c r="O201" s="24"/>
    </row>
    <row r="202" spans="1:15" x14ac:dyDescent="0.2">
      <c r="A202" s="29"/>
      <c r="M202" s="23"/>
      <c r="N202" s="24"/>
      <c r="O202" s="24"/>
    </row>
    <row r="203" spans="1:15" x14ac:dyDescent="0.2">
      <c r="A203" s="29"/>
      <c r="M203" s="23"/>
      <c r="N203" s="24"/>
      <c r="O203" s="24"/>
    </row>
    <row r="204" spans="1:15" x14ac:dyDescent="0.2">
      <c r="A204" s="29"/>
      <c r="M204" s="23"/>
      <c r="N204" s="24"/>
      <c r="O204" s="24"/>
    </row>
    <row r="205" spans="1:15" x14ac:dyDescent="0.2">
      <c r="A205" s="29"/>
      <c r="M205" s="23"/>
      <c r="N205" s="24"/>
      <c r="O205" s="24"/>
    </row>
    <row r="206" spans="1:15" x14ac:dyDescent="0.2">
      <c r="A206" s="29"/>
      <c r="M206" s="23"/>
      <c r="N206" s="24"/>
      <c r="O206" s="24"/>
    </row>
    <row r="207" spans="1:15" x14ac:dyDescent="0.2">
      <c r="A207" s="29"/>
      <c r="M207" s="23"/>
      <c r="N207" s="24"/>
      <c r="O207" s="24"/>
    </row>
    <row r="208" spans="1:15" x14ac:dyDescent="0.2">
      <c r="A208" s="29"/>
      <c r="M208" s="23"/>
      <c r="N208" s="24"/>
      <c r="O208" s="24"/>
    </row>
    <row r="209" spans="1:15" x14ac:dyDescent="0.2">
      <c r="A209" s="29"/>
      <c r="M209" s="23"/>
      <c r="N209" s="24"/>
      <c r="O209" s="24"/>
    </row>
    <row r="210" spans="1:15" x14ac:dyDescent="0.2">
      <c r="A210" s="29"/>
      <c r="M210" s="23"/>
      <c r="N210" s="24"/>
      <c r="O210" s="24"/>
    </row>
    <row r="211" spans="1:15" x14ac:dyDescent="0.2">
      <c r="A211" s="29"/>
      <c r="M211" s="23"/>
      <c r="N211" s="24"/>
      <c r="O211" s="24"/>
    </row>
    <row r="212" spans="1:15" x14ac:dyDescent="0.2">
      <c r="A212" s="29"/>
      <c r="M212" s="23"/>
      <c r="N212" s="24"/>
      <c r="O212" s="24"/>
    </row>
    <row r="213" spans="1:15" x14ac:dyDescent="0.2">
      <c r="A213" s="29"/>
      <c r="M213" s="23"/>
      <c r="N213" s="24"/>
      <c r="O213" s="24"/>
    </row>
    <row r="214" spans="1:15" x14ac:dyDescent="0.2">
      <c r="A214" s="29"/>
      <c r="M214" s="23"/>
      <c r="N214" s="24"/>
      <c r="O214" s="24"/>
    </row>
    <row r="215" spans="1:15" x14ac:dyDescent="0.2">
      <c r="A215" s="29"/>
      <c r="M215" s="23"/>
      <c r="N215" s="24"/>
      <c r="O215" s="24"/>
    </row>
    <row r="216" spans="1:15" x14ac:dyDescent="0.2">
      <c r="A216" s="29"/>
      <c r="M216" s="23"/>
      <c r="N216" s="24"/>
      <c r="O216" s="24"/>
    </row>
    <row r="217" spans="1:15" x14ac:dyDescent="0.2">
      <c r="A217" s="29"/>
      <c r="M217" s="23"/>
      <c r="N217" s="24"/>
      <c r="O217" s="24"/>
    </row>
    <row r="218" spans="1:15" x14ac:dyDescent="0.2">
      <c r="A218" s="29"/>
      <c r="M218" s="23"/>
      <c r="N218" s="24"/>
      <c r="O218" s="24"/>
    </row>
    <row r="219" spans="1:15" x14ac:dyDescent="0.2">
      <c r="A219" s="29"/>
      <c r="M219" s="23"/>
      <c r="N219" s="24"/>
      <c r="O219" s="24"/>
    </row>
    <row r="220" spans="1:15" x14ac:dyDescent="0.2">
      <c r="A220" s="29"/>
      <c r="M220" s="23"/>
      <c r="N220" s="24"/>
      <c r="O220" s="24"/>
    </row>
    <row r="221" spans="1:15" x14ac:dyDescent="0.2">
      <c r="A221" s="29"/>
      <c r="M221" s="23"/>
      <c r="N221" s="24"/>
      <c r="O221" s="24"/>
    </row>
    <row r="222" spans="1:15" x14ac:dyDescent="0.2">
      <c r="A222" s="29"/>
      <c r="M222" s="23"/>
      <c r="N222" s="24"/>
      <c r="O222" s="24"/>
    </row>
    <row r="223" spans="1:15" x14ac:dyDescent="0.2">
      <c r="A223" s="29"/>
      <c r="M223" s="23"/>
      <c r="N223" s="24"/>
      <c r="O223" s="24"/>
    </row>
    <row r="224" spans="1:15" x14ac:dyDescent="0.2">
      <c r="A224" s="29"/>
      <c r="M224" s="23"/>
      <c r="N224" s="24"/>
      <c r="O224" s="24"/>
    </row>
    <row r="225" spans="1:15" x14ac:dyDescent="0.2">
      <c r="A225" s="29"/>
      <c r="M225" s="23"/>
      <c r="N225" s="24"/>
      <c r="O225" s="24"/>
    </row>
    <row r="226" spans="1:15" x14ac:dyDescent="0.2">
      <c r="A226" s="29"/>
      <c r="M226" s="23"/>
      <c r="N226" s="24"/>
      <c r="O226" s="24"/>
    </row>
    <row r="227" spans="1:15" x14ac:dyDescent="0.2">
      <c r="A227" s="29"/>
      <c r="M227" s="23"/>
      <c r="N227" s="24"/>
      <c r="O227" s="24"/>
    </row>
    <row r="228" spans="1:15" x14ac:dyDescent="0.2">
      <c r="A228" s="29"/>
      <c r="M228" s="23"/>
      <c r="N228" s="24"/>
      <c r="O228" s="24"/>
    </row>
    <row r="229" spans="1:15" x14ac:dyDescent="0.2">
      <c r="A229" s="29"/>
      <c r="M229" s="23"/>
      <c r="N229" s="24"/>
      <c r="O229" s="24"/>
    </row>
    <row r="230" spans="1:15" x14ac:dyDescent="0.2">
      <c r="A230" s="29"/>
      <c r="M230" s="23"/>
      <c r="N230" s="24"/>
      <c r="O230" s="24"/>
    </row>
    <row r="231" spans="1:15" x14ac:dyDescent="0.2">
      <c r="A231" s="29"/>
      <c r="M231" s="23"/>
      <c r="N231" s="24"/>
      <c r="O231" s="24"/>
    </row>
    <row r="232" spans="1:15" x14ac:dyDescent="0.2">
      <c r="A232" s="29"/>
      <c r="M232" s="23"/>
      <c r="N232" s="24"/>
      <c r="O232" s="24"/>
    </row>
    <row r="233" spans="1:15" x14ac:dyDescent="0.2">
      <c r="A233" s="29"/>
      <c r="M233" s="23"/>
      <c r="N233" s="24"/>
      <c r="O233" s="24"/>
    </row>
    <row r="234" spans="1:15" x14ac:dyDescent="0.2">
      <c r="A234" s="29"/>
      <c r="M234" s="23"/>
      <c r="N234" s="24"/>
      <c r="O234" s="24"/>
    </row>
    <row r="235" spans="1:15" x14ac:dyDescent="0.2">
      <c r="A235" s="29"/>
      <c r="M235" s="23"/>
      <c r="N235" s="24"/>
      <c r="O235" s="24"/>
    </row>
    <row r="236" spans="1:15" x14ac:dyDescent="0.2">
      <c r="A236" s="29"/>
      <c r="M236" s="23"/>
      <c r="N236" s="24"/>
      <c r="O236" s="24"/>
    </row>
    <row r="237" spans="1:15" x14ac:dyDescent="0.2">
      <c r="A237" s="29"/>
      <c r="M237" s="23"/>
      <c r="N237" s="24"/>
      <c r="O237" s="24"/>
    </row>
    <row r="238" spans="1:15" x14ac:dyDescent="0.2">
      <c r="A238" s="29"/>
      <c r="M238" s="23"/>
      <c r="N238" s="24"/>
      <c r="O238" s="24"/>
    </row>
    <row r="239" spans="1:15" x14ac:dyDescent="0.2">
      <c r="A239" s="29"/>
      <c r="M239" s="23"/>
      <c r="N239" s="24"/>
      <c r="O239" s="24"/>
    </row>
    <row r="240" spans="1:15" x14ac:dyDescent="0.2">
      <c r="A240" s="29"/>
      <c r="M240" s="23"/>
      <c r="N240" s="24"/>
      <c r="O240" s="24"/>
    </row>
    <row r="241" spans="1:15" x14ac:dyDescent="0.2">
      <c r="A241" s="29"/>
      <c r="M241" s="23"/>
      <c r="N241" s="24"/>
      <c r="O241" s="24"/>
    </row>
    <row r="242" spans="1:15" x14ac:dyDescent="0.2">
      <c r="A242" s="29"/>
      <c r="M242" s="23"/>
      <c r="N242" s="24"/>
      <c r="O242" s="24"/>
    </row>
    <row r="243" spans="1:15" x14ac:dyDescent="0.2">
      <c r="A243" s="29"/>
      <c r="M243" s="23"/>
      <c r="N243" s="24"/>
      <c r="O243" s="24"/>
    </row>
    <row r="244" spans="1:15" x14ac:dyDescent="0.2">
      <c r="A244" s="29"/>
      <c r="M244" s="23"/>
      <c r="N244" s="24"/>
      <c r="O244" s="24"/>
    </row>
    <row r="245" spans="1:15" x14ac:dyDescent="0.2">
      <c r="A245" s="29"/>
      <c r="M245" s="23"/>
      <c r="N245" s="24"/>
      <c r="O245" s="24"/>
    </row>
    <row r="246" spans="1:15" x14ac:dyDescent="0.2">
      <c r="A246" s="29"/>
      <c r="M246" s="23"/>
      <c r="N246" s="24"/>
      <c r="O246" s="24"/>
    </row>
    <row r="247" spans="1:15" x14ac:dyDescent="0.2">
      <c r="A247" s="29"/>
      <c r="M247" s="23"/>
      <c r="N247" s="24"/>
      <c r="O247" s="24"/>
    </row>
    <row r="248" spans="1:15" x14ac:dyDescent="0.2">
      <c r="A248" s="29"/>
      <c r="M248" s="23"/>
      <c r="N248" s="24"/>
      <c r="O248" s="24"/>
    </row>
    <row r="249" spans="1:15" x14ac:dyDescent="0.2">
      <c r="A249" s="29"/>
      <c r="M249" s="23"/>
      <c r="N249" s="24"/>
      <c r="O249" s="24"/>
    </row>
    <row r="250" spans="1:15" x14ac:dyDescent="0.2">
      <c r="A250" s="29"/>
      <c r="M250" s="23"/>
      <c r="N250" s="24"/>
      <c r="O250" s="24"/>
    </row>
    <row r="251" spans="1:15" x14ac:dyDescent="0.2">
      <c r="A251" s="29"/>
      <c r="M251" s="23"/>
      <c r="N251" s="24"/>
      <c r="O251" s="24"/>
    </row>
    <row r="252" spans="1:15" x14ac:dyDescent="0.2">
      <c r="A252" s="29"/>
      <c r="M252" s="23"/>
      <c r="N252" s="24"/>
      <c r="O252" s="24"/>
    </row>
    <row r="253" spans="1:15" x14ac:dyDescent="0.2">
      <c r="A253" s="29"/>
      <c r="M253" s="23"/>
      <c r="N253" s="24"/>
      <c r="O253" s="24"/>
    </row>
    <row r="254" spans="1:15" x14ac:dyDescent="0.2">
      <c r="A254" s="29"/>
      <c r="M254" s="23"/>
      <c r="N254" s="24"/>
      <c r="O254" s="24"/>
    </row>
    <row r="255" spans="1:15" x14ac:dyDescent="0.2">
      <c r="A255" s="29"/>
      <c r="M255" s="23"/>
      <c r="N255" s="24"/>
      <c r="O255" s="24"/>
    </row>
    <row r="256" spans="1:15" x14ac:dyDescent="0.2">
      <c r="A256" s="29"/>
      <c r="M256" s="23"/>
      <c r="N256" s="24"/>
      <c r="O256" s="24"/>
    </row>
    <row r="257" spans="1:15" x14ac:dyDescent="0.2">
      <c r="A257" s="29"/>
      <c r="M257" s="23"/>
      <c r="N257" s="24"/>
      <c r="O257" s="24"/>
    </row>
    <row r="258" spans="1:15" x14ac:dyDescent="0.2">
      <c r="A258" s="29"/>
      <c r="M258" s="23"/>
      <c r="N258" s="24"/>
      <c r="O258" s="24"/>
    </row>
    <row r="259" spans="1:15" x14ac:dyDescent="0.2">
      <c r="A259" s="29"/>
      <c r="M259" s="23"/>
      <c r="N259" s="24"/>
      <c r="O259" s="24"/>
    </row>
    <row r="260" spans="1:15" x14ac:dyDescent="0.2">
      <c r="A260" s="29"/>
      <c r="M260" s="23"/>
      <c r="N260" s="24"/>
      <c r="O260" s="24"/>
    </row>
    <row r="261" spans="1:15" x14ac:dyDescent="0.2">
      <c r="A261" s="29"/>
      <c r="M261" s="23"/>
      <c r="N261" s="24"/>
      <c r="O261" s="24"/>
    </row>
    <row r="262" spans="1:15" x14ac:dyDescent="0.2">
      <c r="A262" s="29"/>
      <c r="M262" s="23"/>
      <c r="N262" s="24"/>
      <c r="O262" s="24"/>
    </row>
    <row r="263" spans="1:15" x14ac:dyDescent="0.2">
      <c r="A263" s="29"/>
      <c r="M263" s="23"/>
      <c r="N263" s="24"/>
      <c r="O263" s="24"/>
    </row>
    <row r="264" spans="1:15" x14ac:dyDescent="0.2">
      <c r="A264" s="29"/>
      <c r="M264" s="23"/>
      <c r="N264" s="24"/>
      <c r="O264" s="24"/>
    </row>
    <row r="265" spans="1:15" x14ac:dyDescent="0.2">
      <c r="A265" s="29"/>
      <c r="M265" s="23"/>
      <c r="N265" s="24"/>
      <c r="O265" s="24"/>
    </row>
    <row r="266" spans="1:15" x14ac:dyDescent="0.2">
      <c r="A266" s="29"/>
      <c r="M266" s="23"/>
      <c r="N266" s="24"/>
      <c r="O266" s="24"/>
    </row>
    <row r="267" spans="1:15" x14ac:dyDescent="0.2">
      <c r="A267" s="29"/>
      <c r="M267" s="23"/>
      <c r="N267" s="24"/>
      <c r="O267" s="24"/>
    </row>
    <row r="268" spans="1:15" x14ac:dyDescent="0.2">
      <c r="A268" s="29"/>
      <c r="M268" s="23"/>
      <c r="N268" s="24"/>
      <c r="O268" s="24"/>
    </row>
    <row r="269" spans="1:15" x14ac:dyDescent="0.2">
      <c r="A269" s="29"/>
      <c r="M269" s="23"/>
      <c r="N269" s="24"/>
      <c r="O269" s="24"/>
    </row>
    <row r="270" spans="1:15" x14ac:dyDescent="0.2">
      <c r="A270" s="29"/>
      <c r="M270" s="23"/>
      <c r="N270" s="24"/>
      <c r="O270" s="24"/>
    </row>
    <row r="271" spans="1:15" x14ac:dyDescent="0.2">
      <c r="A271" s="29"/>
      <c r="M271" s="23"/>
      <c r="N271" s="24"/>
      <c r="O271" s="24"/>
    </row>
    <row r="272" spans="1:15" x14ac:dyDescent="0.2">
      <c r="A272" s="29"/>
      <c r="M272" s="23"/>
      <c r="N272" s="24"/>
      <c r="O272" s="24"/>
    </row>
    <row r="273" spans="1:15" x14ac:dyDescent="0.2">
      <c r="A273" s="29"/>
      <c r="M273" s="23"/>
      <c r="N273" s="24"/>
      <c r="O273" s="24"/>
    </row>
    <row r="274" spans="1:15" x14ac:dyDescent="0.2">
      <c r="A274" s="29"/>
      <c r="M274" s="23"/>
      <c r="N274" s="24"/>
      <c r="O274" s="24"/>
    </row>
    <row r="275" spans="1:15" x14ac:dyDescent="0.2">
      <c r="A275" s="29"/>
      <c r="M275" s="23"/>
      <c r="N275" s="24"/>
      <c r="O275" s="24"/>
    </row>
    <row r="276" spans="1:15" x14ac:dyDescent="0.2">
      <c r="A276" s="29"/>
      <c r="M276" s="23"/>
      <c r="N276" s="24"/>
      <c r="O276" s="24"/>
    </row>
    <row r="277" spans="1:15" x14ac:dyDescent="0.2">
      <c r="A277" s="29"/>
      <c r="M277" s="23"/>
      <c r="N277" s="24"/>
      <c r="O277" s="24"/>
    </row>
    <row r="278" spans="1:15" x14ac:dyDescent="0.2">
      <c r="A278" s="29"/>
      <c r="M278" s="23"/>
      <c r="N278" s="24"/>
      <c r="O278" s="24"/>
    </row>
    <row r="279" spans="1:15" x14ac:dyDescent="0.2">
      <c r="A279" s="29"/>
      <c r="M279" s="23"/>
      <c r="N279" s="24"/>
      <c r="O279" s="24"/>
    </row>
    <row r="280" spans="1:15" x14ac:dyDescent="0.2">
      <c r="A280" s="29"/>
      <c r="M280" s="23"/>
      <c r="N280" s="24"/>
      <c r="O280" s="24"/>
    </row>
    <row r="281" spans="1:15" x14ac:dyDescent="0.2">
      <c r="A281" s="29"/>
      <c r="M281" s="23"/>
      <c r="N281" s="24"/>
      <c r="O281" s="24"/>
    </row>
    <row r="282" spans="1:15" x14ac:dyDescent="0.2">
      <c r="A282" s="29"/>
      <c r="M282" s="23"/>
      <c r="N282" s="24"/>
      <c r="O282" s="24"/>
    </row>
    <row r="283" spans="1:15" x14ac:dyDescent="0.2">
      <c r="A283" s="29"/>
      <c r="M283" s="23"/>
      <c r="N283" s="24"/>
      <c r="O283" s="24"/>
    </row>
    <row r="284" spans="1:15" x14ac:dyDescent="0.2">
      <c r="A284" s="29"/>
      <c r="M284" s="23"/>
      <c r="N284" s="24"/>
      <c r="O284" s="24"/>
    </row>
    <row r="285" spans="1:15" x14ac:dyDescent="0.2">
      <c r="A285" s="29"/>
      <c r="M285" s="23"/>
      <c r="N285" s="24"/>
      <c r="O285" s="24"/>
    </row>
    <row r="286" spans="1:15" x14ac:dyDescent="0.2">
      <c r="A286" s="29"/>
      <c r="M286" s="23"/>
      <c r="N286" s="24"/>
      <c r="O286" s="24"/>
    </row>
    <row r="287" spans="1:15" x14ac:dyDescent="0.2">
      <c r="A287" s="29"/>
      <c r="M287" s="23"/>
      <c r="N287" s="24"/>
      <c r="O287" s="24"/>
    </row>
    <row r="288" spans="1:15" x14ac:dyDescent="0.2">
      <c r="A288" s="29"/>
      <c r="M288" s="23"/>
      <c r="N288" s="24"/>
      <c r="O288" s="24"/>
    </row>
    <row r="289" spans="1:15" x14ac:dyDescent="0.2">
      <c r="A289" s="29"/>
      <c r="M289" s="23"/>
      <c r="N289" s="24"/>
      <c r="O289" s="24"/>
    </row>
    <row r="290" spans="1:15" x14ac:dyDescent="0.2">
      <c r="A290" s="29"/>
      <c r="M290" s="23"/>
      <c r="N290" s="24"/>
      <c r="O290" s="24"/>
    </row>
    <row r="291" spans="1:15" x14ac:dyDescent="0.2">
      <c r="A291" s="29"/>
      <c r="M291" s="23"/>
      <c r="N291" s="24"/>
      <c r="O291" s="24"/>
    </row>
    <row r="292" spans="1:15" x14ac:dyDescent="0.2">
      <c r="A292" s="29"/>
      <c r="M292" s="23"/>
      <c r="N292" s="24"/>
      <c r="O292" s="24"/>
    </row>
    <row r="293" spans="1:15" x14ac:dyDescent="0.2">
      <c r="A293" s="29"/>
      <c r="M293" s="23"/>
      <c r="N293" s="24"/>
      <c r="O293" s="24"/>
    </row>
    <row r="294" spans="1:15" x14ac:dyDescent="0.2">
      <c r="A294" s="29"/>
      <c r="M294" s="23"/>
      <c r="N294" s="24"/>
      <c r="O294" s="24"/>
    </row>
    <row r="295" spans="1:15" x14ac:dyDescent="0.2">
      <c r="A295" s="29"/>
      <c r="M295" s="23"/>
      <c r="N295" s="24"/>
      <c r="O295" s="24"/>
    </row>
    <row r="296" spans="1:15" x14ac:dyDescent="0.2">
      <c r="A296" s="29"/>
      <c r="M296" s="23"/>
      <c r="N296" s="24"/>
      <c r="O296" s="24"/>
    </row>
    <row r="297" spans="1:15" x14ac:dyDescent="0.2">
      <c r="A297" s="29"/>
      <c r="M297" s="23"/>
      <c r="N297" s="24"/>
      <c r="O297" s="24"/>
    </row>
    <row r="298" spans="1:15" x14ac:dyDescent="0.2">
      <c r="A298" s="29"/>
      <c r="M298" s="23"/>
      <c r="N298" s="24"/>
      <c r="O298" s="24"/>
    </row>
    <row r="299" spans="1:15" x14ac:dyDescent="0.2">
      <c r="A299" s="29"/>
      <c r="M299" s="23"/>
      <c r="N299" s="24"/>
      <c r="O299" s="24"/>
    </row>
    <row r="300" spans="1:15" x14ac:dyDescent="0.2">
      <c r="A300" s="29"/>
      <c r="M300" s="23"/>
      <c r="N300" s="24"/>
      <c r="O300" s="24"/>
    </row>
    <row r="301" spans="1:15" x14ac:dyDescent="0.2">
      <c r="A301" s="29"/>
      <c r="M301" s="23"/>
      <c r="N301" s="24"/>
      <c r="O301" s="24"/>
    </row>
    <row r="302" spans="1:15" x14ac:dyDescent="0.2">
      <c r="A302" s="29"/>
      <c r="M302" s="23"/>
      <c r="N302" s="24"/>
      <c r="O302" s="24"/>
    </row>
    <row r="303" spans="1:15" x14ac:dyDescent="0.2">
      <c r="A303" s="29"/>
      <c r="M303" s="23"/>
      <c r="N303" s="24"/>
      <c r="O303" s="24"/>
    </row>
    <row r="304" spans="1:15" x14ac:dyDescent="0.2">
      <c r="A304" s="29"/>
      <c r="M304" s="23"/>
      <c r="N304" s="24"/>
      <c r="O304" s="24"/>
    </row>
    <row r="305" spans="1:15" x14ac:dyDescent="0.2">
      <c r="A305" s="29"/>
      <c r="M305" s="23"/>
      <c r="N305" s="24"/>
      <c r="O305" s="24"/>
    </row>
    <row r="306" spans="1:15" x14ac:dyDescent="0.2">
      <c r="A306" s="29"/>
      <c r="M306" s="23"/>
      <c r="N306" s="24"/>
      <c r="O306" s="24"/>
    </row>
    <row r="307" spans="1:15" x14ac:dyDescent="0.2">
      <c r="A307" s="29"/>
      <c r="M307" s="23"/>
      <c r="N307" s="24"/>
      <c r="O307" s="24"/>
    </row>
    <row r="308" spans="1:15" x14ac:dyDescent="0.2">
      <c r="A308" s="29"/>
      <c r="M308" s="23"/>
      <c r="N308" s="24"/>
      <c r="O308" s="24"/>
    </row>
    <row r="309" spans="1:15" x14ac:dyDescent="0.2">
      <c r="A309" s="29"/>
      <c r="M309" s="23"/>
      <c r="N309" s="24"/>
      <c r="O309" s="24"/>
    </row>
    <row r="310" spans="1:15" x14ac:dyDescent="0.2">
      <c r="A310" s="29"/>
      <c r="M310" s="23"/>
      <c r="N310" s="24"/>
      <c r="O310" s="24"/>
    </row>
    <row r="311" spans="1:15" x14ac:dyDescent="0.2">
      <c r="A311" s="29"/>
      <c r="M311" s="23"/>
      <c r="N311" s="24"/>
      <c r="O311" s="24"/>
    </row>
    <row r="312" spans="1:15" x14ac:dyDescent="0.2">
      <c r="A312" s="29"/>
      <c r="M312" s="23"/>
      <c r="N312" s="24"/>
      <c r="O312" s="24"/>
    </row>
    <row r="313" spans="1:15" x14ac:dyDescent="0.2">
      <c r="A313" s="29"/>
      <c r="M313" s="23"/>
      <c r="N313" s="24"/>
      <c r="O313" s="24"/>
    </row>
    <row r="314" spans="1:15" x14ac:dyDescent="0.2">
      <c r="A314" s="29"/>
      <c r="M314" s="23"/>
      <c r="N314" s="24"/>
      <c r="O314" s="24"/>
    </row>
    <row r="315" spans="1:15" x14ac:dyDescent="0.2">
      <c r="A315" s="29"/>
      <c r="M315" s="23"/>
      <c r="N315" s="24"/>
      <c r="O315" s="24"/>
    </row>
    <row r="316" spans="1:15" x14ac:dyDescent="0.2">
      <c r="A316" s="29"/>
      <c r="M316" s="23"/>
      <c r="N316" s="24"/>
      <c r="O316" s="24"/>
    </row>
    <row r="317" spans="1:15" x14ac:dyDescent="0.2">
      <c r="A317" s="29"/>
      <c r="M317" s="23"/>
      <c r="N317" s="24"/>
      <c r="O317" s="24"/>
    </row>
    <row r="318" spans="1:15" x14ac:dyDescent="0.2">
      <c r="A318" s="29"/>
      <c r="M318" s="23"/>
      <c r="N318" s="24"/>
      <c r="O318" s="24"/>
    </row>
    <row r="319" spans="1:15" x14ac:dyDescent="0.2">
      <c r="A319" s="29"/>
      <c r="M319" s="23"/>
      <c r="N319" s="24"/>
      <c r="O319" s="24"/>
    </row>
    <row r="320" spans="1:15" x14ac:dyDescent="0.2">
      <c r="A320" s="29"/>
      <c r="M320" s="23"/>
      <c r="N320" s="24"/>
      <c r="O320" s="24"/>
    </row>
    <row r="321" spans="1:15" x14ac:dyDescent="0.2">
      <c r="A321" s="29"/>
      <c r="M321" s="23"/>
      <c r="N321" s="24"/>
      <c r="O321" s="24"/>
    </row>
    <row r="322" spans="1:15" x14ac:dyDescent="0.2">
      <c r="A322" s="29"/>
      <c r="M322" s="23"/>
      <c r="N322" s="24"/>
      <c r="O322" s="24"/>
    </row>
    <row r="323" spans="1:15" x14ac:dyDescent="0.2">
      <c r="A323" s="29"/>
      <c r="M323" s="23"/>
      <c r="N323" s="24"/>
      <c r="O323" s="24"/>
    </row>
    <row r="324" spans="1:15" x14ac:dyDescent="0.2">
      <c r="A324" s="29"/>
      <c r="M324" s="23"/>
      <c r="N324" s="24"/>
      <c r="O324" s="24"/>
    </row>
    <row r="325" spans="1:15" x14ac:dyDescent="0.2">
      <c r="A325" s="29"/>
      <c r="M325" s="23"/>
      <c r="N325" s="24"/>
      <c r="O325" s="24"/>
    </row>
    <row r="326" spans="1:15" x14ac:dyDescent="0.2">
      <c r="A326" s="29"/>
      <c r="M326" s="23"/>
      <c r="N326" s="24"/>
      <c r="O326" s="24"/>
    </row>
    <row r="327" spans="1:15" x14ac:dyDescent="0.2">
      <c r="A327" s="29"/>
      <c r="M327" s="23"/>
      <c r="N327" s="24"/>
      <c r="O327" s="24"/>
    </row>
    <row r="328" spans="1:15" x14ac:dyDescent="0.2">
      <c r="A328" s="29"/>
      <c r="M328" s="23"/>
      <c r="N328" s="24"/>
      <c r="O328" s="24"/>
    </row>
    <row r="329" spans="1:15" x14ac:dyDescent="0.2">
      <c r="A329" s="29"/>
      <c r="M329" s="23"/>
      <c r="N329" s="24"/>
      <c r="O329" s="24"/>
    </row>
    <row r="330" spans="1:15" x14ac:dyDescent="0.2">
      <c r="A330" s="29"/>
      <c r="M330" s="23"/>
      <c r="N330" s="24"/>
      <c r="O330" s="24"/>
    </row>
    <row r="331" spans="1:15" x14ac:dyDescent="0.2">
      <c r="A331" s="29"/>
      <c r="M331" s="23"/>
      <c r="N331" s="24"/>
      <c r="O331" s="24"/>
    </row>
    <row r="332" spans="1:15" x14ac:dyDescent="0.2">
      <c r="A332" s="29"/>
      <c r="M332" s="23"/>
      <c r="N332" s="24"/>
      <c r="O332" s="24"/>
    </row>
    <row r="333" spans="1:15" x14ac:dyDescent="0.2">
      <c r="A333" s="29"/>
      <c r="M333" s="23"/>
      <c r="N333" s="24"/>
      <c r="O333" s="24"/>
    </row>
    <row r="334" spans="1:15" x14ac:dyDescent="0.2">
      <c r="A334" s="29"/>
      <c r="M334" s="23"/>
      <c r="N334" s="24"/>
      <c r="O334" s="24"/>
    </row>
    <row r="335" spans="1:15" x14ac:dyDescent="0.2">
      <c r="A335" s="29"/>
      <c r="M335" s="23"/>
      <c r="N335" s="24"/>
      <c r="O335" s="24"/>
    </row>
    <row r="336" spans="1:15" x14ac:dyDescent="0.2">
      <c r="A336" s="29"/>
      <c r="M336" s="23"/>
      <c r="N336" s="24"/>
      <c r="O336" s="24"/>
    </row>
    <row r="337" spans="1:15" x14ac:dyDescent="0.2">
      <c r="A337" s="29"/>
      <c r="M337" s="23"/>
      <c r="N337" s="24"/>
      <c r="O337" s="24"/>
    </row>
    <row r="338" spans="1:15" x14ac:dyDescent="0.2">
      <c r="A338" s="29"/>
      <c r="M338" s="23"/>
      <c r="N338" s="24"/>
      <c r="O338" s="24"/>
    </row>
    <row r="339" spans="1:15" x14ac:dyDescent="0.2">
      <c r="A339" s="29"/>
      <c r="M339" s="23"/>
      <c r="N339" s="24"/>
      <c r="O339" s="24"/>
    </row>
    <row r="340" spans="1:15" x14ac:dyDescent="0.2">
      <c r="A340" s="29"/>
      <c r="M340" s="23"/>
      <c r="N340" s="24"/>
      <c r="O340" s="24"/>
    </row>
    <row r="341" spans="1:15" x14ac:dyDescent="0.2">
      <c r="A341" s="29"/>
      <c r="M341" s="23"/>
      <c r="N341" s="24"/>
      <c r="O341" s="24"/>
    </row>
    <row r="342" spans="1:15" x14ac:dyDescent="0.2">
      <c r="A342" s="29"/>
      <c r="M342" s="23"/>
      <c r="N342" s="24"/>
      <c r="O342" s="24"/>
    </row>
    <row r="343" spans="1:15" x14ac:dyDescent="0.2">
      <c r="A343" s="29"/>
      <c r="M343" s="23"/>
      <c r="N343" s="24"/>
      <c r="O343" s="24"/>
    </row>
    <row r="344" spans="1:15" x14ac:dyDescent="0.2">
      <c r="A344" s="29"/>
      <c r="M344" s="23"/>
      <c r="N344" s="24"/>
      <c r="O344" s="24"/>
    </row>
    <row r="345" spans="1:15" x14ac:dyDescent="0.2">
      <c r="A345" s="29"/>
      <c r="M345" s="23"/>
      <c r="N345" s="24"/>
      <c r="O345" s="24"/>
    </row>
    <row r="346" spans="1:15" x14ac:dyDescent="0.2">
      <c r="A346" s="29"/>
      <c r="M346" s="23"/>
      <c r="N346" s="24"/>
      <c r="O346" s="24"/>
    </row>
    <row r="347" spans="1:15" x14ac:dyDescent="0.2">
      <c r="A347" s="29"/>
      <c r="M347" s="23"/>
      <c r="N347" s="24"/>
      <c r="O347" s="24"/>
    </row>
    <row r="348" spans="1:15" x14ac:dyDescent="0.2">
      <c r="A348" s="29"/>
      <c r="M348" s="23"/>
      <c r="N348" s="24"/>
      <c r="O348" s="24"/>
    </row>
    <row r="349" spans="1:15" x14ac:dyDescent="0.2">
      <c r="A349" s="29"/>
      <c r="M349" s="23"/>
      <c r="N349" s="24"/>
      <c r="O349" s="24"/>
    </row>
    <row r="350" spans="1:15" x14ac:dyDescent="0.2">
      <c r="A350" s="29"/>
      <c r="M350" s="23"/>
      <c r="N350" s="24"/>
      <c r="O350" s="24"/>
    </row>
    <row r="351" spans="1:15" x14ac:dyDescent="0.2">
      <c r="A351" s="29"/>
      <c r="M351" s="23"/>
      <c r="N351" s="24"/>
      <c r="O351" s="24"/>
    </row>
    <row r="352" spans="1:15" x14ac:dyDescent="0.2">
      <c r="A352" s="29"/>
      <c r="M352" s="23"/>
      <c r="N352" s="24"/>
      <c r="O352" s="24"/>
    </row>
    <row r="353" spans="1:15" x14ac:dyDescent="0.2">
      <c r="A353" s="29"/>
      <c r="M353" s="23"/>
      <c r="N353" s="24"/>
      <c r="O353" s="24"/>
    </row>
    <row r="354" spans="1:15" x14ac:dyDescent="0.2">
      <c r="A354" s="29"/>
      <c r="M354" s="23"/>
      <c r="N354" s="24"/>
      <c r="O354" s="24"/>
    </row>
    <row r="355" spans="1:15" x14ac:dyDescent="0.2">
      <c r="A355" s="29"/>
      <c r="M355" s="23"/>
      <c r="N355" s="24"/>
      <c r="O355" s="24"/>
    </row>
    <row r="356" spans="1:15" x14ac:dyDescent="0.2">
      <c r="A356" s="29"/>
      <c r="M356" s="23"/>
      <c r="N356" s="24"/>
      <c r="O356" s="24"/>
    </row>
    <row r="357" spans="1:15" x14ac:dyDescent="0.2">
      <c r="A357" s="29"/>
      <c r="M357" s="23"/>
      <c r="N357" s="24"/>
      <c r="O357" s="24"/>
    </row>
    <row r="358" spans="1:15" x14ac:dyDescent="0.2">
      <c r="A358" s="29"/>
      <c r="M358" s="23"/>
      <c r="N358" s="24"/>
      <c r="O358" s="24"/>
    </row>
    <row r="359" spans="1:15" x14ac:dyDescent="0.2">
      <c r="A359" s="29"/>
      <c r="M359" s="23"/>
      <c r="N359" s="24"/>
      <c r="O359" s="24"/>
    </row>
    <row r="360" spans="1:15" x14ac:dyDescent="0.2">
      <c r="A360" s="29"/>
      <c r="M360" s="23"/>
      <c r="N360" s="24"/>
      <c r="O360" s="24"/>
    </row>
    <row r="361" spans="1:15" x14ac:dyDescent="0.2">
      <c r="A361" s="29"/>
      <c r="M361" s="23"/>
      <c r="N361" s="24"/>
      <c r="O361" s="24"/>
    </row>
    <row r="362" spans="1:15" x14ac:dyDescent="0.2">
      <c r="A362" s="29"/>
      <c r="M362" s="23"/>
      <c r="N362" s="24"/>
      <c r="O362" s="24"/>
    </row>
    <row r="363" spans="1:15" x14ac:dyDescent="0.2">
      <c r="A363" s="29"/>
      <c r="M363" s="23"/>
      <c r="N363" s="24"/>
      <c r="O363" s="24"/>
    </row>
    <row r="364" spans="1:15" x14ac:dyDescent="0.2">
      <c r="A364" s="29"/>
      <c r="M364" s="23"/>
      <c r="N364" s="24"/>
      <c r="O364" s="24"/>
    </row>
    <row r="365" spans="1:15" x14ac:dyDescent="0.2">
      <c r="A365" s="29"/>
      <c r="M365" s="23"/>
      <c r="N365" s="24"/>
      <c r="O365" s="24"/>
    </row>
    <row r="366" spans="1:15" x14ac:dyDescent="0.2">
      <c r="A366" s="29"/>
      <c r="M366" s="23"/>
      <c r="N366" s="24"/>
      <c r="O366" s="24"/>
    </row>
    <row r="367" spans="1:15" x14ac:dyDescent="0.2">
      <c r="A367" s="29"/>
      <c r="M367" s="23"/>
      <c r="N367" s="24"/>
      <c r="O367" s="24"/>
    </row>
    <row r="368" spans="1:15" x14ac:dyDescent="0.2">
      <c r="A368" s="29"/>
      <c r="M368" s="23"/>
      <c r="N368" s="24"/>
      <c r="O368" s="24"/>
    </row>
    <row r="369" spans="1:15" x14ac:dyDescent="0.2">
      <c r="A369" s="29"/>
      <c r="M369" s="23"/>
      <c r="N369" s="24"/>
      <c r="O369" s="24"/>
    </row>
    <row r="370" spans="1:15" x14ac:dyDescent="0.2">
      <c r="A370" s="29"/>
      <c r="M370" s="23"/>
      <c r="N370" s="24"/>
      <c r="O370" s="24"/>
    </row>
    <row r="371" spans="1:15" x14ac:dyDescent="0.2">
      <c r="A371" s="29"/>
      <c r="M371" s="23"/>
      <c r="N371" s="24"/>
      <c r="O371" s="24"/>
    </row>
    <row r="372" spans="1:15" x14ac:dyDescent="0.2">
      <c r="A372" s="29"/>
      <c r="M372" s="23"/>
      <c r="N372" s="24"/>
      <c r="O372" s="24"/>
    </row>
    <row r="373" spans="1:15" x14ac:dyDescent="0.2">
      <c r="A373" s="29"/>
      <c r="M373" s="23"/>
      <c r="N373" s="24"/>
      <c r="O373" s="24"/>
    </row>
    <row r="374" spans="1:15" x14ac:dyDescent="0.2">
      <c r="A374" s="29"/>
      <c r="M374" s="23"/>
      <c r="N374" s="24"/>
      <c r="O374" s="24"/>
    </row>
    <row r="375" spans="1:15" x14ac:dyDescent="0.2">
      <c r="A375" s="29"/>
      <c r="M375" s="23"/>
      <c r="N375" s="24"/>
      <c r="O375" s="24"/>
    </row>
    <row r="376" spans="1:15" x14ac:dyDescent="0.2">
      <c r="A376" s="29"/>
      <c r="M376" s="23"/>
      <c r="N376" s="24"/>
      <c r="O376" s="24"/>
    </row>
    <row r="377" spans="1:15" x14ac:dyDescent="0.2">
      <c r="A377" s="29"/>
      <c r="M377" s="23"/>
      <c r="N377" s="24"/>
      <c r="O377" s="24"/>
    </row>
    <row r="378" spans="1:15" x14ac:dyDescent="0.2">
      <c r="A378" s="29"/>
      <c r="M378" s="23"/>
      <c r="N378" s="24"/>
      <c r="O378" s="24"/>
    </row>
    <row r="379" spans="1:15" x14ac:dyDescent="0.2">
      <c r="A379" s="29"/>
      <c r="M379" s="23"/>
      <c r="N379" s="24"/>
      <c r="O379" s="24"/>
    </row>
    <row r="380" spans="1:15" x14ac:dyDescent="0.2">
      <c r="A380" s="29"/>
      <c r="M380" s="23"/>
      <c r="N380" s="24"/>
      <c r="O380" s="24"/>
    </row>
    <row r="381" spans="1:15" x14ac:dyDescent="0.2">
      <c r="A381" s="29"/>
      <c r="M381" s="23"/>
      <c r="N381" s="24"/>
      <c r="O381" s="24"/>
    </row>
    <row r="382" spans="1:15" x14ac:dyDescent="0.2">
      <c r="A382" s="29"/>
      <c r="M382" s="23"/>
      <c r="N382" s="24"/>
      <c r="O382" s="24"/>
    </row>
    <row r="383" spans="1:15" x14ac:dyDescent="0.2">
      <c r="A383" s="29"/>
      <c r="M383" s="23"/>
      <c r="N383" s="24"/>
      <c r="O383" s="24"/>
    </row>
    <row r="384" spans="1:15" x14ac:dyDescent="0.2">
      <c r="A384" s="29"/>
      <c r="M384" s="23"/>
      <c r="N384" s="24"/>
      <c r="O384" s="24"/>
    </row>
    <row r="385" spans="1:15" x14ac:dyDescent="0.2">
      <c r="A385" s="29"/>
      <c r="M385" s="23"/>
      <c r="N385" s="24"/>
      <c r="O385" s="24"/>
    </row>
    <row r="386" spans="1:15" x14ac:dyDescent="0.2">
      <c r="A386" s="29"/>
      <c r="M386" s="23"/>
      <c r="N386" s="24"/>
      <c r="O386" s="24"/>
    </row>
    <row r="387" spans="1:15" x14ac:dyDescent="0.2">
      <c r="A387" s="29"/>
      <c r="M387" s="23"/>
      <c r="N387" s="24"/>
      <c r="O387" s="24"/>
    </row>
    <row r="388" spans="1:15" x14ac:dyDescent="0.2">
      <c r="A388" s="29"/>
      <c r="M388" s="23"/>
      <c r="N388" s="24"/>
      <c r="O388" s="24"/>
    </row>
    <row r="389" spans="1:15" x14ac:dyDescent="0.2">
      <c r="A389" s="29"/>
      <c r="M389" s="23"/>
      <c r="N389" s="24"/>
      <c r="O389" s="24"/>
    </row>
    <row r="390" spans="1:15" x14ac:dyDescent="0.2">
      <c r="A390" s="29"/>
      <c r="M390" s="23"/>
      <c r="N390" s="24"/>
      <c r="O390" s="24"/>
    </row>
    <row r="391" spans="1:15" x14ac:dyDescent="0.2">
      <c r="A391" s="29"/>
      <c r="M391" s="23"/>
      <c r="N391" s="24"/>
      <c r="O391" s="24"/>
    </row>
    <row r="392" spans="1:15" x14ac:dyDescent="0.2">
      <c r="A392" s="29"/>
      <c r="M392" s="23"/>
      <c r="N392" s="24"/>
      <c r="O392" s="24"/>
    </row>
    <row r="393" spans="1:15" x14ac:dyDescent="0.2">
      <c r="A393" s="29"/>
      <c r="M393" s="23"/>
      <c r="N393" s="24"/>
      <c r="O393" s="24"/>
    </row>
    <row r="394" spans="1:15" x14ac:dyDescent="0.2">
      <c r="A394" s="29"/>
      <c r="M394" s="23"/>
      <c r="N394" s="24"/>
      <c r="O394" s="24"/>
    </row>
    <row r="395" spans="1:15" x14ac:dyDescent="0.2">
      <c r="A395" s="29"/>
      <c r="M395" s="23"/>
      <c r="N395" s="24"/>
      <c r="O395" s="24"/>
    </row>
    <row r="396" spans="1:15" x14ac:dyDescent="0.2">
      <c r="A396" s="29"/>
      <c r="M396" s="23"/>
      <c r="N396" s="24"/>
      <c r="O396" s="24"/>
    </row>
    <row r="397" spans="1:15" x14ac:dyDescent="0.2">
      <c r="A397" s="29"/>
      <c r="M397" s="23"/>
      <c r="N397" s="24"/>
      <c r="O397" s="24"/>
    </row>
    <row r="398" spans="1:15" x14ac:dyDescent="0.2">
      <c r="A398" s="29"/>
      <c r="M398" s="23"/>
      <c r="N398" s="24"/>
      <c r="O398" s="24"/>
    </row>
    <row r="399" spans="1:15" x14ac:dyDescent="0.2">
      <c r="A399" s="29"/>
      <c r="M399" s="23"/>
      <c r="N399" s="24"/>
      <c r="O399" s="24"/>
    </row>
    <row r="400" spans="1:15" x14ac:dyDescent="0.2">
      <c r="A400" s="29"/>
      <c r="M400" s="23"/>
      <c r="N400" s="24"/>
      <c r="O400" s="24"/>
    </row>
    <row r="401" spans="1:15" x14ac:dyDescent="0.2">
      <c r="A401" s="29"/>
      <c r="M401" s="23"/>
      <c r="N401" s="24"/>
      <c r="O401" s="24"/>
    </row>
    <row r="402" spans="1:15" x14ac:dyDescent="0.2">
      <c r="A402" s="29"/>
      <c r="M402" s="23"/>
      <c r="N402" s="24"/>
      <c r="O402" s="24"/>
    </row>
    <row r="403" spans="1:15" x14ac:dyDescent="0.2">
      <c r="A403" s="29"/>
      <c r="M403" s="23"/>
      <c r="N403" s="24"/>
      <c r="O403" s="24"/>
    </row>
    <row r="404" spans="1:15" x14ac:dyDescent="0.2">
      <c r="A404" s="29"/>
      <c r="M404" s="23"/>
      <c r="N404" s="24"/>
      <c r="O404" s="24"/>
    </row>
    <row r="405" spans="1:15" x14ac:dyDescent="0.2">
      <c r="A405" s="29"/>
      <c r="M405" s="23"/>
      <c r="N405" s="24"/>
      <c r="O405" s="24"/>
    </row>
    <row r="406" spans="1:15" x14ac:dyDescent="0.2">
      <c r="A406" s="29"/>
      <c r="M406" s="23"/>
      <c r="N406" s="24"/>
      <c r="O406" s="24"/>
    </row>
    <row r="407" spans="1:15" x14ac:dyDescent="0.2">
      <c r="A407" s="29"/>
      <c r="M407" s="23"/>
      <c r="N407" s="24"/>
      <c r="O407" s="24"/>
    </row>
    <row r="408" spans="1:15" x14ac:dyDescent="0.2">
      <c r="A408" s="29"/>
      <c r="M408" s="23"/>
      <c r="N408" s="24"/>
      <c r="O408" s="24"/>
    </row>
    <row r="409" spans="1:15" x14ac:dyDescent="0.2">
      <c r="A409" s="29"/>
      <c r="M409" s="23"/>
      <c r="N409" s="24"/>
      <c r="O409" s="24"/>
    </row>
    <row r="410" spans="1:15" x14ac:dyDescent="0.2">
      <c r="A410" s="29"/>
      <c r="M410" s="23"/>
      <c r="N410" s="24"/>
      <c r="O410" s="24"/>
    </row>
    <row r="411" spans="1:15" x14ac:dyDescent="0.2">
      <c r="A411" s="29"/>
      <c r="M411" s="23"/>
      <c r="N411" s="24"/>
      <c r="O411" s="24"/>
    </row>
    <row r="412" spans="1:15" x14ac:dyDescent="0.2">
      <c r="A412" s="29"/>
      <c r="M412" s="23"/>
      <c r="N412" s="24"/>
      <c r="O412" s="24"/>
    </row>
    <row r="413" spans="1:15" x14ac:dyDescent="0.2">
      <c r="A413" s="29"/>
      <c r="M413" s="23"/>
      <c r="N413" s="24"/>
      <c r="O413" s="24"/>
    </row>
    <row r="414" spans="1:15" x14ac:dyDescent="0.2">
      <c r="A414" s="29"/>
      <c r="M414" s="23"/>
      <c r="N414" s="24"/>
      <c r="O414" s="24"/>
    </row>
    <row r="415" spans="1:15" x14ac:dyDescent="0.2">
      <c r="A415" s="29"/>
      <c r="M415" s="23"/>
      <c r="N415" s="24"/>
      <c r="O415" s="24"/>
    </row>
    <row r="416" spans="1:15" x14ac:dyDescent="0.2">
      <c r="A416" s="29"/>
      <c r="M416" s="23"/>
      <c r="N416" s="24"/>
      <c r="O416" s="24"/>
    </row>
    <row r="417" spans="1:15" x14ac:dyDescent="0.2">
      <c r="A417" s="29"/>
      <c r="M417" s="23"/>
      <c r="N417" s="24"/>
      <c r="O417" s="24"/>
    </row>
    <row r="418" spans="1:15" x14ac:dyDescent="0.2">
      <c r="A418" s="29"/>
      <c r="M418" s="23"/>
      <c r="N418" s="24"/>
      <c r="O418" s="24"/>
    </row>
    <row r="419" spans="1:15" x14ac:dyDescent="0.2">
      <c r="A419" s="29"/>
      <c r="M419" s="23"/>
      <c r="N419" s="24"/>
      <c r="O419" s="24"/>
    </row>
    <row r="420" spans="1:15" x14ac:dyDescent="0.2">
      <c r="A420" s="29"/>
      <c r="M420" s="23"/>
      <c r="N420" s="24"/>
      <c r="O420" s="24"/>
    </row>
    <row r="421" spans="1:15" x14ac:dyDescent="0.2">
      <c r="A421" s="29"/>
      <c r="M421" s="23"/>
      <c r="N421" s="24"/>
      <c r="O421" s="24"/>
    </row>
    <row r="422" spans="1:15" x14ac:dyDescent="0.2">
      <c r="A422" s="29"/>
      <c r="M422" s="23"/>
      <c r="N422" s="24"/>
      <c r="O422" s="24"/>
    </row>
    <row r="423" spans="1:15" x14ac:dyDescent="0.2">
      <c r="A423" s="29"/>
      <c r="M423" s="23"/>
      <c r="N423" s="24"/>
      <c r="O423" s="24"/>
    </row>
    <row r="424" spans="1:15" x14ac:dyDescent="0.2">
      <c r="A424" s="29"/>
      <c r="M424" s="23"/>
      <c r="N424" s="24"/>
      <c r="O424" s="24"/>
    </row>
    <row r="425" spans="1:15" x14ac:dyDescent="0.2">
      <c r="A425" s="29"/>
      <c r="M425" s="23"/>
      <c r="N425" s="24"/>
      <c r="O425" s="24"/>
    </row>
    <row r="426" spans="1:15" x14ac:dyDescent="0.2">
      <c r="A426" s="29"/>
      <c r="M426" s="23"/>
      <c r="N426" s="24"/>
      <c r="O426" s="24"/>
    </row>
    <row r="427" spans="1:15" x14ac:dyDescent="0.2">
      <c r="A427" s="29"/>
      <c r="M427" s="23"/>
      <c r="N427" s="24"/>
      <c r="O427" s="24"/>
    </row>
    <row r="428" spans="1:15" x14ac:dyDescent="0.2">
      <c r="A428" s="29"/>
      <c r="M428" s="23"/>
      <c r="N428" s="24"/>
      <c r="O428" s="24"/>
    </row>
    <row r="429" spans="1:15" x14ac:dyDescent="0.2">
      <c r="A429" s="29"/>
      <c r="M429" s="23"/>
      <c r="N429" s="24"/>
      <c r="O429" s="24"/>
    </row>
    <row r="430" spans="1:15" x14ac:dyDescent="0.2">
      <c r="A430" s="29"/>
      <c r="M430" s="23"/>
      <c r="N430" s="24"/>
      <c r="O430" s="24"/>
    </row>
    <row r="431" spans="1:15" x14ac:dyDescent="0.2">
      <c r="A431" s="29"/>
      <c r="M431" s="23"/>
      <c r="N431" s="24"/>
      <c r="O431" s="24"/>
    </row>
    <row r="432" spans="1:15" x14ac:dyDescent="0.2">
      <c r="A432" s="29"/>
      <c r="M432" s="23"/>
      <c r="N432" s="24"/>
      <c r="O432" s="24"/>
    </row>
    <row r="433" spans="1:15" x14ac:dyDescent="0.2">
      <c r="A433" s="29"/>
      <c r="M433" s="23"/>
      <c r="N433" s="24"/>
      <c r="O433" s="24"/>
    </row>
    <row r="434" spans="1:15" x14ac:dyDescent="0.2">
      <c r="A434" s="29"/>
      <c r="M434" s="23"/>
      <c r="N434" s="24"/>
      <c r="O434" s="24"/>
    </row>
    <row r="435" spans="1:15" x14ac:dyDescent="0.2">
      <c r="A435" s="29"/>
      <c r="M435" s="23"/>
      <c r="N435" s="24"/>
      <c r="O435" s="24"/>
    </row>
    <row r="436" spans="1:15" x14ac:dyDescent="0.2">
      <c r="A436" s="29"/>
      <c r="M436" s="23"/>
      <c r="N436" s="24"/>
      <c r="O436" s="24"/>
    </row>
    <row r="437" spans="1:15" x14ac:dyDescent="0.2">
      <c r="A437" s="29"/>
      <c r="M437" s="23"/>
      <c r="N437" s="24"/>
      <c r="O437" s="24"/>
    </row>
    <row r="438" spans="1:15" x14ac:dyDescent="0.2">
      <c r="A438" s="29"/>
      <c r="M438" s="23"/>
      <c r="N438" s="24"/>
      <c r="O438" s="24"/>
    </row>
    <row r="439" spans="1:15" x14ac:dyDescent="0.2">
      <c r="A439" s="29"/>
      <c r="M439" s="23"/>
      <c r="N439" s="24"/>
      <c r="O439" s="24"/>
    </row>
    <row r="440" spans="1:15" x14ac:dyDescent="0.2">
      <c r="A440" s="29"/>
      <c r="M440" s="23"/>
      <c r="N440" s="24"/>
      <c r="O440" s="24"/>
    </row>
    <row r="441" spans="1:15" x14ac:dyDescent="0.2">
      <c r="A441" s="29"/>
      <c r="M441" s="23"/>
      <c r="N441" s="24"/>
      <c r="O441" s="24"/>
    </row>
    <row r="442" spans="1:15" x14ac:dyDescent="0.2">
      <c r="A442" s="29"/>
      <c r="M442" s="23"/>
      <c r="N442" s="24"/>
      <c r="O442" s="24"/>
    </row>
    <row r="443" spans="1:15" x14ac:dyDescent="0.2">
      <c r="A443" s="29"/>
      <c r="M443" s="23"/>
      <c r="N443" s="24"/>
      <c r="O443" s="24"/>
    </row>
    <row r="444" spans="1:15" x14ac:dyDescent="0.2">
      <c r="A444" s="29"/>
      <c r="M444" s="23"/>
      <c r="N444" s="24"/>
      <c r="O444" s="24"/>
    </row>
    <row r="445" spans="1:15" x14ac:dyDescent="0.2">
      <c r="A445" s="29"/>
      <c r="M445" s="23"/>
      <c r="N445" s="24"/>
      <c r="O445" s="24"/>
    </row>
    <row r="446" spans="1:15" x14ac:dyDescent="0.2">
      <c r="A446" s="29"/>
      <c r="M446" s="23"/>
      <c r="N446" s="24"/>
      <c r="O446" s="24"/>
    </row>
    <row r="447" spans="1:15" x14ac:dyDescent="0.2">
      <c r="A447" s="29"/>
      <c r="M447" s="23"/>
      <c r="N447" s="24"/>
      <c r="O447" s="24"/>
    </row>
    <row r="448" spans="1:15" x14ac:dyDescent="0.2">
      <c r="A448" s="29"/>
      <c r="M448" s="23"/>
      <c r="N448" s="24"/>
      <c r="O448" s="24"/>
    </row>
    <row r="449" spans="1:15" x14ac:dyDescent="0.2">
      <c r="A449" s="29"/>
      <c r="M449" s="23"/>
      <c r="N449" s="24"/>
      <c r="O449" s="24"/>
    </row>
    <row r="450" spans="1:15" x14ac:dyDescent="0.2">
      <c r="A450" s="29"/>
      <c r="M450" s="23"/>
      <c r="N450" s="24"/>
      <c r="O450" s="24"/>
    </row>
    <row r="451" spans="1:15" x14ac:dyDescent="0.2">
      <c r="A451" s="29"/>
      <c r="M451" s="23"/>
      <c r="N451" s="24"/>
      <c r="O451" s="24"/>
    </row>
    <row r="452" spans="1:15" x14ac:dyDescent="0.2">
      <c r="A452" s="29"/>
      <c r="M452" s="23"/>
      <c r="N452" s="24"/>
      <c r="O452" s="24"/>
    </row>
    <row r="453" spans="1:15" x14ac:dyDescent="0.2">
      <c r="A453" s="29"/>
      <c r="M453" s="23"/>
      <c r="N453" s="24"/>
      <c r="O453" s="24"/>
    </row>
    <row r="454" spans="1:15" x14ac:dyDescent="0.2">
      <c r="A454" s="29"/>
      <c r="M454" s="23"/>
      <c r="N454" s="24"/>
      <c r="O454" s="24"/>
    </row>
    <row r="455" spans="1:15" x14ac:dyDescent="0.2">
      <c r="A455" s="29"/>
      <c r="M455" s="23"/>
      <c r="N455" s="24"/>
      <c r="O455" s="24"/>
    </row>
    <row r="456" spans="1:15" x14ac:dyDescent="0.2">
      <c r="A456" s="29"/>
      <c r="M456" s="23"/>
      <c r="N456" s="24"/>
      <c r="O456" s="24"/>
    </row>
    <row r="457" spans="1:15" x14ac:dyDescent="0.2">
      <c r="A457" s="29"/>
      <c r="M457" s="23"/>
      <c r="N457" s="24"/>
      <c r="O457" s="24"/>
    </row>
    <row r="458" spans="1:15" x14ac:dyDescent="0.2">
      <c r="A458" s="29"/>
      <c r="M458" s="23"/>
      <c r="N458" s="24"/>
      <c r="O458" s="24"/>
    </row>
    <row r="459" spans="1:15" x14ac:dyDescent="0.2">
      <c r="A459" s="29"/>
      <c r="M459" s="23"/>
      <c r="N459" s="24"/>
      <c r="O459" s="24"/>
    </row>
    <row r="460" spans="1:15" x14ac:dyDescent="0.2">
      <c r="A460" s="29"/>
      <c r="M460" s="23"/>
      <c r="N460" s="24"/>
      <c r="O460" s="24"/>
    </row>
    <row r="461" spans="1:15" x14ac:dyDescent="0.2">
      <c r="A461" s="29"/>
      <c r="M461" s="23"/>
      <c r="N461" s="24"/>
      <c r="O461" s="24"/>
    </row>
    <row r="462" spans="1:15" x14ac:dyDescent="0.2">
      <c r="A462" s="29"/>
      <c r="M462" s="23"/>
      <c r="N462" s="24"/>
      <c r="O462" s="24"/>
    </row>
    <row r="463" spans="1:15" x14ac:dyDescent="0.2">
      <c r="A463" s="29"/>
      <c r="M463" s="23"/>
      <c r="N463" s="24"/>
      <c r="O463" s="24"/>
    </row>
    <row r="464" spans="1:15" x14ac:dyDescent="0.2">
      <c r="A464" s="29"/>
      <c r="M464" s="23"/>
      <c r="N464" s="24"/>
      <c r="O464" s="24"/>
    </row>
    <row r="465" spans="1:15" x14ac:dyDescent="0.2">
      <c r="A465" s="29"/>
      <c r="M465" s="23"/>
      <c r="N465" s="24"/>
      <c r="O465" s="24"/>
    </row>
    <row r="466" spans="1:15" x14ac:dyDescent="0.2">
      <c r="A466" s="29"/>
      <c r="M466" s="23"/>
      <c r="N466" s="24"/>
      <c r="O466" s="24"/>
    </row>
    <row r="467" spans="1:15" x14ac:dyDescent="0.2">
      <c r="A467" s="29"/>
      <c r="M467" s="23"/>
      <c r="N467" s="24"/>
      <c r="O467" s="24"/>
    </row>
    <row r="468" spans="1:15" x14ac:dyDescent="0.2">
      <c r="A468" s="29"/>
      <c r="M468" s="23"/>
      <c r="N468" s="24"/>
      <c r="O468" s="24"/>
    </row>
    <row r="469" spans="1:15" x14ac:dyDescent="0.2">
      <c r="A469" s="29"/>
      <c r="M469" s="23"/>
      <c r="N469" s="24"/>
      <c r="O469" s="24"/>
    </row>
    <row r="470" spans="1:15" x14ac:dyDescent="0.2">
      <c r="A470" s="29"/>
      <c r="M470" s="23"/>
      <c r="N470" s="24"/>
      <c r="O470" s="24"/>
    </row>
    <row r="471" spans="1:15" x14ac:dyDescent="0.2">
      <c r="A471" s="29"/>
      <c r="M471" s="23"/>
      <c r="N471" s="24"/>
      <c r="O471" s="24"/>
    </row>
    <row r="472" spans="1:15" x14ac:dyDescent="0.2">
      <c r="A472" s="29"/>
      <c r="M472" s="23"/>
      <c r="N472" s="24"/>
      <c r="O472" s="24"/>
    </row>
    <row r="473" spans="1:15" x14ac:dyDescent="0.2">
      <c r="A473" s="29"/>
      <c r="M473" s="23"/>
      <c r="N473" s="24"/>
      <c r="O473" s="24"/>
    </row>
    <row r="474" spans="1:15" x14ac:dyDescent="0.2">
      <c r="A474" s="29"/>
      <c r="M474" s="23"/>
      <c r="N474" s="24"/>
      <c r="O474" s="24"/>
    </row>
    <row r="475" spans="1:15" x14ac:dyDescent="0.2">
      <c r="A475" s="29"/>
      <c r="M475" s="23"/>
      <c r="N475" s="24"/>
      <c r="O475" s="24"/>
    </row>
    <row r="476" spans="1:15" x14ac:dyDescent="0.2">
      <c r="A476" s="29"/>
      <c r="M476" s="23"/>
    </row>
    <row r="477" spans="1:15" x14ac:dyDescent="0.2">
      <c r="A477" s="29"/>
      <c r="M477" s="23"/>
    </row>
    <row r="478" spans="1:15" x14ac:dyDescent="0.2">
      <c r="A478" s="29"/>
      <c r="M478" s="23"/>
    </row>
    <row r="479" spans="1:15" x14ac:dyDescent="0.2">
      <c r="A479" s="29"/>
      <c r="M479" s="23"/>
    </row>
    <row r="480" spans="1:15" x14ac:dyDescent="0.2">
      <c r="A480" s="29"/>
      <c r="M480" s="23"/>
    </row>
    <row r="481" spans="1:13" x14ac:dyDescent="0.2">
      <c r="A481" s="29"/>
      <c r="M481" s="23"/>
    </row>
    <row r="482" spans="1:13" x14ac:dyDescent="0.2">
      <c r="A482" s="29"/>
      <c r="M482" s="23"/>
    </row>
    <row r="483" spans="1:13" x14ac:dyDescent="0.2">
      <c r="A483" s="29"/>
      <c r="M483" s="23"/>
    </row>
    <row r="484" spans="1:13" x14ac:dyDescent="0.2">
      <c r="A484" s="29"/>
      <c r="M484" s="23"/>
    </row>
    <row r="485" spans="1:13" x14ac:dyDescent="0.2">
      <c r="A485" s="29"/>
      <c r="M485" s="23"/>
    </row>
    <row r="486" spans="1:13" x14ac:dyDescent="0.2">
      <c r="A486" s="29"/>
      <c r="M486" s="23"/>
    </row>
    <row r="487" spans="1:13" x14ac:dyDescent="0.2">
      <c r="A487" s="29"/>
      <c r="M487" s="23"/>
    </row>
    <row r="488" spans="1:13" x14ac:dyDescent="0.2">
      <c r="A488" s="29"/>
      <c r="M488" s="23"/>
    </row>
    <row r="489" spans="1:13" x14ac:dyDescent="0.2">
      <c r="A489" s="29"/>
      <c r="M489" s="23"/>
    </row>
    <row r="490" spans="1:13" x14ac:dyDescent="0.2">
      <c r="A490" s="29"/>
      <c r="M490" s="23"/>
    </row>
    <row r="491" spans="1:13" x14ac:dyDescent="0.2">
      <c r="A491" s="29"/>
      <c r="M491" s="23"/>
    </row>
    <row r="492" spans="1:13" x14ac:dyDescent="0.2">
      <c r="A492" s="29"/>
      <c r="M492" s="23"/>
    </row>
    <row r="493" spans="1:13" x14ac:dyDescent="0.2">
      <c r="A493" s="29"/>
      <c r="M493" s="23"/>
    </row>
    <row r="494" spans="1:13" x14ac:dyDescent="0.2">
      <c r="A494" s="29"/>
      <c r="M494" s="23"/>
    </row>
    <row r="495" spans="1:13" x14ac:dyDescent="0.2">
      <c r="A495" s="29"/>
      <c r="M495" s="23"/>
    </row>
    <row r="496" spans="1:13" x14ac:dyDescent="0.2">
      <c r="A496" s="29"/>
      <c r="M496" s="23"/>
    </row>
    <row r="497" spans="1:13" x14ac:dyDescent="0.2">
      <c r="A497" s="29"/>
      <c r="M497" s="23"/>
    </row>
    <row r="498" spans="1:13" x14ac:dyDescent="0.2">
      <c r="A498" s="29"/>
      <c r="M498" s="23"/>
    </row>
    <row r="499" spans="1:13" x14ac:dyDescent="0.2">
      <c r="A499" s="29"/>
      <c r="M499" s="23"/>
    </row>
    <row r="500" spans="1:13" x14ac:dyDescent="0.2">
      <c r="A500" s="29"/>
      <c r="M500" s="23"/>
    </row>
    <row r="501" spans="1:13" x14ac:dyDescent="0.2">
      <c r="A501" s="29"/>
      <c r="M501" s="23"/>
    </row>
    <row r="502" spans="1:13" x14ac:dyDescent="0.2">
      <c r="A502" s="29"/>
      <c r="M502" s="23"/>
    </row>
    <row r="503" spans="1:13" x14ac:dyDescent="0.2">
      <c r="A503" s="29"/>
      <c r="M503" s="23"/>
    </row>
    <row r="504" spans="1:13" x14ac:dyDescent="0.2">
      <c r="A504" s="29"/>
      <c r="M504" s="23"/>
    </row>
    <row r="505" spans="1:13" x14ac:dyDescent="0.2">
      <c r="A505" s="29"/>
      <c r="M505" s="23"/>
    </row>
    <row r="506" spans="1:13" x14ac:dyDescent="0.2">
      <c r="A506" s="29"/>
      <c r="M506" s="23"/>
    </row>
    <row r="507" spans="1:13" x14ac:dyDescent="0.2">
      <c r="A507" s="29"/>
      <c r="M507" s="23"/>
    </row>
    <row r="508" spans="1:13" x14ac:dyDescent="0.2">
      <c r="A508" s="29"/>
      <c r="M508" s="23"/>
    </row>
    <row r="509" spans="1:13" x14ac:dyDescent="0.2">
      <c r="A509" s="29"/>
      <c r="M509" s="23"/>
    </row>
    <row r="510" spans="1:13" x14ac:dyDescent="0.2">
      <c r="A510" s="29"/>
      <c r="M510" s="23"/>
    </row>
    <row r="511" spans="1:13" x14ac:dyDescent="0.2">
      <c r="A511" s="29"/>
      <c r="M511" s="23"/>
    </row>
    <row r="512" spans="1:13" x14ac:dyDescent="0.2">
      <c r="A512" s="29"/>
      <c r="M512" s="23"/>
    </row>
    <row r="513" spans="1:13" x14ac:dyDescent="0.2">
      <c r="A513" s="29"/>
      <c r="M513" s="23"/>
    </row>
    <row r="514" spans="1:13" x14ac:dyDescent="0.2">
      <c r="A514" s="29"/>
      <c r="M514" s="23"/>
    </row>
    <row r="515" spans="1:13" x14ac:dyDescent="0.2">
      <c r="A515" s="29"/>
      <c r="M515" s="23"/>
    </row>
    <row r="516" spans="1:13" x14ac:dyDescent="0.2">
      <c r="A516" s="29"/>
      <c r="M516" s="23"/>
    </row>
    <row r="517" spans="1:13" x14ac:dyDescent="0.2">
      <c r="A517" s="29"/>
      <c r="M517" s="23"/>
    </row>
    <row r="518" spans="1:13" x14ac:dyDescent="0.2">
      <c r="A518" s="29"/>
      <c r="M518" s="23"/>
    </row>
    <row r="519" spans="1:13" x14ac:dyDescent="0.2">
      <c r="A519" s="29"/>
      <c r="M519" s="23"/>
    </row>
    <row r="520" spans="1:13" x14ac:dyDescent="0.2">
      <c r="A520" s="29"/>
      <c r="M520" s="23"/>
    </row>
    <row r="521" spans="1:13" x14ac:dyDescent="0.2">
      <c r="A521" s="29"/>
      <c r="M521" s="23"/>
    </row>
    <row r="522" spans="1:13" x14ac:dyDescent="0.2">
      <c r="A522" s="29"/>
      <c r="M522" s="23"/>
    </row>
    <row r="523" spans="1:13" x14ac:dyDescent="0.2">
      <c r="A523" s="29"/>
      <c r="M523" s="23"/>
    </row>
    <row r="524" spans="1:13" x14ac:dyDescent="0.2">
      <c r="A524" s="29"/>
      <c r="M524" s="23"/>
    </row>
    <row r="525" spans="1:13" x14ac:dyDescent="0.2">
      <c r="A525" s="29"/>
      <c r="M525" s="23"/>
    </row>
    <row r="526" spans="1:13" x14ac:dyDescent="0.2">
      <c r="A526" s="29"/>
      <c r="M526" s="23"/>
    </row>
    <row r="527" spans="1:13" x14ac:dyDescent="0.2">
      <c r="A527" s="29"/>
      <c r="M527" s="23"/>
    </row>
    <row r="528" spans="1:13" x14ac:dyDescent="0.2">
      <c r="A528" s="29"/>
      <c r="M528" s="23"/>
    </row>
    <row r="529" spans="1:13" x14ac:dyDescent="0.2">
      <c r="A529" s="29"/>
      <c r="M529" s="23"/>
    </row>
    <row r="530" spans="1:13" x14ac:dyDescent="0.2">
      <c r="A530" s="29"/>
      <c r="M530" s="23"/>
    </row>
    <row r="531" spans="1:13" x14ac:dyDescent="0.2">
      <c r="A531" s="29"/>
      <c r="M531" s="23"/>
    </row>
    <row r="532" spans="1:13" x14ac:dyDescent="0.2">
      <c r="A532" s="29"/>
      <c r="M532" s="23"/>
    </row>
    <row r="533" spans="1:13" x14ac:dyDescent="0.2">
      <c r="A533" s="29"/>
      <c r="M533" s="23"/>
    </row>
    <row r="534" spans="1:13" x14ac:dyDescent="0.2">
      <c r="A534" s="29"/>
      <c r="M534" s="23"/>
    </row>
    <row r="535" spans="1:13" x14ac:dyDescent="0.2">
      <c r="A535" s="29"/>
      <c r="M535" s="23"/>
    </row>
    <row r="536" spans="1:13" x14ac:dyDescent="0.2">
      <c r="A536" s="29"/>
      <c r="M536" s="23"/>
    </row>
    <row r="537" spans="1:13" x14ac:dyDescent="0.2">
      <c r="A537" s="29"/>
      <c r="M537" s="23"/>
    </row>
    <row r="538" spans="1:13" x14ac:dyDescent="0.2">
      <c r="A538" s="29"/>
      <c r="M538" s="23"/>
    </row>
    <row r="539" spans="1:13" x14ac:dyDescent="0.2">
      <c r="A539" s="29"/>
      <c r="M539" s="23"/>
    </row>
    <row r="540" spans="1:13" x14ac:dyDescent="0.2">
      <c r="A540" s="29"/>
      <c r="M540" s="23"/>
    </row>
    <row r="541" spans="1:13" x14ac:dyDescent="0.2">
      <c r="A541" s="29"/>
      <c r="M541" s="23"/>
    </row>
    <row r="542" spans="1:13" x14ac:dyDescent="0.2">
      <c r="A542" s="29"/>
      <c r="M542" s="23"/>
    </row>
    <row r="543" spans="1:13" x14ac:dyDescent="0.2">
      <c r="A543" s="29"/>
      <c r="M543" s="23"/>
    </row>
    <row r="544" spans="1:13" x14ac:dyDescent="0.2">
      <c r="A544" s="29"/>
      <c r="M544" s="23"/>
    </row>
    <row r="545" spans="1:13" x14ac:dyDescent="0.2">
      <c r="A545" s="29"/>
      <c r="M545" s="23"/>
    </row>
    <row r="546" spans="1:13" x14ac:dyDescent="0.2">
      <c r="A546" s="29"/>
      <c r="M546" s="23"/>
    </row>
    <row r="547" spans="1:13" x14ac:dyDescent="0.2">
      <c r="A547" s="29"/>
      <c r="M547" s="23"/>
    </row>
    <row r="548" spans="1:13" x14ac:dyDescent="0.2">
      <c r="A548" s="29"/>
      <c r="M548" s="23"/>
    </row>
    <row r="549" spans="1:13" x14ac:dyDescent="0.2">
      <c r="A549" s="29"/>
      <c r="M549" s="23"/>
    </row>
    <row r="550" spans="1:13" x14ac:dyDescent="0.2">
      <c r="A550" s="29"/>
      <c r="M550" s="23"/>
    </row>
    <row r="551" spans="1:13" x14ac:dyDescent="0.2">
      <c r="A551" s="29"/>
      <c r="M551" s="23"/>
    </row>
    <row r="552" spans="1:13" x14ac:dyDescent="0.2">
      <c r="A552" s="29"/>
      <c r="M552" s="23"/>
    </row>
    <row r="553" spans="1:13" x14ac:dyDescent="0.2">
      <c r="A553" s="29"/>
      <c r="M553" s="23"/>
    </row>
    <row r="554" spans="1:13" x14ac:dyDescent="0.2">
      <c r="A554" s="29"/>
      <c r="M554" s="23"/>
    </row>
    <row r="555" spans="1:13" x14ac:dyDescent="0.2">
      <c r="A555" s="29"/>
      <c r="M555" s="23"/>
    </row>
    <row r="556" spans="1:13" x14ac:dyDescent="0.2">
      <c r="A556" s="29"/>
      <c r="M556" s="23"/>
    </row>
    <row r="557" spans="1:13" x14ac:dyDescent="0.2">
      <c r="A557" s="29"/>
      <c r="M557" s="23"/>
    </row>
    <row r="558" spans="1:13" x14ac:dyDescent="0.2">
      <c r="A558" s="29"/>
      <c r="M558" s="23"/>
    </row>
    <row r="559" spans="1:13" x14ac:dyDescent="0.2">
      <c r="A559" s="29"/>
      <c r="M559" s="23"/>
    </row>
    <row r="560" spans="1:13" x14ac:dyDescent="0.2">
      <c r="A560" s="29"/>
      <c r="M560" s="23"/>
    </row>
    <row r="561" spans="1:13" x14ac:dyDescent="0.2">
      <c r="A561" s="29"/>
      <c r="M561" s="23"/>
    </row>
    <row r="562" spans="1:13" x14ac:dyDescent="0.2">
      <c r="A562" s="29"/>
      <c r="M562" s="23"/>
    </row>
    <row r="563" spans="1:13" x14ac:dyDescent="0.2">
      <c r="A563" s="29"/>
      <c r="M563" s="23"/>
    </row>
    <row r="564" spans="1:13" x14ac:dyDescent="0.2">
      <c r="A564" s="29"/>
      <c r="M564" s="23"/>
    </row>
    <row r="565" spans="1:13" x14ac:dyDescent="0.2">
      <c r="A565" s="29"/>
      <c r="M565" s="23"/>
    </row>
    <row r="566" spans="1:13" x14ac:dyDescent="0.2">
      <c r="A566" s="29"/>
      <c r="M566" s="23"/>
    </row>
    <row r="567" spans="1:13" x14ac:dyDescent="0.2">
      <c r="A567" s="29"/>
      <c r="M567" s="23"/>
    </row>
    <row r="568" spans="1:13" x14ac:dyDescent="0.2">
      <c r="A568" s="29"/>
      <c r="M568" s="23"/>
    </row>
    <row r="569" spans="1:13" x14ac:dyDescent="0.2">
      <c r="A569" s="29"/>
      <c r="M569" s="23"/>
    </row>
    <row r="570" spans="1:13" x14ac:dyDescent="0.2">
      <c r="A570" s="29"/>
      <c r="M570" s="23"/>
    </row>
    <row r="571" spans="1:13" x14ac:dyDescent="0.2">
      <c r="A571" s="29"/>
      <c r="M571" s="23"/>
    </row>
    <row r="572" spans="1:13" x14ac:dyDescent="0.2">
      <c r="A572" s="29"/>
      <c r="M572" s="23"/>
    </row>
    <row r="573" spans="1:13" x14ac:dyDescent="0.2">
      <c r="A573" s="29"/>
      <c r="M573" s="23"/>
    </row>
    <row r="574" spans="1:13" x14ac:dyDescent="0.2">
      <c r="A574" s="29"/>
      <c r="M574" s="23"/>
    </row>
    <row r="575" spans="1:13" x14ac:dyDescent="0.2">
      <c r="A575" s="29"/>
      <c r="M575" s="23"/>
    </row>
    <row r="576" spans="1:13" x14ac:dyDescent="0.2">
      <c r="A576" s="29"/>
      <c r="M576" s="23"/>
    </row>
    <row r="577" spans="1:13" x14ac:dyDescent="0.2">
      <c r="A577" s="29"/>
      <c r="M577" s="23"/>
    </row>
    <row r="578" spans="1:13" x14ac:dyDescent="0.2">
      <c r="A578" s="29"/>
      <c r="M578" s="23"/>
    </row>
    <row r="579" spans="1:13" x14ac:dyDescent="0.2">
      <c r="A579" s="29"/>
      <c r="M579" s="23"/>
    </row>
    <row r="580" spans="1:13" x14ac:dyDescent="0.2">
      <c r="A580" s="29"/>
      <c r="M580" s="23"/>
    </row>
    <row r="581" spans="1:13" x14ac:dyDescent="0.2">
      <c r="A581" s="29"/>
      <c r="M581" s="23"/>
    </row>
    <row r="582" spans="1:13" x14ac:dyDescent="0.2">
      <c r="A582" s="29"/>
      <c r="M582" s="23"/>
    </row>
    <row r="583" spans="1:13" x14ac:dyDescent="0.2">
      <c r="A583" s="29"/>
      <c r="M583" s="23"/>
    </row>
    <row r="584" spans="1:13" x14ac:dyDescent="0.2">
      <c r="A584" s="29"/>
      <c r="M584" s="23"/>
    </row>
    <row r="585" spans="1:13" x14ac:dyDescent="0.2">
      <c r="A585" s="29"/>
      <c r="M585" s="23"/>
    </row>
    <row r="586" spans="1:13" x14ac:dyDescent="0.2">
      <c r="A586" s="29"/>
      <c r="M586" s="23"/>
    </row>
    <row r="587" spans="1:13" x14ac:dyDescent="0.2">
      <c r="A587" s="29"/>
      <c r="M587" s="23"/>
    </row>
    <row r="588" spans="1:13" x14ac:dyDescent="0.2">
      <c r="A588" s="29"/>
      <c r="M588" s="23"/>
    </row>
    <row r="589" spans="1:13" x14ac:dyDescent="0.2">
      <c r="A589" s="29"/>
      <c r="M589" s="23"/>
    </row>
    <row r="590" spans="1:13" x14ac:dyDescent="0.2">
      <c r="A590" s="29"/>
      <c r="M590" s="23"/>
    </row>
    <row r="591" spans="1:13" x14ac:dyDescent="0.2">
      <c r="A591" s="29"/>
      <c r="M591" s="23"/>
    </row>
    <row r="592" spans="1:13" x14ac:dyDescent="0.2">
      <c r="A592" s="29"/>
      <c r="M592" s="23"/>
    </row>
    <row r="593" spans="1:13" x14ac:dyDescent="0.2">
      <c r="A593" s="29"/>
      <c r="M593" s="23"/>
    </row>
    <row r="594" spans="1:13" x14ac:dyDescent="0.2">
      <c r="A594" s="29"/>
      <c r="M594" s="23"/>
    </row>
    <row r="595" spans="1:13" x14ac:dyDescent="0.2">
      <c r="A595" s="29"/>
      <c r="M595" s="23"/>
    </row>
    <row r="596" spans="1:13" x14ac:dyDescent="0.2">
      <c r="A596" s="29"/>
      <c r="M596" s="23"/>
    </row>
    <row r="597" spans="1:13" x14ac:dyDescent="0.2">
      <c r="A597" s="29"/>
      <c r="M597" s="23"/>
    </row>
    <row r="598" spans="1:13" x14ac:dyDescent="0.2">
      <c r="A598" s="29"/>
      <c r="M598" s="23"/>
    </row>
    <row r="599" spans="1:13" x14ac:dyDescent="0.2">
      <c r="A599" s="29"/>
      <c r="M599" s="23"/>
    </row>
    <row r="600" spans="1:13" x14ac:dyDescent="0.2">
      <c r="A600" s="29"/>
      <c r="M600" s="23"/>
    </row>
    <row r="601" spans="1:13" x14ac:dyDescent="0.2">
      <c r="A601" s="29"/>
      <c r="M601" s="23"/>
    </row>
    <row r="602" spans="1:13" x14ac:dyDescent="0.2">
      <c r="A602" s="29"/>
      <c r="M602" s="23"/>
    </row>
    <row r="603" spans="1:13" x14ac:dyDescent="0.2">
      <c r="A603" s="29"/>
      <c r="M603" s="23"/>
    </row>
    <row r="604" spans="1:13" x14ac:dyDescent="0.2">
      <c r="A604" s="29"/>
      <c r="M604" s="23"/>
    </row>
    <row r="605" spans="1:13" x14ac:dyDescent="0.2">
      <c r="A605" s="29"/>
      <c r="M605" s="23"/>
    </row>
    <row r="606" spans="1:13" x14ac:dyDescent="0.2">
      <c r="A606" s="29"/>
      <c r="M606" s="23"/>
    </row>
    <row r="607" spans="1:13" x14ac:dyDescent="0.2">
      <c r="A607" s="29"/>
      <c r="M607" s="23"/>
    </row>
    <row r="608" spans="1:13" x14ac:dyDescent="0.2">
      <c r="A608" s="29"/>
      <c r="M608" s="23"/>
    </row>
    <row r="609" spans="1:13" x14ac:dyDescent="0.2">
      <c r="A609" s="29"/>
      <c r="M609" s="23"/>
    </row>
    <row r="610" spans="1:13" x14ac:dyDescent="0.2">
      <c r="A610" s="29"/>
      <c r="M610" s="23"/>
    </row>
    <row r="611" spans="1:13" x14ac:dyDescent="0.2">
      <c r="A611" s="29"/>
      <c r="M611" s="23"/>
    </row>
    <row r="612" spans="1:13" x14ac:dyDescent="0.2">
      <c r="A612" s="29"/>
      <c r="M612" s="23"/>
    </row>
    <row r="613" spans="1:13" x14ac:dyDescent="0.2">
      <c r="A613" s="29"/>
      <c r="M613" s="23"/>
    </row>
    <row r="614" spans="1:13" x14ac:dyDescent="0.2">
      <c r="A614" s="29"/>
      <c r="M614" s="23"/>
    </row>
    <row r="615" spans="1:13" x14ac:dyDescent="0.2">
      <c r="A615" s="29"/>
      <c r="M615" s="23"/>
    </row>
    <row r="616" spans="1:13" x14ac:dyDescent="0.2">
      <c r="A616" s="29"/>
      <c r="M616" s="23"/>
    </row>
    <row r="617" spans="1:13" x14ac:dyDescent="0.2">
      <c r="A617" s="29"/>
      <c r="M617" s="23"/>
    </row>
    <row r="618" spans="1:13" x14ac:dyDescent="0.2">
      <c r="A618" s="29"/>
      <c r="M618" s="23"/>
    </row>
    <row r="619" spans="1:13" x14ac:dyDescent="0.2">
      <c r="A619" s="29"/>
      <c r="M619" s="23"/>
    </row>
    <row r="620" spans="1:13" x14ac:dyDescent="0.2">
      <c r="A620" s="29"/>
      <c r="M620" s="23"/>
    </row>
    <row r="621" spans="1:13" x14ac:dyDescent="0.2">
      <c r="A621" s="29"/>
      <c r="M621" s="23"/>
    </row>
    <row r="622" spans="1:13" x14ac:dyDescent="0.2">
      <c r="A622" s="29"/>
      <c r="M622" s="23"/>
    </row>
    <row r="623" spans="1:13" x14ac:dyDescent="0.2">
      <c r="A623" s="29"/>
      <c r="M623" s="23"/>
    </row>
    <row r="624" spans="1:13" x14ac:dyDescent="0.2">
      <c r="A624" s="29"/>
      <c r="M624" s="23"/>
    </row>
    <row r="625" spans="1:13" x14ac:dyDescent="0.2">
      <c r="A625" s="29"/>
      <c r="M625" s="23"/>
    </row>
    <row r="626" spans="1:13" x14ac:dyDescent="0.2">
      <c r="A626" s="29"/>
      <c r="M626" s="23"/>
    </row>
    <row r="627" spans="1:13" x14ac:dyDescent="0.2">
      <c r="A627" s="29"/>
      <c r="M627" s="23"/>
    </row>
    <row r="628" spans="1:13" x14ac:dyDescent="0.2">
      <c r="A628" s="29"/>
      <c r="M628" s="23"/>
    </row>
    <row r="629" spans="1:13" x14ac:dyDescent="0.2">
      <c r="A629" s="29"/>
      <c r="M629" s="23"/>
    </row>
    <row r="630" spans="1:13" x14ac:dyDescent="0.2">
      <c r="A630" s="29"/>
      <c r="M630" s="23"/>
    </row>
    <row r="631" spans="1:13" x14ac:dyDescent="0.2">
      <c r="A631" s="29"/>
      <c r="M631" s="23"/>
    </row>
    <row r="632" spans="1:13" x14ac:dyDescent="0.2">
      <c r="A632" s="29"/>
      <c r="M632" s="23"/>
    </row>
    <row r="633" spans="1:13" x14ac:dyDescent="0.2">
      <c r="A633" s="29"/>
      <c r="M633" s="23"/>
    </row>
    <row r="634" spans="1:13" x14ac:dyDescent="0.2">
      <c r="A634" s="29"/>
      <c r="M634" s="23"/>
    </row>
    <row r="635" spans="1:13" x14ac:dyDescent="0.2">
      <c r="A635" s="29"/>
      <c r="M635" s="23"/>
    </row>
    <row r="636" spans="1:13" x14ac:dyDescent="0.2">
      <c r="A636" s="29"/>
      <c r="M636" s="23"/>
    </row>
    <row r="637" spans="1:13" x14ac:dyDescent="0.2">
      <c r="A637" s="29"/>
      <c r="M637" s="23"/>
    </row>
    <row r="638" spans="1:13" x14ac:dyDescent="0.2">
      <c r="A638" s="29"/>
      <c r="M638" s="23"/>
    </row>
    <row r="639" spans="1:13" x14ac:dyDescent="0.2">
      <c r="A639" s="29"/>
      <c r="M639" s="23"/>
    </row>
    <row r="640" spans="1:13" x14ac:dyDescent="0.2">
      <c r="A640" s="29"/>
      <c r="M640" s="23"/>
    </row>
    <row r="641" spans="1:13" x14ac:dyDescent="0.2">
      <c r="A641" s="29"/>
      <c r="M641" s="23"/>
    </row>
    <row r="642" spans="1:13" x14ac:dyDescent="0.2">
      <c r="A642" s="29"/>
      <c r="M642" s="23"/>
    </row>
    <row r="643" spans="1:13" x14ac:dyDescent="0.2">
      <c r="A643" s="29"/>
      <c r="M643" s="23"/>
    </row>
    <row r="644" spans="1:13" x14ac:dyDescent="0.2">
      <c r="A644" s="29"/>
      <c r="M644" s="23"/>
    </row>
    <row r="645" spans="1:13" x14ac:dyDescent="0.2">
      <c r="A645" s="29"/>
      <c r="M645" s="23"/>
    </row>
    <row r="646" spans="1:13" x14ac:dyDescent="0.2">
      <c r="A646" s="29"/>
      <c r="M646" s="23"/>
    </row>
    <row r="647" spans="1:13" x14ac:dyDescent="0.2">
      <c r="A647" s="29"/>
      <c r="M647" s="23"/>
    </row>
    <row r="648" spans="1:13" x14ac:dyDescent="0.2">
      <c r="A648" s="29"/>
      <c r="M648" s="23"/>
    </row>
    <row r="649" spans="1:13" x14ac:dyDescent="0.2">
      <c r="A649" s="29"/>
      <c r="M649" s="23"/>
    </row>
    <row r="650" spans="1:13" x14ac:dyDescent="0.2">
      <c r="A650" s="29"/>
      <c r="M650" s="23"/>
    </row>
    <row r="651" spans="1:13" x14ac:dyDescent="0.2">
      <c r="A651" s="29"/>
      <c r="M651" s="23"/>
    </row>
    <row r="652" spans="1:13" x14ac:dyDescent="0.2">
      <c r="A652" s="29"/>
      <c r="M652" s="23"/>
    </row>
    <row r="653" spans="1:13" x14ac:dyDescent="0.2">
      <c r="A653" s="29"/>
      <c r="M653" s="23"/>
    </row>
    <row r="654" spans="1:13" x14ac:dyDescent="0.2">
      <c r="A654" s="29"/>
      <c r="M654" s="23"/>
    </row>
    <row r="655" spans="1:13" x14ac:dyDescent="0.2">
      <c r="A655" s="29"/>
      <c r="M655" s="23"/>
    </row>
    <row r="656" spans="1:13" x14ac:dyDescent="0.2">
      <c r="A656" s="29"/>
      <c r="M656" s="23"/>
    </row>
    <row r="657" spans="1:13" x14ac:dyDescent="0.2">
      <c r="A657" s="29"/>
      <c r="M657" s="23"/>
    </row>
    <row r="658" spans="1:13" x14ac:dyDescent="0.2">
      <c r="A658" s="29"/>
      <c r="M658" s="23"/>
    </row>
    <row r="659" spans="1:13" x14ac:dyDescent="0.2">
      <c r="A659" s="29"/>
      <c r="M659" s="23"/>
    </row>
    <row r="660" spans="1:13" x14ac:dyDescent="0.2">
      <c r="A660" s="29"/>
      <c r="M660" s="23"/>
    </row>
    <row r="661" spans="1:13" x14ac:dyDescent="0.2">
      <c r="A661" s="29"/>
      <c r="M661" s="23"/>
    </row>
    <row r="662" spans="1:13" x14ac:dyDescent="0.2">
      <c r="A662" s="29"/>
      <c r="M662" s="23"/>
    </row>
    <row r="663" spans="1:13" x14ac:dyDescent="0.2">
      <c r="A663" s="29"/>
      <c r="M663" s="23"/>
    </row>
    <row r="664" spans="1:13" x14ac:dyDescent="0.2">
      <c r="A664" s="29"/>
      <c r="M664" s="23"/>
    </row>
    <row r="665" spans="1:13" x14ac:dyDescent="0.2">
      <c r="A665" s="29"/>
      <c r="M665" s="23"/>
    </row>
    <row r="666" spans="1:13" x14ac:dyDescent="0.2">
      <c r="A666" s="29"/>
      <c r="M666" s="23"/>
    </row>
    <row r="667" spans="1:13" x14ac:dyDescent="0.2">
      <c r="A667" s="29"/>
      <c r="M667" s="23"/>
    </row>
    <row r="668" spans="1:13" x14ac:dyDescent="0.2">
      <c r="A668" s="29"/>
      <c r="M668" s="23"/>
    </row>
    <row r="669" spans="1:13" x14ac:dyDescent="0.2">
      <c r="A669" s="29"/>
      <c r="M669" s="23"/>
    </row>
    <row r="670" spans="1:13" x14ac:dyDescent="0.2">
      <c r="A670" s="29"/>
      <c r="M670" s="23"/>
    </row>
    <row r="671" spans="1:13" x14ac:dyDescent="0.2">
      <c r="A671" s="29"/>
      <c r="M671" s="23"/>
    </row>
    <row r="672" spans="1:13" x14ac:dyDescent="0.2">
      <c r="A672" s="29"/>
      <c r="M672" s="23"/>
    </row>
    <row r="673" spans="1:13" x14ac:dyDescent="0.2">
      <c r="A673" s="29"/>
      <c r="M673" s="23"/>
    </row>
    <row r="674" spans="1:13" x14ac:dyDescent="0.2">
      <c r="A674" s="29"/>
      <c r="M674" s="23"/>
    </row>
    <row r="675" spans="1:13" x14ac:dyDescent="0.2">
      <c r="A675" s="29"/>
      <c r="M675" s="23"/>
    </row>
    <row r="676" spans="1:13" x14ac:dyDescent="0.2">
      <c r="A676" s="29"/>
      <c r="M676" s="23"/>
    </row>
    <row r="677" spans="1:13" x14ac:dyDescent="0.2">
      <c r="A677" s="29"/>
      <c r="M677" s="23"/>
    </row>
    <row r="678" spans="1:13" x14ac:dyDescent="0.2">
      <c r="A678" s="29"/>
      <c r="M678" s="23"/>
    </row>
    <row r="679" spans="1:13" x14ac:dyDescent="0.2">
      <c r="A679" s="29"/>
      <c r="M679" s="23"/>
    </row>
    <row r="680" spans="1:13" x14ac:dyDescent="0.2">
      <c r="A680" s="29"/>
      <c r="M680" s="23"/>
    </row>
    <row r="681" spans="1:13" x14ac:dyDescent="0.2">
      <c r="A681" s="29"/>
      <c r="M681" s="23"/>
    </row>
    <row r="682" spans="1:13" x14ac:dyDescent="0.2">
      <c r="A682" s="29"/>
      <c r="M682" s="23"/>
    </row>
    <row r="683" spans="1:13" x14ac:dyDescent="0.2">
      <c r="A683" s="29"/>
      <c r="M683" s="23"/>
    </row>
    <row r="684" spans="1:13" x14ac:dyDescent="0.2">
      <c r="A684" s="29"/>
      <c r="M684" s="23"/>
    </row>
    <row r="685" spans="1:13" x14ac:dyDescent="0.2">
      <c r="A685" s="29"/>
      <c r="M685" s="23"/>
    </row>
    <row r="686" spans="1:13" x14ac:dyDescent="0.2">
      <c r="A686" s="29"/>
      <c r="M686" s="23"/>
    </row>
    <row r="687" spans="1:13" x14ac:dyDescent="0.2">
      <c r="A687" s="29"/>
      <c r="M687" s="23"/>
    </row>
    <row r="688" spans="1:13" x14ac:dyDescent="0.2">
      <c r="A688" s="29"/>
      <c r="M688" s="23"/>
    </row>
    <row r="689" spans="1:13" x14ac:dyDescent="0.2">
      <c r="A689" s="29"/>
      <c r="M689" s="23"/>
    </row>
    <row r="690" spans="1:13" x14ac:dyDescent="0.2">
      <c r="A690" s="29"/>
      <c r="M690" s="23"/>
    </row>
    <row r="691" spans="1:13" x14ac:dyDescent="0.2">
      <c r="A691" s="29"/>
      <c r="M691" s="23"/>
    </row>
    <row r="692" spans="1:13" x14ac:dyDescent="0.2">
      <c r="A692" s="29"/>
      <c r="M692" s="23"/>
    </row>
    <row r="693" spans="1:13" x14ac:dyDescent="0.2">
      <c r="A693" s="29"/>
      <c r="M693" s="23"/>
    </row>
    <row r="694" spans="1:13" x14ac:dyDescent="0.2">
      <c r="A694" s="29"/>
      <c r="M694" s="23"/>
    </row>
    <row r="695" spans="1:13" x14ac:dyDescent="0.2">
      <c r="A695" s="29"/>
      <c r="M695" s="23"/>
    </row>
    <row r="696" spans="1:13" x14ac:dyDescent="0.2">
      <c r="A696" s="29"/>
      <c r="M696" s="23"/>
    </row>
    <row r="697" spans="1:13" x14ac:dyDescent="0.2">
      <c r="A697" s="29"/>
      <c r="M697" s="23"/>
    </row>
    <row r="698" spans="1:13" x14ac:dyDescent="0.2">
      <c r="A698" s="29"/>
      <c r="M698" s="23"/>
    </row>
    <row r="699" spans="1:13" x14ac:dyDescent="0.2">
      <c r="A699" s="29"/>
      <c r="M699" s="23"/>
    </row>
    <row r="700" spans="1:13" x14ac:dyDescent="0.2">
      <c r="A700" s="29"/>
      <c r="M700" s="23"/>
    </row>
    <row r="701" spans="1:13" x14ac:dyDescent="0.2">
      <c r="A701" s="29"/>
      <c r="M701" s="23"/>
    </row>
    <row r="702" spans="1:13" x14ac:dyDescent="0.2">
      <c r="A702" s="29"/>
      <c r="M702" s="23"/>
    </row>
    <row r="703" spans="1:13" x14ac:dyDescent="0.2">
      <c r="A703" s="29"/>
      <c r="M703" s="23"/>
    </row>
    <row r="704" spans="1:13" x14ac:dyDescent="0.2">
      <c r="A704" s="29"/>
      <c r="M704" s="23"/>
    </row>
    <row r="705" spans="1:13" x14ac:dyDescent="0.2">
      <c r="A705" s="29"/>
      <c r="M705" s="23"/>
    </row>
    <row r="706" spans="1:13" x14ac:dyDescent="0.2">
      <c r="A706" s="29"/>
      <c r="M706" s="23"/>
    </row>
    <row r="707" spans="1:13" x14ac:dyDescent="0.2">
      <c r="A707" s="29"/>
      <c r="M707" s="23"/>
    </row>
    <row r="708" spans="1:13" x14ac:dyDescent="0.2">
      <c r="A708" s="29"/>
      <c r="M708" s="23"/>
    </row>
    <row r="709" spans="1:13" x14ac:dyDescent="0.2">
      <c r="A709" s="29"/>
      <c r="M709" s="23"/>
    </row>
    <row r="710" spans="1:13" x14ac:dyDescent="0.2">
      <c r="A710" s="29"/>
      <c r="M710" s="23"/>
    </row>
    <row r="711" spans="1:13" x14ac:dyDescent="0.2">
      <c r="A711" s="29"/>
      <c r="M711" s="23"/>
    </row>
    <row r="712" spans="1:13" x14ac:dyDescent="0.2">
      <c r="A712" s="29"/>
      <c r="M712" s="23"/>
    </row>
    <row r="713" spans="1:13" x14ac:dyDescent="0.2">
      <c r="A713" s="29"/>
      <c r="M713" s="23"/>
    </row>
    <row r="714" spans="1:13" x14ac:dyDescent="0.2">
      <c r="A714" s="29"/>
      <c r="M714" s="23"/>
    </row>
    <row r="715" spans="1:13" x14ac:dyDescent="0.2">
      <c r="A715" s="29"/>
      <c r="M715" s="23"/>
    </row>
    <row r="716" spans="1:13" x14ac:dyDescent="0.2">
      <c r="A716" s="29"/>
      <c r="M716" s="23"/>
    </row>
    <row r="717" spans="1:13" x14ac:dyDescent="0.2">
      <c r="A717" s="29"/>
      <c r="M717" s="23"/>
    </row>
    <row r="718" spans="1:13" x14ac:dyDescent="0.2">
      <c r="A718" s="29"/>
      <c r="M718" s="23"/>
    </row>
    <row r="719" spans="1:13" x14ac:dyDescent="0.2">
      <c r="A719" s="29"/>
      <c r="M719" s="23"/>
    </row>
    <row r="720" spans="1:13" x14ac:dyDescent="0.2">
      <c r="A720" s="29"/>
      <c r="M720" s="23"/>
    </row>
    <row r="721" spans="1:13" x14ac:dyDescent="0.2">
      <c r="A721" s="29"/>
      <c r="M721" s="23"/>
    </row>
    <row r="722" spans="1:13" x14ac:dyDescent="0.2">
      <c r="A722" s="29"/>
      <c r="M722" s="23"/>
    </row>
    <row r="723" spans="1:13" x14ac:dyDescent="0.2">
      <c r="A723" s="29"/>
      <c r="M723" s="23"/>
    </row>
    <row r="724" spans="1:13" x14ac:dyDescent="0.2">
      <c r="A724" s="29"/>
      <c r="M724" s="23"/>
    </row>
    <row r="725" spans="1:13" x14ac:dyDescent="0.2">
      <c r="A725" s="29"/>
      <c r="M725" s="23"/>
    </row>
    <row r="726" spans="1:13" x14ac:dyDescent="0.2">
      <c r="A726" s="29"/>
      <c r="M726" s="23"/>
    </row>
    <row r="727" spans="1:13" x14ac:dyDescent="0.2">
      <c r="A727" s="29"/>
      <c r="M727" s="23"/>
    </row>
    <row r="728" spans="1:13" x14ac:dyDescent="0.2">
      <c r="A728" s="29"/>
      <c r="M728" s="23"/>
    </row>
    <row r="729" spans="1:13" x14ac:dyDescent="0.2">
      <c r="A729" s="29"/>
      <c r="M729" s="23"/>
    </row>
    <row r="730" spans="1:13" x14ac:dyDescent="0.2">
      <c r="A730" s="29"/>
      <c r="M730" s="23"/>
    </row>
    <row r="731" spans="1:13" x14ac:dyDescent="0.2">
      <c r="A731" s="29"/>
      <c r="M731" s="23"/>
    </row>
    <row r="732" spans="1:13" x14ac:dyDescent="0.2">
      <c r="A732" s="29"/>
      <c r="M732" s="23"/>
    </row>
    <row r="733" spans="1:13" x14ac:dyDescent="0.2">
      <c r="A733" s="29"/>
      <c r="M733" s="23"/>
    </row>
    <row r="734" spans="1:13" x14ac:dyDescent="0.2">
      <c r="A734" s="29"/>
      <c r="M734" s="23"/>
    </row>
    <row r="735" spans="1:13" x14ac:dyDescent="0.2">
      <c r="A735" s="29"/>
      <c r="M735" s="23"/>
    </row>
    <row r="736" spans="1:13" x14ac:dyDescent="0.2">
      <c r="A736" s="29"/>
      <c r="M736" s="23"/>
    </row>
    <row r="737" spans="1:13" x14ac:dyDescent="0.2">
      <c r="A737" s="29"/>
      <c r="M737" s="23"/>
    </row>
    <row r="738" spans="1:13" x14ac:dyDescent="0.2">
      <c r="A738" s="29"/>
      <c r="M738" s="23"/>
    </row>
    <row r="739" spans="1:13" x14ac:dyDescent="0.2">
      <c r="A739" s="29"/>
      <c r="M739" s="23"/>
    </row>
    <row r="740" spans="1:13" x14ac:dyDescent="0.2">
      <c r="A740" s="29"/>
      <c r="M740" s="23"/>
    </row>
    <row r="741" spans="1:13" x14ac:dyDescent="0.2">
      <c r="A741" s="29"/>
      <c r="M741" s="23"/>
    </row>
    <row r="742" spans="1:13" x14ac:dyDescent="0.2">
      <c r="A742" s="29"/>
      <c r="M742" s="23"/>
    </row>
    <row r="743" spans="1:13" x14ac:dyDescent="0.2">
      <c r="A743" s="29"/>
      <c r="M743" s="23"/>
    </row>
    <row r="744" spans="1:13" x14ac:dyDescent="0.2">
      <c r="A744" s="29"/>
      <c r="M744" s="23"/>
    </row>
    <row r="745" spans="1:13" x14ac:dyDescent="0.2">
      <c r="A745" s="29"/>
      <c r="M745" s="23"/>
    </row>
    <row r="746" spans="1:13" x14ac:dyDescent="0.2">
      <c r="A746" s="29"/>
      <c r="M746" s="23"/>
    </row>
    <row r="747" spans="1:13" x14ac:dyDescent="0.2">
      <c r="A747" s="29"/>
      <c r="M747" s="23"/>
    </row>
    <row r="748" spans="1:13" x14ac:dyDescent="0.2">
      <c r="A748" s="29"/>
      <c r="M748" s="23"/>
    </row>
    <row r="749" spans="1:13" x14ac:dyDescent="0.2">
      <c r="A749" s="29"/>
      <c r="M749" s="23"/>
    </row>
    <row r="750" spans="1:13" x14ac:dyDescent="0.2">
      <c r="A750" s="29"/>
      <c r="M750" s="23"/>
    </row>
    <row r="751" spans="1:13" x14ac:dyDescent="0.2">
      <c r="A751" s="29"/>
      <c r="M751" s="23"/>
    </row>
    <row r="752" spans="1:13" x14ac:dyDescent="0.2">
      <c r="A752" s="29"/>
      <c r="M752" s="23"/>
    </row>
    <row r="753" spans="1:13" x14ac:dyDescent="0.2">
      <c r="A753" s="29"/>
      <c r="M753" s="23"/>
    </row>
    <row r="754" spans="1:13" x14ac:dyDescent="0.2">
      <c r="A754" s="29"/>
      <c r="M754" s="23"/>
    </row>
    <row r="755" spans="1:13" x14ac:dyDescent="0.2">
      <c r="A755" s="29"/>
      <c r="M755" s="23"/>
    </row>
    <row r="756" spans="1:13" x14ac:dyDescent="0.2">
      <c r="A756" s="29"/>
      <c r="M756" s="23"/>
    </row>
    <row r="757" spans="1:13" x14ac:dyDescent="0.2">
      <c r="A757" s="29"/>
      <c r="M757" s="23"/>
    </row>
    <row r="758" spans="1:13" x14ac:dyDescent="0.2">
      <c r="A758" s="29"/>
      <c r="M758" s="23"/>
    </row>
    <row r="759" spans="1:13" x14ac:dyDescent="0.2">
      <c r="A759" s="29"/>
      <c r="M759" s="23"/>
    </row>
    <row r="760" spans="1:13" x14ac:dyDescent="0.2">
      <c r="A760" s="29"/>
      <c r="M760" s="23"/>
    </row>
    <row r="761" spans="1:13" x14ac:dyDescent="0.2">
      <c r="A761" s="29"/>
      <c r="M761" s="23"/>
    </row>
    <row r="762" spans="1:13" x14ac:dyDescent="0.2">
      <c r="A762" s="29"/>
      <c r="M762" s="23"/>
    </row>
    <row r="763" spans="1:13" x14ac:dyDescent="0.2">
      <c r="A763" s="29"/>
      <c r="M763" s="23"/>
    </row>
    <row r="764" spans="1:13" x14ac:dyDescent="0.2">
      <c r="A764" s="29"/>
      <c r="M764" s="23"/>
    </row>
    <row r="765" spans="1:13" x14ac:dyDescent="0.2">
      <c r="A765" s="29"/>
      <c r="M765" s="23"/>
    </row>
    <row r="766" spans="1:13" x14ac:dyDescent="0.2">
      <c r="A766" s="29"/>
      <c r="M766" s="23"/>
    </row>
    <row r="767" spans="1:13" x14ac:dyDescent="0.2">
      <c r="A767" s="29"/>
      <c r="M767" s="23"/>
    </row>
    <row r="768" spans="1:13" x14ac:dyDescent="0.2">
      <c r="A768" s="29"/>
      <c r="M768" s="23"/>
    </row>
    <row r="769" spans="1:13" x14ac:dyDescent="0.2">
      <c r="A769" s="29"/>
      <c r="M769" s="23"/>
    </row>
    <row r="770" spans="1:13" x14ac:dyDescent="0.2">
      <c r="A770" s="29"/>
      <c r="M770" s="23"/>
    </row>
    <row r="771" spans="1:13" x14ac:dyDescent="0.2">
      <c r="A771" s="29"/>
      <c r="M771" s="23"/>
    </row>
    <row r="772" spans="1:13" x14ac:dyDescent="0.2">
      <c r="A772" s="29"/>
      <c r="M772" s="23"/>
    </row>
    <row r="773" spans="1:13" x14ac:dyDescent="0.2">
      <c r="A773" s="29"/>
      <c r="M773" s="23"/>
    </row>
    <row r="774" spans="1:13" x14ac:dyDescent="0.2">
      <c r="A774" s="29"/>
      <c r="M774" s="23"/>
    </row>
    <row r="775" spans="1:13" x14ac:dyDescent="0.2">
      <c r="A775" s="29"/>
      <c r="M775" s="23"/>
    </row>
    <row r="776" spans="1:13" x14ac:dyDescent="0.2">
      <c r="A776" s="29"/>
      <c r="M776" s="23"/>
    </row>
    <row r="777" spans="1:13" x14ac:dyDescent="0.2">
      <c r="A777" s="29"/>
      <c r="M777" s="23"/>
    </row>
    <row r="778" spans="1:13" x14ac:dyDescent="0.2">
      <c r="A778" s="29"/>
      <c r="M778" s="23"/>
    </row>
    <row r="779" spans="1:13" x14ac:dyDescent="0.2">
      <c r="A779" s="29"/>
      <c r="M779" s="23"/>
    </row>
    <row r="780" spans="1:13" x14ac:dyDescent="0.2">
      <c r="A780" s="29"/>
      <c r="M780" s="23"/>
    </row>
    <row r="781" spans="1:13" x14ac:dyDescent="0.2">
      <c r="A781" s="29"/>
      <c r="M781" s="23"/>
    </row>
    <row r="782" spans="1:13" x14ac:dyDescent="0.2">
      <c r="A782" s="29"/>
      <c r="M782" s="23"/>
    </row>
    <row r="783" spans="1:13" x14ac:dyDescent="0.2">
      <c r="A783" s="29"/>
      <c r="M783" s="23"/>
    </row>
    <row r="784" spans="1:13" x14ac:dyDescent="0.2">
      <c r="A784" s="29"/>
      <c r="M784" s="23"/>
    </row>
    <row r="785" spans="1:13" x14ac:dyDescent="0.2">
      <c r="A785" s="29"/>
      <c r="M785" s="23"/>
    </row>
    <row r="786" spans="1:13" x14ac:dyDescent="0.2">
      <c r="A786" s="29"/>
      <c r="M786" s="23"/>
    </row>
    <row r="787" spans="1:13" x14ac:dyDescent="0.2">
      <c r="A787" s="29"/>
      <c r="M787" s="23"/>
    </row>
    <row r="788" spans="1:13" x14ac:dyDescent="0.2">
      <c r="A788" s="29"/>
      <c r="M788" s="23"/>
    </row>
    <row r="789" spans="1:13" x14ac:dyDescent="0.2">
      <c r="A789" s="29"/>
      <c r="M789" s="23"/>
    </row>
    <row r="790" spans="1:13" x14ac:dyDescent="0.2">
      <c r="A790" s="29"/>
      <c r="M790" s="23"/>
    </row>
    <row r="791" spans="1:13" x14ac:dyDescent="0.2">
      <c r="A791" s="29"/>
      <c r="M791" s="23"/>
    </row>
    <row r="792" spans="1:13" x14ac:dyDescent="0.2">
      <c r="A792" s="29"/>
      <c r="M792" s="23"/>
    </row>
    <row r="793" spans="1:13" x14ac:dyDescent="0.2">
      <c r="A793" s="29"/>
      <c r="M793" s="23"/>
    </row>
    <row r="794" spans="1:13" x14ac:dyDescent="0.2">
      <c r="A794" s="29"/>
      <c r="M794" s="23"/>
    </row>
    <row r="795" spans="1:13" x14ac:dyDescent="0.2">
      <c r="A795" s="29"/>
      <c r="M795" s="23"/>
    </row>
    <row r="796" spans="1:13" x14ac:dyDescent="0.2">
      <c r="A796" s="29"/>
      <c r="M796" s="23"/>
    </row>
    <row r="797" spans="1:13" x14ac:dyDescent="0.2">
      <c r="A797" s="29"/>
      <c r="M797" s="23"/>
    </row>
    <row r="798" spans="1:13" x14ac:dyDescent="0.2">
      <c r="A798" s="29"/>
      <c r="M798" s="23"/>
    </row>
    <row r="799" spans="1:13" x14ac:dyDescent="0.2">
      <c r="A799" s="29"/>
      <c r="M799" s="23"/>
    </row>
    <row r="800" spans="1:13" x14ac:dyDescent="0.2">
      <c r="A800" s="29"/>
      <c r="M800" s="23"/>
    </row>
    <row r="801" spans="1:13" x14ac:dyDescent="0.2">
      <c r="A801" s="29"/>
      <c r="M801" s="23"/>
    </row>
    <row r="802" spans="1:13" x14ac:dyDescent="0.2">
      <c r="A802" s="29"/>
      <c r="M802" s="23"/>
    </row>
    <row r="803" spans="1:13" x14ac:dyDescent="0.2">
      <c r="A803" s="29"/>
      <c r="M803" s="23"/>
    </row>
    <row r="804" spans="1:13" x14ac:dyDescent="0.2">
      <c r="A804" s="29"/>
      <c r="M804" s="23"/>
    </row>
    <row r="805" spans="1:13" x14ac:dyDescent="0.2">
      <c r="A805" s="29"/>
      <c r="M805" s="23"/>
    </row>
    <row r="806" spans="1:13" x14ac:dyDescent="0.2">
      <c r="A806" s="29"/>
      <c r="M806" s="23"/>
    </row>
    <row r="807" spans="1:13" x14ac:dyDescent="0.2">
      <c r="A807" s="29"/>
      <c r="M807" s="23"/>
    </row>
    <row r="808" spans="1:13" x14ac:dyDescent="0.2">
      <c r="A808" s="29"/>
      <c r="M808" s="23"/>
    </row>
    <row r="809" spans="1:13" x14ac:dyDescent="0.2">
      <c r="A809" s="29"/>
      <c r="M809" s="23"/>
    </row>
    <row r="810" spans="1:13" x14ac:dyDescent="0.2">
      <c r="A810" s="29"/>
      <c r="M810" s="23"/>
    </row>
    <row r="811" spans="1:13" x14ac:dyDescent="0.2">
      <c r="A811" s="29"/>
      <c r="M811" s="23"/>
    </row>
    <row r="812" spans="1:13" x14ac:dyDescent="0.2">
      <c r="A812" s="29"/>
      <c r="M812" s="23"/>
    </row>
    <row r="813" spans="1:13" x14ac:dyDescent="0.2">
      <c r="A813" s="29"/>
      <c r="M813" s="23"/>
    </row>
    <row r="814" spans="1:13" x14ac:dyDescent="0.2">
      <c r="A814" s="29"/>
      <c r="M814" s="23"/>
    </row>
    <row r="815" spans="1:13" x14ac:dyDescent="0.2">
      <c r="A815" s="29"/>
      <c r="M815" s="23"/>
    </row>
    <row r="816" spans="1:13" x14ac:dyDescent="0.2">
      <c r="A816" s="29"/>
      <c r="M816" s="23"/>
    </row>
    <row r="817" spans="1:13" x14ac:dyDescent="0.2">
      <c r="A817" s="29"/>
      <c r="M817" s="23"/>
    </row>
    <row r="818" spans="1:13" x14ac:dyDescent="0.2">
      <c r="A818" s="29"/>
      <c r="M818" s="23"/>
    </row>
    <row r="819" spans="1:13" x14ac:dyDescent="0.2">
      <c r="A819" s="29"/>
      <c r="M819" s="23"/>
    </row>
    <row r="820" spans="1:13" x14ac:dyDescent="0.2">
      <c r="A820" s="29"/>
      <c r="M820" s="23"/>
    </row>
    <row r="821" spans="1:13" x14ac:dyDescent="0.2">
      <c r="A821" s="29"/>
      <c r="M821" s="23"/>
    </row>
    <row r="822" spans="1:13" x14ac:dyDescent="0.2">
      <c r="A822" s="29"/>
      <c r="M822" s="23"/>
    </row>
    <row r="823" spans="1:13" x14ac:dyDescent="0.2">
      <c r="A823" s="29"/>
      <c r="M823" s="23"/>
    </row>
    <row r="824" spans="1:13" x14ac:dyDescent="0.2">
      <c r="A824" s="29"/>
      <c r="M824" s="23"/>
    </row>
    <row r="825" spans="1:13" x14ac:dyDescent="0.2">
      <c r="A825" s="29"/>
      <c r="M825" s="23"/>
    </row>
    <row r="826" spans="1:13" x14ac:dyDescent="0.2">
      <c r="A826" s="29"/>
      <c r="M826" s="23"/>
    </row>
    <row r="827" spans="1:13" x14ac:dyDescent="0.2">
      <c r="A827" s="29"/>
      <c r="M827" s="23"/>
    </row>
    <row r="828" spans="1:13" x14ac:dyDescent="0.2">
      <c r="A828" s="29"/>
      <c r="M828" s="23"/>
    </row>
    <row r="829" spans="1:13" x14ac:dyDescent="0.2">
      <c r="A829" s="29"/>
      <c r="M829" s="23"/>
    </row>
    <row r="830" spans="1:13" x14ac:dyDescent="0.2">
      <c r="A830" s="29"/>
      <c r="M830" s="23"/>
    </row>
    <row r="831" spans="1:13" x14ac:dyDescent="0.2">
      <c r="M831" s="23"/>
    </row>
    <row r="832" spans="1:13" x14ac:dyDescent="0.2">
      <c r="M832" s="23"/>
    </row>
    <row r="833" spans="13:13" x14ac:dyDescent="0.2">
      <c r="M833" s="23"/>
    </row>
    <row r="834" spans="13:13" x14ac:dyDescent="0.2">
      <c r="M834" s="23"/>
    </row>
    <row r="835" spans="13:13" x14ac:dyDescent="0.2">
      <c r="M835" s="23"/>
    </row>
    <row r="836" spans="13:13" x14ac:dyDescent="0.2">
      <c r="M836" s="23"/>
    </row>
    <row r="837" spans="13:13" x14ac:dyDescent="0.2">
      <c r="M837" s="23"/>
    </row>
    <row r="838" spans="13:13" x14ac:dyDescent="0.2">
      <c r="M838" s="23"/>
    </row>
    <row r="839" spans="13:13" x14ac:dyDescent="0.2">
      <c r="M839" s="23"/>
    </row>
    <row r="840" spans="13:13" x14ac:dyDescent="0.2">
      <c r="M840" s="23"/>
    </row>
    <row r="841" spans="13:13" x14ac:dyDescent="0.2">
      <c r="M841" s="23"/>
    </row>
    <row r="842" spans="13:13" x14ac:dyDescent="0.2">
      <c r="M842" s="23"/>
    </row>
    <row r="843" spans="13:13" x14ac:dyDescent="0.2">
      <c r="M843" s="23"/>
    </row>
    <row r="844" spans="13:13" x14ac:dyDescent="0.2">
      <c r="M844" s="23"/>
    </row>
    <row r="845" spans="13:13" x14ac:dyDescent="0.2">
      <c r="M845" s="23"/>
    </row>
    <row r="846" spans="13:13" x14ac:dyDescent="0.2">
      <c r="M846" s="23"/>
    </row>
    <row r="847" spans="13:13" x14ac:dyDescent="0.2">
      <c r="M847" s="23"/>
    </row>
    <row r="848" spans="13:13" x14ac:dyDescent="0.2">
      <c r="M848" s="23"/>
    </row>
    <row r="849" spans="13:13" x14ac:dyDescent="0.2">
      <c r="M849" s="23"/>
    </row>
    <row r="850" spans="13:13" x14ac:dyDescent="0.2">
      <c r="M850" s="23"/>
    </row>
    <row r="851" spans="13:13" x14ac:dyDescent="0.2">
      <c r="M851" s="23"/>
    </row>
    <row r="852" spans="13:13" x14ac:dyDescent="0.2">
      <c r="M852" s="23"/>
    </row>
    <row r="853" spans="13:13" x14ac:dyDescent="0.2">
      <c r="M853" s="23"/>
    </row>
    <row r="854" spans="13:13" x14ac:dyDescent="0.2">
      <c r="M854" s="23"/>
    </row>
    <row r="855" spans="13:13" x14ac:dyDescent="0.2">
      <c r="M855" s="23"/>
    </row>
    <row r="856" spans="13:13" x14ac:dyDescent="0.2">
      <c r="M856" s="23"/>
    </row>
    <row r="857" spans="13:13" x14ac:dyDescent="0.2">
      <c r="M857" s="23"/>
    </row>
    <row r="858" spans="13:13" x14ac:dyDescent="0.2">
      <c r="M858" s="23"/>
    </row>
    <row r="859" spans="13:13" x14ac:dyDescent="0.2">
      <c r="M859" s="23"/>
    </row>
    <row r="860" spans="13:13" x14ac:dyDescent="0.2">
      <c r="M860" s="23"/>
    </row>
    <row r="861" spans="13:13" x14ac:dyDescent="0.2">
      <c r="M861" s="23"/>
    </row>
    <row r="862" spans="13:13" x14ac:dyDescent="0.2">
      <c r="M862" s="23"/>
    </row>
    <row r="863" spans="13:13" x14ac:dyDescent="0.2">
      <c r="M863" s="23"/>
    </row>
    <row r="864" spans="13:13" x14ac:dyDescent="0.2">
      <c r="M864" s="23"/>
    </row>
    <row r="865" spans="13:13" x14ac:dyDescent="0.2">
      <c r="M865" s="23"/>
    </row>
    <row r="866" spans="13:13" x14ac:dyDescent="0.2">
      <c r="M866" s="23"/>
    </row>
    <row r="867" spans="13:13" x14ac:dyDescent="0.2">
      <c r="M867" s="23"/>
    </row>
    <row r="868" spans="13:13" x14ac:dyDescent="0.2">
      <c r="M868" s="23"/>
    </row>
    <row r="869" spans="13:13" x14ac:dyDescent="0.2">
      <c r="M869" s="23"/>
    </row>
    <row r="870" spans="13:13" x14ac:dyDescent="0.2">
      <c r="M870" s="23"/>
    </row>
    <row r="871" spans="13:13" x14ac:dyDescent="0.2">
      <c r="M871" s="23"/>
    </row>
    <row r="872" spans="13:13" x14ac:dyDescent="0.2">
      <c r="M872" s="23"/>
    </row>
    <row r="873" spans="13:13" x14ac:dyDescent="0.2">
      <c r="M873" s="23"/>
    </row>
    <row r="874" spans="13:13" x14ac:dyDescent="0.2">
      <c r="M874" s="23"/>
    </row>
    <row r="875" spans="13:13" x14ac:dyDescent="0.2">
      <c r="M875" s="23"/>
    </row>
    <row r="876" spans="13:13" x14ac:dyDescent="0.2">
      <c r="M876" s="23"/>
    </row>
    <row r="877" spans="13:13" x14ac:dyDescent="0.2">
      <c r="M877" s="23"/>
    </row>
    <row r="878" spans="13:13" x14ac:dyDescent="0.2">
      <c r="M878" s="23"/>
    </row>
    <row r="879" spans="13:13" x14ac:dyDescent="0.2">
      <c r="M879" s="23"/>
    </row>
    <row r="880" spans="13:13" x14ac:dyDescent="0.2">
      <c r="M880" s="23"/>
    </row>
    <row r="881" spans="13:13" x14ac:dyDescent="0.2">
      <c r="M881" s="23"/>
    </row>
    <row r="882" spans="13:13" x14ac:dyDescent="0.2">
      <c r="M882" s="23"/>
    </row>
    <row r="883" spans="13:13" x14ac:dyDescent="0.2">
      <c r="M883" s="23"/>
    </row>
    <row r="884" spans="13:13" x14ac:dyDescent="0.2">
      <c r="M884" s="23"/>
    </row>
    <row r="885" spans="13:13" x14ac:dyDescent="0.2">
      <c r="M885" s="23"/>
    </row>
    <row r="886" spans="13:13" x14ac:dyDescent="0.2">
      <c r="M886" s="23"/>
    </row>
    <row r="887" spans="13:13" x14ac:dyDescent="0.2">
      <c r="M887" s="23"/>
    </row>
    <row r="888" spans="13:13" x14ac:dyDescent="0.2">
      <c r="M888" s="23"/>
    </row>
    <row r="889" spans="13:13" x14ac:dyDescent="0.2">
      <c r="M889" s="23"/>
    </row>
    <row r="890" spans="13:13" x14ac:dyDescent="0.2">
      <c r="M890" s="23"/>
    </row>
    <row r="891" spans="13:13" x14ac:dyDescent="0.2">
      <c r="M891" s="23"/>
    </row>
    <row r="892" spans="13:13" x14ac:dyDescent="0.2">
      <c r="M892" s="23"/>
    </row>
    <row r="893" spans="13:13" x14ac:dyDescent="0.2">
      <c r="M893" s="23"/>
    </row>
    <row r="894" spans="13:13" x14ac:dyDescent="0.2">
      <c r="M894" s="23"/>
    </row>
    <row r="895" spans="13:13" x14ac:dyDescent="0.2">
      <c r="M895" s="23"/>
    </row>
    <row r="896" spans="13:13" x14ac:dyDescent="0.2">
      <c r="M896" s="23"/>
    </row>
    <row r="897" spans="13:13" x14ac:dyDescent="0.2">
      <c r="M897" s="23"/>
    </row>
    <row r="898" spans="13:13" x14ac:dyDescent="0.2">
      <c r="M898" s="23"/>
    </row>
    <row r="899" spans="13:13" x14ac:dyDescent="0.2">
      <c r="M899" s="23"/>
    </row>
    <row r="900" spans="13:13" x14ac:dyDescent="0.2">
      <c r="M900" s="23"/>
    </row>
    <row r="901" spans="13:13" x14ac:dyDescent="0.2">
      <c r="M901" s="23"/>
    </row>
    <row r="902" spans="13:13" x14ac:dyDescent="0.2">
      <c r="M902" s="23"/>
    </row>
    <row r="903" spans="13:13" x14ac:dyDescent="0.2">
      <c r="M903" s="23"/>
    </row>
    <row r="904" spans="13:13" x14ac:dyDescent="0.2">
      <c r="M904" s="23"/>
    </row>
    <row r="905" spans="13:13" x14ac:dyDescent="0.2">
      <c r="M905" s="23"/>
    </row>
    <row r="906" spans="13:13" x14ac:dyDescent="0.2">
      <c r="M906" s="23"/>
    </row>
    <row r="907" spans="13:13" x14ac:dyDescent="0.2">
      <c r="M907" s="23"/>
    </row>
    <row r="908" spans="13:13" x14ac:dyDescent="0.2">
      <c r="M908" s="23"/>
    </row>
    <row r="909" spans="13:13" x14ac:dyDescent="0.2">
      <c r="M909" s="23"/>
    </row>
    <row r="910" spans="13:13" x14ac:dyDescent="0.2">
      <c r="M910" s="23"/>
    </row>
    <row r="911" spans="13:13" x14ac:dyDescent="0.2">
      <c r="M911" s="23"/>
    </row>
    <row r="912" spans="13:13" x14ac:dyDescent="0.2">
      <c r="M912" s="23"/>
    </row>
    <row r="913" spans="13:13" x14ac:dyDescent="0.2">
      <c r="M913" s="23"/>
    </row>
    <row r="914" spans="13:13" x14ac:dyDescent="0.2">
      <c r="M914" s="23"/>
    </row>
    <row r="915" spans="13:13" x14ac:dyDescent="0.2">
      <c r="M915" s="23"/>
    </row>
    <row r="916" spans="13:13" x14ac:dyDescent="0.2">
      <c r="M916" s="23"/>
    </row>
    <row r="917" spans="13:13" x14ac:dyDescent="0.2">
      <c r="M917" s="23"/>
    </row>
    <row r="918" spans="13:13" x14ac:dyDescent="0.2">
      <c r="M918" s="23"/>
    </row>
    <row r="919" spans="13:13" x14ac:dyDescent="0.2">
      <c r="M919" s="23"/>
    </row>
    <row r="920" spans="13:13" x14ac:dyDescent="0.2">
      <c r="M920" s="23"/>
    </row>
    <row r="921" spans="13:13" x14ac:dyDescent="0.2">
      <c r="M921" s="23"/>
    </row>
    <row r="922" spans="13:13" x14ac:dyDescent="0.2">
      <c r="M922" s="23"/>
    </row>
    <row r="923" spans="13:13" x14ac:dyDescent="0.2">
      <c r="M923" s="23"/>
    </row>
    <row r="924" spans="13:13" x14ac:dyDescent="0.2">
      <c r="M924" s="23"/>
    </row>
    <row r="925" spans="13:13" x14ac:dyDescent="0.2">
      <c r="M925" s="23"/>
    </row>
    <row r="926" spans="13:13" x14ac:dyDescent="0.2">
      <c r="M926" s="23"/>
    </row>
    <row r="927" spans="13:13" x14ac:dyDescent="0.2">
      <c r="M927" s="23"/>
    </row>
    <row r="928" spans="13:13" x14ac:dyDescent="0.2">
      <c r="M928" s="23"/>
    </row>
    <row r="929" spans="13:13" x14ac:dyDescent="0.2">
      <c r="M929" s="23"/>
    </row>
    <row r="930" spans="13:13" x14ac:dyDescent="0.2">
      <c r="M930" s="23"/>
    </row>
    <row r="931" spans="13:13" x14ac:dyDescent="0.2">
      <c r="M931" s="23"/>
    </row>
    <row r="932" spans="13:13" x14ac:dyDescent="0.2">
      <c r="M932" s="23"/>
    </row>
    <row r="933" spans="13:13" x14ac:dyDescent="0.2">
      <c r="M933" s="23"/>
    </row>
    <row r="934" spans="13:13" x14ac:dyDescent="0.2">
      <c r="M934" s="23"/>
    </row>
  </sheetData>
  <mergeCells count="2"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>
    <oddFooter>&amp;R&amp;9REVISION 1, NOVEMBER 30, 2000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7"/>
  <sheetViews>
    <sheetView showGridLines="0" tabSelected="1" zoomScale="75" workbookViewId="0">
      <selection activeCell="D20" activeCellId="1" sqref="C12 D20:D22"/>
    </sheetView>
  </sheetViews>
  <sheetFormatPr defaultRowHeight="12.75" x14ac:dyDescent="0.2"/>
  <cols>
    <col min="2" max="2" width="17.85546875" customWidth="1"/>
    <col min="4" max="4" width="15.85546875" customWidth="1"/>
    <col min="5" max="5" width="18.42578125" customWidth="1"/>
    <col min="6" max="6" width="9.28515625" customWidth="1"/>
    <col min="7" max="7" width="7.5703125" customWidth="1"/>
    <col min="8" max="8" width="7.7109375" customWidth="1"/>
    <col min="9" max="9" width="9.5703125" customWidth="1"/>
    <col min="10" max="10" width="8" customWidth="1"/>
    <col min="11" max="11" width="15.5703125" customWidth="1"/>
    <col min="12" max="12" width="12.7109375" customWidth="1"/>
    <col min="13" max="13" width="8.85546875" customWidth="1"/>
  </cols>
  <sheetData>
    <row r="1" spans="1:75" ht="20.25" x14ac:dyDescent="0.3">
      <c r="A1" s="436" t="s">
        <v>142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75" ht="15" x14ac:dyDescent="0.2">
      <c r="A2" s="438" t="s">
        <v>95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</row>
    <row r="3" spans="1:75" ht="13.5" thickBot="1" x14ac:dyDescent="0.25">
      <c r="A3" s="329" t="s">
        <v>98</v>
      </c>
      <c r="K3" s="29"/>
    </row>
    <row r="4" spans="1:75" ht="26.25" thickBot="1" x14ac:dyDescent="0.25">
      <c r="A4" s="195" t="s">
        <v>0</v>
      </c>
      <c r="B4" s="196" t="s">
        <v>11</v>
      </c>
      <c r="C4" s="1" t="s">
        <v>1</v>
      </c>
      <c r="D4" s="197"/>
      <c r="E4" s="198" t="s">
        <v>2</v>
      </c>
      <c r="F4" s="197"/>
      <c r="G4" s="7" t="s">
        <v>3</v>
      </c>
      <c r="H4" s="4" t="s">
        <v>4</v>
      </c>
      <c r="I4" s="5" t="s">
        <v>5</v>
      </c>
      <c r="J4" s="5" t="s">
        <v>6</v>
      </c>
      <c r="K4" s="5" t="s">
        <v>73</v>
      </c>
      <c r="L4" s="6" t="s">
        <v>74</v>
      </c>
      <c r="M4" s="6" t="s">
        <v>7</v>
      </c>
      <c r="N4" s="6" t="s">
        <v>9</v>
      </c>
    </row>
    <row r="5" spans="1:75" ht="7.5" customHeight="1" x14ac:dyDescent="0.2">
      <c r="K5" s="29"/>
    </row>
    <row r="6" spans="1:75" x14ac:dyDescent="0.2">
      <c r="A6" s="416">
        <v>2001</v>
      </c>
      <c r="B6" s="417" t="s">
        <v>143</v>
      </c>
      <c r="C6" s="418" t="s">
        <v>215</v>
      </c>
      <c r="D6" s="418"/>
      <c r="E6" s="419" t="s">
        <v>144</v>
      </c>
      <c r="F6" s="420" t="s">
        <v>111</v>
      </c>
      <c r="G6" s="421">
        <v>49</v>
      </c>
      <c r="H6" s="416" t="s">
        <v>77</v>
      </c>
      <c r="I6" s="416" t="s">
        <v>51</v>
      </c>
      <c r="J6" s="416" t="s">
        <v>20</v>
      </c>
      <c r="K6" s="416" t="s">
        <v>145</v>
      </c>
      <c r="L6" s="422">
        <v>0</v>
      </c>
      <c r="M6" s="423" t="s">
        <v>145</v>
      </c>
      <c r="N6" s="424">
        <v>41</v>
      </c>
    </row>
    <row r="7" spans="1:75" x14ac:dyDescent="0.2">
      <c r="A7" s="350">
        <v>2001</v>
      </c>
      <c r="B7" s="374" t="s">
        <v>106</v>
      </c>
      <c r="C7" s="207" t="s">
        <v>107</v>
      </c>
      <c r="D7" s="207"/>
      <c r="E7" s="251" t="s">
        <v>108</v>
      </c>
      <c r="F7" s="351" t="s">
        <v>76</v>
      </c>
      <c r="G7" s="352">
        <v>670</v>
      </c>
      <c r="H7" s="353" t="s">
        <v>77</v>
      </c>
      <c r="I7" s="353" t="s">
        <v>51</v>
      </c>
      <c r="J7" s="353" t="s">
        <v>20</v>
      </c>
      <c r="K7" s="211">
        <v>2001</v>
      </c>
      <c r="L7" s="377">
        <v>0.9</v>
      </c>
      <c r="M7" s="213">
        <v>35</v>
      </c>
      <c r="N7" s="214">
        <v>350</v>
      </c>
    </row>
    <row r="8" spans="1:75" ht="13.5" thickBot="1" x14ac:dyDescent="0.25">
      <c r="A8" s="75">
        <v>2001</v>
      </c>
      <c r="B8" s="76" t="s">
        <v>117</v>
      </c>
      <c r="C8" s="77" t="s">
        <v>230</v>
      </c>
      <c r="D8" s="77"/>
      <c r="E8" s="78" t="s">
        <v>118</v>
      </c>
      <c r="F8" s="79" t="s">
        <v>76</v>
      </c>
      <c r="G8" s="80">
        <v>350</v>
      </c>
      <c r="H8" s="81" t="s">
        <v>77</v>
      </c>
      <c r="I8" s="81" t="s">
        <v>51</v>
      </c>
      <c r="J8" s="81" t="s">
        <v>20</v>
      </c>
      <c r="K8" s="378">
        <v>2001</v>
      </c>
      <c r="L8" s="381">
        <v>0.9</v>
      </c>
      <c r="M8" s="425">
        <v>4</v>
      </c>
      <c r="N8" s="382">
        <v>172</v>
      </c>
    </row>
    <row r="9" spans="1:75" ht="33.75" x14ac:dyDescent="0.2">
      <c r="A9" s="215">
        <v>2002</v>
      </c>
      <c r="B9" s="86" t="s">
        <v>146</v>
      </c>
      <c r="C9" s="359" t="s">
        <v>147</v>
      </c>
      <c r="D9" s="359"/>
      <c r="E9" s="360" t="s">
        <v>148</v>
      </c>
      <c r="F9" s="216" t="s">
        <v>149</v>
      </c>
      <c r="G9" s="368">
        <v>215</v>
      </c>
      <c r="H9" s="215" t="s">
        <v>121</v>
      </c>
      <c r="I9" s="215" t="s">
        <v>51</v>
      </c>
      <c r="J9" s="215" t="s">
        <v>20</v>
      </c>
      <c r="K9" s="215">
        <v>2000</v>
      </c>
      <c r="L9" s="369">
        <v>0.5</v>
      </c>
      <c r="M9" s="217">
        <v>18</v>
      </c>
      <c r="N9" s="218">
        <v>222.8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</row>
    <row r="10" spans="1:75" x14ac:dyDescent="0.2">
      <c r="A10" s="219">
        <v>2002</v>
      </c>
      <c r="B10" s="220" t="s">
        <v>150</v>
      </c>
      <c r="C10" s="221" t="s">
        <v>218</v>
      </c>
      <c r="D10" s="221"/>
      <c r="E10" s="222" t="s">
        <v>151</v>
      </c>
      <c r="F10" s="223" t="s">
        <v>111</v>
      </c>
      <c r="G10" s="224">
        <v>160</v>
      </c>
      <c r="H10" s="219" t="s">
        <v>47</v>
      </c>
      <c r="I10" s="219" t="s">
        <v>51</v>
      </c>
      <c r="J10" s="219" t="s">
        <v>20</v>
      </c>
      <c r="K10" s="219" t="s">
        <v>145</v>
      </c>
      <c r="L10" s="370">
        <v>0</v>
      </c>
      <c r="M10" s="227" t="s">
        <v>145</v>
      </c>
      <c r="N10" s="225">
        <v>100</v>
      </c>
    </row>
    <row r="11" spans="1:75" x14ac:dyDescent="0.2">
      <c r="A11" s="219">
        <v>2002</v>
      </c>
      <c r="B11" s="220" t="s">
        <v>150</v>
      </c>
      <c r="C11" s="221" t="s">
        <v>152</v>
      </c>
      <c r="D11" s="221"/>
      <c r="E11" s="222" t="s">
        <v>153</v>
      </c>
      <c r="F11" s="223" t="s">
        <v>111</v>
      </c>
      <c r="G11" s="224">
        <v>250</v>
      </c>
      <c r="H11" s="219" t="s">
        <v>47</v>
      </c>
      <c r="I11" s="219" t="s">
        <v>51</v>
      </c>
      <c r="J11" s="219" t="s">
        <v>20</v>
      </c>
      <c r="K11" s="219">
        <v>2000</v>
      </c>
      <c r="L11" s="370">
        <v>0.75</v>
      </c>
      <c r="M11" s="226">
        <v>9.6999999999999993</v>
      </c>
      <c r="N11" s="225">
        <v>105</v>
      </c>
    </row>
    <row r="12" spans="1:75" x14ac:dyDescent="0.2">
      <c r="A12" s="219">
        <v>2002</v>
      </c>
      <c r="B12" s="220" t="s">
        <v>154</v>
      </c>
      <c r="C12" s="221" t="s">
        <v>219</v>
      </c>
      <c r="D12" s="221"/>
      <c r="E12" s="222" t="s">
        <v>155</v>
      </c>
      <c r="F12" s="223" t="s">
        <v>156</v>
      </c>
      <c r="G12" s="224">
        <v>36</v>
      </c>
      <c r="H12" s="219" t="s">
        <v>157</v>
      </c>
      <c r="I12" s="219" t="s">
        <v>158</v>
      </c>
      <c r="J12" s="219" t="s">
        <v>20</v>
      </c>
      <c r="K12" s="219">
        <v>2000</v>
      </c>
      <c r="L12" s="370">
        <v>0</v>
      </c>
      <c r="M12" s="226">
        <v>5</v>
      </c>
      <c r="N12" s="225">
        <v>55</v>
      </c>
    </row>
    <row r="13" spans="1:75" x14ac:dyDescent="0.2">
      <c r="A13" s="219">
        <v>2002</v>
      </c>
      <c r="B13" s="220" t="s">
        <v>143</v>
      </c>
      <c r="C13" s="221" t="s">
        <v>220</v>
      </c>
      <c r="D13" s="221"/>
      <c r="E13" s="222" t="s">
        <v>159</v>
      </c>
      <c r="F13" s="223" t="s">
        <v>111</v>
      </c>
      <c r="G13" s="224">
        <v>42</v>
      </c>
      <c r="H13" s="219" t="s">
        <v>77</v>
      </c>
      <c r="I13" s="219" t="s">
        <v>51</v>
      </c>
      <c r="J13" s="219" t="s">
        <v>20</v>
      </c>
      <c r="K13" s="219">
        <v>2000</v>
      </c>
      <c r="L13" s="370">
        <v>0</v>
      </c>
      <c r="M13" s="226">
        <v>2.6</v>
      </c>
      <c r="N13" s="225">
        <v>32</v>
      </c>
    </row>
    <row r="14" spans="1:75" ht="13.5" thickBot="1" x14ac:dyDescent="0.25">
      <c r="A14" s="231">
        <v>2002</v>
      </c>
      <c r="B14" s="90" t="s">
        <v>160</v>
      </c>
      <c r="C14" s="91" t="s">
        <v>161</v>
      </c>
      <c r="D14" s="91"/>
      <c r="E14" s="92" t="s">
        <v>162</v>
      </c>
      <c r="F14" s="229" t="s">
        <v>111</v>
      </c>
      <c r="G14" s="230">
        <v>750</v>
      </c>
      <c r="H14" s="231" t="s">
        <v>47</v>
      </c>
      <c r="I14" s="231" t="s">
        <v>51</v>
      </c>
      <c r="J14" s="231" t="s">
        <v>20</v>
      </c>
      <c r="K14" s="231">
        <v>2000</v>
      </c>
      <c r="L14" s="371">
        <v>0</v>
      </c>
      <c r="M14" s="232">
        <v>1.3</v>
      </c>
      <c r="N14" s="233">
        <v>152.69999999999999</v>
      </c>
    </row>
    <row r="15" spans="1:75" x14ac:dyDescent="0.2">
      <c r="A15" s="234">
        <v>2003</v>
      </c>
      <c r="B15" s="235" t="s">
        <v>163</v>
      </c>
      <c r="C15" s="305" t="s">
        <v>164</v>
      </c>
      <c r="D15" s="66"/>
      <c r="E15" s="237" t="s">
        <v>165</v>
      </c>
      <c r="F15" s="238" t="s">
        <v>111</v>
      </c>
      <c r="G15" s="372">
        <v>2350</v>
      </c>
      <c r="H15" s="234" t="s">
        <v>47</v>
      </c>
      <c r="I15" s="234" t="s">
        <v>51</v>
      </c>
      <c r="J15" s="234" t="s">
        <v>20</v>
      </c>
      <c r="K15" s="234">
        <v>2001</v>
      </c>
      <c r="L15" s="373">
        <v>0.5</v>
      </c>
      <c r="M15" s="240">
        <v>69.900000000000006</v>
      </c>
      <c r="N15" s="241">
        <v>819.5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</row>
    <row r="16" spans="1:75" ht="22.5" x14ac:dyDescent="0.2">
      <c r="A16" s="253">
        <v>2003</v>
      </c>
      <c r="B16" s="374" t="s">
        <v>166</v>
      </c>
      <c r="C16" s="255" t="s">
        <v>167</v>
      </c>
      <c r="D16" s="207"/>
      <c r="E16" s="256" t="s">
        <v>168</v>
      </c>
      <c r="F16" s="257" t="s">
        <v>111</v>
      </c>
      <c r="G16" s="258">
        <v>600</v>
      </c>
      <c r="H16" s="253" t="s">
        <v>47</v>
      </c>
      <c r="I16" s="253" t="s">
        <v>51</v>
      </c>
      <c r="J16" s="253" t="s">
        <v>20</v>
      </c>
      <c r="K16" s="253">
        <v>2000</v>
      </c>
      <c r="L16" s="375">
        <v>0.5</v>
      </c>
      <c r="M16" s="260">
        <v>17.8</v>
      </c>
      <c r="N16" s="261">
        <v>240.1</v>
      </c>
      <c r="O16" s="376"/>
      <c r="P16" s="376"/>
      <c r="Q16" s="376"/>
      <c r="R16" s="376"/>
      <c r="S16" s="376"/>
      <c r="T16" s="376"/>
      <c r="U16" s="376"/>
      <c r="V16" s="376"/>
      <c r="W16" s="376"/>
      <c r="X16" s="376"/>
      <c r="Y16" s="376"/>
      <c r="Z16" s="376"/>
      <c r="AA16" s="376"/>
      <c r="AB16" s="376"/>
      <c r="AC16" s="376"/>
      <c r="AD16" s="376"/>
      <c r="AE16" s="376"/>
      <c r="AF16" s="376"/>
      <c r="AG16" s="376"/>
      <c r="AH16" s="376"/>
      <c r="AI16" s="376"/>
      <c r="AJ16" s="376"/>
      <c r="AK16" s="376"/>
      <c r="AL16" s="376"/>
      <c r="AM16" s="376"/>
      <c r="AN16" s="376"/>
      <c r="AO16" s="376"/>
      <c r="AP16" s="376"/>
      <c r="AQ16" s="376"/>
      <c r="AR16" s="376"/>
      <c r="AS16" s="376"/>
      <c r="AT16" s="376"/>
      <c r="AU16" s="376"/>
      <c r="AV16" s="376"/>
      <c r="AW16" s="376"/>
      <c r="AX16" s="376"/>
      <c r="AY16" s="376"/>
      <c r="AZ16" s="376"/>
      <c r="BA16" s="376"/>
      <c r="BB16" s="376"/>
      <c r="BC16" s="376"/>
      <c r="BD16" s="376"/>
      <c r="BE16" s="376"/>
      <c r="BF16" s="376"/>
    </row>
    <row r="17" spans="1:21" x14ac:dyDescent="0.2">
      <c r="A17" s="211">
        <v>2003</v>
      </c>
      <c r="B17" s="206" t="s">
        <v>169</v>
      </c>
      <c r="C17" s="207" t="s">
        <v>170</v>
      </c>
      <c r="D17" s="207"/>
      <c r="E17" s="251" t="s">
        <v>171</v>
      </c>
      <c r="F17" s="209" t="s">
        <v>111</v>
      </c>
      <c r="G17" s="210">
        <v>500</v>
      </c>
      <c r="H17" s="211" t="s">
        <v>47</v>
      </c>
      <c r="I17" s="211" t="s">
        <v>51</v>
      </c>
      <c r="J17" s="211" t="s">
        <v>20</v>
      </c>
      <c r="K17" s="211">
        <v>2000</v>
      </c>
      <c r="L17" s="377">
        <v>0</v>
      </c>
      <c r="M17" s="214">
        <v>7</v>
      </c>
      <c r="N17" s="252">
        <v>104.5</v>
      </c>
    </row>
    <row r="18" spans="1:21" x14ac:dyDescent="0.2">
      <c r="A18" s="211">
        <v>2003</v>
      </c>
      <c r="B18" s="206" t="s">
        <v>172</v>
      </c>
      <c r="C18" s="207" t="s">
        <v>173</v>
      </c>
      <c r="D18" s="207"/>
      <c r="E18" s="251" t="s">
        <v>174</v>
      </c>
      <c r="F18" s="209" t="s">
        <v>111</v>
      </c>
      <c r="G18" s="210">
        <v>630</v>
      </c>
      <c r="H18" s="211" t="s">
        <v>47</v>
      </c>
      <c r="I18" s="211" t="s">
        <v>51</v>
      </c>
      <c r="J18" s="211" t="s">
        <v>20</v>
      </c>
      <c r="K18" s="211" t="s">
        <v>145</v>
      </c>
      <c r="L18" s="377">
        <v>0</v>
      </c>
      <c r="M18" s="213" t="s">
        <v>145</v>
      </c>
      <c r="N18" s="252">
        <v>240</v>
      </c>
    </row>
    <row r="19" spans="1:21" x14ac:dyDescent="0.2">
      <c r="A19" s="211">
        <v>2003</v>
      </c>
      <c r="B19" s="206" t="s">
        <v>140</v>
      </c>
      <c r="C19" s="207" t="s">
        <v>175</v>
      </c>
      <c r="D19" s="207"/>
      <c r="E19" s="251" t="s">
        <v>176</v>
      </c>
      <c r="F19" s="209" t="s">
        <v>111</v>
      </c>
      <c r="G19" s="210">
        <v>640</v>
      </c>
      <c r="H19" s="211" t="s">
        <v>47</v>
      </c>
      <c r="I19" s="211" t="s">
        <v>51</v>
      </c>
      <c r="J19" s="211" t="s">
        <v>20</v>
      </c>
      <c r="K19" s="211" t="s">
        <v>145</v>
      </c>
      <c r="L19" s="377">
        <v>0</v>
      </c>
      <c r="M19" s="213" t="s">
        <v>145</v>
      </c>
      <c r="N19" s="252">
        <v>240</v>
      </c>
    </row>
    <row r="20" spans="1:21" x14ac:dyDescent="0.2">
      <c r="A20" s="211">
        <v>2003</v>
      </c>
      <c r="B20" s="206" t="s">
        <v>177</v>
      </c>
      <c r="C20" s="207" t="s">
        <v>178</v>
      </c>
      <c r="D20" s="207"/>
      <c r="E20" s="251" t="s">
        <v>179</v>
      </c>
      <c r="F20" s="209" t="s">
        <v>149</v>
      </c>
      <c r="G20" s="210">
        <v>180</v>
      </c>
      <c r="H20" s="211" t="s">
        <v>47</v>
      </c>
      <c r="I20" s="211" t="s">
        <v>51</v>
      </c>
      <c r="J20" s="211" t="s">
        <v>20</v>
      </c>
      <c r="K20" s="211" t="s">
        <v>145</v>
      </c>
      <c r="L20" s="377">
        <v>0</v>
      </c>
      <c r="M20" s="213" t="s">
        <v>145</v>
      </c>
      <c r="N20" s="252">
        <v>100</v>
      </c>
    </row>
    <row r="21" spans="1:21" x14ac:dyDescent="0.2">
      <c r="A21" s="211">
        <v>2003</v>
      </c>
      <c r="B21" s="206" t="s">
        <v>180</v>
      </c>
      <c r="C21" s="207" t="s">
        <v>181</v>
      </c>
      <c r="D21" s="207"/>
      <c r="E21" s="251" t="s">
        <v>182</v>
      </c>
      <c r="F21" s="209" t="s">
        <v>183</v>
      </c>
      <c r="G21" s="210">
        <v>1200</v>
      </c>
      <c r="H21" s="211" t="s">
        <v>47</v>
      </c>
      <c r="I21" s="211" t="s">
        <v>51</v>
      </c>
      <c r="J21" s="211" t="s">
        <v>20</v>
      </c>
      <c r="K21" s="211" t="s">
        <v>145</v>
      </c>
      <c r="L21" s="377">
        <v>0.25</v>
      </c>
      <c r="M21" s="213" t="s">
        <v>145</v>
      </c>
      <c r="N21" s="252">
        <v>560</v>
      </c>
    </row>
    <row r="22" spans="1:21" x14ac:dyDescent="0.2">
      <c r="A22" s="211">
        <v>2003</v>
      </c>
      <c r="B22" s="206" t="s">
        <v>184</v>
      </c>
      <c r="C22" s="207" t="s">
        <v>185</v>
      </c>
      <c r="D22" s="207"/>
      <c r="E22" s="251" t="s">
        <v>120</v>
      </c>
      <c r="F22" s="209" t="s">
        <v>111</v>
      </c>
      <c r="G22" s="210">
        <v>170</v>
      </c>
      <c r="H22" s="211" t="s">
        <v>77</v>
      </c>
      <c r="I22" s="211" t="s">
        <v>51</v>
      </c>
      <c r="J22" s="211" t="s">
        <v>20</v>
      </c>
      <c r="K22" s="211" t="s">
        <v>145</v>
      </c>
      <c r="L22" s="377">
        <v>0.7</v>
      </c>
      <c r="M22" s="213" t="s">
        <v>145</v>
      </c>
      <c r="N22" s="252">
        <v>55</v>
      </c>
    </row>
    <row r="23" spans="1:21" x14ac:dyDescent="0.2">
      <c r="A23" s="211">
        <v>2003</v>
      </c>
      <c r="B23" s="206" t="s">
        <v>186</v>
      </c>
      <c r="C23" s="207" t="s">
        <v>187</v>
      </c>
      <c r="D23" s="207"/>
      <c r="E23" s="251" t="s">
        <v>188</v>
      </c>
      <c r="F23" s="209" t="s">
        <v>111</v>
      </c>
      <c r="G23" s="210">
        <v>500</v>
      </c>
      <c r="H23" s="211" t="s">
        <v>77</v>
      </c>
      <c r="I23" s="211" t="s">
        <v>51</v>
      </c>
      <c r="J23" s="211" t="s">
        <v>20</v>
      </c>
      <c r="K23" s="211">
        <v>2001</v>
      </c>
      <c r="L23" s="377">
        <v>0.1</v>
      </c>
      <c r="M23" s="214">
        <v>4.2</v>
      </c>
      <c r="N23" s="252">
        <v>57</v>
      </c>
    </row>
    <row r="24" spans="1:21" ht="33.75" x14ac:dyDescent="0.2">
      <c r="A24" s="253">
        <v>2003</v>
      </c>
      <c r="B24" s="254" t="s">
        <v>189</v>
      </c>
      <c r="C24" s="255" t="s">
        <v>190</v>
      </c>
      <c r="D24" s="255"/>
      <c r="E24" s="256" t="s">
        <v>191</v>
      </c>
      <c r="F24" s="257" t="s">
        <v>111</v>
      </c>
      <c r="G24" s="258">
        <v>280</v>
      </c>
      <c r="H24" s="253" t="s">
        <v>47</v>
      </c>
      <c r="I24" s="253" t="s">
        <v>51</v>
      </c>
      <c r="J24" s="253" t="s">
        <v>20</v>
      </c>
      <c r="K24" s="253">
        <v>2001</v>
      </c>
      <c r="L24" s="375">
        <v>0.5</v>
      </c>
      <c r="M24" s="260">
        <v>5</v>
      </c>
      <c r="N24" s="261">
        <v>101</v>
      </c>
      <c r="O24" s="27"/>
      <c r="P24" s="27"/>
      <c r="Q24" s="27"/>
      <c r="R24" s="27"/>
      <c r="S24" s="27"/>
      <c r="T24" s="27"/>
      <c r="U24" s="27"/>
    </row>
    <row r="25" spans="1:21" x14ac:dyDescent="0.2">
      <c r="A25" s="350">
        <v>2003</v>
      </c>
      <c r="B25" s="206" t="s">
        <v>137</v>
      </c>
      <c r="C25" s="207" t="s">
        <v>216</v>
      </c>
      <c r="D25" s="207"/>
      <c r="E25" s="251" t="s">
        <v>108</v>
      </c>
      <c r="F25" s="351" t="s">
        <v>76</v>
      </c>
      <c r="G25" s="352">
        <v>500</v>
      </c>
      <c r="H25" s="353" t="s">
        <v>47</v>
      </c>
      <c r="I25" s="353" t="s">
        <v>138</v>
      </c>
      <c r="J25" s="353" t="s">
        <v>139</v>
      </c>
      <c r="K25" s="253">
        <v>2001</v>
      </c>
      <c r="L25" s="375">
        <v>0.5</v>
      </c>
      <c r="M25" s="260">
        <v>5.8</v>
      </c>
      <c r="N25" s="261">
        <v>233</v>
      </c>
      <c r="O25" s="27"/>
      <c r="P25" s="27"/>
      <c r="Q25" s="27"/>
      <c r="R25" s="27"/>
      <c r="S25" s="27"/>
      <c r="T25" s="27"/>
      <c r="U25" s="27"/>
    </row>
    <row r="26" spans="1:21" x14ac:dyDescent="0.2">
      <c r="A26" s="350">
        <v>2003</v>
      </c>
      <c r="B26" s="206" t="s">
        <v>140</v>
      </c>
      <c r="C26" s="207" t="s">
        <v>217</v>
      </c>
      <c r="D26" s="207"/>
      <c r="E26" s="251" t="s">
        <v>141</v>
      </c>
      <c r="F26" s="351" t="s">
        <v>111</v>
      </c>
      <c r="G26" s="352">
        <v>800</v>
      </c>
      <c r="H26" s="353" t="s">
        <v>47</v>
      </c>
      <c r="I26" s="353" t="s">
        <v>51</v>
      </c>
      <c r="J26" s="353" t="s">
        <v>20</v>
      </c>
      <c r="K26" s="253">
        <v>2001</v>
      </c>
      <c r="L26" s="375">
        <v>0.5</v>
      </c>
      <c r="M26" s="260">
        <v>18.8</v>
      </c>
      <c r="N26" s="261">
        <v>308</v>
      </c>
      <c r="O26" s="27"/>
      <c r="P26" s="27"/>
      <c r="Q26" s="27"/>
      <c r="R26" s="27"/>
      <c r="S26" s="27"/>
      <c r="T26" s="27"/>
      <c r="U26" s="27"/>
    </row>
    <row r="27" spans="1:21" ht="13.5" thickBot="1" x14ac:dyDescent="0.25">
      <c r="A27" s="378">
        <v>2003</v>
      </c>
      <c r="B27" s="76" t="s">
        <v>192</v>
      </c>
      <c r="C27" s="77" t="s">
        <v>193</v>
      </c>
      <c r="D27" s="77"/>
      <c r="E27" s="78" t="s">
        <v>194</v>
      </c>
      <c r="F27" s="379" t="s">
        <v>111</v>
      </c>
      <c r="G27" s="380">
        <v>1100</v>
      </c>
      <c r="H27" s="378" t="s">
        <v>77</v>
      </c>
      <c r="I27" s="378" t="s">
        <v>51</v>
      </c>
      <c r="J27" s="378" t="s">
        <v>20</v>
      </c>
      <c r="K27" s="378">
        <v>2000</v>
      </c>
      <c r="L27" s="381">
        <v>0.75</v>
      </c>
      <c r="M27" s="382">
        <v>20</v>
      </c>
      <c r="N27" s="383">
        <v>277.89999999999998</v>
      </c>
    </row>
    <row r="28" spans="1:21" x14ac:dyDescent="0.2">
      <c r="A28" s="384">
        <v>2004</v>
      </c>
      <c r="B28" s="385" t="s">
        <v>163</v>
      </c>
      <c r="C28" s="87" t="s">
        <v>164</v>
      </c>
      <c r="D28" s="87"/>
      <c r="E28" s="88" t="s">
        <v>195</v>
      </c>
      <c r="F28" s="386" t="s">
        <v>111</v>
      </c>
      <c r="G28" s="387">
        <v>2350</v>
      </c>
      <c r="H28" s="384" t="s">
        <v>47</v>
      </c>
      <c r="I28" s="384" t="s">
        <v>51</v>
      </c>
      <c r="J28" s="384" t="s">
        <v>20</v>
      </c>
      <c r="K28" s="384">
        <v>2001</v>
      </c>
      <c r="L28" s="388">
        <v>0.2</v>
      </c>
      <c r="M28" s="389">
        <v>69.900000000000006</v>
      </c>
      <c r="N28" s="390">
        <v>819.5</v>
      </c>
    </row>
    <row r="29" spans="1:21" x14ac:dyDescent="0.2">
      <c r="A29" s="219">
        <v>2004</v>
      </c>
      <c r="B29" s="220" t="s">
        <v>196</v>
      </c>
      <c r="C29" s="221" t="s">
        <v>197</v>
      </c>
      <c r="D29" s="221"/>
      <c r="E29" s="222" t="s">
        <v>198</v>
      </c>
      <c r="F29" s="223" t="s">
        <v>111</v>
      </c>
      <c r="G29" s="224">
        <v>800</v>
      </c>
      <c r="H29" s="219" t="s">
        <v>47</v>
      </c>
      <c r="I29" s="219" t="s">
        <v>51</v>
      </c>
      <c r="J29" s="219" t="s">
        <v>20</v>
      </c>
      <c r="K29" s="219">
        <v>2001</v>
      </c>
      <c r="L29" s="370">
        <v>0.25</v>
      </c>
      <c r="M29" s="226">
        <v>15</v>
      </c>
      <c r="N29" s="225">
        <v>300</v>
      </c>
    </row>
    <row r="30" spans="1:21" ht="13.5" thickBot="1" x14ac:dyDescent="0.25">
      <c r="A30" s="231">
        <v>2004</v>
      </c>
      <c r="B30" s="90" t="s">
        <v>199</v>
      </c>
      <c r="C30" s="91" t="s">
        <v>200</v>
      </c>
      <c r="D30" s="91"/>
      <c r="E30" s="92" t="s">
        <v>201</v>
      </c>
      <c r="F30" s="229" t="s">
        <v>111</v>
      </c>
      <c r="G30" s="230">
        <v>1100</v>
      </c>
      <c r="H30" s="231" t="s">
        <v>47</v>
      </c>
      <c r="I30" s="231" t="s">
        <v>51</v>
      </c>
      <c r="J30" s="231" t="s">
        <v>20</v>
      </c>
      <c r="K30" s="231">
        <v>2000</v>
      </c>
      <c r="L30" s="371">
        <v>0.5</v>
      </c>
      <c r="M30" s="232">
        <v>20</v>
      </c>
      <c r="N30" s="233">
        <v>250</v>
      </c>
    </row>
    <row r="31" spans="1:21" ht="45" x14ac:dyDescent="0.2">
      <c r="A31" s="293" t="s">
        <v>145</v>
      </c>
      <c r="B31" s="297" t="s">
        <v>202</v>
      </c>
      <c r="C31" s="439" t="s">
        <v>203</v>
      </c>
      <c r="D31" s="440"/>
      <c r="E31" s="300" t="s">
        <v>204</v>
      </c>
      <c r="F31" s="316" t="s">
        <v>205</v>
      </c>
      <c r="G31" s="391">
        <v>270</v>
      </c>
      <c r="H31" s="293" t="s">
        <v>206</v>
      </c>
      <c r="I31" s="293" t="s">
        <v>51</v>
      </c>
      <c r="J31" s="293" t="s">
        <v>20</v>
      </c>
      <c r="K31" s="293" t="s">
        <v>145</v>
      </c>
      <c r="L31" s="392">
        <v>0</v>
      </c>
      <c r="M31" s="393" t="s">
        <v>145</v>
      </c>
      <c r="N31" s="295">
        <v>200</v>
      </c>
      <c r="O31" s="27"/>
      <c r="P31" s="27"/>
      <c r="Q31" s="27"/>
      <c r="R31" s="27"/>
      <c r="S31" s="27"/>
      <c r="T31" s="27"/>
    </row>
    <row r="32" spans="1:21" ht="22.5" x14ac:dyDescent="0.2">
      <c r="A32" s="394" t="s">
        <v>145</v>
      </c>
      <c r="B32" s="395" t="s">
        <v>207</v>
      </c>
      <c r="C32" s="113" t="s">
        <v>208</v>
      </c>
      <c r="D32" s="113"/>
      <c r="E32" s="114" t="s">
        <v>209</v>
      </c>
      <c r="F32" s="396" t="s">
        <v>111</v>
      </c>
      <c r="G32" s="397"/>
      <c r="H32" s="394" t="s">
        <v>47</v>
      </c>
      <c r="I32" s="394" t="s">
        <v>51</v>
      </c>
      <c r="J32" s="394" t="s">
        <v>20</v>
      </c>
      <c r="K32" s="398" t="s">
        <v>145</v>
      </c>
      <c r="L32" s="399">
        <v>0</v>
      </c>
      <c r="M32" s="400" t="s">
        <v>145</v>
      </c>
      <c r="N32" s="401">
        <v>56</v>
      </c>
      <c r="O32" s="27"/>
      <c r="P32" s="27"/>
      <c r="Q32" s="27"/>
    </row>
    <row r="33" spans="1:95" ht="38.25" customHeight="1" x14ac:dyDescent="0.2">
      <c r="A33" s="402" t="s">
        <v>145</v>
      </c>
      <c r="B33" s="403" t="s">
        <v>210</v>
      </c>
      <c r="C33" s="439" t="s">
        <v>211</v>
      </c>
      <c r="D33" s="440"/>
      <c r="E33" s="404" t="s">
        <v>212</v>
      </c>
      <c r="F33" s="405" t="s">
        <v>149</v>
      </c>
      <c r="G33" s="406">
        <v>45</v>
      </c>
      <c r="H33" s="402" t="s">
        <v>47</v>
      </c>
      <c r="I33" s="402" t="s">
        <v>51</v>
      </c>
      <c r="J33" s="402" t="s">
        <v>20</v>
      </c>
      <c r="K33" s="293" t="s">
        <v>145</v>
      </c>
      <c r="L33" s="392">
        <v>0</v>
      </c>
      <c r="M33" s="393" t="s">
        <v>145</v>
      </c>
      <c r="N33" s="407">
        <v>30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</row>
    <row r="34" spans="1:95" x14ac:dyDescent="0.2">
      <c r="A34" s="398" t="s">
        <v>145</v>
      </c>
      <c r="B34" s="137" t="s">
        <v>160</v>
      </c>
      <c r="C34" s="124" t="s">
        <v>213</v>
      </c>
      <c r="D34" s="124"/>
      <c r="E34" s="125" t="s">
        <v>214</v>
      </c>
      <c r="F34" s="408" t="s">
        <v>183</v>
      </c>
      <c r="G34" s="409">
        <v>800</v>
      </c>
      <c r="H34" s="398" t="s">
        <v>47</v>
      </c>
      <c r="I34" s="398" t="s">
        <v>51</v>
      </c>
      <c r="J34" s="398" t="s">
        <v>20</v>
      </c>
      <c r="K34" s="398" t="s">
        <v>145</v>
      </c>
      <c r="L34" s="399"/>
      <c r="M34" s="400" t="s">
        <v>145</v>
      </c>
      <c r="N34" s="410">
        <v>560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</row>
    <row r="35" spans="1:95" x14ac:dyDescent="0.2">
      <c r="A35" s="270"/>
      <c r="B35" s="271"/>
      <c r="C35" s="272"/>
      <c r="D35" s="272"/>
      <c r="E35" s="273"/>
      <c r="F35" s="270"/>
      <c r="G35" s="274"/>
      <c r="H35" s="270"/>
      <c r="I35" s="270"/>
      <c r="J35" s="270"/>
      <c r="K35" s="270"/>
      <c r="L35" s="411"/>
      <c r="M35" s="275"/>
      <c r="N35" s="276"/>
    </row>
    <row r="36" spans="1:95" x14ac:dyDescent="0.2">
      <c r="A36" s="28"/>
      <c r="B36" s="2"/>
      <c r="C36" s="2"/>
      <c r="D36" s="3"/>
      <c r="E36" s="277" t="s">
        <v>85</v>
      </c>
      <c r="F36" s="278"/>
      <c r="G36" s="279">
        <f>SUM(G6:G34)</f>
        <v>17337</v>
      </c>
      <c r="H36" s="278"/>
      <c r="I36" s="278"/>
      <c r="J36" s="278"/>
      <c r="K36" s="278"/>
      <c r="L36" s="412"/>
      <c r="M36" s="281">
        <f>SUM(M6:M34)</f>
        <v>329</v>
      </c>
      <c r="N36" s="413">
        <f>SUM(N6:N34)</f>
        <v>6782</v>
      </c>
    </row>
    <row r="37" spans="1:95" ht="9" customHeight="1" thickBot="1" x14ac:dyDescent="0.25">
      <c r="A37" s="29"/>
      <c r="B37" s="283"/>
      <c r="F37" s="29"/>
      <c r="G37" s="284"/>
      <c r="L37" s="414"/>
      <c r="M37" s="285"/>
      <c r="N37" s="286"/>
    </row>
    <row r="38" spans="1:95" x14ac:dyDescent="0.2">
      <c r="A38" s="29"/>
      <c r="B38" s="287" t="s">
        <v>12</v>
      </c>
      <c r="F38" s="29"/>
      <c r="G38" s="284"/>
      <c r="L38" s="414"/>
      <c r="M38" s="285"/>
      <c r="N38" s="286"/>
    </row>
    <row r="39" spans="1:95" x14ac:dyDescent="0.2">
      <c r="A39" s="29"/>
      <c r="B39" s="288" t="s">
        <v>86</v>
      </c>
      <c r="F39" s="29"/>
      <c r="G39" s="284"/>
      <c r="L39" s="414"/>
      <c r="M39" s="285"/>
      <c r="N39" s="286"/>
    </row>
    <row r="40" spans="1:95" x14ac:dyDescent="0.2">
      <c r="A40" s="29"/>
      <c r="B40" s="289" t="s">
        <v>87</v>
      </c>
      <c r="F40" s="29"/>
      <c r="G40" s="284"/>
      <c r="L40" s="415"/>
      <c r="M40" s="285"/>
      <c r="N40" s="286"/>
    </row>
    <row r="41" spans="1:95" x14ac:dyDescent="0.2">
      <c r="A41" s="29"/>
      <c r="B41" s="290" t="s">
        <v>88</v>
      </c>
      <c r="F41" s="29"/>
      <c r="G41" s="284"/>
      <c r="L41" s="415"/>
      <c r="M41" s="285"/>
      <c r="N41" s="286"/>
    </row>
    <row r="42" spans="1:95" x14ac:dyDescent="0.2">
      <c r="A42" s="29"/>
      <c r="B42" s="283"/>
      <c r="F42" s="29"/>
      <c r="G42" s="284"/>
      <c r="K42" s="283"/>
      <c r="L42" s="415"/>
      <c r="M42" s="285"/>
      <c r="N42" s="286"/>
    </row>
    <row r="43" spans="1:95" x14ac:dyDescent="0.2">
      <c r="A43" s="29"/>
      <c r="B43" s="283"/>
      <c r="F43" s="29"/>
      <c r="G43" s="284"/>
      <c r="L43" s="414"/>
      <c r="M43" s="285"/>
      <c r="N43" s="286"/>
    </row>
    <row r="44" spans="1:95" x14ac:dyDescent="0.2">
      <c r="A44" s="29"/>
      <c r="B44" s="283"/>
      <c r="F44" s="29"/>
      <c r="G44" s="284"/>
      <c r="M44" s="285"/>
      <c r="N44" s="286"/>
    </row>
    <row r="45" spans="1:95" x14ac:dyDescent="0.2">
      <c r="A45" s="29"/>
      <c r="B45" s="283"/>
      <c r="F45" s="29"/>
      <c r="G45" s="284"/>
      <c r="M45" s="285"/>
      <c r="N45" s="286"/>
    </row>
    <row r="46" spans="1:95" x14ac:dyDescent="0.2">
      <c r="A46" s="29"/>
      <c r="B46" s="283"/>
      <c r="F46" s="29"/>
      <c r="G46" s="284"/>
      <c r="M46" s="285"/>
      <c r="N46" s="286"/>
    </row>
    <row r="47" spans="1:95" x14ac:dyDescent="0.2">
      <c r="A47" s="29"/>
      <c r="B47" s="283"/>
      <c r="F47" s="29"/>
      <c r="G47" s="284"/>
      <c r="M47" s="285"/>
      <c r="N47" s="286"/>
    </row>
    <row r="48" spans="1:95" x14ac:dyDescent="0.2">
      <c r="A48" s="29"/>
      <c r="B48" s="283"/>
      <c r="F48" s="29"/>
      <c r="G48" s="284"/>
      <c r="M48" s="285"/>
      <c r="N48" s="285"/>
    </row>
    <row r="49" spans="1:14" x14ac:dyDescent="0.2">
      <c r="A49" s="29"/>
      <c r="B49" s="283"/>
      <c r="F49" s="29"/>
      <c r="G49" s="284"/>
      <c r="M49" s="285"/>
      <c r="N49" s="285"/>
    </row>
    <row r="50" spans="1:14" x14ac:dyDescent="0.2">
      <c r="A50" s="29"/>
      <c r="B50" s="283"/>
      <c r="F50" s="29"/>
      <c r="G50" s="284"/>
      <c r="M50" s="285"/>
      <c r="N50" s="285"/>
    </row>
    <row r="51" spans="1:14" x14ac:dyDescent="0.2">
      <c r="A51" s="29"/>
      <c r="B51" s="283"/>
      <c r="F51" s="29"/>
      <c r="G51" s="284"/>
      <c r="M51" s="285"/>
      <c r="N51" s="285"/>
    </row>
    <row r="52" spans="1:14" x14ac:dyDescent="0.2">
      <c r="A52" s="29"/>
      <c r="B52" s="283"/>
      <c r="F52" s="29"/>
      <c r="G52" s="284"/>
    </row>
    <row r="53" spans="1:14" x14ac:dyDescent="0.2">
      <c r="A53" s="29"/>
      <c r="B53" s="283"/>
      <c r="F53" s="29"/>
      <c r="G53" s="284"/>
    </row>
    <row r="54" spans="1:14" x14ac:dyDescent="0.2">
      <c r="A54" s="29"/>
      <c r="B54" s="283"/>
      <c r="F54" s="29"/>
      <c r="G54" s="284"/>
    </row>
    <row r="55" spans="1:14" x14ac:dyDescent="0.2">
      <c r="A55" s="29"/>
      <c r="B55" s="283"/>
      <c r="F55" s="29"/>
      <c r="G55" s="284"/>
    </row>
    <row r="56" spans="1:14" x14ac:dyDescent="0.2">
      <c r="A56" s="29"/>
      <c r="B56" s="283"/>
      <c r="F56" s="29"/>
      <c r="G56" s="284"/>
    </row>
    <row r="57" spans="1:14" x14ac:dyDescent="0.2">
      <c r="A57" s="29"/>
      <c r="B57" s="283"/>
      <c r="F57" s="29"/>
      <c r="G57" s="284"/>
    </row>
    <row r="58" spans="1:14" x14ac:dyDescent="0.2">
      <c r="A58" s="29"/>
      <c r="B58" s="283"/>
      <c r="F58" s="29"/>
      <c r="G58" s="284"/>
    </row>
    <row r="59" spans="1:14" x14ac:dyDescent="0.2">
      <c r="A59" s="29"/>
      <c r="B59" s="283"/>
      <c r="F59" s="29"/>
    </row>
    <row r="60" spans="1:14" x14ac:dyDescent="0.2">
      <c r="A60" s="29"/>
      <c r="B60" s="283"/>
      <c r="F60" s="29"/>
    </row>
    <row r="61" spans="1:14" x14ac:dyDescent="0.2">
      <c r="A61" s="29"/>
      <c r="B61" s="283"/>
      <c r="F61" s="29"/>
    </row>
    <row r="62" spans="1:14" x14ac:dyDescent="0.2">
      <c r="A62" s="29"/>
      <c r="B62" s="283"/>
      <c r="F62" s="29"/>
    </row>
    <row r="63" spans="1:14" x14ac:dyDescent="0.2">
      <c r="A63" s="29"/>
      <c r="B63" s="283"/>
      <c r="F63" s="29"/>
    </row>
    <row r="64" spans="1:14" x14ac:dyDescent="0.2">
      <c r="A64" s="29"/>
      <c r="B64" s="283"/>
      <c r="F64" s="29"/>
    </row>
    <row r="65" spans="1:6" x14ac:dyDescent="0.2">
      <c r="A65" s="29"/>
      <c r="B65" s="283"/>
      <c r="F65" s="29"/>
    </row>
    <row r="66" spans="1:6" x14ac:dyDescent="0.2">
      <c r="A66" s="29"/>
      <c r="B66" s="283"/>
      <c r="F66" s="29"/>
    </row>
    <row r="67" spans="1:6" x14ac:dyDescent="0.2">
      <c r="A67" s="29"/>
      <c r="B67" s="283"/>
      <c r="F67" s="29"/>
    </row>
    <row r="68" spans="1:6" x14ac:dyDescent="0.2">
      <c r="A68" s="29"/>
      <c r="B68" s="283"/>
      <c r="F68" s="29"/>
    </row>
    <row r="69" spans="1:6" x14ac:dyDescent="0.2">
      <c r="A69" s="29"/>
      <c r="B69" s="283"/>
      <c r="F69" s="29"/>
    </row>
    <row r="70" spans="1:6" x14ac:dyDescent="0.2">
      <c r="A70" s="29"/>
      <c r="B70" s="283"/>
      <c r="F70" s="29"/>
    </row>
    <row r="71" spans="1:6" x14ac:dyDescent="0.2">
      <c r="A71" s="29"/>
      <c r="B71" s="283"/>
      <c r="F71" s="29"/>
    </row>
    <row r="72" spans="1:6" x14ac:dyDescent="0.2">
      <c r="A72" s="29"/>
      <c r="B72" s="283"/>
      <c r="F72" s="29"/>
    </row>
    <row r="73" spans="1:6" x14ac:dyDescent="0.2">
      <c r="A73" s="29"/>
      <c r="B73" s="283"/>
      <c r="F73" s="29"/>
    </row>
    <row r="74" spans="1:6" x14ac:dyDescent="0.2">
      <c r="A74" s="29"/>
      <c r="B74" s="283"/>
      <c r="F74" s="29"/>
    </row>
    <row r="75" spans="1:6" x14ac:dyDescent="0.2">
      <c r="A75" s="29"/>
      <c r="B75" s="283"/>
      <c r="F75" s="29"/>
    </row>
    <row r="76" spans="1:6" x14ac:dyDescent="0.2">
      <c r="A76" s="29"/>
      <c r="B76" s="283"/>
      <c r="F76" s="29"/>
    </row>
    <row r="77" spans="1:6" x14ac:dyDescent="0.2">
      <c r="A77" s="29"/>
      <c r="B77" s="283"/>
      <c r="F77" s="29"/>
    </row>
    <row r="78" spans="1:6" x14ac:dyDescent="0.2">
      <c r="A78" s="29"/>
      <c r="B78" s="283"/>
      <c r="F78" s="29"/>
    </row>
    <row r="79" spans="1:6" x14ac:dyDescent="0.2">
      <c r="A79" s="29"/>
      <c r="B79" s="283"/>
      <c r="F79" s="29"/>
    </row>
    <row r="80" spans="1:6" x14ac:dyDescent="0.2">
      <c r="A80" s="29"/>
      <c r="B80" s="283"/>
      <c r="F80" s="29"/>
    </row>
    <row r="81" spans="1:6" x14ac:dyDescent="0.2">
      <c r="A81" s="29"/>
      <c r="B81" s="283"/>
      <c r="F81" s="29"/>
    </row>
    <row r="82" spans="1:6" x14ac:dyDescent="0.2">
      <c r="A82" s="29"/>
      <c r="B82" s="283"/>
      <c r="F82" s="29"/>
    </row>
    <row r="83" spans="1:6" x14ac:dyDescent="0.2">
      <c r="A83" s="29"/>
      <c r="B83" s="283"/>
    </row>
    <row r="84" spans="1:6" x14ac:dyDescent="0.2">
      <c r="A84" s="29"/>
      <c r="B84" s="283"/>
    </row>
    <row r="85" spans="1:6" x14ac:dyDescent="0.2">
      <c r="A85" s="29"/>
      <c r="B85" s="283"/>
    </row>
    <row r="86" spans="1:6" x14ac:dyDescent="0.2">
      <c r="A86" s="29"/>
      <c r="B86" s="283"/>
    </row>
    <row r="87" spans="1:6" x14ac:dyDescent="0.2">
      <c r="A87" s="29"/>
      <c r="B87" s="283"/>
    </row>
    <row r="88" spans="1:6" x14ac:dyDescent="0.2">
      <c r="A88" s="29"/>
      <c r="B88" s="283"/>
    </row>
    <row r="89" spans="1:6" x14ac:dyDescent="0.2">
      <c r="A89" s="29"/>
      <c r="B89" s="283"/>
    </row>
    <row r="90" spans="1:6" x14ac:dyDescent="0.2">
      <c r="A90" s="29"/>
      <c r="B90" s="283"/>
    </row>
    <row r="91" spans="1:6" x14ac:dyDescent="0.2">
      <c r="A91" s="29"/>
      <c r="B91" s="283"/>
    </row>
    <row r="92" spans="1:6" x14ac:dyDescent="0.2">
      <c r="A92" s="29"/>
      <c r="B92" s="283"/>
    </row>
    <row r="93" spans="1:6" x14ac:dyDescent="0.2">
      <c r="A93" s="29"/>
      <c r="B93" s="283"/>
    </row>
    <row r="94" spans="1:6" x14ac:dyDescent="0.2">
      <c r="A94" s="29"/>
      <c r="B94" s="283"/>
    </row>
    <row r="95" spans="1:6" x14ac:dyDescent="0.2">
      <c r="A95" s="29"/>
      <c r="B95" s="283"/>
    </row>
    <row r="96" spans="1:6" x14ac:dyDescent="0.2">
      <c r="A96" s="29"/>
      <c r="B96" s="283"/>
    </row>
    <row r="97" spans="1:2" x14ac:dyDescent="0.2">
      <c r="A97" s="29"/>
      <c r="B97" s="283"/>
    </row>
    <row r="98" spans="1:2" x14ac:dyDescent="0.2">
      <c r="A98" s="29"/>
      <c r="B98" s="283"/>
    </row>
    <row r="99" spans="1:2" x14ac:dyDescent="0.2">
      <c r="A99" s="29"/>
      <c r="B99" s="283"/>
    </row>
    <row r="100" spans="1:2" x14ac:dyDescent="0.2">
      <c r="A100" s="29"/>
      <c r="B100" s="283"/>
    </row>
    <row r="101" spans="1:2" x14ac:dyDescent="0.2">
      <c r="A101" s="29"/>
      <c r="B101" s="283"/>
    </row>
    <row r="102" spans="1:2" x14ac:dyDescent="0.2">
      <c r="A102" s="29"/>
      <c r="B102" s="283"/>
    </row>
    <row r="103" spans="1:2" x14ac:dyDescent="0.2">
      <c r="A103" s="29"/>
      <c r="B103" s="283"/>
    </row>
    <row r="104" spans="1:2" x14ac:dyDescent="0.2">
      <c r="A104" s="29"/>
      <c r="B104" s="283"/>
    </row>
    <row r="105" spans="1:2" x14ac:dyDescent="0.2">
      <c r="A105" s="29"/>
      <c r="B105" s="283"/>
    </row>
    <row r="106" spans="1:2" x14ac:dyDescent="0.2">
      <c r="A106" s="29"/>
      <c r="B106" s="283"/>
    </row>
    <row r="107" spans="1:2" x14ac:dyDescent="0.2">
      <c r="A107" s="29"/>
      <c r="B107" s="283"/>
    </row>
    <row r="108" spans="1:2" x14ac:dyDescent="0.2">
      <c r="A108" s="29"/>
      <c r="B108" s="283"/>
    </row>
    <row r="109" spans="1:2" x14ac:dyDescent="0.2">
      <c r="A109" s="29"/>
      <c r="B109" s="283"/>
    </row>
    <row r="110" spans="1:2" x14ac:dyDescent="0.2">
      <c r="A110" s="29"/>
      <c r="B110" s="283"/>
    </row>
    <row r="111" spans="1:2" x14ac:dyDescent="0.2">
      <c r="A111" s="29"/>
      <c r="B111" s="283"/>
    </row>
    <row r="112" spans="1:2" x14ac:dyDescent="0.2">
      <c r="A112" s="29"/>
      <c r="B112" s="283"/>
    </row>
    <row r="113" spans="1:2" x14ac:dyDescent="0.2">
      <c r="A113" s="29"/>
      <c r="B113" s="283"/>
    </row>
    <row r="114" spans="1:2" x14ac:dyDescent="0.2">
      <c r="A114" s="29"/>
      <c r="B114" s="283"/>
    </row>
    <row r="115" spans="1:2" x14ac:dyDescent="0.2">
      <c r="A115" s="29"/>
      <c r="B115" s="283"/>
    </row>
    <row r="116" spans="1:2" x14ac:dyDescent="0.2">
      <c r="A116" s="29"/>
      <c r="B116" s="283"/>
    </row>
    <row r="117" spans="1:2" x14ac:dyDescent="0.2">
      <c r="A117" s="29"/>
      <c r="B117" s="283"/>
    </row>
    <row r="118" spans="1:2" x14ac:dyDescent="0.2">
      <c r="A118" s="29"/>
      <c r="B118" s="283"/>
    </row>
    <row r="119" spans="1:2" x14ac:dyDescent="0.2">
      <c r="A119" s="29"/>
      <c r="B119" s="283"/>
    </row>
    <row r="120" spans="1:2" x14ac:dyDescent="0.2">
      <c r="A120" s="29"/>
      <c r="B120" s="283"/>
    </row>
    <row r="121" spans="1:2" x14ac:dyDescent="0.2">
      <c r="A121" s="29"/>
      <c r="B121" s="283"/>
    </row>
    <row r="122" spans="1:2" x14ac:dyDescent="0.2">
      <c r="A122" s="29"/>
      <c r="B122" s="283"/>
    </row>
    <row r="123" spans="1:2" x14ac:dyDescent="0.2">
      <c r="A123" s="29"/>
      <c r="B123" s="283"/>
    </row>
    <row r="124" spans="1:2" x14ac:dyDescent="0.2">
      <c r="A124" s="29"/>
      <c r="B124" s="283"/>
    </row>
    <row r="125" spans="1:2" x14ac:dyDescent="0.2">
      <c r="A125" s="29"/>
      <c r="B125" s="283"/>
    </row>
    <row r="126" spans="1:2" x14ac:dyDescent="0.2">
      <c r="A126" s="29"/>
      <c r="B126" s="283"/>
    </row>
    <row r="127" spans="1:2" x14ac:dyDescent="0.2">
      <c r="A127" s="29"/>
      <c r="B127" s="283"/>
    </row>
    <row r="128" spans="1:2" x14ac:dyDescent="0.2">
      <c r="A128" s="29"/>
      <c r="B128" s="283"/>
    </row>
    <row r="129" spans="1:2" x14ac:dyDescent="0.2">
      <c r="A129" s="29"/>
      <c r="B129" s="283"/>
    </row>
    <row r="130" spans="1:2" x14ac:dyDescent="0.2">
      <c r="A130" s="29"/>
      <c r="B130" s="283"/>
    </row>
    <row r="131" spans="1:2" x14ac:dyDescent="0.2">
      <c r="A131" s="29"/>
      <c r="B131" s="283"/>
    </row>
    <row r="132" spans="1:2" x14ac:dyDescent="0.2">
      <c r="A132" s="29"/>
      <c r="B132" s="283"/>
    </row>
    <row r="133" spans="1:2" x14ac:dyDescent="0.2">
      <c r="A133" s="29"/>
      <c r="B133" s="283"/>
    </row>
    <row r="134" spans="1:2" x14ac:dyDescent="0.2">
      <c r="A134" s="29"/>
      <c r="B134" s="283"/>
    </row>
    <row r="135" spans="1:2" x14ac:dyDescent="0.2">
      <c r="A135" s="29"/>
      <c r="B135" s="283"/>
    </row>
    <row r="136" spans="1:2" x14ac:dyDescent="0.2">
      <c r="A136" s="29"/>
      <c r="B136" s="283"/>
    </row>
    <row r="137" spans="1:2" x14ac:dyDescent="0.2">
      <c r="A137" s="29"/>
      <c r="B137" s="283"/>
    </row>
    <row r="138" spans="1:2" x14ac:dyDescent="0.2">
      <c r="A138" s="29"/>
      <c r="B138" s="283"/>
    </row>
    <row r="139" spans="1:2" x14ac:dyDescent="0.2">
      <c r="A139" s="29"/>
      <c r="B139" s="283"/>
    </row>
    <row r="140" spans="1:2" x14ac:dyDescent="0.2">
      <c r="A140" s="29"/>
      <c r="B140" s="283"/>
    </row>
    <row r="141" spans="1:2" x14ac:dyDescent="0.2">
      <c r="A141" s="29"/>
      <c r="B141" s="283"/>
    </row>
    <row r="142" spans="1:2" x14ac:dyDescent="0.2">
      <c r="A142" s="29"/>
      <c r="B142" s="283"/>
    </row>
    <row r="143" spans="1:2" x14ac:dyDescent="0.2">
      <c r="A143" s="29"/>
      <c r="B143" s="283"/>
    </row>
    <row r="144" spans="1:2" x14ac:dyDescent="0.2">
      <c r="A144" s="29"/>
      <c r="B144" s="283"/>
    </row>
    <row r="145" spans="1:2" x14ac:dyDescent="0.2">
      <c r="A145" s="29"/>
      <c r="B145" s="283"/>
    </row>
    <row r="146" spans="1:2" x14ac:dyDescent="0.2">
      <c r="B146" s="283"/>
    </row>
    <row r="147" spans="1:2" x14ac:dyDescent="0.2">
      <c r="B147" s="283"/>
    </row>
    <row r="148" spans="1:2" x14ac:dyDescent="0.2">
      <c r="B148" s="283"/>
    </row>
    <row r="149" spans="1:2" x14ac:dyDescent="0.2">
      <c r="B149" s="283"/>
    </row>
    <row r="150" spans="1:2" x14ac:dyDescent="0.2">
      <c r="B150" s="283"/>
    </row>
    <row r="151" spans="1:2" x14ac:dyDescent="0.2">
      <c r="B151" s="283"/>
    </row>
    <row r="152" spans="1:2" x14ac:dyDescent="0.2">
      <c r="B152" s="283"/>
    </row>
    <row r="153" spans="1:2" x14ac:dyDescent="0.2">
      <c r="B153" s="283"/>
    </row>
    <row r="154" spans="1:2" x14ac:dyDescent="0.2">
      <c r="B154" s="283"/>
    </row>
    <row r="155" spans="1:2" x14ac:dyDescent="0.2">
      <c r="B155" s="283"/>
    </row>
    <row r="156" spans="1:2" x14ac:dyDescent="0.2">
      <c r="B156" s="283"/>
    </row>
    <row r="157" spans="1:2" x14ac:dyDescent="0.2">
      <c r="B157" s="283"/>
    </row>
    <row r="158" spans="1:2" x14ac:dyDescent="0.2">
      <c r="B158" s="283"/>
    </row>
    <row r="159" spans="1:2" x14ac:dyDescent="0.2">
      <c r="B159" s="283"/>
    </row>
    <row r="160" spans="1:2" x14ac:dyDescent="0.2">
      <c r="B160" s="283"/>
    </row>
    <row r="161" spans="2:2" x14ac:dyDescent="0.2">
      <c r="B161" s="283"/>
    </row>
    <row r="162" spans="2:2" x14ac:dyDescent="0.2">
      <c r="B162" s="283"/>
    </row>
    <row r="163" spans="2:2" x14ac:dyDescent="0.2">
      <c r="B163" s="283"/>
    </row>
    <row r="164" spans="2:2" x14ac:dyDescent="0.2">
      <c r="B164" s="283"/>
    </row>
    <row r="165" spans="2:2" x14ac:dyDescent="0.2">
      <c r="B165" s="283"/>
    </row>
    <row r="166" spans="2:2" x14ac:dyDescent="0.2">
      <c r="B166" s="283"/>
    </row>
    <row r="167" spans="2:2" x14ac:dyDescent="0.2">
      <c r="B167" s="283"/>
    </row>
    <row r="168" spans="2:2" x14ac:dyDescent="0.2">
      <c r="B168" s="283"/>
    </row>
    <row r="169" spans="2:2" x14ac:dyDescent="0.2">
      <c r="B169" s="283"/>
    </row>
    <row r="170" spans="2:2" x14ac:dyDescent="0.2">
      <c r="B170" s="283"/>
    </row>
    <row r="171" spans="2:2" x14ac:dyDescent="0.2">
      <c r="B171" s="283"/>
    </row>
    <row r="172" spans="2:2" x14ac:dyDescent="0.2">
      <c r="B172" s="283"/>
    </row>
    <row r="173" spans="2:2" x14ac:dyDescent="0.2">
      <c r="B173" s="283"/>
    </row>
    <row r="174" spans="2:2" x14ac:dyDescent="0.2">
      <c r="B174" s="283"/>
    </row>
    <row r="175" spans="2:2" x14ac:dyDescent="0.2">
      <c r="B175" s="283"/>
    </row>
    <row r="176" spans="2:2" x14ac:dyDescent="0.2">
      <c r="B176" s="283"/>
    </row>
    <row r="177" spans="2:2" x14ac:dyDescent="0.2">
      <c r="B177" s="283"/>
    </row>
    <row r="178" spans="2:2" x14ac:dyDescent="0.2">
      <c r="B178" s="283"/>
    </row>
    <row r="179" spans="2:2" x14ac:dyDescent="0.2">
      <c r="B179" s="283"/>
    </row>
    <row r="180" spans="2:2" x14ac:dyDescent="0.2">
      <c r="B180" s="283"/>
    </row>
    <row r="181" spans="2:2" x14ac:dyDescent="0.2">
      <c r="B181" s="283"/>
    </row>
    <row r="182" spans="2:2" x14ac:dyDescent="0.2">
      <c r="B182" s="283"/>
    </row>
    <row r="183" spans="2:2" x14ac:dyDescent="0.2">
      <c r="B183" s="283"/>
    </row>
    <row r="184" spans="2:2" x14ac:dyDescent="0.2">
      <c r="B184" s="283"/>
    </row>
    <row r="185" spans="2:2" x14ac:dyDescent="0.2">
      <c r="B185" s="283"/>
    </row>
    <row r="186" spans="2:2" x14ac:dyDescent="0.2">
      <c r="B186" s="283"/>
    </row>
    <row r="187" spans="2:2" x14ac:dyDescent="0.2">
      <c r="B187" s="283"/>
    </row>
  </sheetData>
  <mergeCells count="4">
    <mergeCell ref="A1:N1"/>
    <mergeCell ref="C31:D31"/>
    <mergeCell ref="C33:D33"/>
    <mergeCell ref="A2:N2"/>
  </mergeCells>
  <phoneticPr fontId="0" type="noConversion"/>
  <printOptions horizontalCentered="1"/>
  <pageMargins left="0" right="0" top="0.75" bottom="0.75" header="0.5" footer="0.25"/>
  <pageSetup paperSize="5" scale="95" orientation="landscape" r:id="rId1"/>
  <headerFooter alignWithMargins="0">
    <oddFooter>&amp;C&amp;9PAGE &amp;P OF &amp;N&amp;R&amp;9REVISION 0, NOVEMBER 30, 2000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Power</vt:lpstr>
      <vt:lpstr>Process</vt:lpstr>
      <vt:lpstr>Offshore</vt:lpstr>
      <vt:lpstr>Pipeline</vt:lpstr>
      <vt:lpstr>EECC Upcoming Deals</vt:lpstr>
      <vt:lpstr>NEPCO Deals under Constr.</vt:lpstr>
      <vt:lpstr>NEPCO Upcoming Deals</vt:lpstr>
      <vt:lpstr>'EECC Upcoming Deals'!Print_Area</vt:lpstr>
      <vt:lpstr>'NEPCO Upcoming Deals'!Print_Area</vt:lpstr>
      <vt:lpstr>'EECC Upcoming Deals'!Print_Titles</vt:lpstr>
      <vt:lpstr>'NEPCO Deals under Constr.'!Print_Titles</vt:lpstr>
      <vt:lpstr>'NEPCO Upcoming Deals'!Print_Titles</vt:lpstr>
      <vt:lpstr>Offshore!Print_Titles</vt:lpstr>
      <vt:lpstr>Pipeline!Print_Titles</vt:lpstr>
      <vt:lpstr>Power!Print_Titles</vt:lpstr>
      <vt:lpstr>Process!Print_Titles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dtraylor</dc:creator>
  <cp:lastModifiedBy>Jan Havlíček</cp:lastModifiedBy>
  <cp:lastPrinted>2000-12-01T17:37:58Z</cp:lastPrinted>
  <dcterms:created xsi:type="dcterms:W3CDTF">2000-11-28T20:33:34Z</dcterms:created>
  <dcterms:modified xsi:type="dcterms:W3CDTF">2023-09-18T08:06:51Z</dcterms:modified>
</cp:coreProperties>
</file>