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196B98-70F5-46A2-B062-56D1B5C9E76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Z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Z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Z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Z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AZ48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O70" i="1"/>
  <c r="Q70" i="1"/>
  <c r="S70" i="1"/>
  <c r="U70" i="1"/>
  <c r="W70" i="1"/>
  <c r="Y70" i="1"/>
  <c r="AA70" i="1"/>
  <c r="AC70" i="1"/>
  <c r="AE70" i="1"/>
  <c r="AG70" i="1"/>
  <c r="AI70" i="1"/>
  <c r="AZ70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Z80" i="1"/>
  <c r="C82" i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Z82" i="1"/>
  <c r="C83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Z83" i="1"/>
  <c r="C84" i="1"/>
  <c r="E84" i="1"/>
  <c r="G84" i="1"/>
  <c r="I84" i="1"/>
  <c r="K84" i="1"/>
  <c r="M84" i="1"/>
  <c r="O84" i="1"/>
  <c r="Q84" i="1"/>
  <c r="S84" i="1"/>
  <c r="U84" i="1"/>
  <c r="W84" i="1"/>
  <c r="Y84" i="1"/>
  <c r="AA84" i="1"/>
  <c r="AC84" i="1"/>
  <c r="AE84" i="1"/>
  <c r="AG84" i="1"/>
  <c r="AI84" i="1"/>
  <c r="AZ84" i="1"/>
  <c r="C85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Z85" i="1"/>
  <c r="C86" i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Z86" i="1"/>
  <c r="C87" i="1"/>
  <c r="E87" i="1"/>
  <c r="G87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Z87" i="1"/>
  <c r="C88" i="1"/>
  <c r="E88" i="1"/>
  <c r="G88" i="1"/>
  <c r="I88" i="1"/>
  <c r="K88" i="1"/>
  <c r="M88" i="1"/>
  <c r="O88" i="1"/>
  <c r="Q88" i="1"/>
  <c r="S88" i="1"/>
  <c r="U88" i="1"/>
  <c r="W88" i="1"/>
  <c r="Y88" i="1"/>
  <c r="AA88" i="1"/>
  <c r="AC88" i="1"/>
  <c r="AE88" i="1"/>
  <c r="AG88" i="1"/>
  <c r="AI88" i="1"/>
  <c r="AZ88" i="1"/>
  <c r="AZ89" i="1"/>
  <c r="C90" i="1"/>
  <c r="E90" i="1"/>
  <c r="G90" i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Z90" i="1"/>
  <c r="C91" i="1"/>
  <c r="E91" i="1"/>
  <c r="G91" i="1"/>
  <c r="I91" i="1"/>
  <c r="K91" i="1"/>
  <c r="M91" i="1"/>
  <c r="O91" i="1"/>
  <c r="Q91" i="1"/>
  <c r="S91" i="1"/>
  <c r="U91" i="1"/>
  <c r="W91" i="1"/>
  <c r="Y91" i="1"/>
  <c r="AA91" i="1"/>
  <c r="AC91" i="1"/>
  <c r="AE91" i="1"/>
  <c r="AG91" i="1"/>
  <c r="AI91" i="1"/>
  <c r="AZ91" i="1"/>
  <c r="C92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Z92" i="1"/>
  <c r="C93" i="1"/>
  <c r="E93" i="1"/>
  <c r="G93" i="1"/>
  <c r="I93" i="1"/>
  <c r="K93" i="1"/>
  <c r="M93" i="1"/>
  <c r="O93" i="1"/>
  <c r="Q93" i="1"/>
  <c r="S93" i="1"/>
  <c r="U93" i="1"/>
  <c r="W93" i="1"/>
  <c r="Y93" i="1"/>
  <c r="AA93" i="1"/>
  <c r="AC93" i="1"/>
  <c r="AE93" i="1"/>
  <c r="AG93" i="1"/>
  <c r="AI93" i="1"/>
  <c r="AZ93" i="1"/>
  <c r="C94" i="1"/>
  <c r="E94" i="1"/>
  <c r="G94" i="1"/>
  <c r="I94" i="1"/>
  <c r="K94" i="1"/>
  <c r="M94" i="1"/>
  <c r="O94" i="1"/>
  <c r="Q94" i="1"/>
  <c r="S94" i="1"/>
  <c r="U94" i="1"/>
  <c r="W94" i="1"/>
  <c r="Y94" i="1"/>
  <c r="AA94" i="1"/>
  <c r="AC94" i="1"/>
  <c r="AE94" i="1"/>
  <c r="AG94" i="1"/>
  <c r="AI94" i="1"/>
  <c r="AZ94" i="1"/>
  <c r="C95" i="1"/>
  <c r="E95" i="1"/>
  <c r="G95" i="1"/>
  <c r="I95" i="1"/>
  <c r="K95" i="1"/>
  <c r="M95" i="1"/>
  <c r="O95" i="1"/>
  <c r="Q95" i="1"/>
  <c r="S95" i="1"/>
  <c r="U95" i="1"/>
  <c r="W95" i="1"/>
  <c r="Y95" i="1"/>
  <c r="AA95" i="1"/>
  <c r="AC95" i="1"/>
  <c r="AE95" i="1"/>
  <c r="AG95" i="1"/>
  <c r="AI95" i="1"/>
  <c r="AZ95" i="1"/>
  <c r="C96" i="1"/>
  <c r="E96" i="1"/>
  <c r="G96" i="1"/>
  <c r="I96" i="1"/>
  <c r="K96" i="1"/>
  <c r="M96" i="1"/>
  <c r="O96" i="1"/>
  <c r="Q96" i="1"/>
  <c r="S96" i="1"/>
  <c r="U96" i="1"/>
  <c r="W96" i="1"/>
  <c r="Y96" i="1"/>
  <c r="AA96" i="1"/>
  <c r="AC96" i="1"/>
  <c r="AE96" i="1"/>
  <c r="AG96" i="1"/>
  <c r="AI96" i="1"/>
  <c r="A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C97" i="1"/>
  <c r="AE97" i="1"/>
  <c r="AG97" i="1"/>
  <c r="AI97" i="1"/>
  <c r="AZ97" i="1"/>
  <c r="C98" i="1"/>
  <c r="E98" i="1"/>
  <c r="AZ98" i="1"/>
  <c r="C120" i="1"/>
  <c r="C121" i="1"/>
  <c r="C122" i="1"/>
</calcChain>
</file>

<file path=xl/comments1.xml><?xml version="1.0" encoding="utf-8"?>
<comments xmlns="http://schemas.openxmlformats.org/spreadsheetml/2006/main">
  <authors>
    <author>dloebsa</author>
  </authors>
  <commentList>
    <comment ref="A100" authorId="0" shapeId="0">
      <text>
        <r>
          <rPr>
            <b/>
            <sz val="8"/>
            <color indexed="81"/>
            <rFont val="Tahoma"/>
          </rPr>
          <t>dloebsa:</t>
        </r>
        <r>
          <rPr>
            <sz val="8"/>
            <color indexed="81"/>
            <rFont val="Tahoma"/>
          </rPr>
          <t xml:space="preserve">
This whole section below in yellow is populated through the prior day macro
</t>
        </r>
      </text>
    </comment>
  </commentList>
</comments>
</file>

<file path=xl/sharedStrings.xml><?xml version="1.0" encoding="utf-8"?>
<sst xmlns="http://schemas.openxmlformats.org/spreadsheetml/2006/main" count="116" uniqueCount="94">
  <si>
    <t>EI - AUSTRALIAN POWER</t>
  </si>
  <si>
    <t>DAILY POSITION STATEMENT</t>
  </si>
  <si>
    <t>Approval:</t>
  </si>
  <si>
    <t>RISK BOOKS</t>
  </si>
  <si>
    <t>DATE:</t>
  </si>
  <si>
    <t>CURRENCY:</t>
  </si>
  <si>
    <t>AUD</t>
  </si>
  <si>
    <t>TOTAL</t>
  </si>
  <si>
    <t>Volumes  long/(short)  (Mwhr)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</si>
  <si>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</si>
  <si>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</si>
  <si>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</si>
  <si>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</si>
  <si>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</si>
  <si>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</si>
  <si>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</si>
  <si>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</si>
  <si>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</si>
  <si>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</si>
  <si>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</si>
  <si>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</si>
  <si>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</si>
  <si>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</si>
  <si>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</si>
  <si>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</si>
  <si>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</si>
  <si>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</si>
  <si>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</si>
  <si>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</si>
  <si>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</si>
  <si>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</si>
  <si>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</si>
  <si>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</si>
  <si>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</si>
  <si>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</si>
  <si>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</si>
  <si>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</si>
  <si>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</si>
  <si>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</si>
  <si>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</si>
  <si>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</si>
  <si>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</si>
  <si>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</si>
  <si>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</si>
  <si>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</si>
  <si>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</si>
  <si>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</si>
  <si>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</si>
  <si>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</si>
  <si>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</si>
  <si>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</si>
  <si>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</si>
  <si>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</si>
  <si>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</si>
  <si>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</si>
  <si>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</si>
  <si>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</si>
  <si>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</si>
  <si>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</si>
  <si>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</si>
  <si>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</si>
  <si>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</si>
  <si>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</si>
  <si>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</si>
  <si>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</si>
  <si>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</si>
  <si>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</si>
  <si>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LTD Gross recognized as of prior day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</si>
  <si>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</si>
  <si>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</si>
  <si>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</si>
  <si>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</si>
  <si>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</si>
  <si>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</si>
  <si>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</si>
  <si>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</si>
  <si>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</si>
  <si>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</si>
  <si>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</si>
  <si>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</si>
  <si>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      Prior Day Adjustments</t>
  </si>
  <si>
    <t xml:space="preserve">   Prior Day Hedge Management - Total</t>
  </si>
  <si>
    <t xml:space="preserve">   Prior Day Prudency</t>
  </si>
  <si>
    <t xml:space="preserve">   Financial Liquidations Adj</t>
  </si>
  <si>
    <t xml:space="preserve">   Physical Liquidations Adj</t>
  </si>
  <si>
    <t xml:space="preserve">   Prior Day Other</t>
  </si>
  <si>
    <t>Gross Book Balance</t>
  </si>
  <si>
    <t>LTD Rho &amp; Drift</t>
  </si>
  <si>
    <t>Gross Book Balance (Including LTD Rho &amp; Drift)</t>
  </si>
  <si>
    <t xml:space="preserve">                                        (Daily Liquidations)</t>
  </si>
  <si>
    <t>Note: Use New Month Macro</t>
  </si>
  <si>
    <t>on USD Report sheet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</si>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</sst>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;;;"/>
  </numFmts>
  <fonts count="23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u/>
      <sz val="9"/>
      <name val="Times New Roman"/>
      <family val="1"/>
    </font>
    <font>
      <b/>
      <i/>
      <sz val="9"/>
      <color indexed="10"/>
      <name val="Times New Roman"/>
      <family val="1"/>
    </font>
    <font>
      <sz val="9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i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170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78" fontId="15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38" fontId="4" fillId="0" borderId="3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3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6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6" fillId="0" borderId="3" xfId="0" applyNumberFormat="1" applyFont="1" applyFill="1" applyBorder="1" applyProtection="1"/>
    <xf numFmtId="38" fontId="16" fillId="0" borderId="0" xfId="1" applyNumberFormat="1" applyFont="1" applyFill="1" applyProtection="1"/>
    <xf numFmtId="37" fontId="16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3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5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3" xfId="0" applyNumberFormat="1" applyFont="1" applyBorder="1" applyProtection="1"/>
    <xf numFmtId="0" fontId="17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3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5" fillId="0" borderId="0" xfId="0" applyFont="1"/>
    <xf numFmtId="15" fontId="15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3" borderId="3" xfId="0" applyNumberFormat="1" applyFont="1" applyFill="1" applyBorder="1" applyProtection="1"/>
    <xf numFmtId="164" fontId="2" fillId="3" borderId="0" xfId="0" applyNumberFormat="1" applyFont="1" applyFill="1" applyBorder="1" applyProtection="1"/>
    <xf numFmtId="38" fontId="4" fillId="4" borderId="0" xfId="1" applyNumberFormat="1" applyFont="1" applyFill="1" applyProtection="1"/>
    <xf numFmtId="37" fontId="4" fillId="0" borderId="0" xfId="0" applyNumberFormat="1" applyFont="1" applyBorder="1"/>
    <xf numFmtId="0" fontId="15" fillId="0" borderId="0" xfId="0" applyFont="1" applyAlignment="1">
      <alignment horizontal="left"/>
    </xf>
    <xf numFmtId="164" fontId="4" fillId="0" borderId="0" xfId="0" applyNumberFormat="1" applyFont="1"/>
    <xf numFmtId="183" fontId="4" fillId="0" borderId="0" xfId="0" applyNumberFormat="1" applyFont="1" applyProtection="1"/>
    <xf numFmtId="183" fontId="4" fillId="0" borderId="0" xfId="0" applyNumberFormat="1" applyFont="1" applyBorder="1" applyProtection="1"/>
    <xf numFmtId="164" fontId="4" fillId="3" borderId="3" xfId="0" applyNumberFormat="1" applyFont="1" applyFill="1" applyBorder="1" applyProtection="1"/>
    <xf numFmtId="164" fontId="4" fillId="3" borderId="0" xfId="0" applyNumberFormat="1" applyFont="1" applyFill="1" applyBorder="1" applyProtection="1"/>
    <xf numFmtId="165" fontId="4" fillId="0" borderId="0" xfId="3" applyNumberFormat="1" applyFont="1" applyBorder="1"/>
    <xf numFmtId="164" fontId="13" fillId="0" borderId="3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5" borderId="0" xfId="0" applyFont="1" applyFill="1" applyAlignment="1">
      <alignment horizontal="left"/>
    </xf>
    <xf numFmtId="38" fontId="2" fillId="5" borderId="0" xfId="1" applyNumberFormat="1" applyFont="1" applyFill="1"/>
    <xf numFmtId="164" fontId="2" fillId="5" borderId="3" xfId="0" applyNumberFormat="1" applyFont="1" applyFill="1" applyBorder="1"/>
    <xf numFmtId="164" fontId="2" fillId="5" borderId="0" xfId="0" applyNumberFormat="1" applyFont="1" applyFill="1" applyBorder="1"/>
    <xf numFmtId="0" fontId="13" fillId="5" borderId="0" xfId="0" applyFont="1" applyFill="1" applyAlignment="1">
      <alignment horizontal="left"/>
    </xf>
    <xf numFmtId="38" fontId="16" fillId="5" borderId="0" xfId="1" applyNumberFormat="1" applyFont="1" applyFill="1" applyProtection="1"/>
    <xf numFmtId="164" fontId="2" fillId="5" borderId="3" xfId="0" applyNumberFormat="1" applyFont="1" applyFill="1" applyBorder="1" applyProtection="1"/>
    <xf numFmtId="38" fontId="19" fillId="0" borderId="0" xfId="2" applyNumberFormat="1" applyFont="1"/>
    <xf numFmtId="164" fontId="4" fillId="6" borderId="0" xfId="0" applyNumberFormat="1" applyFont="1" applyFill="1" applyProtection="1"/>
    <xf numFmtId="0" fontId="2" fillId="0" borderId="0" xfId="0" applyFont="1"/>
    <xf numFmtId="164" fontId="4" fillId="6" borderId="3" xfId="0" applyNumberFormat="1" applyFont="1" applyFill="1" applyBorder="1" applyProtection="1"/>
    <xf numFmtId="164" fontId="4" fillId="6" borderId="0" xfId="0" applyNumberFormat="1" applyFont="1" applyFill="1" applyBorder="1" applyProtection="1"/>
    <xf numFmtId="164" fontId="16" fillId="6" borderId="3" xfId="0" applyNumberFormat="1" applyFont="1" applyFill="1" applyBorder="1" applyProtection="1"/>
    <xf numFmtId="0" fontId="16" fillId="0" borderId="0" xfId="0" applyFont="1" applyAlignment="1">
      <alignment horizontal="left"/>
    </xf>
    <xf numFmtId="164" fontId="2" fillId="7" borderId="0" xfId="0" applyNumberFormat="1" applyFont="1" applyFill="1" applyBorder="1" applyProtection="1"/>
    <xf numFmtId="0" fontId="16" fillId="8" borderId="0" xfId="0" applyFont="1" applyFill="1" applyBorder="1" applyAlignment="1">
      <alignment horizontal="left"/>
    </xf>
    <xf numFmtId="38" fontId="4" fillId="8" borderId="0" xfId="1" applyNumberFormat="1" applyFont="1" applyFill="1" applyBorder="1"/>
    <xf numFmtId="164" fontId="4" fillId="8" borderId="0" xfId="0" applyNumberFormat="1" applyFont="1" applyFill="1" applyBorder="1" applyProtection="1"/>
    <xf numFmtId="0" fontId="4" fillId="8" borderId="0" xfId="0" applyFont="1" applyFill="1" applyBorder="1"/>
    <xf numFmtId="0" fontId="4" fillId="8" borderId="0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164" fontId="4" fillId="8" borderId="3" xfId="0" applyNumberFormat="1" applyFont="1" applyFill="1" applyBorder="1" applyProtection="1"/>
    <xf numFmtId="164" fontId="16" fillId="8" borderId="0" xfId="0" applyNumberFormat="1" applyFont="1" applyFill="1" applyBorder="1" applyProtection="1"/>
    <xf numFmtId="0" fontId="5" fillId="8" borderId="0" xfId="0" applyFont="1" applyFill="1" applyBorder="1"/>
    <xf numFmtId="38" fontId="5" fillId="8" borderId="0" xfId="1" applyNumberFormat="1" applyFont="1" applyFill="1" applyBorder="1"/>
    <xf numFmtId="0" fontId="4" fillId="8" borderId="0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/>
    <xf numFmtId="38" fontId="5" fillId="0" borderId="0" xfId="1" applyNumberFormat="1" applyFont="1" applyBorder="1"/>
    <xf numFmtId="0" fontId="22" fillId="0" borderId="0" xfId="0" applyFont="1" applyFill="1" applyAlignment="1">
      <alignment horizontal="left"/>
    </xf>
    <xf numFmtId="38" fontId="22" fillId="0" borderId="0" xfId="1" applyNumberFormat="1" applyFont="1"/>
    <xf numFmtId="38" fontId="4" fillId="0" borderId="0" xfId="0" applyNumberFormat="1" applyFont="1"/>
  </cellXfs>
  <cellStyles count="4">
    <cellStyle name="Comma" xfId="1" builtinId="3"/>
    <cellStyle name="Comma_Report" xfId="2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00.xml><?xml version="1.0" encoding="utf-8"?>
<formControlPr xmlns="http://schemas.microsoft.com/office/spreadsheetml/2009/9/main" objectType="Button" lockText="1"/>
</file>

<file path=xl/ctrlProps/ctrlProp1001.xml><?xml version="1.0" encoding="utf-8"?>
<formControlPr xmlns="http://schemas.microsoft.com/office/spreadsheetml/2009/9/main" objectType="Button" lockText="1"/>
</file>

<file path=xl/ctrlProps/ctrlProp1002.xml><?xml version="1.0" encoding="utf-8"?>
<formControlPr xmlns="http://schemas.microsoft.com/office/spreadsheetml/2009/9/main" objectType="Button" lockText="1"/>
</file>

<file path=xl/ctrlProps/ctrlProp1003.xml><?xml version="1.0" encoding="utf-8"?>
<formControlPr xmlns="http://schemas.microsoft.com/office/spreadsheetml/2009/9/main" objectType="Button" lockText="1"/>
</file>

<file path=xl/ctrlProps/ctrlProp1004.xml><?xml version="1.0" encoding="utf-8"?>
<formControlPr xmlns="http://schemas.microsoft.com/office/spreadsheetml/2009/9/main" objectType="Button" lockText="1"/>
</file>

<file path=xl/ctrlProps/ctrlProp1005.xml><?xml version="1.0" encoding="utf-8"?>
<formControlPr xmlns="http://schemas.microsoft.com/office/spreadsheetml/2009/9/main" objectType="Button" lockText="1"/>
</file>

<file path=xl/ctrlProps/ctrlProp1006.xml><?xml version="1.0" encoding="utf-8"?>
<formControlPr xmlns="http://schemas.microsoft.com/office/spreadsheetml/2009/9/main" objectType="Button" lockText="1"/>
</file>

<file path=xl/ctrlProps/ctrlProp1007.xml><?xml version="1.0" encoding="utf-8"?>
<formControlPr xmlns="http://schemas.microsoft.com/office/spreadsheetml/2009/9/main" objectType="Button" lockText="1"/>
</file>

<file path=xl/ctrlProps/ctrlProp1008.xml><?xml version="1.0" encoding="utf-8"?>
<formControlPr xmlns="http://schemas.microsoft.com/office/spreadsheetml/2009/9/main" objectType="Button" lockText="1"/>
</file>

<file path=xl/ctrlProps/ctrlProp1009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10.xml><?xml version="1.0" encoding="utf-8"?>
<formControlPr xmlns="http://schemas.microsoft.com/office/spreadsheetml/2009/9/main" objectType="Button" lockText="1"/>
</file>

<file path=xl/ctrlProps/ctrlProp1011.xml><?xml version="1.0" encoding="utf-8"?>
<formControlPr xmlns="http://schemas.microsoft.com/office/spreadsheetml/2009/9/main" objectType="Button" lockText="1"/>
</file>

<file path=xl/ctrlProps/ctrlProp1012.xml><?xml version="1.0" encoding="utf-8"?>
<formControlPr xmlns="http://schemas.microsoft.com/office/spreadsheetml/2009/9/main" objectType="Button" lockText="1"/>
</file>

<file path=xl/ctrlProps/ctrlProp1013.xml><?xml version="1.0" encoding="utf-8"?>
<formControlPr xmlns="http://schemas.microsoft.com/office/spreadsheetml/2009/9/main" objectType="Button" lockText="1"/>
</file>

<file path=xl/ctrlProps/ctrlProp1014.xml><?xml version="1.0" encoding="utf-8"?>
<formControlPr xmlns="http://schemas.microsoft.com/office/spreadsheetml/2009/9/main" objectType="Button" lockText="1"/>
</file>

<file path=xl/ctrlProps/ctrlProp1015.xml><?xml version="1.0" encoding="utf-8"?>
<formControlPr xmlns="http://schemas.microsoft.com/office/spreadsheetml/2009/9/main" objectType="Button" lockText="1"/>
</file>

<file path=xl/ctrlProps/ctrlProp1016.xml><?xml version="1.0" encoding="utf-8"?>
<formControlPr xmlns="http://schemas.microsoft.com/office/spreadsheetml/2009/9/main" objectType="Button" lockText="1"/>
</file>

<file path=xl/ctrlProps/ctrlProp1017.xml><?xml version="1.0" encoding="utf-8"?>
<formControlPr xmlns="http://schemas.microsoft.com/office/spreadsheetml/2009/9/main" objectType="Button" lockText="1"/>
</file>

<file path=xl/ctrlProps/ctrlProp1018.xml><?xml version="1.0" encoding="utf-8"?>
<formControlPr xmlns="http://schemas.microsoft.com/office/spreadsheetml/2009/9/main" objectType="Button" lockText="1"/>
</file>

<file path=xl/ctrlProps/ctrlProp1019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20.xml><?xml version="1.0" encoding="utf-8"?>
<formControlPr xmlns="http://schemas.microsoft.com/office/spreadsheetml/2009/9/main" objectType="Button" lockText="1"/>
</file>

<file path=xl/ctrlProps/ctrlProp1021.xml><?xml version="1.0" encoding="utf-8"?>
<formControlPr xmlns="http://schemas.microsoft.com/office/spreadsheetml/2009/9/main" objectType="Button" lockText="1"/>
</file>

<file path=xl/ctrlProps/ctrlProp1022.xml><?xml version="1.0" encoding="utf-8"?>
<formControlPr xmlns="http://schemas.microsoft.com/office/spreadsheetml/2009/9/main" objectType="Button" lockText="1"/>
</file>

<file path=xl/ctrlProps/ctrlProp1023.xml><?xml version="1.0" encoding="utf-8"?>
<formControlPr xmlns="http://schemas.microsoft.com/office/spreadsheetml/2009/9/main" objectType="Button" lockText="1"/>
</file>

<file path=xl/ctrlProps/ctrlProp1024.xml><?xml version="1.0" encoding="utf-8"?>
<formControlPr xmlns="http://schemas.microsoft.com/office/spreadsheetml/2009/9/main" objectType="Button" lockText="1"/>
</file>

<file path=xl/ctrlProps/ctrlProp1025.xml><?xml version="1.0" encoding="utf-8"?>
<formControlPr xmlns="http://schemas.microsoft.com/office/spreadsheetml/2009/9/main" objectType="Button" lockText="1"/>
</file>

<file path=xl/ctrlProps/ctrlProp1026.xml><?xml version="1.0" encoding="utf-8"?>
<formControlPr xmlns="http://schemas.microsoft.com/office/spreadsheetml/2009/9/main" objectType="Button" lockText="1"/>
</file>

<file path=xl/ctrlProps/ctrlProp1027.xml><?xml version="1.0" encoding="utf-8"?>
<formControlPr xmlns="http://schemas.microsoft.com/office/spreadsheetml/2009/9/main" objectType="Button" lockText="1"/>
</file>

<file path=xl/ctrlProps/ctrlProp1028.xml><?xml version="1.0" encoding="utf-8"?>
<formControlPr xmlns="http://schemas.microsoft.com/office/spreadsheetml/2009/9/main" objectType="Button" lockText="1"/>
</file>

<file path=xl/ctrlProps/ctrlProp1029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30.xml><?xml version="1.0" encoding="utf-8"?>
<formControlPr xmlns="http://schemas.microsoft.com/office/spreadsheetml/2009/9/main" objectType="Button" lockText="1"/>
</file>

<file path=xl/ctrlProps/ctrlProp1031.xml><?xml version="1.0" encoding="utf-8"?>
<formControlPr xmlns="http://schemas.microsoft.com/office/spreadsheetml/2009/9/main" objectType="Button" lockText="1"/>
</file>

<file path=xl/ctrlProps/ctrlProp1032.xml><?xml version="1.0" encoding="utf-8"?>
<formControlPr xmlns="http://schemas.microsoft.com/office/spreadsheetml/2009/9/main" objectType="Button" lockText="1"/>
</file>

<file path=xl/ctrlProps/ctrlProp1033.xml><?xml version="1.0" encoding="utf-8"?>
<formControlPr xmlns="http://schemas.microsoft.com/office/spreadsheetml/2009/9/main" objectType="Button" lockText="1"/>
</file>

<file path=xl/ctrlProps/ctrlProp1034.xml><?xml version="1.0" encoding="utf-8"?>
<formControlPr xmlns="http://schemas.microsoft.com/office/spreadsheetml/2009/9/main" objectType="Button" lockText="1"/>
</file>

<file path=xl/ctrlProps/ctrlProp1035.xml><?xml version="1.0" encoding="utf-8"?>
<formControlPr xmlns="http://schemas.microsoft.com/office/spreadsheetml/2009/9/main" objectType="Button" lockText="1"/>
</file>

<file path=xl/ctrlProps/ctrlProp1036.xml><?xml version="1.0" encoding="utf-8"?>
<formControlPr xmlns="http://schemas.microsoft.com/office/spreadsheetml/2009/9/main" objectType="Button" lockText="1"/>
</file>

<file path=xl/ctrlProps/ctrlProp1037.xml><?xml version="1.0" encoding="utf-8"?>
<formControlPr xmlns="http://schemas.microsoft.com/office/spreadsheetml/2009/9/main" objectType="Button" lockText="1"/>
</file>

<file path=xl/ctrlProps/ctrlProp1038.xml><?xml version="1.0" encoding="utf-8"?>
<formControlPr xmlns="http://schemas.microsoft.com/office/spreadsheetml/2009/9/main" objectType="Button" lockText="1"/>
</file>

<file path=xl/ctrlProps/ctrlProp1039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40.xml><?xml version="1.0" encoding="utf-8"?>
<formControlPr xmlns="http://schemas.microsoft.com/office/spreadsheetml/2009/9/main" objectType="Button" lockText="1"/>
</file>

<file path=xl/ctrlProps/ctrlProp1041.xml><?xml version="1.0" encoding="utf-8"?>
<formControlPr xmlns="http://schemas.microsoft.com/office/spreadsheetml/2009/9/main" objectType="Button" lockText="1"/>
</file>

<file path=xl/ctrlProps/ctrlProp1042.xml><?xml version="1.0" encoding="utf-8"?>
<formControlPr xmlns="http://schemas.microsoft.com/office/spreadsheetml/2009/9/main" objectType="Button" lockText="1"/>
</file>

<file path=xl/ctrlProps/ctrlProp1043.xml><?xml version="1.0" encoding="utf-8"?>
<formControlPr xmlns="http://schemas.microsoft.com/office/spreadsheetml/2009/9/main" objectType="Button" lockText="1"/>
</file>

<file path=xl/ctrlProps/ctrlProp1044.xml><?xml version="1.0" encoding="utf-8"?>
<formControlPr xmlns="http://schemas.microsoft.com/office/spreadsheetml/2009/9/main" objectType="Button" lockText="1"/>
</file>

<file path=xl/ctrlProps/ctrlProp1045.xml><?xml version="1.0" encoding="utf-8"?>
<formControlPr xmlns="http://schemas.microsoft.com/office/spreadsheetml/2009/9/main" objectType="Button" lockText="1"/>
</file>

<file path=xl/ctrlProps/ctrlProp1046.xml><?xml version="1.0" encoding="utf-8"?>
<formControlPr xmlns="http://schemas.microsoft.com/office/spreadsheetml/2009/9/main" objectType="Button" lockText="1"/>
</file>

<file path=xl/ctrlProps/ctrlProp1047.xml><?xml version="1.0" encoding="utf-8"?>
<formControlPr xmlns="http://schemas.microsoft.com/office/spreadsheetml/2009/9/main" objectType="Button" lockText="1"/>
</file>

<file path=xl/ctrlProps/ctrlProp1048.xml><?xml version="1.0" encoding="utf-8"?>
<formControlPr xmlns="http://schemas.microsoft.com/office/spreadsheetml/2009/9/main" objectType="Button" lockText="1"/>
</file>

<file path=xl/ctrlProps/ctrlProp1049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50.xml><?xml version="1.0" encoding="utf-8"?>
<formControlPr xmlns="http://schemas.microsoft.com/office/spreadsheetml/2009/9/main" objectType="Button" lockText="1"/>
</file>

<file path=xl/ctrlProps/ctrlProp1051.xml><?xml version="1.0" encoding="utf-8"?>
<formControlPr xmlns="http://schemas.microsoft.com/office/spreadsheetml/2009/9/main" objectType="Button" lockText="1"/>
</file>

<file path=xl/ctrlProps/ctrlProp1052.xml><?xml version="1.0" encoding="utf-8"?>
<formControlPr xmlns="http://schemas.microsoft.com/office/spreadsheetml/2009/9/main" objectType="Button" lockText="1"/>
</file>

<file path=xl/ctrlProps/ctrlProp1053.xml><?xml version="1.0" encoding="utf-8"?>
<formControlPr xmlns="http://schemas.microsoft.com/office/spreadsheetml/2009/9/main" objectType="Button" lockText="1"/>
</file>

<file path=xl/ctrlProps/ctrlProp1054.xml><?xml version="1.0" encoding="utf-8"?>
<formControlPr xmlns="http://schemas.microsoft.com/office/spreadsheetml/2009/9/main" objectType="Button" lockText="1"/>
</file>

<file path=xl/ctrlProps/ctrlProp1055.xml><?xml version="1.0" encoding="utf-8"?>
<formControlPr xmlns="http://schemas.microsoft.com/office/spreadsheetml/2009/9/main" objectType="Button" lockText="1"/>
</file>

<file path=xl/ctrlProps/ctrlProp1056.xml><?xml version="1.0" encoding="utf-8"?>
<formControlPr xmlns="http://schemas.microsoft.com/office/spreadsheetml/2009/9/main" objectType="Button" lockText="1"/>
</file>

<file path=xl/ctrlProps/ctrlProp1057.xml><?xml version="1.0" encoding="utf-8"?>
<formControlPr xmlns="http://schemas.microsoft.com/office/spreadsheetml/2009/9/main" objectType="Button" lockText="1"/>
</file>

<file path=xl/ctrlProps/ctrlProp1058.xml><?xml version="1.0" encoding="utf-8"?>
<formControlPr xmlns="http://schemas.microsoft.com/office/spreadsheetml/2009/9/main" objectType="Button" lockText="1"/>
</file>

<file path=xl/ctrlProps/ctrlProp1059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60.xml><?xml version="1.0" encoding="utf-8"?>
<formControlPr xmlns="http://schemas.microsoft.com/office/spreadsheetml/2009/9/main" objectType="Button" lockText="1"/>
</file>

<file path=xl/ctrlProps/ctrlProp1061.xml><?xml version="1.0" encoding="utf-8"?>
<formControlPr xmlns="http://schemas.microsoft.com/office/spreadsheetml/2009/9/main" objectType="Button" lockText="1"/>
</file>

<file path=xl/ctrlProps/ctrlProp1062.xml><?xml version="1.0" encoding="utf-8"?>
<formControlPr xmlns="http://schemas.microsoft.com/office/spreadsheetml/2009/9/main" objectType="Button" lockText="1"/>
</file>

<file path=xl/ctrlProps/ctrlProp1063.xml><?xml version="1.0" encoding="utf-8"?>
<formControlPr xmlns="http://schemas.microsoft.com/office/spreadsheetml/2009/9/main" objectType="Button" lockText="1"/>
</file>

<file path=xl/ctrlProps/ctrlProp1064.xml><?xml version="1.0" encoding="utf-8"?>
<formControlPr xmlns="http://schemas.microsoft.com/office/spreadsheetml/2009/9/main" objectType="Button" lockText="1"/>
</file>

<file path=xl/ctrlProps/ctrlProp1065.xml><?xml version="1.0" encoding="utf-8"?>
<formControlPr xmlns="http://schemas.microsoft.com/office/spreadsheetml/2009/9/main" objectType="Button" lockText="1"/>
</file>

<file path=xl/ctrlProps/ctrlProp1066.xml><?xml version="1.0" encoding="utf-8"?>
<formControlPr xmlns="http://schemas.microsoft.com/office/spreadsheetml/2009/9/main" objectType="Button" lockText="1"/>
</file>

<file path=xl/ctrlProps/ctrlProp1067.xml><?xml version="1.0" encoding="utf-8"?>
<formControlPr xmlns="http://schemas.microsoft.com/office/spreadsheetml/2009/9/main" objectType="Button" lockText="1"/>
</file>

<file path=xl/ctrlProps/ctrlProp1068.xml><?xml version="1.0" encoding="utf-8"?>
<formControlPr xmlns="http://schemas.microsoft.com/office/spreadsheetml/2009/9/main" objectType="Button" lockText="1"/>
</file>

<file path=xl/ctrlProps/ctrlProp1069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70.xml><?xml version="1.0" encoding="utf-8"?>
<formControlPr xmlns="http://schemas.microsoft.com/office/spreadsheetml/2009/9/main" objectType="Button" lockText="1"/>
</file>

<file path=xl/ctrlProps/ctrlProp1071.xml><?xml version="1.0" encoding="utf-8"?>
<formControlPr xmlns="http://schemas.microsoft.com/office/spreadsheetml/2009/9/main" objectType="Button" lockText="1"/>
</file>

<file path=xl/ctrlProps/ctrlProp1072.xml><?xml version="1.0" encoding="utf-8"?>
<formControlPr xmlns="http://schemas.microsoft.com/office/spreadsheetml/2009/9/main" objectType="Button" lockText="1"/>
</file>

<file path=xl/ctrlProps/ctrlProp1073.xml><?xml version="1.0" encoding="utf-8"?>
<formControlPr xmlns="http://schemas.microsoft.com/office/spreadsheetml/2009/9/main" objectType="Button" lockText="1"/>
</file>

<file path=xl/ctrlProps/ctrlProp1074.xml><?xml version="1.0" encoding="utf-8"?>
<formControlPr xmlns="http://schemas.microsoft.com/office/spreadsheetml/2009/9/main" objectType="Button" lockText="1"/>
</file>

<file path=xl/ctrlProps/ctrlProp1075.xml><?xml version="1.0" encoding="utf-8"?>
<formControlPr xmlns="http://schemas.microsoft.com/office/spreadsheetml/2009/9/main" objectType="Button" lockText="1"/>
</file>

<file path=xl/ctrlProps/ctrlProp1076.xml><?xml version="1.0" encoding="utf-8"?>
<formControlPr xmlns="http://schemas.microsoft.com/office/spreadsheetml/2009/9/main" objectType="Button" lockText="1"/>
</file>

<file path=xl/ctrlProps/ctrlProp1077.xml><?xml version="1.0" encoding="utf-8"?>
<formControlPr xmlns="http://schemas.microsoft.com/office/spreadsheetml/2009/9/main" objectType="Button" lockText="1"/>
</file>

<file path=xl/ctrlProps/ctrlProp1078.xml><?xml version="1.0" encoding="utf-8"?>
<formControlPr xmlns="http://schemas.microsoft.com/office/spreadsheetml/2009/9/main" objectType="Button" lockText="1"/>
</file>

<file path=xl/ctrlProps/ctrlProp1079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80.xml><?xml version="1.0" encoding="utf-8"?>
<formControlPr xmlns="http://schemas.microsoft.com/office/spreadsheetml/2009/9/main" objectType="Button" lockText="1"/>
</file>

<file path=xl/ctrlProps/ctrlProp1081.xml><?xml version="1.0" encoding="utf-8"?>
<formControlPr xmlns="http://schemas.microsoft.com/office/spreadsheetml/2009/9/main" objectType="Button" lockText="1"/>
</file>

<file path=xl/ctrlProps/ctrlProp1082.xml><?xml version="1.0" encoding="utf-8"?>
<formControlPr xmlns="http://schemas.microsoft.com/office/spreadsheetml/2009/9/main" objectType="Button" lockText="1"/>
</file>

<file path=xl/ctrlProps/ctrlProp1083.xml><?xml version="1.0" encoding="utf-8"?>
<formControlPr xmlns="http://schemas.microsoft.com/office/spreadsheetml/2009/9/main" objectType="Button" lockText="1"/>
</file>

<file path=xl/ctrlProps/ctrlProp1084.xml><?xml version="1.0" encoding="utf-8"?>
<formControlPr xmlns="http://schemas.microsoft.com/office/spreadsheetml/2009/9/main" objectType="Button" lockText="1"/>
</file>

<file path=xl/ctrlProps/ctrlProp1085.xml><?xml version="1.0" encoding="utf-8"?>
<formControlPr xmlns="http://schemas.microsoft.com/office/spreadsheetml/2009/9/main" objectType="Button" lockText="1"/>
</file>

<file path=xl/ctrlProps/ctrlProp1086.xml><?xml version="1.0" encoding="utf-8"?>
<formControlPr xmlns="http://schemas.microsoft.com/office/spreadsheetml/2009/9/main" objectType="Button" lockText="1"/>
</file>

<file path=xl/ctrlProps/ctrlProp1087.xml><?xml version="1.0" encoding="utf-8"?>
<formControlPr xmlns="http://schemas.microsoft.com/office/spreadsheetml/2009/9/main" objectType="Button" lockText="1"/>
</file>

<file path=xl/ctrlProps/ctrlProp1088.xml><?xml version="1.0" encoding="utf-8"?>
<formControlPr xmlns="http://schemas.microsoft.com/office/spreadsheetml/2009/9/main" objectType="Button" lockText="1"/>
</file>

<file path=xl/ctrlProps/ctrlProp1089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090.xml><?xml version="1.0" encoding="utf-8"?>
<formControlPr xmlns="http://schemas.microsoft.com/office/spreadsheetml/2009/9/main" objectType="Button" lockText="1"/>
</file>

<file path=xl/ctrlProps/ctrlProp1091.xml><?xml version="1.0" encoding="utf-8"?>
<formControlPr xmlns="http://schemas.microsoft.com/office/spreadsheetml/2009/9/main" objectType="Button" lockText="1"/>
</file>

<file path=xl/ctrlProps/ctrlProp1092.xml><?xml version="1.0" encoding="utf-8"?>
<formControlPr xmlns="http://schemas.microsoft.com/office/spreadsheetml/2009/9/main" objectType="Button" lockText="1"/>
</file>

<file path=xl/ctrlProps/ctrlProp1093.xml><?xml version="1.0" encoding="utf-8"?>
<formControlPr xmlns="http://schemas.microsoft.com/office/spreadsheetml/2009/9/main" objectType="Button" lockText="1"/>
</file>

<file path=xl/ctrlProps/ctrlProp1094.xml><?xml version="1.0" encoding="utf-8"?>
<formControlPr xmlns="http://schemas.microsoft.com/office/spreadsheetml/2009/9/main" objectType="Button" lockText="1"/>
</file>

<file path=xl/ctrlProps/ctrlProp1095.xml><?xml version="1.0" encoding="utf-8"?>
<formControlPr xmlns="http://schemas.microsoft.com/office/spreadsheetml/2009/9/main" objectType="Button" lockText="1"/>
</file>

<file path=xl/ctrlProps/ctrlProp1096.xml><?xml version="1.0" encoding="utf-8"?>
<formControlPr xmlns="http://schemas.microsoft.com/office/spreadsheetml/2009/9/main" objectType="Button" lockText="1"/>
</file>

<file path=xl/ctrlProps/ctrlProp1097.xml><?xml version="1.0" encoding="utf-8"?>
<formControlPr xmlns="http://schemas.microsoft.com/office/spreadsheetml/2009/9/main" objectType="Button" lockText="1"/>
</file>

<file path=xl/ctrlProps/ctrlProp1098.xml><?xml version="1.0" encoding="utf-8"?>
<formControlPr xmlns="http://schemas.microsoft.com/office/spreadsheetml/2009/9/main" objectType="Button" lockText="1"/>
</file>

<file path=xl/ctrlProps/ctrlProp109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00.xml><?xml version="1.0" encoding="utf-8"?>
<formControlPr xmlns="http://schemas.microsoft.com/office/spreadsheetml/2009/9/main" objectType="Button" lockText="1"/>
</file>

<file path=xl/ctrlProps/ctrlProp1101.xml><?xml version="1.0" encoding="utf-8"?>
<formControlPr xmlns="http://schemas.microsoft.com/office/spreadsheetml/2009/9/main" objectType="Button" lockText="1"/>
</file>

<file path=xl/ctrlProps/ctrlProp1102.xml><?xml version="1.0" encoding="utf-8"?>
<formControlPr xmlns="http://schemas.microsoft.com/office/spreadsheetml/2009/9/main" objectType="Button" lockText="1"/>
</file>

<file path=xl/ctrlProps/ctrlProp1103.xml><?xml version="1.0" encoding="utf-8"?>
<formControlPr xmlns="http://schemas.microsoft.com/office/spreadsheetml/2009/9/main" objectType="Button" lockText="1"/>
</file>

<file path=xl/ctrlProps/ctrlProp1104.xml><?xml version="1.0" encoding="utf-8"?>
<formControlPr xmlns="http://schemas.microsoft.com/office/spreadsheetml/2009/9/main" objectType="Button" lockText="1"/>
</file>

<file path=xl/ctrlProps/ctrlProp1105.xml><?xml version="1.0" encoding="utf-8"?>
<formControlPr xmlns="http://schemas.microsoft.com/office/spreadsheetml/2009/9/main" objectType="Button" lockText="1"/>
</file>

<file path=xl/ctrlProps/ctrlProp1106.xml><?xml version="1.0" encoding="utf-8"?>
<formControlPr xmlns="http://schemas.microsoft.com/office/spreadsheetml/2009/9/main" objectType="Button" lockText="1"/>
</file>

<file path=xl/ctrlProps/ctrlProp1107.xml><?xml version="1.0" encoding="utf-8"?>
<formControlPr xmlns="http://schemas.microsoft.com/office/spreadsheetml/2009/9/main" objectType="Button" lockText="1"/>
</file>

<file path=xl/ctrlProps/ctrlProp1108.xml><?xml version="1.0" encoding="utf-8"?>
<formControlPr xmlns="http://schemas.microsoft.com/office/spreadsheetml/2009/9/main" objectType="Button" lockText="1"/>
</file>

<file path=xl/ctrlProps/ctrlProp1109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10.xml><?xml version="1.0" encoding="utf-8"?>
<formControlPr xmlns="http://schemas.microsoft.com/office/spreadsheetml/2009/9/main" objectType="Button" lockText="1"/>
</file>

<file path=xl/ctrlProps/ctrlProp1111.xml><?xml version="1.0" encoding="utf-8"?>
<formControlPr xmlns="http://schemas.microsoft.com/office/spreadsheetml/2009/9/main" objectType="Button" lockText="1"/>
</file>

<file path=xl/ctrlProps/ctrlProp1112.xml><?xml version="1.0" encoding="utf-8"?>
<formControlPr xmlns="http://schemas.microsoft.com/office/spreadsheetml/2009/9/main" objectType="Button" lockText="1"/>
</file>

<file path=xl/ctrlProps/ctrlProp1113.xml><?xml version="1.0" encoding="utf-8"?>
<formControlPr xmlns="http://schemas.microsoft.com/office/spreadsheetml/2009/9/main" objectType="Button" lockText="1"/>
</file>

<file path=xl/ctrlProps/ctrlProp1114.xml><?xml version="1.0" encoding="utf-8"?>
<formControlPr xmlns="http://schemas.microsoft.com/office/spreadsheetml/2009/9/main" objectType="Button" lockText="1"/>
</file>

<file path=xl/ctrlProps/ctrlProp1115.xml><?xml version="1.0" encoding="utf-8"?>
<formControlPr xmlns="http://schemas.microsoft.com/office/spreadsheetml/2009/9/main" objectType="Button" lockText="1"/>
</file>

<file path=xl/ctrlProps/ctrlProp1116.xml><?xml version="1.0" encoding="utf-8"?>
<formControlPr xmlns="http://schemas.microsoft.com/office/spreadsheetml/2009/9/main" objectType="Button" lockText="1"/>
</file>

<file path=xl/ctrlProps/ctrlProp1117.xml><?xml version="1.0" encoding="utf-8"?>
<formControlPr xmlns="http://schemas.microsoft.com/office/spreadsheetml/2009/9/main" objectType="Button" lockText="1"/>
</file>

<file path=xl/ctrlProps/ctrlProp1118.xml><?xml version="1.0" encoding="utf-8"?>
<formControlPr xmlns="http://schemas.microsoft.com/office/spreadsheetml/2009/9/main" objectType="Button" lockText="1"/>
</file>

<file path=xl/ctrlProps/ctrlProp1119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20.xml><?xml version="1.0" encoding="utf-8"?>
<formControlPr xmlns="http://schemas.microsoft.com/office/spreadsheetml/2009/9/main" objectType="Button" lockText="1"/>
</file>

<file path=xl/ctrlProps/ctrlProp1121.xml><?xml version="1.0" encoding="utf-8"?>
<formControlPr xmlns="http://schemas.microsoft.com/office/spreadsheetml/2009/9/main" objectType="Button" lockText="1"/>
</file>

<file path=xl/ctrlProps/ctrlProp1122.xml><?xml version="1.0" encoding="utf-8"?>
<formControlPr xmlns="http://schemas.microsoft.com/office/spreadsheetml/2009/9/main" objectType="Button" lockText="1"/>
</file>

<file path=xl/ctrlProps/ctrlProp1123.xml><?xml version="1.0" encoding="utf-8"?>
<formControlPr xmlns="http://schemas.microsoft.com/office/spreadsheetml/2009/9/main" objectType="Button" lockText="1"/>
</file>

<file path=xl/ctrlProps/ctrlProp1124.xml><?xml version="1.0" encoding="utf-8"?>
<formControlPr xmlns="http://schemas.microsoft.com/office/spreadsheetml/2009/9/main" objectType="Button" lockText="1"/>
</file>

<file path=xl/ctrlProps/ctrlProp1125.xml><?xml version="1.0" encoding="utf-8"?>
<formControlPr xmlns="http://schemas.microsoft.com/office/spreadsheetml/2009/9/main" objectType="Button" lockText="1"/>
</file>

<file path=xl/ctrlProps/ctrlProp1126.xml><?xml version="1.0" encoding="utf-8"?>
<formControlPr xmlns="http://schemas.microsoft.com/office/spreadsheetml/2009/9/main" objectType="Button" lockText="1"/>
</file>

<file path=xl/ctrlProps/ctrlProp1127.xml><?xml version="1.0" encoding="utf-8"?>
<formControlPr xmlns="http://schemas.microsoft.com/office/spreadsheetml/2009/9/main" objectType="Button" lockText="1"/>
</file>

<file path=xl/ctrlProps/ctrlProp1128.xml><?xml version="1.0" encoding="utf-8"?>
<formControlPr xmlns="http://schemas.microsoft.com/office/spreadsheetml/2009/9/main" objectType="Button" lockText="1"/>
</file>

<file path=xl/ctrlProps/ctrlProp1129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30.xml><?xml version="1.0" encoding="utf-8"?>
<formControlPr xmlns="http://schemas.microsoft.com/office/spreadsheetml/2009/9/main" objectType="Button" lockText="1"/>
</file>

<file path=xl/ctrlProps/ctrlProp1131.xml><?xml version="1.0" encoding="utf-8"?>
<formControlPr xmlns="http://schemas.microsoft.com/office/spreadsheetml/2009/9/main" objectType="Button" lockText="1"/>
</file>

<file path=xl/ctrlProps/ctrlProp1132.xml><?xml version="1.0" encoding="utf-8"?>
<formControlPr xmlns="http://schemas.microsoft.com/office/spreadsheetml/2009/9/main" objectType="Button" lockText="1"/>
</file>

<file path=xl/ctrlProps/ctrlProp1133.xml><?xml version="1.0" encoding="utf-8"?>
<formControlPr xmlns="http://schemas.microsoft.com/office/spreadsheetml/2009/9/main" objectType="Button" lockText="1"/>
</file>

<file path=xl/ctrlProps/ctrlProp1134.xml><?xml version="1.0" encoding="utf-8"?>
<formControlPr xmlns="http://schemas.microsoft.com/office/spreadsheetml/2009/9/main" objectType="Button" lockText="1"/>
</file>

<file path=xl/ctrlProps/ctrlProp1135.xml><?xml version="1.0" encoding="utf-8"?>
<formControlPr xmlns="http://schemas.microsoft.com/office/spreadsheetml/2009/9/main" objectType="Button" lockText="1"/>
</file>

<file path=xl/ctrlProps/ctrlProp1136.xml><?xml version="1.0" encoding="utf-8"?>
<formControlPr xmlns="http://schemas.microsoft.com/office/spreadsheetml/2009/9/main" objectType="Button" lockText="1"/>
</file>

<file path=xl/ctrlProps/ctrlProp1137.xml><?xml version="1.0" encoding="utf-8"?>
<formControlPr xmlns="http://schemas.microsoft.com/office/spreadsheetml/2009/9/main" objectType="Button" lockText="1"/>
</file>

<file path=xl/ctrlProps/ctrlProp1138.xml><?xml version="1.0" encoding="utf-8"?>
<formControlPr xmlns="http://schemas.microsoft.com/office/spreadsheetml/2009/9/main" objectType="Button" lockText="1"/>
</file>

<file path=xl/ctrlProps/ctrlProp1139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40.xml><?xml version="1.0" encoding="utf-8"?>
<formControlPr xmlns="http://schemas.microsoft.com/office/spreadsheetml/2009/9/main" objectType="Button" lockText="1"/>
</file>

<file path=xl/ctrlProps/ctrlProp1141.xml><?xml version="1.0" encoding="utf-8"?>
<formControlPr xmlns="http://schemas.microsoft.com/office/spreadsheetml/2009/9/main" objectType="Button" lockText="1"/>
</file>

<file path=xl/ctrlProps/ctrlProp1142.xml><?xml version="1.0" encoding="utf-8"?>
<formControlPr xmlns="http://schemas.microsoft.com/office/spreadsheetml/2009/9/main" objectType="Button" lockText="1"/>
</file>

<file path=xl/ctrlProps/ctrlProp1143.xml><?xml version="1.0" encoding="utf-8"?>
<formControlPr xmlns="http://schemas.microsoft.com/office/spreadsheetml/2009/9/main" objectType="Button" lockText="1"/>
</file>

<file path=xl/ctrlProps/ctrlProp1144.xml><?xml version="1.0" encoding="utf-8"?>
<formControlPr xmlns="http://schemas.microsoft.com/office/spreadsheetml/2009/9/main" objectType="Button" lockText="1"/>
</file>

<file path=xl/ctrlProps/ctrlProp1145.xml><?xml version="1.0" encoding="utf-8"?>
<formControlPr xmlns="http://schemas.microsoft.com/office/spreadsheetml/2009/9/main" objectType="Button" lockText="1"/>
</file>

<file path=xl/ctrlProps/ctrlProp1146.xml><?xml version="1.0" encoding="utf-8"?>
<formControlPr xmlns="http://schemas.microsoft.com/office/spreadsheetml/2009/9/main" objectType="Button" lockText="1"/>
</file>

<file path=xl/ctrlProps/ctrlProp1147.xml><?xml version="1.0" encoding="utf-8"?>
<formControlPr xmlns="http://schemas.microsoft.com/office/spreadsheetml/2009/9/main" objectType="Button" lockText="1"/>
</file>

<file path=xl/ctrlProps/ctrlProp1148.xml><?xml version="1.0" encoding="utf-8"?>
<formControlPr xmlns="http://schemas.microsoft.com/office/spreadsheetml/2009/9/main" objectType="Button" lockText="1"/>
</file>

<file path=xl/ctrlProps/ctrlProp1149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50.xml><?xml version="1.0" encoding="utf-8"?>
<formControlPr xmlns="http://schemas.microsoft.com/office/spreadsheetml/2009/9/main" objectType="Button" lockText="1"/>
</file>

<file path=xl/ctrlProps/ctrlProp1151.xml><?xml version="1.0" encoding="utf-8"?>
<formControlPr xmlns="http://schemas.microsoft.com/office/spreadsheetml/2009/9/main" objectType="Button" lockText="1"/>
</file>

<file path=xl/ctrlProps/ctrlProp1152.xml><?xml version="1.0" encoding="utf-8"?>
<formControlPr xmlns="http://schemas.microsoft.com/office/spreadsheetml/2009/9/main" objectType="Button" lockText="1"/>
</file>

<file path=xl/ctrlProps/ctrlProp1153.xml><?xml version="1.0" encoding="utf-8"?>
<formControlPr xmlns="http://schemas.microsoft.com/office/spreadsheetml/2009/9/main" objectType="Button" lockText="1"/>
</file>

<file path=xl/ctrlProps/ctrlProp1154.xml><?xml version="1.0" encoding="utf-8"?>
<formControlPr xmlns="http://schemas.microsoft.com/office/spreadsheetml/2009/9/main" objectType="Button" lockText="1"/>
</file>

<file path=xl/ctrlProps/ctrlProp1155.xml><?xml version="1.0" encoding="utf-8"?>
<formControlPr xmlns="http://schemas.microsoft.com/office/spreadsheetml/2009/9/main" objectType="Button" lockText="1"/>
</file>

<file path=xl/ctrlProps/ctrlProp1156.xml><?xml version="1.0" encoding="utf-8"?>
<formControlPr xmlns="http://schemas.microsoft.com/office/spreadsheetml/2009/9/main" objectType="Button" lockText="1"/>
</file>

<file path=xl/ctrlProps/ctrlProp1157.xml><?xml version="1.0" encoding="utf-8"?>
<formControlPr xmlns="http://schemas.microsoft.com/office/spreadsheetml/2009/9/main" objectType="Button" lockText="1"/>
</file>

<file path=xl/ctrlProps/ctrlProp1158.xml><?xml version="1.0" encoding="utf-8"?>
<formControlPr xmlns="http://schemas.microsoft.com/office/spreadsheetml/2009/9/main" objectType="Button" lockText="1"/>
</file>

<file path=xl/ctrlProps/ctrlProp1159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60.xml><?xml version="1.0" encoding="utf-8"?>
<formControlPr xmlns="http://schemas.microsoft.com/office/spreadsheetml/2009/9/main" objectType="Button" lockText="1"/>
</file>

<file path=xl/ctrlProps/ctrlProp1161.xml><?xml version="1.0" encoding="utf-8"?>
<formControlPr xmlns="http://schemas.microsoft.com/office/spreadsheetml/2009/9/main" objectType="Button" lockText="1"/>
</file>

<file path=xl/ctrlProps/ctrlProp1162.xml><?xml version="1.0" encoding="utf-8"?>
<formControlPr xmlns="http://schemas.microsoft.com/office/spreadsheetml/2009/9/main" objectType="Button" lockText="1"/>
</file>

<file path=xl/ctrlProps/ctrlProp1163.xml><?xml version="1.0" encoding="utf-8"?>
<formControlPr xmlns="http://schemas.microsoft.com/office/spreadsheetml/2009/9/main" objectType="Button" lockText="1"/>
</file>

<file path=xl/ctrlProps/ctrlProp1164.xml><?xml version="1.0" encoding="utf-8"?>
<formControlPr xmlns="http://schemas.microsoft.com/office/spreadsheetml/2009/9/main" objectType="Button" lockText="1"/>
</file>

<file path=xl/ctrlProps/ctrlProp1165.xml><?xml version="1.0" encoding="utf-8"?>
<formControlPr xmlns="http://schemas.microsoft.com/office/spreadsheetml/2009/9/main" objectType="Button" lockText="1"/>
</file>

<file path=xl/ctrlProps/ctrlProp1166.xml><?xml version="1.0" encoding="utf-8"?>
<formControlPr xmlns="http://schemas.microsoft.com/office/spreadsheetml/2009/9/main" objectType="Button" lockText="1"/>
</file>

<file path=xl/ctrlProps/ctrlProp1167.xml><?xml version="1.0" encoding="utf-8"?>
<formControlPr xmlns="http://schemas.microsoft.com/office/spreadsheetml/2009/9/main" objectType="Button" lockText="1"/>
</file>

<file path=xl/ctrlProps/ctrlProp1168.xml><?xml version="1.0" encoding="utf-8"?>
<formControlPr xmlns="http://schemas.microsoft.com/office/spreadsheetml/2009/9/main" objectType="Button" lockText="1"/>
</file>

<file path=xl/ctrlProps/ctrlProp1169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70.xml><?xml version="1.0" encoding="utf-8"?>
<formControlPr xmlns="http://schemas.microsoft.com/office/spreadsheetml/2009/9/main" objectType="Button" lockText="1"/>
</file>

<file path=xl/ctrlProps/ctrlProp1171.xml><?xml version="1.0" encoding="utf-8"?>
<formControlPr xmlns="http://schemas.microsoft.com/office/spreadsheetml/2009/9/main" objectType="Button" lockText="1"/>
</file>

<file path=xl/ctrlProps/ctrlProp1172.xml><?xml version="1.0" encoding="utf-8"?>
<formControlPr xmlns="http://schemas.microsoft.com/office/spreadsheetml/2009/9/main" objectType="Button" lockText="1"/>
</file>

<file path=xl/ctrlProps/ctrlProp1173.xml><?xml version="1.0" encoding="utf-8"?>
<formControlPr xmlns="http://schemas.microsoft.com/office/spreadsheetml/2009/9/main" objectType="Button" lockText="1"/>
</file>

<file path=xl/ctrlProps/ctrlProp1174.xml><?xml version="1.0" encoding="utf-8"?>
<formControlPr xmlns="http://schemas.microsoft.com/office/spreadsheetml/2009/9/main" objectType="Button" lockText="1"/>
</file>

<file path=xl/ctrlProps/ctrlProp1175.xml><?xml version="1.0" encoding="utf-8"?>
<formControlPr xmlns="http://schemas.microsoft.com/office/spreadsheetml/2009/9/main" objectType="Button" lockText="1"/>
</file>

<file path=xl/ctrlProps/ctrlProp1176.xml><?xml version="1.0" encoding="utf-8"?>
<formControlPr xmlns="http://schemas.microsoft.com/office/spreadsheetml/2009/9/main" objectType="Button" lockText="1"/>
</file>

<file path=xl/ctrlProps/ctrlProp1177.xml><?xml version="1.0" encoding="utf-8"?>
<formControlPr xmlns="http://schemas.microsoft.com/office/spreadsheetml/2009/9/main" objectType="Button" lockText="1"/>
</file>

<file path=xl/ctrlProps/ctrlProp1178.xml><?xml version="1.0" encoding="utf-8"?>
<formControlPr xmlns="http://schemas.microsoft.com/office/spreadsheetml/2009/9/main" objectType="Button" lockText="1"/>
</file>

<file path=xl/ctrlProps/ctrlProp1179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80.xml><?xml version="1.0" encoding="utf-8"?>
<formControlPr xmlns="http://schemas.microsoft.com/office/spreadsheetml/2009/9/main" objectType="Button" lockText="1"/>
</file>

<file path=xl/ctrlProps/ctrlProp1181.xml><?xml version="1.0" encoding="utf-8"?>
<formControlPr xmlns="http://schemas.microsoft.com/office/spreadsheetml/2009/9/main" objectType="Button" lockText="1"/>
</file>

<file path=xl/ctrlProps/ctrlProp1182.xml><?xml version="1.0" encoding="utf-8"?>
<formControlPr xmlns="http://schemas.microsoft.com/office/spreadsheetml/2009/9/main" objectType="Button" lockText="1"/>
</file>

<file path=xl/ctrlProps/ctrlProp1183.xml><?xml version="1.0" encoding="utf-8"?>
<formControlPr xmlns="http://schemas.microsoft.com/office/spreadsheetml/2009/9/main" objectType="Button" lockText="1"/>
</file>

<file path=xl/ctrlProps/ctrlProp1184.xml><?xml version="1.0" encoding="utf-8"?>
<formControlPr xmlns="http://schemas.microsoft.com/office/spreadsheetml/2009/9/main" objectType="Button" lockText="1"/>
</file>

<file path=xl/ctrlProps/ctrlProp1185.xml><?xml version="1.0" encoding="utf-8"?>
<formControlPr xmlns="http://schemas.microsoft.com/office/spreadsheetml/2009/9/main" objectType="Button" lockText="1"/>
</file>

<file path=xl/ctrlProps/ctrlProp1186.xml><?xml version="1.0" encoding="utf-8"?>
<formControlPr xmlns="http://schemas.microsoft.com/office/spreadsheetml/2009/9/main" objectType="Button" lockText="1"/>
</file>

<file path=xl/ctrlProps/ctrlProp1187.xml><?xml version="1.0" encoding="utf-8"?>
<formControlPr xmlns="http://schemas.microsoft.com/office/spreadsheetml/2009/9/main" objectType="Button" lockText="1"/>
</file>

<file path=xl/ctrlProps/ctrlProp1188.xml><?xml version="1.0" encoding="utf-8"?>
<formControlPr xmlns="http://schemas.microsoft.com/office/spreadsheetml/2009/9/main" objectType="Button" lockText="1"/>
</file>

<file path=xl/ctrlProps/ctrlProp1189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190.xml><?xml version="1.0" encoding="utf-8"?>
<formControlPr xmlns="http://schemas.microsoft.com/office/spreadsheetml/2009/9/main" objectType="Button" lockText="1"/>
</file>

<file path=xl/ctrlProps/ctrlProp1191.xml><?xml version="1.0" encoding="utf-8"?>
<formControlPr xmlns="http://schemas.microsoft.com/office/spreadsheetml/2009/9/main" objectType="Button" lockText="1"/>
</file>

<file path=xl/ctrlProps/ctrlProp1192.xml><?xml version="1.0" encoding="utf-8"?>
<formControlPr xmlns="http://schemas.microsoft.com/office/spreadsheetml/2009/9/main" objectType="Button" lockText="1"/>
</file>

<file path=xl/ctrlProps/ctrlProp1193.xml><?xml version="1.0" encoding="utf-8"?>
<formControlPr xmlns="http://schemas.microsoft.com/office/spreadsheetml/2009/9/main" objectType="Button" lockText="1"/>
</file>

<file path=xl/ctrlProps/ctrlProp1194.xml><?xml version="1.0" encoding="utf-8"?>
<formControlPr xmlns="http://schemas.microsoft.com/office/spreadsheetml/2009/9/main" objectType="Button" lockText="1"/>
</file>

<file path=xl/ctrlProps/ctrlProp1195.xml><?xml version="1.0" encoding="utf-8"?>
<formControlPr xmlns="http://schemas.microsoft.com/office/spreadsheetml/2009/9/main" objectType="Button" lockText="1"/>
</file>

<file path=xl/ctrlProps/ctrlProp1196.xml><?xml version="1.0" encoding="utf-8"?>
<formControlPr xmlns="http://schemas.microsoft.com/office/spreadsheetml/2009/9/main" objectType="Button" lockText="1"/>
</file>

<file path=xl/ctrlProps/ctrlProp1197.xml><?xml version="1.0" encoding="utf-8"?>
<formControlPr xmlns="http://schemas.microsoft.com/office/spreadsheetml/2009/9/main" objectType="Button" lockText="1"/>
</file>

<file path=xl/ctrlProps/ctrlProp1198.xml><?xml version="1.0" encoding="utf-8"?>
<formControlPr xmlns="http://schemas.microsoft.com/office/spreadsheetml/2009/9/main" objectType="Button" lockText="1"/>
</file>

<file path=xl/ctrlProps/ctrlProp119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00.xml><?xml version="1.0" encoding="utf-8"?>
<formControlPr xmlns="http://schemas.microsoft.com/office/spreadsheetml/2009/9/main" objectType="Button" lockText="1"/>
</file>

<file path=xl/ctrlProps/ctrlProp1201.xml><?xml version="1.0" encoding="utf-8"?>
<formControlPr xmlns="http://schemas.microsoft.com/office/spreadsheetml/2009/9/main" objectType="Button" lockText="1"/>
</file>

<file path=xl/ctrlProps/ctrlProp1202.xml><?xml version="1.0" encoding="utf-8"?>
<formControlPr xmlns="http://schemas.microsoft.com/office/spreadsheetml/2009/9/main" objectType="Button" lockText="1"/>
</file>

<file path=xl/ctrlProps/ctrlProp1203.xml><?xml version="1.0" encoding="utf-8"?>
<formControlPr xmlns="http://schemas.microsoft.com/office/spreadsheetml/2009/9/main" objectType="Button" lockText="1"/>
</file>

<file path=xl/ctrlProps/ctrlProp1204.xml><?xml version="1.0" encoding="utf-8"?>
<formControlPr xmlns="http://schemas.microsoft.com/office/spreadsheetml/2009/9/main" objectType="Button" lockText="1"/>
</file>

<file path=xl/ctrlProps/ctrlProp1205.xml><?xml version="1.0" encoding="utf-8"?>
<formControlPr xmlns="http://schemas.microsoft.com/office/spreadsheetml/2009/9/main" objectType="Button" lockText="1"/>
</file>

<file path=xl/ctrlProps/ctrlProp1206.xml><?xml version="1.0" encoding="utf-8"?>
<formControlPr xmlns="http://schemas.microsoft.com/office/spreadsheetml/2009/9/main" objectType="Button" lockText="1"/>
</file>

<file path=xl/ctrlProps/ctrlProp1207.xml><?xml version="1.0" encoding="utf-8"?>
<formControlPr xmlns="http://schemas.microsoft.com/office/spreadsheetml/2009/9/main" objectType="Button" lockText="1"/>
</file>

<file path=xl/ctrlProps/ctrlProp1208.xml><?xml version="1.0" encoding="utf-8"?>
<formControlPr xmlns="http://schemas.microsoft.com/office/spreadsheetml/2009/9/main" objectType="Button" lockText="1"/>
</file>

<file path=xl/ctrlProps/ctrlProp1209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10.xml><?xml version="1.0" encoding="utf-8"?>
<formControlPr xmlns="http://schemas.microsoft.com/office/spreadsheetml/2009/9/main" objectType="Button" lockText="1"/>
</file>

<file path=xl/ctrlProps/ctrlProp1211.xml><?xml version="1.0" encoding="utf-8"?>
<formControlPr xmlns="http://schemas.microsoft.com/office/spreadsheetml/2009/9/main" objectType="Button" lockText="1"/>
</file>

<file path=xl/ctrlProps/ctrlProp1212.xml><?xml version="1.0" encoding="utf-8"?>
<formControlPr xmlns="http://schemas.microsoft.com/office/spreadsheetml/2009/9/main" objectType="Button" lockText="1"/>
</file>

<file path=xl/ctrlProps/ctrlProp1213.xml><?xml version="1.0" encoding="utf-8"?>
<formControlPr xmlns="http://schemas.microsoft.com/office/spreadsheetml/2009/9/main" objectType="Button" lockText="1"/>
</file>

<file path=xl/ctrlProps/ctrlProp1214.xml><?xml version="1.0" encoding="utf-8"?>
<formControlPr xmlns="http://schemas.microsoft.com/office/spreadsheetml/2009/9/main" objectType="Button" lockText="1"/>
</file>

<file path=xl/ctrlProps/ctrlProp1215.xml><?xml version="1.0" encoding="utf-8"?>
<formControlPr xmlns="http://schemas.microsoft.com/office/spreadsheetml/2009/9/main" objectType="Button" lockText="1"/>
</file>

<file path=xl/ctrlProps/ctrlProp1216.xml><?xml version="1.0" encoding="utf-8"?>
<formControlPr xmlns="http://schemas.microsoft.com/office/spreadsheetml/2009/9/main" objectType="Button" lockText="1"/>
</file>

<file path=xl/ctrlProps/ctrlProp1217.xml><?xml version="1.0" encoding="utf-8"?>
<formControlPr xmlns="http://schemas.microsoft.com/office/spreadsheetml/2009/9/main" objectType="Button" lockText="1"/>
</file>

<file path=xl/ctrlProps/ctrlProp1218.xml><?xml version="1.0" encoding="utf-8"?>
<formControlPr xmlns="http://schemas.microsoft.com/office/spreadsheetml/2009/9/main" objectType="Button" lockText="1"/>
</file>

<file path=xl/ctrlProps/ctrlProp1219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20.xml><?xml version="1.0" encoding="utf-8"?>
<formControlPr xmlns="http://schemas.microsoft.com/office/spreadsheetml/2009/9/main" objectType="Button" lockText="1"/>
</file>

<file path=xl/ctrlProps/ctrlProp1221.xml><?xml version="1.0" encoding="utf-8"?>
<formControlPr xmlns="http://schemas.microsoft.com/office/spreadsheetml/2009/9/main" objectType="Button" lockText="1"/>
</file>

<file path=xl/ctrlProps/ctrlProp1222.xml><?xml version="1.0" encoding="utf-8"?>
<formControlPr xmlns="http://schemas.microsoft.com/office/spreadsheetml/2009/9/main" objectType="Button" lockText="1"/>
</file>

<file path=xl/ctrlProps/ctrlProp1223.xml><?xml version="1.0" encoding="utf-8"?>
<formControlPr xmlns="http://schemas.microsoft.com/office/spreadsheetml/2009/9/main" objectType="Button" lockText="1"/>
</file>

<file path=xl/ctrlProps/ctrlProp1224.xml><?xml version="1.0" encoding="utf-8"?>
<formControlPr xmlns="http://schemas.microsoft.com/office/spreadsheetml/2009/9/main" objectType="Button" lockText="1"/>
</file>

<file path=xl/ctrlProps/ctrlProp1225.xml><?xml version="1.0" encoding="utf-8"?>
<formControlPr xmlns="http://schemas.microsoft.com/office/spreadsheetml/2009/9/main" objectType="Button" lockText="1"/>
</file>

<file path=xl/ctrlProps/ctrlProp1226.xml><?xml version="1.0" encoding="utf-8"?>
<formControlPr xmlns="http://schemas.microsoft.com/office/spreadsheetml/2009/9/main" objectType="Button" lockText="1"/>
</file>

<file path=xl/ctrlProps/ctrlProp1227.xml><?xml version="1.0" encoding="utf-8"?>
<formControlPr xmlns="http://schemas.microsoft.com/office/spreadsheetml/2009/9/main" objectType="Button" lockText="1"/>
</file>

<file path=xl/ctrlProps/ctrlProp1228.xml><?xml version="1.0" encoding="utf-8"?>
<formControlPr xmlns="http://schemas.microsoft.com/office/spreadsheetml/2009/9/main" objectType="Button" lockText="1"/>
</file>

<file path=xl/ctrlProps/ctrlProp1229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30.xml><?xml version="1.0" encoding="utf-8"?>
<formControlPr xmlns="http://schemas.microsoft.com/office/spreadsheetml/2009/9/main" objectType="Button" lockText="1"/>
</file>

<file path=xl/ctrlProps/ctrlProp1231.xml><?xml version="1.0" encoding="utf-8"?>
<formControlPr xmlns="http://schemas.microsoft.com/office/spreadsheetml/2009/9/main" objectType="Button" lockText="1"/>
</file>

<file path=xl/ctrlProps/ctrlProp1232.xml><?xml version="1.0" encoding="utf-8"?>
<formControlPr xmlns="http://schemas.microsoft.com/office/spreadsheetml/2009/9/main" objectType="Button" lockText="1"/>
</file>

<file path=xl/ctrlProps/ctrlProp1233.xml><?xml version="1.0" encoding="utf-8"?>
<formControlPr xmlns="http://schemas.microsoft.com/office/spreadsheetml/2009/9/main" objectType="Button" lockText="1"/>
</file>

<file path=xl/ctrlProps/ctrlProp1234.xml><?xml version="1.0" encoding="utf-8"?>
<formControlPr xmlns="http://schemas.microsoft.com/office/spreadsheetml/2009/9/main" objectType="Button" lockText="1"/>
</file>

<file path=xl/ctrlProps/ctrlProp1235.xml><?xml version="1.0" encoding="utf-8"?>
<formControlPr xmlns="http://schemas.microsoft.com/office/spreadsheetml/2009/9/main" objectType="Button" lockText="1"/>
</file>

<file path=xl/ctrlProps/ctrlProp1236.xml><?xml version="1.0" encoding="utf-8"?>
<formControlPr xmlns="http://schemas.microsoft.com/office/spreadsheetml/2009/9/main" objectType="Button" lockText="1"/>
</file>

<file path=xl/ctrlProps/ctrlProp1237.xml><?xml version="1.0" encoding="utf-8"?>
<formControlPr xmlns="http://schemas.microsoft.com/office/spreadsheetml/2009/9/main" objectType="Button" lockText="1"/>
</file>

<file path=xl/ctrlProps/ctrlProp1238.xml><?xml version="1.0" encoding="utf-8"?>
<formControlPr xmlns="http://schemas.microsoft.com/office/spreadsheetml/2009/9/main" objectType="Button" lockText="1"/>
</file>

<file path=xl/ctrlProps/ctrlProp1239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40.xml><?xml version="1.0" encoding="utf-8"?>
<formControlPr xmlns="http://schemas.microsoft.com/office/spreadsheetml/2009/9/main" objectType="Button" lockText="1"/>
</file>

<file path=xl/ctrlProps/ctrlProp1241.xml><?xml version="1.0" encoding="utf-8"?>
<formControlPr xmlns="http://schemas.microsoft.com/office/spreadsheetml/2009/9/main" objectType="Button" lockText="1"/>
</file>

<file path=xl/ctrlProps/ctrlProp1242.xml><?xml version="1.0" encoding="utf-8"?>
<formControlPr xmlns="http://schemas.microsoft.com/office/spreadsheetml/2009/9/main" objectType="Button" lockText="1"/>
</file>

<file path=xl/ctrlProps/ctrlProp1243.xml><?xml version="1.0" encoding="utf-8"?>
<formControlPr xmlns="http://schemas.microsoft.com/office/spreadsheetml/2009/9/main" objectType="Button" lockText="1"/>
</file>

<file path=xl/ctrlProps/ctrlProp1244.xml><?xml version="1.0" encoding="utf-8"?>
<formControlPr xmlns="http://schemas.microsoft.com/office/spreadsheetml/2009/9/main" objectType="Button" lockText="1"/>
</file>

<file path=xl/ctrlProps/ctrlProp1245.xml><?xml version="1.0" encoding="utf-8"?>
<formControlPr xmlns="http://schemas.microsoft.com/office/spreadsheetml/2009/9/main" objectType="Button" lockText="1"/>
</file>

<file path=xl/ctrlProps/ctrlProp1246.xml><?xml version="1.0" encoding="utf-8"?>
<formControlPr xmlns="http://schemas.microsoft.com/office/spreadsheetml/2009/9/main" objectType="Button" lockText="1"/>
</file>

<file path=xl/ctrlProps/ctrlProp1247.xml><?xml version="1.0" encoding="utf-8"?>
<formControlPr xmlns="http://schemas.microsoft.com/office/spreadsheetml/2009/9/main" objectType="Button" lockText="1"/>
</file>

<file path=xl/ctrlProps/ctrlProp1248.xml><?xml version="1.0" encoding="utf-8"?>
<formControlPr xmlns="http://schemas.microsoft.com/office/spreadsheetml/2009/9/main" objectType="Button" lockText="1"/>
</file>

<file path=xl/ctrlProps/ctrlProp1249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50.xml><?xml version="1.0" encoding="utf-8"?>
<formControlPr xmlns="http://schemas.microsoft.com/office/spreadsheetml/2009/9/main" objectType="Button" lockText="1"/>
</file>

<file path=xl/ctrlProps/ctrlProp1251.xml><?xml version="1.0" encoding="utf-8"?>
<formControlPr xmlns="http://schemas.microsoft.com/office/spreadsheetml/2009/9/main" objectType="Button" lockText="1"/>
</file>

<file path=xl/ctrlProps/ctrlProp1252.xml><?xml version="1.0" encoding="utf-8"?>
<formControlPr xmlns="http://schemas.microsoft.com/office/spreadsheetml/2009/9/main" objectType="Button" lockText="1"/>
</file>

<file path=xl/ctrlProps/ctrlProp1253.xml><?xml version="1.0" encoding="utf-8"?>
<formControlPr xmlns="http://schemas.microsoft.com/office/spreadsheetml/2009/9/main" objectType="Button" lockText="1"/>
</file>

<file path=xl/ctrlProps/ctrlProp1254.xml><?xml version="1.0" encoding="utf-8"?>
<formControlPr xmlns="http://schemas.microsoft.com/office/spreadsheetml/2009/9/main" objectType="Button" lockText="1"/>
</file>

<file path=xl/ctrlProps/ctrlProp1255.xml><?xml version="1.0" encoding="utf-8"?>
<formControlPr xmlns="http://schemas.microsoft.com/office/spreadsheetml/2009/9/main" objectType="Button" lockText="1"/>
</file>

<file path=xl/ctrlProps/ctrlProp1256.xml><?xml version="1.0" encoding="utf-8"?>
<formControlPr xmlns="http://schemas.microsoft.com/office/spreadsheetml/2009/9/main" objectType="Button" lockText="1"/>
</file>

<file path=xl/ctrlProps/ctrlProp1257.xml><?xml version="1.0" encoding="utf-8"?>
<formControlPr xmlns="http://schemas.microsoft.com/office/spreadsheetml/2009/9/main" objectType="Button" lockText="1"/>
</file>

<file path=xl/ctrlProps/ctrlProp1258.xml><?xml version="1.0" encoding="utf-8"?>
<formControlPr xmlns="http://schemas.microsoft.com/office/spreadsheetml/2009/9/main" objectType="Button" lockText="1"/>
</file>

<file path=xl/ctrlProps/ctrlProp1259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60.xml><?xml version="1.0" encoding="utf-8"?>
<formControlPr xmlns="http://schemas.microsoft.com/office/spreadsheetml/2009/9/main" objectType="Button" lockText="1"/>
</file>

<file path=xl/ctrlProps/ctrlProp1261.xml><?xml version="1.0" encoding="utf-8"?>
<formControlPr xmlns="http://schemas.microsoft.com/office/spreadsheetml/2009/9/main" objectType="Button" lockText="1"/>
</file>

<file path=xl/ctrlProps/ctrlProp1262.xml><?xml version="1.0" encoding="utf-8"?>
<formControlPr xmlns="http://schemas.microsoft.com/office/spreadsheetml/2009/9/main" objectType="Button" lockText="1"/>
</file>

<file path=xl/ctrlProps/ctrlProp1263.xml><?xml version="1.0" encoding="utf-8"?>
<formControlPr xmlns="http://schemas.microsoft.com/office/spreadsheetml/2009/9/main" objectType="Button" lockText="1"/>
</file>

<file path=xl/ctrlProps/ctrlProp1264.xml><?xml version="1.0" encoding="utf-8"?>
<formControlPr xmlns="http://schemas.microsoft.com/office/spreadsheetml/2009/9/main" objectType="Button" lockText="1"/>
</file>

<file path=xl/ctrlProps/ctrlProp1265.xml><?xml version="1.0" encoding="utf-8"?>
<formControlPr xmlns="http://schemas.microsoft.com/office/spreadsheetml/2009/9/main" objectType="Button" lockText="1"/>
</file>

<file path=xl/ctrlProps/ctrlProp1266.xml><?xml version="1.0" encoding="utf-8"?>
<formControlPr xmlns="http://schemas.microsoft.com/office/spreadsheetml/2009/9/main" objectType="Button" lockText="1"/>
</file>

<file path=xl/ctrlProps/ctrlProp1267.xml><?xml version="1.0" encoding="utf-8"?>
<formControlPr xmlns="http://schemas.microsoft.com/office/spreadsheetml/2009/9/main" objectType="Button" lockText="1"/>
</file>

<file path=xl/ctrlProps/ctrlProp1268.xml><?xml version="1.0" encoding="utf-8"?>
<formControlPr xmlns="http://schemas.microsoft.com/office/spreadsheetml/2009/9/main" objectType="Button" lockText="1"/>
</file>

<file path=xl/ctrlProps/ctrlProp1269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70.xml><?xml version="1.0" encoding="utf-8"?>
<formControlPr xmlns="http://schemas.microsoft.com/office/spreadsheetml/2009/9/main" objectType="Button" lockText="1"/>
</file>

<file path=xl/ctrlProps/ctrlProp1271.xml><?xml version="1.0" encoding="utf-8"?>
<formControlPr xmlns="http://schemas.microsoft.com/office/spreadsheetml/2009/9/main" objectType="Button" lockText="1"/>
</file>

<file path=xl/ctrlProps/ctrlProp1272.xml><?xml version="1.0" encoding="utf-8"?>
<formControlPr xmlns="http://schemas.microsoft.com/office/spreadsheetml/2009/9/main" objectType="Button" lockText="1"/>
</file>

<file path=xl/ctrlProps/ctrlProp1273.xml><?xml version="1.0" encoding="utf-8"?>
<formControlPr xmlns="http://schemas.microsoft.com/office/spreadsheetml/2009/9/main" objectType="Button" lockText="1"/>
</file>

<file path=xl/ctrlProps/ctrlProp1274.xml><?xml version="1.0" encoding="utf-8"?>
<formControlPr xmlns="http://schemas.microsoft.com/office/spreadsheetml/2009/9/main" objectType="Button" lockText="1"/>
</file>

<file path=xl/ctrlProps/ctrlProp1275.xml><?xml version="1.0" encoding="utf-8"?>
<formControlPr xmlns="http://schemas.microsoft.com/office/spreadsheetml/2009/9/main" objectType="Button" lockText="1"/>
</file>

<file path=xl/ctrlProps/ctrlProp1276.xml><?xml version="1.0" encoding="utf-8"?>
<formControlPr xmlns="http://schemas.microsoft.com/office/spreadsheetml/2009/9/main" objectType="Button" lockText="1"/>
</file>

<file path=xl/ctrlProps/ctrlProp1277.xml><?xml version="1.0" encoding="utf-8"?>
<formControlPr xmlns="http://schemas.microsoft.com/office/spreadsheetml/2009/9/main" objectType="Button" lockText="1"/>
</file>

<file path=xl/ctrlProps/ctrlProp1278.xml><?xml version="1.0" encoding="utf-8"?>
<formControlPr xmlns="http://schemas.microsoft.com/office/spreadsheetml/2009/9/main" objectType="Button" lockText="1"/>
</file>

<file path=xl/ctrlProps/ctrlProp1279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80.xml><?xml version="1.0" encoding="utf-8"?>
<formControlPr xmlns="http://schemas.microsoft.com/office/spreadsheetml/2009/9/main" objectType="Button" lockText="1"/>
</file>

<file path=xl/ctrlProps/ctrlProp1281.xml><?xml version="1.0" encoding="utf-8"?>
<formControlPr xmlns="http://schemas.microsoft.com/office/spreadsheetml/2009/9/main" objectType="Button" lockText="1"/>
</file>

<file path=xl/ctrlProps/ctrlProp1282.xml><?xml version="1.0" encoding="utf-8"?>
<formControlPr xmlns="http://schemas.microsoft.com/office/spreadsheetml/2009/9/main" objectType="Button" lockText="1"/>
</file>

<file path=xl/ctrlProps/ctrlProp1283.xml><?xml version="1.0" encoding="utf-8"?>
<formControlPr xmlns="http://schemas.microsoft.com/office/spreadsheetml/2009/9/main" objectType="Button" lockText="1"/>
</file>

<file path=xl/ctrlProps/ctrlProp1284.xml><?xml version="1.0" encoding="utf-8"?>
<formControlPr xmlns="http://schemas.microsoft.com/office/spreadsheetml/2009/9/main" objectType="Button" lockText="1"/>
</file>

<file path=xl/ctrlProps/ctrlProp1285.xml><?xml version="1.0" encoding="utf-8"?>
<formControlPr xmlns="http://schemas.microsoft.com/office/spreadsheetml/2009/9/main" objectType="Button" lockText="1"/>
</file>

<file path=xl/ctrlProps/ctrlProp1286.xml><?xml version="1.0" encoding="utf-8"?>
<formControlPr xmlns="http://schemas.microsoft.com/office/spreadsheetml/2009/9/main" objectType="Button" lockText="1"/>
</file>

<file path=xl/ctrlProps/ctrlProp1287.xml><?xml version="1.0" encoding="utf-8"?>
<formControlPr xmlns="http://schemas.microsoft.com/office/spreadsheetml/2009/9/main" objectType="Button" lockText="1"/>
</file>

<file path=xl/ctrlProps/ctrlProp1288.xml><?xml version="1.0" encoding="utf-8"?>
<formControlPr xmlns="http://schemas.microsoft.com/office/spreadsheetml/2009/9/main" objectType="Button" lockText="1"/>
</file>

<file path=xl/ctrlProps/ctrlProp1289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290.xml><?xml version="1.0" encoding="utf-8"?>
<formControlPr xmlns="http://schemas.microsoft.com/office/spreadsheetml/2009/9/main" objectType="Button" lockText="1"/>
</file>

<file path=xl/ctrlProps/ctrlProp1291.xml><?xml version="1.0" encoding="utf-8"?>
<formControlPr xmlns="http://schemas.microsoft.com/office/spreadsheetml/2009/9/main" objectType="Button" lockText="1"/>
</file>

<file path=xl/ctrlProps/ctrlProp1292.xml><?xml version="1.0" encoding="utf-8"?>
<formControlPr xmlns="http://schemas.microsoft.com/office/spreadsheetml/2009/9/main" objectType="Button" lockText="1"/>
</file>

<file path=xl/ctrlProps/ctrlProp1293.xml><?xml version="1.0" encoding="utf-8"?>
<formControlPr xmlns="http://schemas.microsoft.com/office/spreadsheetml/2009/9/main" objectType="Button" lockText="1"/>
</file>

<file path=xl/ctrlProps/ctrlProp1294.xml><?xml version="1.0" encoding="utf-8"?>
<formControlPr xmlns="http://schemas.microsoft.com/office/spreadsheetml/2009/9/main" objectType="Button" lockText="1"/>
</file>

<file path=xl/ctrlProps/ctrlProp1295.xml><?xml version="1.0" encoding="utf-8"?>
<formControlPr xmlns="http://schemas.microsoft.com/office/spreadsheetml/2009/9/main" objectType="Button" lockText="1"/>
</file>

<file path=xl/ctrlProps/ctrlProp1296.xml><?xml version="1.0" encoding="utf-8"?>
<formControlPr xmlns="http://schemas.microsoft.com/office/spreadsheetml/2009/9/main" objectType="Button" lockText="1"/>
</file>

<file path=xl/ctrlProps/ctrlProp1297.xml><?xml version="1.0" encoding="utf-8"?>
<formControlPr xmlns="http://schemas.microsoft.com/office/spreadsheetml/2009/9/main" objectType="Button" lockText="1"/>
</file>

<file path=xl/ctrlProps/ctrlProp1298.xml><?xml version="1.0" encoding="utf-8"?>
<formControlPr xmlns="http://schemas.microsoft.com/office/spreadsheetml/2009/9/main" objectType="Button" lockText="1"/>
</file>

<file path=xl/ctrlProps/ctrlProp129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00.xml><?xml version="1.0" encoding="utf-8"?>
<formControlPr xmlns="http://schemas.microsoft.com/office/spreadsheetml/2009/9/main" objectType="Button" lockText="1"/>
</file>

<file path=xl/ctrlProps/ctrlProp1301.xml><?xml version="1.0" encoding="utf-8"?>
<formControlPr xmlns="http://schemas.microsoft.com/office/spreadsheetml/2009/9/main" objectType="Button" lockText="1"/>
</file>

<file path=xl/ctrlProps/ctrlProp1302.xml><?xml version="1.0" encoding="utf-8"?>
<formControlPr xmlns="http://schemas.microsoft.com/office/spreadsheetml/2009/9/main" objectType="Button" lockText="1"/>
</file>

<file path=xl/ctrlProps/ctrlProp1303.xml><?xml version="1.0" encoding="utf-8"?>
<formControlPr xmlns="http://schemas.microsoft.com/office/spreadsheetml/2009/9/main" objectType="Button" lockText="1"/>
</file>

<file path=xl/ctrlProps/ctrlProp1304.xml><?xml version="1.0" encoding="utf-8"?>
<formControlPr xmlns="http://schemas.microsoft.com/office/spreadsheetml/2009/9/main" objectType="Button" lockText="1"/>
</file>

<file path=xl/ctrlProps/ctrlProp1305.xml><?xml version="1.0" encoding="utf-8"?>
<formControlPr xmlns="http://schemas.microsoft.com/office/spreadsheetml/2009/9/main" objectType="Button" lockText="1"/>
</file>

<file path=xl/ctrlProps/ctrlProp1306.xml><?xml version="1.0" encoding="utf-8"?>
<formControlPr xmlns="http://schemas.microsoft.com/office/spreadsheetml/2009/9/main" objectType="Button" lockText="1"/>
</file>

<file path=xl/ctrlProps/ctrlProp1307.xml><?xml version="1.0" encoding="utf-8"?>
<formControlPr xmlns="http://schemas.microsoft.com/office/spreadsheetml/2009/9/main" objectType="Button" lockText="1"/>
</file>

<file path=xl/ctrlProps/ctrlProp1308.xml><?xml version="1.0" encoding="utf-8"?>
<formControlPr xmlns="http://schemas.microsoft.com/office/spreadsheetml/2009/9/main" objectType="Button" lockText="1"/>
</file>

<file path=xl/ctrlProps/ctrlProp1309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10.xml><?xml version="1.0" encoding="utf-8"?>
<formControlPr xmlns="http://schemas.microsoft.com/office/spreadsheetml/2009/9/main" objectType="Button" lockText="1"/>
</file>

<file path=xl/ctrlProps/ctrlProp1311.xml><?xml version="1.0" encoding="utf-8"?>
<formControlPr xmlns="http://schemas.microsoft.com/office/spreadsheetml/2009/9/main" objectType="Button" lockText="1"/>
</file>

<file path=xl/ctrlProps/ctrlProp1312.xml><?xml version="1.0" encoding="utf-8"?>
<formControlPr xmlns="http://schemas.microsoft.com/office/spreadsheetml/2009/9/main" objectType="Button" lockText="1"/>
</file>

<file path=xl/ctrlProps/ctrlProp1313.xml><?xml version="1.0" encoding="utf-8"?>
<formControlPr xmlns="http://schemas.microsoft.com/office/spreadsheetml/2009/9/main" objectType="Button" lockText="1"/>
</file>

<file path=xl/ctrlProps/ctrlProp1314.xml><?xml version="1.0" encoding="utf-8"?>
<formControlPr xmlns="http://schemas.microsoft.com/office/spreadsheetml/2009/9/main" objectType="Button" lockText="1"/>
</file>

<file path=xl/ctrlProps/ctrlProp1315.xml><?xml version="1.0" encoding="utf-8"?>
<formControlPr xmlns="http://schemas.microsoft.com/office/spreadsheetml/2009/9/main" objectType="Button" lockText="1"/>
</file>

<file path=xl/ctrlProps/ctrlProp1316.xml><?xml version="1.0" encoding="utf-8"?>
<formControlPr xmlns="http://schemas.microsoft.com/office/spreadsheetml/2009/9/main" objectType="Button" lockText="1"/>
</file>

<file path=xl/ctrlProps/ctrlProp1317.xml><?xml version="1.0" encoding="utf-8"?>
<formControlPr xmlns="http://schemas.microsoft.com/office/spreadsheetml/2009/9/main" objectType="Button" lockText="1"/>
</file>

<file path=xl/ctrlProps/ctrlProp1318.xml><?xml version="1.0" encoding="utf-8"?>
<formControlPr xmlns="http://schemas.microsoft.com/office/spreadsheetml/2009/9/main" objectType="Button" lockText="1"/>
</file>

<file path=xl/ctrlProps/ctrlProp1319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20.xml><?xml version="1.0" encoding="utf-8"?>
<formControlPr xmlns="http://schemas.microsoft.com/office/spreadsheetml/2009/9/main" objectType="Button" lockText="1"/>
</file>

<file path=xl/ctrlProps/ctrlProp1321.xml><?xml version="1.0" encoding="utf-8"?>
<formControlPr xmlns="http://schemas.microsoft.com/office/spreadsheetml/2009/9/main" objectType="Button" lockText="1"/>
</file>

<file path=xl/ctrlProps/ctrlProp1322.xml><?xml version="1.0" encoding="utf-8"?>
<formControlPr xmlns="http://schemas.microsoft.com/office/spreadsheetml/2009/9/main" objectType="Button" lockText="1"/>
</file>

<file path=xl/ctrlProps/ctrlProp1323.xml><?xml version="1.0" encoding="utf-8"?>
<formControlPr xmlns="http://schemas.microsoft.com/office/spreadsheetml/2009/9/main" objectType="Button" lockText="1"/>
</file>

<file path=xl/ctrlProps/ctrlProp1324.xml><?xml version="1.0" encoding="utf-8"?>
<formControlPr xmlns="http://schemas.microsoft.com/office/spreadsheetml/2009/9/main" objectType="Button" lockText="1"/>
</file>

<file path=xl/ctrlProps/ctrlProp1325.xml><?xml version="1.0" encoding="utf-8"?>
<formControlPr xmlns="http://schemas.microsoft.com/office/spreadsheetml/2009/9/main" objectType="Button" lockText="1"/>
</file>

<file path=xl/ctrlProps/ctrlProp1326.xml><?xml version="1.0" encoding="utf-8"?>
<formControlPr xmlns="http://schemas.microsoft.com/office/spreadsheetml/2009/9/main" objectType="Button" lockText="1"/>
</file>

<file path=xl/ctrlProps/ctrlProp1327.xml><?xml version="1.0" encoding="utf-8"?>
<formControlPr xmlns="http://schemas.microsoft.com/office/spreadsheetml/2009/9/main" objectType="Button" lockText="1"/>
</file>

<file path=xl/ctrlProps/ctrlProp1328.xml><?xml version="1.0" encoding="utf-8"?>
<formControlPr xmlns="http://schemas.microsoft.com/office/spreadsheetml/2009/9/main" objectType="Button" lockText="1"/>
</file>

<file path=xl/ctrlProps/ctrlProp1329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30.xml><?xml version="1.0" encoding="utf-8"?>
<formControlPr xmlns="http://schemas.microsoft.com/office/spreadsheetml/2009/9/main" objectType="Button" lockText="1"/>
</file>

<file path=xl/ctrlProps/ctrlProp1331.xml><?xml version="1.0" encoding="utf-8"?>
<formControlPr xmlns="http://schemas.microsoft.com/office/spreadsheetml/2009/9/main" objectType="Button" lockText="1"/>
</file>

<file path=xl/ctrlProps/ctrlProp1332.xml><?xml version="1.0" encoding="utf-8"?>
<formControlPr xmlns="http://schemas.microsoft.com/office/spreadsheetml/2009/9/main" objectType="Button" lockText="1"/>
</file>

<file path=xl/ctrlProps/ctrlProp1333.xml><?xml version="1.0" encoding="utf-8"?>
<formControlPr xmlns="http://schemas.microsoft.com/office/spreadsheetml/2009/9/main" objectType="Button" lockText="1"/>
</file>

<file path=xl/ctrlProps/ctrlProp1334.xml><?xml version="1.0" encoding="utf-8"?>
<formControlPr xmlns="http://schemas.microsoft.com/office/spreadsheetml/2009/9/main" objectType="Button" lockText="1"/>
</file>

<file path=xl/ctrlProps/ctrlProp1335.xml><?xml version="1.0" encoding="utf-8"?>
<formControlPr xmlns="http://schemas.microsoft.com/office/spreadsheetml/2009/9/main" objectType="Button" lockText="1"/>
</file>

<file path=xl/ctrlProps/ctrlProp1336.xml><?xml version="1.0" encoding="utf-8"?>
<formControlPr xmlns="http://schemas.microsoft.com/office/spreadsheetml/2009/9/main" objectType="Button" lockText="1"/>
</file>

<file path=xl/ctrlProps/ctrlProp1337.xml><?xml version="1.0" encoding="utf-8"?>
<formControlPr xmlns="http://schemas.microsoft.com/office/spreadsheetml/2009/9/main" objectType="Button" lockText="1"/>
</file>

<file path=xl/ctrlProps/ctrlProp1338.xml><?xml version="1.0" encoding="utf-8"?>
<formControlPr xmlns="http://schemas.microsoft.com/office/spreadsheetml/2009/9/main" objectType="Button" lockText="1"/>
</file>

<file path=xl/ctrlProps/ctrlProp1339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40.xml><?xml version="1.0" encoding="utf-8"?>
<formControlPr xmlns="http://schemas.microsoft.com/office/spreadsheetml/2009/9/main" objectType="Button" lockText="1"/>
</file>

<file path=xl/ctrlProps/ctrlProp1341.xml><?xml version="1.0" encoding="utf-8"?>
<formControlPr xmlns="http://schemas.microsoft.com/office/spreadsheetml/2009/9/main" objectType="Button" lockText="1"/>
</file>

<file path=xl/ctrlProps/ctrlProp1342.xml><?xml version="1.0" encoding="utf-8"?>
<formControlPr xmlns="http://schemas.microsoft.com/office/spreadsheetml/2009/9/main" objectType="Button" lockText="1"/>
</file>

<file path=xl/ctrlProps/ctrlProp1343.xml><?xml version="1.0" encoding="utf-8"?>
<formControlPr xmlns="http://schemas.microsoft.com/office/spreadsheetml/2009/9/main" objectType="Button" lockText="1"/>
</file>

<file path=xl/ctrlProps/ctrlProp1344.xml><?xml version="1.0" encoding="utf-8"?>
<formControlPr xmlns="http://schemas.microsoft.com/office/spreadsheetml/2009/9/main" objectType="Button" lockText="1"/>
</file>

<file path=xl/ctrlProps/ctrlProp1345.xml><?xml version="1.0" encoding="utf-8"?>
<formControlPr xmlns="http://schemas.microsoft.com/office/spreadsheetml/2009/9/main" objectType="Button" lockText="1"/>
</file>

<file path=xl/ctrlProps/ctrlProp1346.xml><?xml version="1.0" encoding="utf-8"?>
<formControlPr xmlns="http://schemas.microsoft.com/office/spreadsheetml/2009/9/main" objectType="Button" lockText="1"/>
</file>

<file path=xl/ctrlProps/ctrlProp1347.xml><?xml version="1.0" encoding="utf-8"?>
<formControlPr xmlns="http://schemas.microsoft.com/office/spreadsheetml/2009/9/main" objectType="Button" lockText="1"/>
</file>

<file path=xl/ctrlProps/ctrlProp1348.xml><?xml version="1.0" encoding="utf-8"?>
<formControlPr xmlns="http://schemas.microsoft.com/office/spreadsheetml/2009/9/main" objectType="Button" lockText="1"/>
</file>

<file path=xl/ctrlProps/ctrlProp1349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50.xml><?xml version="1.0" encoding="utf-8"?>
<formControlPr xmlns="http://schemas.microsoft.com/office/spreadsheetml/2009/9/main" objectType="Button" lockText="1"/>
</file>

<file path=xl/ctrlProps/ctrlProp1351.xml><?xml version="1.0" encoding="utf-8"?>
<formControlPr xmlns="http://schemas.microsoft.com/office/spreadsheetml/2009/9/main" objectType="Button" lockText="1"/>
</file>

<file path=xl/ctrlProps/ctrlProp1352.xml><?xml version="1.0" encoding="utf-8"?>
<formControlPr xmlns="http://schemas.microsoft.com/office/spreadsheetml/2009/9/main" objectType="Button" lockText="1"/>
</file>

<file path=xl/ctrlProps/ctrlProp1353.xml><?xml version="1.0" encoding="utf-8"?>
<formControlPr xmlns="http://schemas.microsoft.com/office/spreadsheetml/2009/9/main" objectType="Button" lockText="1"/>
</file>

<file path=xl/ctrlProps/ctrlProp1354.xml><?xml version="1.0" encoding="utf-8"?>
<formControlPr xmlns="http://schemas.microsoft.com/office/spreadsheetml/2009/9/main" objectType="Button" lockText="1"/>
</file>

<file path=xl/ctrlProps/ctrlProp1355.xml><?xml version="1.0" encoding="utf-8"?>
<formControlPr xmlns="http://schemas.microsoft.com/office/spreadsheetml/2009/9/main" objectType="Button" lockText="1"/>
</file>

<file path=xl/ctrlProps/ctrlProp1356.xml><?xml version="1.0" encoding="utf-8"?>
<formControlPr xmlns="http://schemas.microsoft.com/office/spreadsheetml/2009/9/main" objectType="Button" lockText="1"/>
</file>

<file path=xl/ctrlProps/ctrlProp1357.xml><?xml version="1.0" encoding="utf-8"?>
<formControlPr xmlns="http://schemas.microsoft.com/office/spreadsheetml/2009/9/main" objectType="Button" lockText="1"/>
</file>

<file path=xl/ctrlProps/ctrlProp1358.xml><?xml version="1.0" encoding="utf-8"?>
<formControlPr xmlns="http://schemas.microsoft.com/office/spreadsheetml/2009/9/main" objectType="Button" lockText="1"/>
</file>

<file path=xl/ctrlProps/ctrlProp1359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60.xml><?xml version="1.0" encoding="utf-8"?>
<formControlPr xmlns="http://schemas.microsoft.com/office/spreadsheetml/2009/9/main" objectType="Button" lockText="1"/>
</file>

<file path=xl/ctrlProps/ctrlProp1361.xml><?xml version="1.0" encoding="utf-8"?>
<formControlPr xmlns="http://schemas.microsoft.com/office/spreadsheetml/2009/9/main" objectType="Button" lockText="1"/>
</file>

<file path=xl/ctrlProps/ctrlProp1362.xml><?xml version="1.0" encoding="utf-8"?>
<formControlPr xmlns="http://schemas.microsoft.com/office/spreadsheetml/2009/9/main" objectType="Button" lockText="1"/>
</file>

<file path=xl/ctrlProps/ctrlProp1363.xml><?xml version="1.0" encoding="utf-8"?>
<formControlPr xmlns="http://schemas.microsoft.com/office/spreadsheetml/2009/9/main" objectType="Button" lockText="1"/>
</file>

<file path=xl/ctrlProps/ctrlProp1364.xml><?xml version="1.0" encoding="utf-8"?>
<formControlPr xmlns="http://schemas.microsoft.com/office/spreadsheetml/2009/9/main" objectType="Button" lockText="1"/>
</file>

<file path=xl/ctrlProps/ctrlProp1365.xml><?xml version="1.0" encoding="utf-8"?>
<formControlPr xmlns="http://schemas.microsoft.com/office/spreadsheetml/2009/9/main" objectType="Button" lockText="1"/>
</file>

<file path=xl/ctrlProps/ctrlProp1366.xml><?xml version="1.0" encoding="utf-8"?>
<formControlPr xmlns="http://schemas.microsoft.com/office/spreadsheetml/2009/9/main" objectType="Button" lockText="1"/>
</file>

<file path=xl/ctrlProps/ctrlProp1367.xml><?xml version="1.0" encoding="utf-8"?>
<formControlPr xmlns="http://schemas.microsoft.com/office/spreadsheetml/2009/9/main" objectType="Button" lockText="1"/>
</file>

<file path=xl/ctrlProps/ctrlProp1368.xml><?xml version="1.0" encoding="utf-8"?>
<formControlPr xmlns="http://schemas.microsoft.com/office/spreadsheetml/2009/9/main" objectType="Button" lockText="1"/>
</file>

<file path=xl/ctrlProps/ctrlProp1369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70.xml><?xml version="1.0" encoding="utf-8"?>
<formControlPr xmlns="http://schemas.microsoft.com/office/spreadsheetml/2009/9/main" objectType="Button" lockText="1"/>
</file>

<file path=xl/ctrlProps/ctrlProp1371.xml><?xml version="1.0" encoding="utf-8"?>
<formControlPr xmlns="http://schemas.microsoft.com/office/spreadsheetml/2009/9/main" objectType="Button" lockText="1"/>
</file>

<file path=xl/ctrlProps/ctrlProp1372.xml><?xml version="1.0" encoding="utf-8"?>
<formControlPr xmlns="http://schemas.microsoft.com/office/spreadsheetml/2009/9/main" objectType="Button" lockText="1"/>
</file>

<file path=xl/ctrlProps/ctrlProp1373.xml><?xml version="1.0" encoding="utf-8"?>
<formControlPr xmlns="http://schemas.microsoft.com/office/spreadsheetml/2009/9/main" objectType="Button" lockText="1"/>
</file>

<file path=xl/ctrlProps/ctrlProp1374.xml><?xml version="1.0" encoding="utf-8"?>
<formControlPr xmlns="http://schemas.microsoft.com/office/spreadsheetml/2009/9/main" objectType="Button" lockText="1"/>
</file>

<file path=xl/ctrlProps/ctrlProp1375.xml><?xml version="1.0" encoding="utf-8"?>
<formControlPr xmlns="http://schemas.microsoft.com/office/spreadsheetml/2009/9/main" objectType="Button" lockText="1"/>
</file>

<file path=xl/ctrlProps/ctrlProp1376.xml><?xml version="1.0" encoding="utf-8"?>
<formControlPr xmlns="http://schemas.microsoft.com/office/spreadsheetml/2009/9/main" objectType="Button" lockText="1"/>
</file>

<file path=xl/ctrlProps/ctrlProp1377.xml><?xml version="1.0" encoding="utf-8"?>
<formControlPr xmlns="http://schemas.microsoft.com/office/spreadsheetml/2009/9/main" objectType="Button" lockText="1"/>
</file>

<file path=xl/ctrlProps/ctrlProp1378.xml><?xml version="1.0" encoding="utf-8"?>
<formControlPr xmlns="http://schemas.microsoft.com/office/spreadsheetml/2009/9/main" objectType="Button" lockText="1"/>
</file>

<file path=xl/ctrlProps/ctrlProp1379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80.xml><?xml version="1.0" encoding="utf-8"?>
<formControlPr xmlns="http://schemas.microsoft.com/office/spreadsheetml/2009/9/main" objectType="Button" lockText="1"/>
</file>

<file path=xl/ctrlProps/ctrlProp1381.xml><?xml version="1.0" encoding="utf-8"?>
<formControlPr xmlns="http://schemas.microsoft.com/office/spreadsheetml/2009/9/main" objectType="Button" lockText="1"/>
</file>

<file path=xl/ctrlProps/ctrlProp1382.xml><?xml version="1.0" encoding="utf-8"?>
<formControlPr xmlns="http://schemas.microsoft.com/office/spreadsheetml/2009/9/main" objectType="Button" lockText="1"/>
</file>

<file path=xl/ctrlProps/ctrlProp1383.xml><?xml version="1.0" encoding="utf-8"?>
<formControlPr xmlns="http://schemas.microsoft.com/office/spreadsheetml/2009/9/main" objectType="Button" lockText="1"/>
</file>

<file path=xl/ctrlProps/ctrlProp1384.xml><?xml version="1.0" encoding="utf-8"?>
<formControlPr xmlns="http://schemas.microsoft.com/office/spreadsheetml/2009/9/main" objectType="Button" lockText="1"/>
</file>

<file path=xl/ctrlProps/ctrlProp1385.xml><?xml version="1.0" encoding="utf-8"?>
<formControlPr xmlns="http://schemas.microsoft.com/office/spreadsheetml/2009/9/main" objectType="Button" lockText="1"/>
</file>

<file path=xl/ctrlProps/ctrlProp1386.xml><?xml version="1.0" encoding="utf-8"?>
<formControlPr xmlns="http://schemas.microsoft.com/office/spreadsheetml/2009/9/main" objectType="Button" lockText="1"/>
</file>

<file path=xl/ctrlProps/ctrlProp1387.xml><?xml version="1.0" encoding="utf-8"?>
<formControlPr xmlns="http://schemas.microsoft.com/office/spreadsheetml/2009/9/main" objectType="Button" lockText="1"/>
</file>

<file path=xl/ctrlProps/ctrlProp1388.xml><?xml version="1.0" encoding="utf-8"?>
<formControlPr xmlns="http://schemas.microsoft.com/office/spreadsheetml/2009/9/main" objectType="Button" lockText="1"/>
</file>

<file path=xl/ctrlProps/ctrlProp1389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390.xml><?xml version="1.0" encoding="utf-8"?>
<formControlPr xmlns="http://schemas.microsoft.com/office/spreadsheetml/2009/9/main" objectType="Button" lockText="1"/>
</file>

<file path=xl/ctrlProps/ctrlProp1391.xml><?xml version="1.0" encoding="utf-8"?>
<formControlPr xmlns="http://schemas.microsoft.com/office/spreadsheetml/2009/9/main" objectType="Button" lockText="1"/>
</file>

<file path=xl/ctrlProps/ctrlProp1392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50.xml><?xml version="1.0" encoding="utf-8"?>
<formControlPr xmlns="http://schemas.microsoft.com/office/spreadsheetml/2009/9/main" objectType="Button" lockText="1"/>
</file>

<file path=xl/ctrlProps/ctrlProp951.xml><?xml version="1.0" encoding="utf-8"?>
<formControlPr xmlns="http://schemas.microsoft.com/office/spreadsheetml/2009/9/main" objectType="Button" lockText="1"/>
</file>

<file path=xl/ctrlProps/ctrlProp952.xml><?xml version="1.0" encoding="utf-8"?>
<formControlPr xmlns="http://schemas.microsoft.com/office/spreadsheetml/2009/9/main" objectType="Button" lockText="1"/>
</file>

<file path=xl/ctrlProps/ctrlProp953.xml><?xml version="1.0" encoding="utf-8"?>
<formControlPr xmlns="http://schemas.microsoft.com/office/spreadsheetml/2009/9/main" objectType="Button" lockText="1"/>
</file>

<file path=xl/ctrlProps/ctrlProp954.xml><?xml version="1.0" encoding="utf-8"?>
<formControlPr xmlns="http://schemas.microsoft.com/office/spreadsheetml/2009/9/main" objectType="Button" lockText="1"/>
</file>

<file path=xl/ctrlProps/ctrlProp955.xml><?xml version="1.0" encoding="utf-8"?>
<formControlPr xmlns="http://schemas.microsoft.com/office/spreadsheetml/2009/9/main" objectType="Button" lockText="1"/>
</file>

<file path=xl/ctrlProps/ctrlProp956.xml><?xml version="1.0" encoding="utf-8"?>
<formControlPr xmlns="http://schemas.microsoft.com/office/spreadsheetml/2009/9/main" objectType="Button" lockText="1"/>
</file>

<file path=xl/ctrlProps/ctrlProp957.xml><?xml version="1.0" encoding="utf-8"?>
<formControlPr xmlns="http://schemas.microsoft.com/office/spreadsheetml/2009/9/main" objectType="Button" lockText="1"/>
</file>

<file path=xl/ctrlProps/ctrlProp958.xml><?xml version="1.0" encoding="utf-8"?>
<formControlPr xmlns="http://schemas.microsoft.com/office/spreadsheetml/2009/9/main" objectType="Button" lockText="1"/>
</file>

<file path=xl/ctrlProps/ctrlProp959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60.xml><?xml version="1.0" encoding="utf-8"?>
<formControlPr xmlns="http://schemas.microsoft.com/office/spreadsheetml/2009/9/main" objectType="Button" lockText="1"/>
</file>

<file path=xl/ctrlProps/ctrlProp961.xml><?xml version="1.0" encoding="utf-8"?>
<formControlPr xmlns="http://schemas.microsoft.com/office/spreadsheetml/2009/9/main" objectType="Button" lockText="1"/>
</file>

<file path=xl/ctrlProps/ctrlProp962.xml><?xml version="1.0" encoding="utf-8"?>
<formControlPr xmlns="http://schemas.microsoft.com/office/spreadsheetml/2009/9/main" objectType="Button" lockText="1"/>
</file>

<file path=xl/ctrlProps/ctrlProp963.xml><?xml version="1.0" encoding="utf-8"?>
<formControlPr xmlns="http://schemas.microsoft.com/office/spreadsheetml/2009/9/main" objectType="Button" lockText="1"/>
</file>

<file path=xl/ctrlProps/ctrlProp964.xml><?xml version="1.0" encoding="utf-8"?>
<formControlPr xmlns="http://schemas.microsoft.com/office/spreadsheetml/2009/9/main" objectType="Button" lockText="1"/>
</file>

<file path=xl/ctrlProps/ctrlProp965.xml><?xml version="1.0" encoding="utf-8"?>
<formControlPr xmlns="http://schemas.microsoft.com/office/spreadsheetml/2009/9/main" objectType="Button" lockText="1"/>
</file>

<file path=xl/ctrlProps/ctrlProp966.xml><?xml version="1.0" encoding="utf-8"?>
<formControlPr xmlns="http://schemas.microsoft.com/office/spreadsheetml/2009/9/main" objectType="Button" lockText="1"/>
</file>

<file path=xl/ctrlProps/ctrlProp967.xml><?xml version="1.0" encoding="utf-8"?>
<formControlPr xmlns="http://schemas.microsoft.com/office/spreadsheetml/2009/9/main" objectType="Button" lockText="1"/>
</file>

<file path=xl/ctrlProps/ctrlProp968.xml><?xml version="1.0" encoding="utf-8"?>
<formControlPr xmlns="http://schemas.microsoft.com/office/spreadsheetml/2009/9/main" objectType="Button" lockText="1"/>
</file>

<file path=xl/ctrlProps/ctrlProp969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70.xml><?xml version="1.0" encoding="utf-8"?>
<formControlPr xmlns="http://schemas.microsoft.com/office/spreadsheetml/2009/9/main" objectType="Button" lockText="1"/>
</file>

<file path=xl/ctrlProps/ctrlProp971.xml><?xml version="1.0" encoding="utf-8"?>
<formControlPr xmlns="http://schemas.microsoft.com/office/spreadsheetml/2009/9/main" objectType="Button" lockText="1"/>
</file>

<file path=xl/ctrlProps/ctrlProp972.xml><?xml version="1.0" encoding="utf-8"?>
<formControlPr xmlns="http://schemas.microsoft.com/office/spreadsheetml/2009/9/main" objectType="Button" lockText="1"/>
</file>

<file path=xl/ctrlProps/ctrlProp973.xml><?xml version="1.0" encoding="utf-8"?>
<formControlPr xmlns="http://schemas.microsoft.com/office/spreadsheetml/2009/9/main" objectType="Button" lockText="1"/>
</file>

<file path=xl/ctrlProps/ctrlProp974.xml><?xml version="1.0" encoding="utf-8"?>
<formControlPr xmlns="http://schemas.microsoft.com/office/spreadsheetml/2009/9/main" objectType="Button" lockText="1"/>
</file>

<file path=xl/ctrlProps/ctrlProp975.xml><?xml version="1.0" encoding="utf-8"?>
<formControlPr xmlns="http://schemas.microsoft.com/office/spreadsheetml/2009/9/main" objectType="Button" lockText="1"/>
</file>

<file path=xl/ctrlProps/ctrlProp976.xml><?xml version="1.0" encoding="utf-8"?>
<formControlPr xmlns="http://schemas.microsoft.com/office/spreadsheetml/2009/9/main" objectType="Button" lockText="1"/>
</file>

<file path=xl/ctrlProps/ctrlProp977.xml><?xml version="1.0" encoding="utf-8"?>
<formControlPr xmlns="http://schemas.microsoft.com/office/spreadsheetml/2009/9/main" objectType="Button" lockText="1"/>
</file>

<file path=xl/ctrlProps/ctrlProp978.xml><?xml version="1.0" encoding="utf-8"?>
<formControlPr xmlns="http://schemas.microsoft.com/office/spreadsheetml/2009/9/main" objectType="Button" lockText="1"/>
</file>

<file path=xl/ctrlProps/ctrlProp979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80.xml><?xml version="1.0" encoding="utf-8"?>
<formControlPr xmlns="http://schemas.microsoft.com/office/spreadsheetml/2009/9/main" objectType="Button" lockText="1"/>
</file>

<file path=xl/ctrlProps/ctrlProp981.xml><?xml version="1.0" encoding="utf-8"?>
<formControlPr xmlns="http://schemas.microsoft.com/office/spreadsheetml/2009/9/main" objectType="Button" lockText="1"/>
</file>

<file path=xl/ctrlProps/ctrlProp982.xml><?xml version="1.0" encoding="utf-8"?>
<formControlPr xmlns="http://schemas.microsoft.com/office/spreadsheetml/2009/9/main" objectType="Button" lockText="1"/>
</file>

<file path=xl/ctrlProps/ctrlProp983.xml><?xml version="1.0" encoding="utf-8"?>
<formControlPr xmlns="http://schemas.microsoft.com/office/spreadsheetml/2009/9/main" objectType="Button" lockText="1"/>
</file>

<file path=xl/ctrlProps/ctrlProp984.xml><?xml version="1.0" encoding="utf-8"?>
<formControlPr xmlns="http://schemas.microsoft.com/office/spreadsheetml/2009/9/main" objectType="Button" lockText="1"/>
</file>

<file path=xl/ctrlProps/ctrlProp985.xml><?xml version="1.0" encoding="utf-8"?>
<formControlPr xmlns="http://schemas.microsoft.com/office/spreadsheetml/2009/9/main" objectType="Button" lockText="1"/>
</file>

<file path=xl/ctrlProps/ctrlProp986.xml><?xml version="1.0" encoding="utf-8"?>
<formControlPr xmlns="http://schemas.microsoft.com/office/spreadsheetml/2009/9/main" objectType="Button" lockText="1"/>
</file>

<file path=xl/ctrlProps/ctrlProp987.xml><?xml version="1.0" encoding="utf-8"?>
<formControlPr xmlns="http://schemas.microsoft.com/office/spreadsheetml/2009/9/main" objectType="Button" lockText="1"/>
</file>

<file path=xl/ctrlProps/ctrlProp988.xml><?xml version="1.0" encoding="utf-8"?>
<formControlPr xmlns="http://schemas.microsoft.com/office/spreadsheetml/2009/9/main" objectType="Button" lockText="1"/>
</file>

<file path=xl/ctrlProps/ctrlProp989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ctrlProps/ctrlProp990.xml><?xml version="1.0" encoding="utf-8"?>
<formControlPr xmlns="http://schemas.microsoft.com/office/spreadsheetml/2009/9/main" objectType="Button" lockText="1"/>
</file>

<file path=xl/ctrlProps/ctrlProp991.xml><?xml version="1.0" encoding="utf-8"?>
<formControlPr xmlns="http://schemas.microsoft.com/office/spreadsheetml/2009/9/main" objectType="Button" lockText="1"/>
</file>

<file path=xl/ctrlProps/ctrlProp992.xml><?xml version="1.0" encoding="utf-8"?>
<formControlPr xmlns="http://schemas.microsoft.com/office/spreadsheetml/2009/9/main" objectType="Button" lockText="1"/>
</file>

<file path=xl/ctrlProps/ctrlProp993.xml><?xml version="1.0" encoding="utf-8"?>
<formControlPr xmlns="http://schemas.microsoft.com/office/spreadsheetml/2009/9/main" objectType="Button" lockText="1"/>
</file>

<file path=xl/ctrlProps/ctrlProp994.xml><?xml version="1.0" encoding="utf-8"?>
<formControlPr xmlns="http://schemas.microsoft.com/office/spreadsheetml/2009/9/main" objectType="Button" lockText="1"/>
</file>

<file path=xl/ctrlProps/ctrlProp995.xml><?xml version="1.0" encoding="utf-8"?>
<formControlPr xmlns="http://schemas.microsoft.com/office/spreadsheetml/2009/9/main" objectType="Button" lockText="1"/>
</file>

<file path=xl/ctrlProps/ctrlProp996.xml><?xml version="1.0" encoding="utf-8"?>
<formControlPr xmlns="http://schemas.microsoft.com/office/spreadsheetml/2009/9/main" objectType="Button" lockText="1"/>
</file>

<file path=xl/ctrlProps/ctrlProp997.xml><?xml version="1.0" encoding="utf-8"?>
<formControlPr xmlns="http://schemas.microsoft.com/office/spreadsheetml/2009/9/main" objectType="Button" lockText="1"/>
</file>

<file path=xl/ctrlProps/ctrlProp998.xml><?xml version="1.0" encoding="utf-8"?>
<formControlPr xmlns="http://schemas.microsoft.com/office/spreadsheetml/2009/9/main" objectType="Button" lockText="1"/>
</file>

<file path=xl/ctrlProps/ctrlProp9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33A624B-7741-F3A2-ADC2-A8BD17E0D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0ED6B7-DEA4-2011-A35D-53EA83A29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37BC2A5-22AF-3A17-FD0F-10D901F68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F75E66F-2B97-6D46-C3C7-F905C4C97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BB3F3B9-43B9-8266-7396-57E79891A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C4E8B79-981C-E16F-1DA3-BBD89E761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2DE01AD-D347-184A-72D8-E07AF01F8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7FF2AC4-A36A-1FFD-5EF3-5E1F1E003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C39E381-FD11-1234-E503-F6F22F6B5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6AF1733-3BEC-B00E-AF23-E0A4A8B8D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46339CA-D5ED-D494-7301-FCBC0F608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CBA5A96-4C0A-2A25-D260-A6B8873BA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5937439-39BE-A38E-643A-8A768B6DC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EEC8D53-04AC-6FE6-D6B5-A16BA04A4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AB9EB31-618F-DA04-E40D-7B7ADFAF4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75337147-C642-EEA4-442A-A44638F75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BFF2C6C-1CE8-692A-873B-E5E8ADFAA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93082BA-0C3D-19E0-7D41-10D4AA480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1853390-7121-0A7E-3F7C-4380BFA0A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29E5F3D-2CE1-7E0F-469E-977D4E227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968415C-927D-1759-91B8-5F3BB82FC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F586FCC-ED6E-CD0F-8E1F-E33C65454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F316D005-D512-697E-D9FB-C73646F32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420B7516-2A59-A9B4-180B-F3083FD03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243FE226-DC2A-2585-CCC6-8C9C6BCD2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C97EB0E-8C88-DAC8-72EF-E2BFBC6D1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6B40A27A-60AC-D431-934C-B29E3B155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293D17C-DA8B-D530-87EC-C9B0BB142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849A6859-86E9-053B-3085-514BC369D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B4D0219-9879-CE76-001D-FD4F7A55A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9BED2E1-D8FB-98A6-05D4-D2D9F8344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B22C15FB-13A4-326A-0819-1E38A4347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6FF87A8A-CEF1-0AD2-A649-5D71AF46C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DEC2379-8214-E10F-0445-05E676B32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6A32DE63-8905-1F74-9D82-E5E5548DF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2139E2CB-8969-1E45-7229-2696285A6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12CDB11-3C2F-21DE-8C64-74237CBC4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5FFF21D-99A3-42E2-A15A-63E45307A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85A6A12-FEBE-5D7E-8D6E-E3F3D5926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5DA38802-DDF8-66E3-E5E4-CE35EC489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77F592F-FF83-58A0-6419-09EB57880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577E50C-4B33-D6E5-D5CD-A8444316E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F5723028-58B4-5BCA-D26F-F30A76AE7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8BCAE58-77CC-B2FC-4B4C-B8EB120A0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52590AB4-FCD3-5C76-C521-959529278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4F5F0A3A-E43B-5A1C-6FF0-7BB4CF6CF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2F649780-1F8A-94BB-9729-D4847FBCC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D934650F-D234-FA83-E554-124701BF6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CCA530A-4595-62C4-AA45-1C8056073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6940E8D-F2E7-AC3B-CBAC-5E5B53195C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86BCF364-5DFC-2071-6FCB-D73AE48F8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CB002A0F-1000-3D85-05E2-ACA7F8F2D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252D1450-E50E-A08C-DFCA-B4E47FE4D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DAB06FBB-4714-569B-FC15-DF12B52C0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440F2585-719F-1877-FF59-5802E7DD7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11D15C4C-49F0-C6BF-9300-32CE3D332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1EF3641F-4400-2D66-222D-9B796577F5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389F0801-9874-8889-7140-60A1E2832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1526631A-3C53-A7B0-935C-8D6EE6485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8E4A02CC-2CB9-A47F-D698-631FFA82E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2FF01640-2C63-8766-D0AA-54AF59121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1522CC93-37BD-C04B-21CC-15722CD77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DC109A45-7395-FC98-C98D-7930F6B7D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96E5C0B-AA0F-C591-3335-D68EFAC06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B70542BC-2A40-0B74-BBB2-7B93D2132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53928BE9-0414-BAC2-0114-66DE451E8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37C749E5-67D5-0700-05C3-60A6765C5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BB00F674-3A0C-D208-BFD9-0B41D6D55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D14D22E3-E535-A490-16BB-4111EA021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AF686D52-13A0-9626-60F2-D51921505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2A18D4A6-867F-DFBA-D9F0-92A1F7CF8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C8F28500-E3E8-7054-C42B-51575F14C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10A1DE78-5295-160C-8409-2317462DA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F1002330-BB10-B0BC-8AE9-AC5963C40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B3EE4E9B-E056-4A38-9D26-D1A15529F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C5897875-5F3D-848A-96B5-30D437AEB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2DF3E05D-7AE9-A50B-7F4E-5E252FA49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C8C77983-32DD-DDFF-2C33-41196EA7C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A554EE71-760F-CE9D-D8A1-C7A4B5DC5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4825F003-882B-00FD-0840-88859F6FA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ED794ECA-999E-AEB2-18DC-7C58F9C7B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63C63474-1A09-E8D6-F5E2-3B9F7992E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A5BE7725-88EB-D47A-EA14-F14619DEB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9EF01B4F-3162-761E-4A6F-32AE2728C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8EA2472D-C6B2-67B5-8BB8-CF2CC8FB0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C153F891-9CA0-F52A-ED1D-C9B276214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2872D379-F0A8-A981-F170-B80AB3232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1383E06B-2DA6-7299-B35F-3DE9024A7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392EC878-B7FF-2F0D-332C-3F663997E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54CCAE98-86EE-1848-8A9A-00A05EBF0C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D930A91A-0FBB-5C33-B15E-2837ABC5F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3F6506C8-7E59-0EEB-1D57-896EDD03C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F75FC0B4-DDED-0630-A219-8509BA53E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1794BA1-CAF7-D006-D191-1B6BDF864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93E9C35F-4386-A405-90DD-D6155FD0F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0C913A8-FE1C-47FC-675F-A67EBB629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668E74CA-B3EA-C460-CEFB-D4E053B65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F8FE60B4-174B-03A4-EB41-CAB623819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399450FF-4836-A6F9-291E-ABB7ADE60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59475722-A1D3-F035-40D3-CEACA9B69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BAFE59E4-A45D-7360-457C-D2263F752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7E612840-7165-78F7-8A91-25A5563EB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1074994-A63A-DD2D-6942-3507F9AA9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D50F7BEB-CAAF-D794-EF9E-590C3452EF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6DF0C77F-D698-C2A4-24C1-5160A0583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E5015A75-F779-211D-EFA0-3BB0CFAAE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63CF5AC8-FAA9-7B64-50D1-4650C4C09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7D014997-040E-1841-A4EC-72A32B7CD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34CFF481-5A91-C96E-1A6F-D1CC90292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19B4CF88-A219-3C54-C2C9-4AE66689E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67A10EB2-079A-7774-513C-313631D4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969B7B45-01C3-F747-084C-4C5F62818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87F45540-70A7-4E97-85EF-EABEC7DC3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4321238C-333F-ADD1-EE38-7D2FB80B3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E6EAD93B-8D81-547E-6C1C-552875E7F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52507CED-E671-6053-E385-BC16FB312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B02039FD-E339-A6D3-3E19-603D251AF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94C2FC60-5B3F-D1F5-D701-BA490D2FA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DC828ABC-1DBB-6CA5-11E9-CAA617144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2EF997E9-0DC1-7F92-50BC-0C228DB84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E353D27A-BE98-2A72-D5D1-3251A5E28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5F86C084-215C-B253-3C2E-31B34F13E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B5669F94-1997-BA88-8729-DF9A61D55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6509595D-0D35-5939-13E1-FA395EB03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5A9FDEDA-2370-F56E-0379-3618F1901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594BFBA1-6B9E-E2CB-B14A-4024667D3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3A0744A8-C1B4-459C-E1DC-055B91833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6997DFDA-03F0-AABA-7CD1-EB9888205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247E8765-229B-C5D3-68A4-8125168A4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50535400-6213-C9D0-3F3B-66AE3F238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A6BD0202-DDF7-DB09-2E5A-2772B8E8B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6DDFA7EC-36D8-6D9A-361E-451E7EDA2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301372CA-0BFD-918C-86FA-F9E660B41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9FFA454B-D040-50C0-7AD2-A7DF3E9B6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C9149A67-B01F-C35B-7C35-C287825DD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97181D7C-6A48-B574-229A-64E66C1BE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62E235E5-2E9A-0D55-AFB4-AC689AE62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B11A0C23-BC71-2700-F5F7-34635FF4C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AD68423F-8176-5E05-7E32-B1CD50773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A9A309D0-501E-B93F-3491-15AB61AEF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6DFB5E52-E9C1-3566-CBD2-76B06A897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33D7DD53-86EE-0763-EF31-C37C5A9DB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709E672-15F3-414D-4FDE-42062B9AB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F95500D5-AA1A-FF80-C6C5-C08F238E1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ABF664EB-E04B-64E9-C9E4-D6162C11B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364F8B7A-7B52-D3EA-E711-63FF1DD68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60237E7C-8C9E-7E99-A418-8306DC9C1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B6E92966-A0F6-F657-50D1-1B36B7EB2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7C8C33C1-AFCA-4C51-5A9A-5EF3CEC2B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EA68F9EB-0B18-B2DC-952C-71D241916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2001DF44-890F-8099-749E-AF24569C1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3010D9C0-38D9-3CB6-9B46-6B09EBBE2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FA0698F9-8176-5824-2686-4EE498476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BA2DC098-0D43-1475-5D10-974A3DE58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74DEE060-06BC-564A-7665-FD70831C5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85A67A12-5110-A37C-38CB-9EF598C44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2AE62316-9D62-C54A-D4F1-9A522FCF6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359DDC94-903B-753D-B4C2-9894B7D05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CBF84F5F-65F6-4407-C0FB-875F28116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F4D2F2C-A736-D4FB-7007-733E9E6F4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582A1C68-CC58-F534-6427-9EF4AC8CA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D50528A4-E2B1-B5C3-FCB8-7C8ED7D87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A231C247-35B9-D5A9-D1A8-8A411E822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1F96056C-20C2-21EA-B5E0-22A6E769B4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CEAAF694-FFEB-C770-BE3D-48FC0D151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2280E154-DD99-8826-52A2-B1014D354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A3C5A11-2E4C-8C8C-F461-AB54D089A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ACBDE867-6048-8A05-25FB-441979ECF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8EDD9198-C234-9228-9F6A-A41DCFE6E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1402B454-28B8-6AB9-C6E9-FA596EEEA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58FA0FC6-E899-4ABF-D379-0AF4A4A02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89629459-E401-FEE2-E628-E14C4CE9D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46166AE2-BC89-247A-9C42-C31E170CA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8960A798-9A84-4933-1DDA-B473AB26F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18992178-C1BF-8213-8B45-856342642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B6CC93C1-9444-5AEC-BBB2-81E874B34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65EE1740-5BAF-6CA3-B108-2BA3C94B5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62F116F6-6577-CD9E-B796-05BE83E5C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6FBC0841-7014-F1EE-07D5-893069246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1191272C-0646-8BB4-D055-993563CE0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A9AF563A-6B01-5E1C-FA26-8CA950D9B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25E05C1B-C30B-6D03-5701-C76CF7548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8EA3B35D-3860-FBB6-3207-4467CEC68A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1F283EE5-179D-2742-804D-EDBC9A595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78C9D74D-72BF-3796-8D83-0848CC93D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2B56B5F8-C692-BF09-A3F5-74DF12A9B9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73614A9D-FB16-2E59-2D46-AF7CCB8F2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6E49E6BB-7477-7625-549B-A411E8CB0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920ED263-00BF-DC57-BAF4-9F2469985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57C5E093-F3D0-B408-6AB0-FE454305D6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197AC45B-710F-1FFC-C71C-E3BF903B3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2266B9C2-F7E8-9747-96C7-017153D8C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7DEF7E16-A8D7-0AA3-10FB-C4B9F6CF6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1B42A42F-396A-4B94-67AD-423CFC625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CB5C8B72-2115-81F0-B932-D29739F9E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CA31D708-DE7B-9525-BDF2-C38181F74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25C6A6A3-5CBC-014A-C498-721C9AC23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842A0776-EC93-8C37-626F-D53237016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9621BD24-20A4-1E23-BA91-7251D0DB0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15C552D8-5B46-1C64-53E1-0EB1FB1A2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894BFF34-4802-B0CF-8A61-EC53BF318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B885D558-2BF6-0D8F-09F1-EB5A7EB46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D4F5BCF9-5020-32EC-D6AA-5A9D303BC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D8BBD538-E561-DC00-67CF-3012E9FE3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BF93D118-50B0-9833-4A1E-B835F8793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79C1F6D9-AF11-0690-1743-B5CC02359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5B9081C3-B887-4F37-04D3-0028C1195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9673D002-3264-7BA9-2115-82AE7A2D9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A24F4708-0D27-AE0C-8B3C-EE2252C5F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40CC88B0-6B17-09CC-08F5-E92A65EB3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AC73C52C-74DA-80BA-3D4D-233F98B55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4E726974-BF76-98E0-74F5-970D268C2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189D3AB6-0199-0C6E-E30F-448AA63A6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518FAD-328C-4185-B8F7-049CDBC59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FC14C349-DD15-0E94-32F7-F27EB3D5B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6044598F-65DC-3CBF-9524-CA26949BE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40CC750F-EC58-49B6-9AFA-FBBBB63D5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BF0D85D4-99FD-16CD-0F41-0DA606314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243C1073-BF6C-0AA0-9015-6DB26CFAB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159A2FC9-AFB8-E95B-B1F6-CC6DCDC5E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BC4F0FB9-13D6-1DBB-3E98-87E5A9925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DBF5A11C-B170-0601-6B7E-2BA03FC97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1BBB955-300B-0470-073D-BD77B463D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A18F21D1-8403-9CE7-E9D8-73AD57A06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2B5740DB-C1C1-A8D2-8ACC-7975EF32B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A9F38B8A-5EC1-D90D-BC8F-7DD812E1C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AD1CD856-3FEB-3ADE-5946-023871A49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8B20BCA4-ECA5-1DFD-D739-E76CA204E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54D2C269-651E-1616-45BE-9C6D4A473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5F0E1693-E43B-347D-F77E-0BA899D3F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90B7BBF9-C31C-D9B1-2ABC-CA6CD20BF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3696FB24-980D-70B5-8071-B68A16178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8C3F27F9-CD81-A8AE-FF2F-B4D5145B7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640AFE0E-54E8-25DC-E237-78F7C5442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AA96E744-3346-E99B-1F9E-8824A5EB98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CC67B733-96A5-2163-19B5-A158FEA31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581FE527-B66D-CE32-C1D6-599D5E15B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C9506F9-1B32-ECF1-AEB8-D710683B6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6194D9BA-9706-F7B6-7D71-A1C8BAEBA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344D4D0B-9AC6-0DF0-4D59-70DAB1A19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59E6879B-086E-F3B6-0E41-82F0A2489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1DDC9DC2-8A25-518F-FF0D-C8115F31B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2BA681C0-19CE-1DF9-BC9D-120CC4D27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3AA59DB1-62D8-6EFA-FC29-42A53A6D9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4BF9CDA8-B9EA-B376-74E1-B2885F22C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2E66EC50-F24E-142B-6CCB-797D8F193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CC3A826-34F4-BF43-071E-D91A8CBA80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AF62BECE-1BC0-8DFD-6B84-5643D750A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BAE78A71-6CD7-6A7A-6414-F596C32E5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1037F27A-621A-439D-E69E-2C7F2D3BD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FF7DBE22-5D9B-0DD6-3A40-A6A277984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6BCB72EA-2253-46F3-CDB6-096A2D123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C1B183F1-DA9E-416B-6188-DA77FDB1D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C18513F3-80A9-2985-2BC2-0ABCF180A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7D50F545-936F-7D01-E401-303D6976B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D21713D2-5830-7C5D-B0E2-8B01C1C7F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41E76890-15A1-972B-1C4E-4C6AB9D5D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8B8FCEDA-E260-B3C1-1BE8-3135CD86B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C808BEE2-B402-995D-66F2-81DF340BC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D5FDFF54-562F-A071-05CC-12ACD5059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96A4913-792A-4205-4F47-A0E3F3366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E9671264-EC16-4F9C-7EDB-F75931B29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46501ECF-C076-D414-3CB1-256A9136E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C7D21A04-F951-0AE7-A372-BE2225F3C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ECBD7165-DF37-0940-2833-58284073E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6B025379-23AA-4681-9800-E735DC470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B8467DF7-4DCA-78F8-4560-843423949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7BEBCD1A-E0C4-860C-D2A4-441D4B357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499306D-AFD6-DA0D-6581-5CF8FEEDB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4656D33C-047E-E26B-465F-4BC8710FF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86476C13-21B4-2B44-4F0F-1CD633507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854B6DD9-7DB9-1B9F-81F1-8EA2BFB56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19E012E3-735E-98C4-4784-7051CB076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8E3CD2A0-426D-FA68-684E-824F45DCA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2D183DD2-45C4-A5E1-0FF3-8D7F4EC01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7846BE9B-676E-7E20-2EED-DA5020281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7B5FCEC4-F71C-5620-FFA6-A318B85DB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AB957D5D-EFEF-9318-E5D3-825EF0C3B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A9E8B64-55E6-780E-35E6-5EC4E050A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139E6C80-DE8C-9777-7090-6119D6EB4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ADDFE04A-05E0-95AE-97AC-20E38354A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46D9370A-37A9-4989-5A49-6B3CC9B8C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25490E4B-E692-8308-0524-8A8C1D8E5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101F0432-C5AD-9C68-4E9B-320BA15E9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6509AAF3-E8CD-2804-ADC4-DCCED123C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5DC92D77-C7FB-67DC-FE51-B3F9C2DF1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C517929E-1C33-38BE-6D58-E9D2C0309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E7509DEE-6530-A94D-0B30-2D4DA8C6C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C36ECBB6-3F43-E379-10FD-9B43F9ECA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8D101C4B-260B-0FCC-4ADB-58CB993F5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2716FC6B-5C96-0220-4942-0A78177A7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1EC5EF39-F90C-1EAB-8957-B6BB701F8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CE8139D2-5427-CE69-56E2-056648991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72CAA163-F7F5-F44A-C04D-93DEF7FB9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25B735A2-6D16-1C23-4442-90A2BADBE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F0F1D041-815B-813E-F769-A4B2D40EE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A3A30E11-04AA-59AD-EA75-B22816DE0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A98A1FD0-322F-747A-6823-376C6A27C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444D0C1F-3B01-EC29-426A-5BD67535A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774E6DC3-8136-6259-FCEA-B1D703908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E17F92DB-872C-590E-7785-94DF7B235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9ACE72F5-B4BB-E504-3168-5C2B6EDAD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AB51679F-E9AD-336A-748C-E7E9D6FAF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203513DE-086E-F882-41CD-F483EAE16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5783435C-07C8-DC22-6728-FA413BFA3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C114FC76-32D8-D1A0-8638-3E1BB4C78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A13A0FFE-8F35-197F-C4E2-F0BC875CA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BD9BB4C8-16FC-C1BC-124F-8060EDF13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E2F3D96-E174-8E4B-F7F4-E1D16B491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FCE01A99-2B62-7746-3E3C-E1B10AF6C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7E102772-7C52-45BA-DB23-D88CBDE5E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1A7CBD19-C5F8-85A5-9008-43CFC4E60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5B5ADCD8-33D9-B76B-6F8D-F6818DAB3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FA4BA461-FA75-9449-3651-D7BEF46CA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70F4590B-17FB-1BA2-B8F6-45B6BC8B1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43B8312A-7572-ACFF-D903-73840FAA9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2A614451-70B3-26A0-8BB8-7CC083FDC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4E200F97-7730-F0BB-E42F-6392391FA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BDA57DA0-7255-FB07-CED5-BF1D3759D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E734B6E9-60B2-7CD3-388E-E3F94EE9F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A7E80105-E2A8-CEF4-DED6-44E0EDBED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9A69A3E4-869B-F2D2-9BBD-999AFB738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78A3EAB8-1FCD-6C9F-9E69-D925EF496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B537530F-7297-051A-E4CE-93CE9D5AC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D36F6185-EDAE-6847-5EA2-04BDDE293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6262E023-0B99-5847-3DD8-78A2D10EE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7823909C-39F5-97E9-706E-7892B4267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A518DC4A-96F7-3F51-1D89-2E7050595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CFAB7BAC-94A1-5F81-72D3-63DA88B66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2B495B6A-2B97-362F-201E-FE97B692C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71CADBF3-04C6-F49A-A691-8A9823326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EBB7C09A-14B1-4C49-4DAA-97372E4DB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BD712928-A439-114A-138D-CD025BF96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7B198894-F290-92B9-DFC0-596DC224E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755B80E0-D191-281C-3391-7AB332C71A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48B8A7B8-5767-DDF3-A5ED-AF16DCE57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FFD2CE6-D856-9526-A324-292AFE921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CD50C763-C2A0-7963-FF7A-CF812F2D3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2CD69C7B-B23B-7272-18CC-DC7635623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C5A65DD8-C290-D923-A166-60C086B12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EBDBD6E6-F5ED-C98D-34F9-3E58EFCD6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22F8DEF4-C480-048A-B836-2D4E82DF8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D98E2001-4F96-AC39-3AD3-C6A7BB603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AF695E9E-4C45-3C91-53CC-E46DFC16F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3643A55B-260E-0C82-0D9C-4910E326A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9AD39EF5-E4BA-45E5-A9AD-9BD8BD716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78C6FA3F-02B9-092B-C0DD-9FB9CFC0A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93FC0788-9F1D-324B-69CC-443A364E1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F3712784-EE97-160B-116A-A12DE6E21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5F2853D-47C9-CE89-7402-6E3B2AE80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F34904C6-1905-D026-73F2-89DE85500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6563FC1A-E137-7069-BDFC-E807B8A47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CBE9011E-74C7-4053-BA27-9D6641175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3588EB2C-D78E-9671-9397-7D78AE8E9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C0B723E2-4163-7A5D-DD18-EAD4B91B8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AB6CE596-77D0-2459-D879-DAD7F86F0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7E88497B-1EE1-0ECB-D444-0F83B0E7D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3B6A7B39-35CE-214C-6764-681EE1C41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376F80F9-352D-4E79-63AD-F36F3DEC9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C8C340E9-A7F1-E58A-C6A6-C96817E90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1DC384F9-4C18-5763-08E5-29F7AB1F8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DE56DBC7-FC32-D00B-EBC0-FF11944E6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F0A92DF-8CC9-88F4-91CC-6ED97A2CA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74FCCA0D-75E4-E50A-5CE2-199845589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EADB9DEC-F253-FBB2-01A8-A1117166A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FA3CF038-5C55-D0E8-82C9-A21B07F32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9220F3F3-8635-D6F0-C573-1712E3BD4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740345D0-B416-1D51-3A4E-7B073634A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C2EF88FC-9340-C335-2BA4-AE6BE6DE9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970E705D-9D4F-948E-45AF-DE7C58518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868639E3-156E-CC7C-6C3A-91CC7B0B9E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AF382A70-4622-11F2-2DF3-500D94840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AABD1C31-C767-A829-CE0E-1199C98D1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352847AB-2304-A5C8-5314-B6DF219EE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EBB2069B-2B29-D41D-0D17-74337674A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CD85D790-E983-E070-52B4-9F0B6946A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1D658643-6A0F-8B0E-4FA6-78A9B28E7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8A75846F-0445-4D20-C8F6-7D3771B76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1EFCDD83-481F-3F4F-8957-2935F1C73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FBFA081A-FB55-4459-250C-04882F2F1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F8BC8B53-1EBB-3EE1-36DA-46967AA57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BCEF0F4D-6BEB-F863-CEFB-835D2BCFE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25905D10-6653-DF56-2663-C6B7D7523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C5FB2F5E-F9D6-FF6B-DCD6-6CF34C054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81D9614-DBDD-901C-64C7-D3815402A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8F0B7296-9B18-76E9-17D1-57A6CAD5C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185C6267-F3F3-3CF6-B733-337B4F8F4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A31BAC83-F455-821D-1F59-C14DC85CE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1C78196E-9582-A5AC-949D-B5075C9CF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393F9917-054E-59EA-36C2-9A4D887D6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1DE457DF-75C5-0E8B-D02D-6658DB2FC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2EC7D915-B5C4-2D07-E2A6-9F7D7BDF2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5D058960-2D54-398B-303F-01F784FB7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43B1B3A0-6823-0AA0-2767-63B0A59FF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4267A22B-442C-C9BC-47A7-1694388FE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2C822495-85FB-2DE5-4CB4-B08261E78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347C1D7-C5FF-D194-C387-6A46124F7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434C88EA-7F48-46D0-6722-2B710A516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B5130000-12B3-7BB0-74E6-D66C9E54F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65C86548-8786-1406-607E-2941167D6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29797590-9B54-2621-2DE8-6AF2EC80A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A687145B-19D3-ABF7-2EF2-FCA638B30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D31FDA52-3988-3D86-8067-80567ACC1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D13F3E60-8BBD-B9F9-625E-092A9F47A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8F98F04C-E6AC-0E64-0DC4-93E964B39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893BB085-E450-246D-C0EB-A5A284C22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4E8C79E8-21AD-0072-7F52-BF341D7D0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6076DDD0-3EC3-CD4A-B996-D16A35B9F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146DF5F2-6B87-75EE-A7A9-2110B198E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4E3C20DE-9951-BA7C-850D-A331EB382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A3E48E2E-9BB5-C57B-34B7-BE6ACBD02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9FE7A2D6-426A-4CFD-9029-6EFF36F19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AEEFC609-0AA7-37B5-6D89-1AA832F0C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9C7F07F8-5E25-48D3-2CE4-BCB7D71DA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93F05FEF-AD49-AA0B-BA57-B4897C016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F0F55B29-9F76-8ADC-A5F5-097A83683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3E140310-5F87-C89A-A9FF-8A488ED81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461CD5A9-7A9C-81FE-127B-2A13104C7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2F09AB3B-BCFB-947A-D15A-710688BD0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C9496B0C-14A9-E9B8-41C4-49AFA33B7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ECFB23C2-0360-16A9-EFA1-A8BCFCFCF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FB83EA0-DFCE-F87C-25EB-425AAC754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C28F6AE5-0AE4-52C6-D428-57634D209C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3C9526DD-B80B-F9C9-D657-9D2159320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122C5F94-3765-7180-06D3-6DC9F2ECA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76958235-EE63-88F3-A7E7-4CFDF734D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BF7FADC1-A70A-BBF3-7DD4-E851B101F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3E4340C5-E546-7143-0264-CA1478AE2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3B861275-4C47-29E4-336E-7C0955392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C7FA4C39-AFAA-1DDC-DC9A-3B23107F0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CE832FD4-0470-CDE1-D7E0-84D3C3884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58994B23-1F86-F50F-8C6F-60E9C2A05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7B3319F8-5CDA-6C13-8C21-015F12882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C540E7EF-8986-8D9C-81E4-A73A05FEF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EA9F33D7-F16F-41EE-1AD5-712D5B996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8CB78234-A15C-4957-4E7A-5995568723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26677CED-9F56-2043-B876-446D87163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12004669-04A3-0401-5F43-BE4490A13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E0A25926-8F20-E3DA-D615-9E4017F61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6989BB7-05C8-D4DB-09F4-87FBAAE1D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32D8090E-FEDB-E944-D061-0979ED474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A4C9C1C6-AF58-2C68-01F1-16E89E45E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2092E02D-3E74-C667-8C7A-E1F62493B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33C567E5-DA08-CFC9-3F15-2FDD238A5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B47B6DB1-12B5-E796-D96A-BB2ACDAA5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7675F904-7774-1267-E30C-572F45C33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33B5BE92-6183-CA9F-640B-6DEAE99ED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181FD553-1439-FE9E-B6CA-689ECFD85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5B93C2AF-A810-46BD-8920-FAAFF9689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A84DAB14-A08E-7BD8-AE35-B24AF7531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66F44CDE-C243-BA16-1809-EDDD46FFD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477E0DB6-DB1C-E491-D4FC-4004D88E1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595AE289-B1D2-655F-EA6E-E9FBFF8D9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7C778A06-CB96-6B31-9357-F8C0F3E3D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8C0E54F2-04F3-0A4A-1F9E-88C1CC4F8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ACF976DE-79CE-8827-436D-DFBCF23B9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53DF8CA0-9BD0-2D19-A642-1B06C401A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8ED2B5FD-8A83-050E-C5D9-604D18F59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D41AE0A5-B786-7BA5-D1FC-D8223C298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B39606A7-6A04-491E-25A5-F226B3B7E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3FF9B208-A8A2-A1AD-8DB0-225C280AA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65E0C6BD-1C97-A5E0-0A47-AB03DE6EB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B6779CC9-8CEA-5E78-51C4-6DCD9A1AC1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A01D6B0F-39DC-E167-0840-7AE0A66C6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C5A8B4BC-0FD3-39F2-540B-DD9BD866E0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D240D44C-0189-7F06-4696-CCE1D6EFA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10C6979E-26A2-A8EF-4FD3-7501D8BA5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E1DC696E-46AB-7F48-6A40-277FA56EE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8C482B3B-16C3-FDD2-6B1D-1ED75DB3C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745117F5-90EB-F683-7D2A-14A8DDEE4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6EC87EA8-063E-2249-7B88-ED85378A7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EE91A66F-5806-5D1A-B422-A14AB5C2C7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5C030916-382D-6B48-8FF0-D2BF6141C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CFFF62FF-29A8-906B-0C6F-D607B953E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90555158-730E-13CB-3A03-E63964DFB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57535289-EBD7-032E-90A1-DC26E32A6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9B841798-4061-077D-9186-D69FA822F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41083E1C-0B36-78BC-2D95-A2A42B68C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3DC0130C-37BB-B553-2A95-048FD0758B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5E22805F-6001-CA6D-6CBC-873D528EB1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A0008664-880E-3F16-4287-977159A1F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FED50B0-BF21-5026-E1F3-406FA716B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26E3A042-80C9-1BFA-B975-93CCDA57A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1FC03913-AFAA-03A5-872B-5C4011FE2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5587E80D-8020-AAAE-FC21-C4877BFEC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AB25A754-9D0A-0F23-44FE-E44A61259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35DD4FB9-3971-82F9-850C-CA2F372F6D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1206A236-5582-8F3F-8AE8-0A46866D7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6C2C24EA-8AE8-2ED5-0BFF-EF9E3786B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AC9F214E-C656-F0AB-59A4-E47E4EA93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39FCEEB5-F861-3251-6E92-0870844AD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9306D928-9ECC-4349-F555-666885F21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DFC9100A-30A4-24FC-82EC-8B2ADDB6D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80855E3C-9321-A1F2-EFF7-0B1DDF998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A85E5475-BD53-D087-F7AD-4DFB8D19E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F9BF0453-8BA8-951B-F70C-153E35FF0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1EAED885-759D-DB81-5589-AE01CBA5D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829A7DF9-61AD-F9E3-2247-7C95E3CC2C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8EB8E588-691F-5D6E-7F0C-CB83CE618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C2F12C25-8123-B3CC-B825-FFFCC3CC0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27BD6EF4-7A2E-C2BA-C4BF-F63550604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1A01AD1D-6A36-E1EB-3916-E45A771DB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E1786D61-B32E-BCD5-C54D-1187D5519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F45A6A89-87E3-D977-3C67-67A2FBE88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7152DE54-47DA-D0E9-6C90-B0A5D04D8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98A8B22F-F6AD-1750-2E74-D2D4F52344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A109B799-3055-7478-F071-C9E685ED8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4FB33C8-A19C-A688-D631-A7BB7428A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1150653E-EB2C-2289-2FE2-87EEAD993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7F886DE4-509E-B680-17E8-4344779E4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59F1FF01-7E6B-BC55-588D-44224013E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23169AFB-E466-50CA-001C-2DB565540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2BB83241-3D41-6ADE-9EEC-8ECDF0D3D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EC76EFF-EA68-660F-8B31-7E8FF16C5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8B6887DA-3427-7208-E0D6-4F79AADE6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C03DA142-E945-A0FF-E41D-9290A106D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549D8742-AB94-07C7-9AEC-C1AD3CFE0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69EA0E8-98B3-B433-D66E-F876871DC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856D4EE-A1EB-1658-B5E4-EBECC818D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41CBBE0-E4CA-C469-7FFE-F4238BCDA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BEA09046-7C08-C85F-3442-C2102D6A1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42A991ED-8E17-EC62-B7CF-ACA33E49E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75D4C72A-D625-89EA-2453-A9C87B563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715C13DC-CF77-97BA-80CA-DDD91D87F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956E4D8D-901F-C4F4-DFC7-999C605AE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32157CFD-7C88-181E-B8EF-71055B8C2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E0B8847F-B18A-5E6A-C986-2E3829293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A2606FBE-6E21-22F4-F436-A14537448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398DF583-6D2A-6A31-DFC6-9EEC20EB1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70B70B50-1092-B7BD-6BB8-B5F8CABB1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752CB77A-BFDB-2F3A-FF1A-5242AAEA6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6F0E5E79-21F7-AD85-96E0-5FE22B482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D05EE0E-1B84-2C9A-DFF1-E9430A0A0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CB020CE8-89A4-7C56-E511-815900CD8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1C11A164-4844-5E10-E870-C906DA4C1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F6325807-7D4D-5F36-EDE0-D1877ABC06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6813D6EF-A29D-7243-5279-5F0A263E1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D9B5AD23-6D88-9C27-E195-0F6D13DC8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EDE8DDD2-E283-E360-9081-B6E83D281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675CB6BF-91A8-AE81-8647-AB8E3ACF0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3CBB45F8-E98E-EE10-FE4B-00259BE83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3BFE8F33-CBA6-C487-EC7D-20A8F41673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7E2667FF-A1A3-0BEC-9D67-75002C343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26250E73-A81E-4DD1-7533-5F2025B2A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E784DDA7-63AC-6890-A261-44F2A6804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EB6743B3-02D2-607C-6457-7FEC42CA3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87079E37-7EB2-FDA3-14E9-0CBFB0548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2C6D53CF-EA9B-EF1F-D120-E45AD57D9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80D0CBDE-F316-B4EE-5FC1-3B5E966F6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8F19DE56-4F06-AF52-2195-9D5A2DAA9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4FF6A581-8BEA-3F27-25CC-7018EA7B5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FF4E139F-4B67-ECEC-6753-713F9FDD6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9680D558-81EB-7EF5-A928-5635F8146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E0FD703D-824A-99B2-9540-E1841E81E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A18EFFD8-651E-CA4F-BB05-BDF34227C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C1867CB9-4A46-586F-1AA5-1CE3C2A79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5EAF376A-1CA6-4AC9-3EAE-7F3E9CC14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BF88D1B2-481E-95BD-F8E6-7B304EA0F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10F55E67-D097-09E9-01FF-2608CE182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79DC37FA-4185-71D8-A048-622B4D4BB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F7275028-A12B-218D-F118-F003EA7E5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A0EF3EA7-2262-E7D3-CE11-5038C7DC2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BF831E52-BA54-F6BC-801B-B67A195DEC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3C9E1539-80FE-C1F1-1859-985F30798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85F510B8-F429-DA74-6275-644E68E00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975BA81D-69B1-AD95-341C-B8200FC03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8EBE2F2C-B92A-9C17-7C99-B67A72051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389BF6F5-A822-F39D-AA86-8AB6A6D21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C06E67E8-EF3C-3817-B940-28E5A4DE2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DF4DD25F-40FE-D91E-E2E2-F56943C46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35FB66FD-07D5-16FF-D4E9-D597C8795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2471D67D-E9B8-B060-1E52-4F96A4986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5FD6D10C-2447-0BFD-AE50-935925AED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8DB0E415-16F7-CC87-3FBC-86426ABE1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76EF0BD4-BA40-1676-F0CA-7871554C8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F3502983-7527-12CB-AAC8-9512841D0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3DCD8C37-6A6A-13B7-23B6-62125701D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69514B00-8E0C-4724-76EA-B94FC5EEA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1881AF72-0829-5639-CDFE-1CD77CC81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E1D7A1A4-EB0D-3E62-0D07-D882C2B49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E1F9096F-D1A1-E594-31BD-6CDEDD8BB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F104A632-B4C3-663C-E818-298F0539A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133B9E6A-75A0-3867-C2D4-0FEB8F199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688C6CDF-7DFC-91A0-6FC3-4C4322B27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9B22F1CC-6A62-90D7-FE2B-1D54F1C065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BFDC5810-A5DD-5370-3DEE-1AD737F9E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3969FA8-B09C-31F4-7390-23BEB0260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5659F209-E8AF-CF6B-C0C4-C9A52FF18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E9450281-B234-7AC8-CED8-E7F2C44C4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16F17B36-5959-C024-D375-F7F7CE545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3A759514-3EAE-18C2-18FA-EB50ED99C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6E80C5F1-F3F6-B1E4-46E6-E90A36AF9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6529B0BF-152A-8158-267C-3366A3D33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F3207CA7-00FC-A5D0-50B8-B73D909DA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43409502-AD45-C8F2-873D-46A75B5E5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100CB244-30FA-545D-8613-5C32F8A01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7DB6C8CA-2197-DDE0-BDD9-D229B8681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1C60C42A-5941-C541-5A01-E9F7099B8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C5E2F141-F3E0-D8B8-3AD6-E0FEBD95C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4ECDC5C-0CF2-AABD-7A47-2A82AB7C6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BAB10050-2C8F-D47C-690B-7F48D3F81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9C7CB172-4465-273D-B9D5-3F20B323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25B744EB-DECB-ED62-D5EF-8046F7C2D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DC55A31C-8928-5F32-ED03-437C60A0C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27DAD40B-6AB5-995E-7930-137CB9DD9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D1E67690-ED35-3765-32C1-BE5628642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1B4B3427-8B10-BBBE-E904-931746F75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6A8D2579-EFAD-0FFA-8BC3-D3B861AA0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D5094697-8F1F-65E3-78F9-C162A4122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77108446-2945-F7F1-CCA7-6325104D1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B446D88F-1F4C-9BD7-0F77-CCC2D39B8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34E56BA3-B03E-BAFA-0F89-103BB8106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CFAD9E1C-9549-C0EA-65DA-372EACB19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6DEC8873-A850-5BBA-A0ED-AE1693DDF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479E22BA-FED0-779B-B4A0-00927FE41C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BBB2F03-00BB-217A-0DE1-7D918AC09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73933155-A4C3-D5B6-38F0-4D2BB5D028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5F441914-1BB3-815C-5000-D074D1581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F4E5376C-6A6C-A260-E444-BD904D787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9AE1642F-47A5-3FE3-ADB7-D1E78DF8D2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F030343F-6028-13D7-FB22-ACA6F0799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8CA2B953-60FF-111E-64B4-A7B287656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60A9804E-58DE-FC6E-EBBC-BB11E1F40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698E71B3-9CA6-52BF-AF28-027E01629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183F3A67-5FD6-EBC7-69A8-B7E46B585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ECB0021A-82C8-3317-5AB0-FEE2570E7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D90E4B58-D8E9-842F-86C8-4A2370368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881FE12F-32D6-57E9-F131-09C32D99C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9626AF0-3BD3-7C5A-16A4-525FAF4D0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BE2A85B1-A9E5-D3AB-AF92-53287F6BF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44B276E2-6457-2CE7-A275-924643A87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45FBCB32-5FEE-5CAF-5F33-5C9ACAC2C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1A284D1A-023E-0E87-A578-DC8CAAAC4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5049404E-9A41-38E4-242C-6F45EE001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D9FC244F-B74A-C0D3-3B7C-1740182DF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E2D87B6E-C4BB-27B0-A7D6-BE58FEEF0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E6F5F487-1625-F043-808B-AFCB6E6B4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123EF1E8-5D27-C7D2-4206-4A895438A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FBAEF1E2-E91A-D90F-6458-642063430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26B080A2-4C73-A681-5D6B-1BF95FE1B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77B7473F-51EF-8E60-D6C1-4CA392C93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9E26F55F-DE17-DC0F-02EB-5C3903067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D3BFE4AE-646F-2B4D-B6CD-FC57581D1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B101ACAB-8956-8289-DBA2-03472DFBC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EB7C74FE-3459-3623-2DCE-1D68C259C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613919AE-9515-4E1A-E91F-3940EB37F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5BD11693-706B-7587-99F6-71B11EEFF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E4C710BC-50F5-65A4-FF3B-601263579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54F1761A-9754-425D-E119-9CF1BE524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B4D391EF-3C81-9659-CBF0-7E3C68F51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46309DA8-099F-74E0-55F1-D229A0AAA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247AC263-A73A-83F4-8D56-9F1AAB125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A37D6130-B27B-EAA8-CD1D-C7352B620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42D75432-F02B-2218-8DB6-B8CD1F90E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E22D8763-0FA4-020F-9F87-4E08C27CC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6B686AC2-BFA0-F744-FE4A-007B87625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53579FC0-DB2A-201F-9F5C-59DC1C016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7F84F26F-A3EA-C7A2-A291-137585D1A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D37C8115-3978-9D8F-9525-F0440C798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C80BD078-6BFF-5CEA-F0CE-377A79EFE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ABA82421-DFE3-E4F6-C639-BB43FB716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F53B155E-EBF9-CC03-04CE-A83CEA4D4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E25E7EE7-82FA-3568-18DE-34563322B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DDB3075A-742B-B798-04B9-9E7F17EB81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625B2005-9DE2-9E31-E530-5A7F6CA35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EA6630D2-25D5-D1DF-6386-DF0254E44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F2D06A9E-88B0-8116-9260-F892B448E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AF81FA01-157D-5C4E-E212-67D7C1B9C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C2B4DDFF-50CA-0AA6-5CCE-B9574D8C5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FA43E2BA-4D0B-3652-8347-2655B9555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21424AC9-0F0C-6002-0321-385F171E4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B9034645-189C-7E2A-AFE5-399203FF4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E7A947BD-091A-445E-8CE0-95AD4A733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E3E01AEE-EF38-5914-5D17-929E8D011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84CDBD94-0FA5-DCE0-F384-8EC6709DD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2E26B1C3-1AEA-83FB-3C77-E57DE5293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2177A1FE-A277-4894-D295-A6C92E12A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FAAA182F-2D8B-A5C5-6738-AD7FBB2BB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73F010A1-8C22-7722-E63A-146D359BE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E21BB953-58E4-402A-A261-4D907EEA5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FE043DDC-C420-755F-7970-55A040765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AF9B1096-502D-18FD-892A-83552FFB6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2E5DD6D8-82A8-E27D-F996-D948EA168E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A26861E9-5907-3329-3BBE-5201A64B5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A4B666D5-3786-DF51-D15A-99C6F613C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A59F9A8-D9A0-AD36-6347-54E97AB57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795BF0B1-12FB-3943-2F7B-B64A15E55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ECB48CBD-3B6D-8ED0-6DBF-7129734E6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D221CC53-AF14-E005-8AD1-1C7F0F4CE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18F0D26E-0EEE-E463-7E17-69557CEAD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7247A962-8D0F-3B29-F7C9-54C006A1D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3DF6631B-D41D-6437-4070-9453DAAF9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7B1D4F7F-4005-2336-BEDE-2ABD1A798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D951106E-33C8-9EC5-804C-9F199D238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60E08DB7-7E65-FDA1-73D1-C528DDA71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24205500-BA99-1461-E970-066A32A67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B70E9339-1F38-DAAF-82F9-08837CB50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4DD3B089-26A1-A01C-8525-B2BC5EE81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F06F16EB-178E-971B-927D-7D8E25824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E3DDB94C-ABF4-A220-86B1-41EFF72F1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436E6735-7081-507E-51EE-A61FC0FAB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832B1FD2-6FF9-CDB5-A1CD-0BF665C61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DF9B3E24-B889-7AB8-D014-EB6C8143E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1AA6D2BA-3FDE-2976-9C53-6BA23CA36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8F33DA6A-27E5-4A86-07DF-992CE7BB8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DEF6C72C-BB32-5E88-7479-4862E7E21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445C4AAE-6B86-2934-5026-3A6FA1E87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A82A5AA0-2B0F-4C21-3AA9-CB1D2D297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8D1BB426-1990-BEE7-A7D8-FF7140BB3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34C7B218-AF72-A4C7-6CDE-0C72EE511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80127AD5-0361-BA64-D39A-AA519820A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E0527041-0B3F-DAF9-D407-813C3FC6E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3B817A71-32B1-6316-F361-9F72279B2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6D587CCB-5FDD-72CB-43DB-9A0109607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DBD1DB6-0306-1822-99D8-1CD91CEFC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83949E8A-A06C-09D8-AFD5-F732E95BE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A85676A8-904C-F27F-C3BE-FD2E55CB6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63C0DC4-B2BF-1B09-4A4A-53FFA69FD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345C9865-80AD-DF58-FC8D-42A98ABA1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1909F00E-F232-B255-9191-B0A2EF787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91EAF3CE-B003-EBE5-D511-A0A4CF388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74C6454D-58D4-201E-2859-C2DB6D00D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A063D89B-4E4E-294A-5FA5-135049EF6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64E7A5EC-AB8B-1F68-6D34-CF13F8033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42F37A48-BA2E-7643-8F70-6D56CC1BC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887E3289-17E2-5F24-6A0F-F8BB348A9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11F45C3A-F4F4-CEDB-2803-48DA846A4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76CDF49-BD6B-69CE-495E-EA60D6F39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6A0EE722-C957-9E86-93C5-B036D6D94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F23F33D3-CFC3-D751-E384-8E2C5814A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5402FF87-49CD-E458-43BF-082AF449C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349919DB-FB80-9BD6-B826-C80188BD17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C5ABBDE8-EFCC-33CB-C817-AAFDB6948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7691DEBE-4814-D62F-B6F5-85701F8E8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9AD4C7E6-1AAA-F94C-2ADE-EBD382A52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B6FDC37A-133B-7FF8-12FA-388DBB01A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D00360AA-3288-E197-DFAE-1A0621082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F5B3F568-FA9A-EA7D-0366-251C3490E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8E80AAA9-9619-4BC4-7CF9-D39C0C9A2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9F983953-3C54-5F01-B0B9-330EEFCBF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A8791A7C-9D76-3BC4-5005-BFD837646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1E848426-FF55-C135-D41D-4E815F8A1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E396BC9E-13A4-A8CC-DEEF-17434602A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33E54782-94B7-7C1C-295D-44C54EF72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BB36F49F-9921-97CD-E643-512D7845B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D4CE07AC-91F4-CB34-0E56-ADF42FE7F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A23148E8-9429-1D41-4B70-2BC127D74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8DDFD8B7-7463-8DAE-5A2B-C70E70BE2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789738D3-3A4B-1594-D854-6C9184747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7B35DF88-B1D4-F87C-586C-C41C3208E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255ED6E3-56BF-9A0E-B590-06548E5F9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F9F200A2-E9F0-9FEA-C65C-5CD7CB0D4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1FC6EA84-4F94-7E0E-2A6F-9201D093A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82C873F8-54F1-FE0B-2301-4CBA57714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59FE7218-7A9D-6E5F-CE59-43E49CFCC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957EFB67-808A-5272-1FA5-41FA57F5B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EC4C2072-5663-38E8-B55F-B4281DD9F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6011A2D2-76AC-FABF-6114-933FEB842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66CB5BAC-96C4-85A5-7A30-1F8278EE9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74" name="Button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D3699CEA-8AAA-17FA-D693-CEE8E6711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76" name="Button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644E5563-4BDE-DF28-90C7-B73EA4541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77" name="Button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8755A292-781A-EFB6-3F60-B97E101C3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78" name="Button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B144E3FE-BEAB-4286-64B4-D3ADAAA56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79" name="Button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3C45AB66-D171-2059-5808-E7C5E5786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81" name="Button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7AC0066B-C89F-378E-C303-6E1AF25A8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82" name="Button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38BA7E11-60E4-8E42-CC3E-916666D42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83" name="Button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C4BBC02A-46BD-AA1D-71A5-6F84C1134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84" name="Button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230CC690-68A2-A0F8-CAD8-D927B4021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86" name="Button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46E69D2F-ED7E-C1DC-299B-7C7BEE4ED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87" name="Button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108FA278-E48E-7D17-1A51-A8FEDDAEA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88" name="Button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64AED854-1367-4E63-D1F5-F6B9BA2DE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89" name="Button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A9DB444F-7FA5-E9D7-5477-01A756677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91" name="Button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4880E4FF-7896-838D-34BE-3501391A4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92" name="Button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4A3BD274-AE80-F2EB-0510-0229DA3E5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93" name="Button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B441F4C3-2B39-F3A7-F694-64F9258F4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94" name="Button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60F97353-AA7B-3585-2179-82738DB6C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96" name="Button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B27291E7-5AE2-AC91-01B6-A80F2FB74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97" name="Button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E759F4C9-CAB4-C68B-5DD1-6764CD358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98" name="Button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2F7CE484-C09D-C593-358A-5ED3FD53E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99" name="Button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D66A17A8-2003-4918-EDF6-7B4D4A18F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01" name="Button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86911E0A-6E74-D9DD-7689-FA86F83B3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02" name="Button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2ADE6937-A634-0089-7BE9-8A81B1F83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03" name="Button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DCF8F164-6010-58ED-C833-CBB035892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04" name="Button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AA80A872-7DB8-6F2D-FFD5-B1EE926C6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06" name="Button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FD940844-ED1E-C26C-DE0B-39D58FE46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07" name="Button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EE6D5ED1-9CD6-9480-C827-2CBF9CD4C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08" name="Button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B851A46-B033-8235-7B1C-7CDA9160F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09" name="Button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7434423C-70AE-75DB-80A4-898550FAA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11" name="Button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DA57CE7C-1AD6-589E-B606-BE7DA825B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12" name="Button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5E100D12-250E-8171-4968-3AEA42D62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13" name="Button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97DB6AF8-06A3-186D-238F-B0148CC1A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14" name="Button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83FC34DD-0554-6797-4A93-A9617AAA0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16" name="Button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6564B1A6-7CD3-4844-FC9A-241619D1E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17" name="Button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9137619B-4736-4D32-051E-9E5FB19DB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18" name="Button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C808AA50-1CCA-C9FB-61EB-4DB8903C8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19" name="Button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E751E508-6BDD-DD42-FD52-622B31E60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21" name="Button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D6338E84-E21C-7FB2-C886-94A1887A9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22" name="Button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B3708B00-D838-3845-78D4-C98DD8F53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23" name="Button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D818481C-2943-AAC0-BD66-D8E927AEB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24" name="Button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6789386C-24B9-318B-CDC4-5494B725A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26" name="Button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FF4F8284-A619-B007-FCAA-6557D1782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27" name="Button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85354ED1-065E-FEF6-D4DF-C9C9C3F90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28" name="Button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22310847-0837-0ADC-45D3-55A320080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29" name="Button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37FC5CD8-BA27-6CA1-7B61-436E4CE54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31" name="Button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FB59A8E7-4536-40BD-62EB-915151173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32" name="Button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D41D7FE5-548E-9D92-AE51-763C83B24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33" name="Button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206AC0F5-27D0-58AE-973F-EDF41D4CA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34" name="Button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59EEA5BA-1441-73F5-DF11-297F052FA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36" name="Button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2FBB3E2D-60E5-9A70-FD35-F9B5AB998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37" name="Button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D9CD0595-3398-A7E5-F330-C76324CAE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38" name="Button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2729155F-EB8C-8A40-903E-A08154E97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39" name="Button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8E8805E3-494A-1EC0-FFFC-040BC367A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41" name="Button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65256C30-DD0B-61E1-8F47-176CA337A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42" name="Button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5C70C51D-73E6-AE75-4D5E-08B8269B6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43" name="Button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A454F1A0-893F-8642-6C4E-DDBEFE4BB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44" name="Button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4145B1F2-33AD-BEBE-2C71-34C8EB4E9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46" name="Button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CC104DF7-FB59-4027-A886-E67179BA4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47" name="Button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E89A9B08-A84F-5CBB-1E09-0B85873C0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48" name="Button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50C91EFD-5935-D254-C339-7B449552A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49" name="Button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F2468E8-46F7-5FED-BC08-DA6FCE41C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51" name="Button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0878A41-5FAE-4C3D-6AE2-FC183748A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52" name="Button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BCC5F4B-FAC4-F391-03A3-3DFE9FF31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53" name="Button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EC6951A-9FE7-4A91-16A5-42F6AAD77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54" name="Button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C15F2AA-EFCD-5392-BBD9-D7A836723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56" name="Button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3EE86DF-2DD9-B0E7-2E0D-025032DFE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57" name="Button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D852277-1C30-CEF4-1F33-F10D0DC36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58" name="Button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2392828-84F1-F5AB-ACCE-1673A3F23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59" name="Button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B4FFFFF-9ECE-1D02-872B-8829E32BD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61" name="Button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11AD51FD-D3AD-55EC-0F1E-92143CDA3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62" name="Button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2E1D4749-F908-732C-D50D-5BCDC23AD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63" name="Button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569BCB0A-93FB-2727-B732-62256C5EA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64" name="Button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6E3D92B-DD2F-C18E-09CC-6F6FA03E4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66" name="Button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35AA115-E82D-7FFC-B250-6ACAA03E6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67" name="Button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7324752-EC76-4F13-44EE-3FB0BCDA3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68" name="Button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9FC9F21-EF09-296C-443D-ED3AA00894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69" name="Button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F7B05A1D-9A01-7430-3D75-5CECC2F04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71" name="Button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8748109-45D9-2906-7BC6-9A43EF2E6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72" name="Button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C9E2AECB-9F4E-50D9-9951-A6262BCF5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73" name="Button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58C047FA-3CED-613E-2354-90162EE3C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74" name="Button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D968CA0A-8534-B478-D2E3-39DCC08EE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76" name="Button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F79AFD38-8E84-6B21-A794-199BE59FC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77" name="Button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70439A24-4B7A-0804-779B-28EBD6FF4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78" name="Button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1BB57A80-9509-5CA3-1B4A-73A6384CE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79" name="Button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D43AE9D9-7B61-6BA5-2C51-C2ADAB502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81" name="Button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BCE2741-2E26-E5F3-E874-C81955648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82" name="Button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316401E9-0DD2-77F2-0B7F-0BF71E361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83" name="Button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D6426240-ACD5-17F4-666D-5A600E24B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84" name="Button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3A61928D-A467-6DF3-B13A-386289A3D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86" name="Button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57A9702D-3A94-3DCC-59F4-2B0E81C3B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87" name="Button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E69DCB3D-DFEC-C788-CDFD-4995CBB35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88" name="Button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5F9D0DC9-4A0E-52F2-47A1-0204219FF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89" name="Button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4E06E2CD-AA6B-349F-F81D-E74266CE1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91" name="Button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C2DDE869-105F-E204-5C4B-AFD3EFE02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92" name="Button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FDCD6F8F-B3DA-1577-0388-65A101927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93" name="Button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E68C25B5-70BA-ADC5-DC8B-AF0493EB7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94" name="Button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F6370AF1-381F-92AD-AEEA-5C5344428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96" name="Button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E8223C63-A271-FDFB-3E18-D6BB2AEB0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97" name="Button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2EAB95AF-F0AE-53D8-0969-91D8C9084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98" name="Button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6C20448-038F-397C-1710-40F6050A4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99" name="Button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6305694A-EB9B-2318-A1A2-DEBC9EF650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01" name="Button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9A02B41E-D662-B104-6ACA-713B3D50D3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02" name="Button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B82AC055-F4B9-25A6-D380-B516B6E0C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03" name="Button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72856367-4114-0639-9912-20BE21C68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04" name="Button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EFA7A054-6CE3-F9FE-83EB-F3B5E0B2B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06" name="Button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308D0938-CDF2-5DA4-BF41-080DF9BC8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07" name="Button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E5D5FA4A-CFC2-8D28-0125-A455074B1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08" name="Button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DF97E750-39A9-6140-FA49-D130F8544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09" name="Button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303FA203-2D2E-CC63-F7B9-2667F8A26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11" name="Button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527E53D8-4228-16ED-A10C-EF1CE75BA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12" name="Button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C1758F1E-43B0-61DA-DA23-B2D272DD6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13" name="Button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B7ECA66D-FF69-8C1A-13EF-5CBCDD258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14" name="Button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F98CD1F4-F2D2-5BD7-E6CD-829BAE7A4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16" name="Button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3B24BEBB-408E-C992-F52F-1313885CE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17" name="Button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A190272E-44DD-C620-7466-8F1DE6AD2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18" name="Button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BD40C191-0EC5-D589-6CEF-545CE48C4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19" name="Button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643A786D-C49F-967C-53D3-FA58E298A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21" name="Button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2C2B0ED1-ECFC-2C20-D36B-5A2AC8030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22" name="Button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6C3DCD85-C1B0-E85E-691E-542FD40AB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23" name="Button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2CE00982-AC47-E67A-C1F5-91B0D1325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24" name="Button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533F1A7A-6CB3-5043-E133-04AD7E1C5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26" name="Button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2B591148-1DDC-695C-866D-319E4586A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27" name="Button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646422AA-8F54-EEB7-EDE7-028C0D7F9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28" name="Button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EC7CE087-B8A5-B02E-B56B-DA0B5AA2D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29" name="Button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D69E4A0E-18F0-02AA-EB78-27AF88979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31" name="Button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D1260EE2-BADC-6F15-4C34-279DCF060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32" name="Button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B470ADFA-30D0-EFD2-3EB0-6B3C842B7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33" name="Button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F70FDB8C-8A47-7F4F-533E-3AF0884DD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34" name="Button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39C31956-29BB-27B4-19B6-774000095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36" name="Button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ABF280C8-89CF-BF28-FB14-173F077A1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37" name="Button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567E42D3-DC39-C921-11F1-0CCBCE563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38" name="Button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D97844F5-1164-0C7C-D430-A150A28EF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39" name="Button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373D74CB-B107-FCC3-632C-A09875BEB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41" name="Button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8932B23F-ADC8-EFE1-A158-F88C03E60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42" name="Button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2F25624C-65B4-87C1-7F91-0BD6317FA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43" name="Button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5DB78164-E906-976F-8410-4B5A729D7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44" name="Button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26B7AB1E-5A8D-067F-90F5-165B4AD92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46" name="Button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897C8859-0904-A401-B64F-774A4622A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47" name="Button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9E7B96DE-74FD-4285-471B-51C7A487F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48" name="Button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E83A613F-D1DD-0541-68B5-8192AD9E7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49" name="Button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C376A144-C39B-51EF-B93E-27CA882B7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51" name="Button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E6ECA31D-3662-FE27-EF18-6F4B5E6E1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52" name="Button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F405E39D-BCE4-4372-E5FB-121012680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53" name="Button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EF4996F1-2722-E866-C850-1E75815ED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54" name="Button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B0074F3B-9072-8B96-D8E0-89F4EA98F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56" name="Button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833C7E9-3428-63A5-89A1-99B79A7E6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57" name="Button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2B5FFC2E-ECAA-CB82-19F7-773FDD78C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58" name="Button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FA3C8464-33BF-58EE-95B1-581587F2C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59" name="Button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817154EC-70C1-65FB-9EA5-73BCF954F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61" name="Button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1183463D-C7DB-7912-EC64-AFA7CB5E5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62" name="Button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7E611FFA-30EA-02E1-F5B6-9FCD859D6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63" name="Button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7C1B020B-E7BC-D340-0871-9F64B447F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64" name="Button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14AEFA2A-A90C-76D8-A401-087B02FF6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66" name="Button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FE5B091A-3A77-DD50-E640-F90DB72A6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67" name="Button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5AFD47D9-25A0-D499-9619-334FAED2B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68" name="Button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57911993-E05B-A56A-B71F-4FA717787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69" name="Button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47BE2080-CA2F-1876-7110-CA4EC7F6F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71" name="Button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E579C084-6C73-1FA4-EC3E-EF6E1B206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72" name="Button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C950E657-CD61-1699-998E-727AA1368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73" name="Button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ECC58D53-90C3-9F0E-BAC0-392BD47FD5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74" name="Button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7F02C946-56CF-3B65-D6E8-5BC7A79E7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76" name="Button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B109AB1C-AB91-54FF-7B24-39A75ABAB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77" name="Button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7772C759-7362-8AC8-8211-53D75079A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78" name="Button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251F3290-E371-B674-2B0E-0B30C7DE7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79" name="Button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1ED4A775-6E78-B403-3925-CDFA01149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81" name="Button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5D0F52D8-2C74-04E7-B2AC-659E5512E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82" name="Button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5A126E12-D327-F964-B728-F6160DA6B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83" name="Button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213FEF37-5159-0BA8-3C19-49C485C61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84" name="Button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F5719F89-426F-0094-E658-02D44F731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86" name="Button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66F6278D-2F78-7A9E-78A5-C5346E078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87" name="Button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7AF43F0D-D31B-33FC-22C6-98CCCA468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88" name="Button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B2566D63-B3CE-087E-37D9-0FBA5A0D0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89" name="Button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E06B3651-7532-FE46-78B8-AA7709DDC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91" name="Button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47A5B163-BAA1-03E5-03C7-5981DC12B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92" name="Button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B32BA69A-5931-9571-4086-A01F22413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93" name="Button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C8C7625-058B-6015-F9F6-DCE8FE0B1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94" name="Button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5BB483E8-7CD7-110F-1481-E6CE9EB94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96" name="Button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8B4717-796F-4924-9139-96ADC98B1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97" name="Button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6602A70F-5A8D-7FE8-451D-0B29D18D8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98" name="Button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A3EB12D8-FEB2-5806-791C-D6B49ABB3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99" name="Button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8BB411EB-5502-E201-49A1-68AEB12E3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01" name="Button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B6A7EB0B-169A-B3B2-930A-447BC97B2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02" name="Button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2669BE24-E2DC-E545-FA77-D1514393F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03" name="Button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D727D5FD-7D43-1DC6-D956-BE9CCD859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04" name="Button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1472C087-0A80-99CC-B85E-24B9D2615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06" name="Button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58512445-F55F-16B8-8BF1-B62F62603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07" name="Button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2191B19B-E759-E462-4A20-241045406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08" name="Button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83328A4E-3AE1-6AE4-2827-074B40D8F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09" name="Button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6A7CF0A2-B2C4-1237-0418-CBB371F914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11" name="Button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63458B75-3C92-E0B3-8097-97F1C25ED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12" name="Button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3936962D-007D-6DD9-6F39-EFF79B57E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13" name="Button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3E72C6EE-46E8-CB44-4833-43DA5B7FA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14" name="Button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57E0BFCE-BF42-4D12-1FF2-1BEA669B0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16" name="Button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2CAED6A-894D-E918-4F6E-9F6CE4876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17" name="Button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590644A3-293C-5160-AC41-1E3D6244A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18" name="Button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B42261B2-3843-74FA-6934-5397CA0EB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19" name="Button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12726B51-7813-08B2-5B77-F1C9435C4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21" name="Button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C63FA11D-9AAF-6A49-0A7E-1916FD749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22" name="Button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93BA9499-1E28-11E2-5698-2D5B05EB1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23" name="Button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93AE9481-0336-A576-6E69-2AEB4D765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24" name="Button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173799E6-D19D-0595-68DE-25CE3865B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26" name="Button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75D231D7-D60B-C24F-7878-9F12F1BBF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27" name="Button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DB56692D-D38B-6F43-55B9-3B25DD78B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28" name="Button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7B538FF-3C49-F1EC-501E-1F9693684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29" name="Button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4D61A954-96C4-5871-2C57-D70C2A3AB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31" name="Button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25E2C49E-E7CF-68A7-0CD3-90A1A5841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32" name="Button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7CBB0775-F8B0-0982-BD23-3E81AA9BA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33" name="Button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9110CD2F-ED08-65A5-B89E-CFC2DC9650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34" name="Button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1E7D9012-009B-DABD-EB3B-9C38E6DE7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36" name="Button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D272B998-12C2-A6BF-3647-D763BC03C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37" name="Button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24395E06-36CF-DEBA-EB34-9C0808EFA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38" name="Button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351C0274-E6B2-A65F-C8C0-32310178D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39" name="Button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FC6426A0-76C5-93E6-30AD-1FDEB4BD6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41" name="Button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B015C646-699E-B455-5215-8324A23E8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42" name="Button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6C9BD832-6A5A-174C-260E-081B36466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43" name="Button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960C484E-C092-D114-5DFE-8E39773B9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44" name="Button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B8C00C55-E89B-5981-598F-B2035535B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46" name="Button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EE8D836D-76C6-8524-227B-0AEFE8E3E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47" name="Button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BC3F60FF-A837-4CFE-D74E-338138D90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48" name="Button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C200703B-3F45-6D21-C249-B11B79F07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49" name="Button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5B41FD00-3735-332F-6FE9-7391CB3F1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51" name="Button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38BFE65F-2037-D6FC-9F15-02A1FDDE3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52" name="Button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9E6520DE-553B-B1B2-25E0-D688B7A5F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53" name="Button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CC637D84-20E5-97C8-330C-B62AA81F9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54" name="Button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5268C6A2-1FAB-D03F-3770-B56BAC47B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56" name="Button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6A9070AD-8FB9-7843-606D-155C51D17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57" name="Button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B69BAB79-15A8-ADD1-3606-781A25AE7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58" name="Button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3F23D73A-CC76-5762-207C-70209C8FC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59" name="Button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2EF2B3E9-1D4F-CC3A-9E98-C37C00EDD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61" name="Button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642E31EC-7869-7BC8-F303-C36FB8B62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62" name="Button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5EF9E4A1-14FB-1FBC-0899-B2EE4CCCE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63" name="Button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C5E06572-9EBF-CDC8-EBF0-4F2EC14B4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64" name="Button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EBB46D9E-1868-8DC3-B774-6BF8A2A62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66" name="Button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576F99AD-E155-ED0B-110E-F007069566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67" name="Button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1A0C4802-3061-7C03-B1B0-692F0835A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68" name="Button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CA9CA8A4-E3B1-7EEC-AC2C-8BC712EED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69" name="Button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E72F6EFC-7671-82FA-B9BA-1CA5CE7BD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71" name="Button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4666BF09-4F00-2848-902E-11DEEB613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72" name="Button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B971D884-2E37-84F4-FBD6-4E88FF39A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73" name="Button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2431857C-74A1-32C7-3CD9-AF03746C1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74" name="Button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4C4827E2-AA17-C9C9-9608-577E1DEBD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76" name="Button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571D9E61-A412-BAD0-EAD6-38087224F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77" name="Button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AD15A916-A761-B340-57B9-019DA761F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78" name="Button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5C1BBC0F-3636-8E79-B9D0-050BD6B9C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79" name="Button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76E2E8DF-E11D-E376-0610-AD208DCAE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81" name="Button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90AAB127-C7E1-B0E4-AB0B-D839B2B60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82" name="Button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6038AA09-8384-48BE-96C9-BAF4C5282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83" name="Button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68BA2313-3D2F-4C4B-AB73-23835AACD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84" name="Button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2D2A893F-8C87-AABE-397B-8600A5E38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86" name="Button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63506C54-6B36-1EED-3931-165271D1B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87" name="Button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81BB5BD3-CA21-A9BC-424E-4F221670A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88" name="Button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793D2A23-F754-A361-031A-4A650912D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89" name="Button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5531F5B5-178D-0386-21D6-F1DD75DB1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91" name="Button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E769DE1-DBDF-3166-9387-354E49ECC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92" name="Button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F5230FCE-1F2E-3444-F01D-2D698686B6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93" name="Button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CBDE401A-68C0-F277-0C84-ED1BB398A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94" name="Button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5345B42E-C69D-B1A0-1BE4-C49844925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96" name="Button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A03BDA26-567F-3F3B-ABF0-77D700835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97" name="Button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AC654E97-3398-AFB0-BF00-4C945C79F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98" name="Button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75D8481F-5162-5EE6-E321-B5D9A1810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99" name="Button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B2EE8EA2-51F1-948B-1C27-E6C66E44F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01" name="Button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AF0A0502-B4AF-1630-3097-63C34EA11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02" name="Button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8B7BDE6F-198B-EF18-A6EB-1782F1D23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03" name="Button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4FF1EBD0-7BDA-EFFC-6409-B456284B8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04" name="Button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1E7E6782-52F1-D98B-F413-D405AC9FE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06" name="Button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60B9E94E-A564-9A3C-D13D-533E5AC37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07" name="Button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E83F63DF-76D7-E5BD-D0F0-2236E1AE0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08" name="Button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E6BD117B-2B8B-99CE-818C-55E2B659A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09" name="Button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4694E4E2-B503-272B-69F2-3DC114F5D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11" name="Button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314C4171-FF1F-066B-4B93-960863F87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12" name="Button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C64DE2DB-48AB-19C4-D2E0-54EBA0054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13" name="Button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80500BB7-F45F-0A61-931C-9F06C4A6F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14" name="Button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6D46092D-687C-10D1-E0ED-47C9C6260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16" name="Button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BA6F053E-7E62-90A1-B717-F78B7AEED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17" name="Button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BF2B1BF3-BD9C-09D9-1701-8A972312A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18" name="Button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E53D962C-AA14-57C7-CF8E-82F94EC47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19" name="Button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32AE9D40-0A00-47A3-C4BD-F84AB68C2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21" name="Button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FB0AB010-61A3-93D0-3804-1165CBE04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22" name="Button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540D88D0-C787-B1AD-D356-D777A377D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23" name="Button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CF451C48-0D5A-CA80-99FA-1C86A5CE6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24" name="Button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D9ED61DC-9176-37E7-D96D-C69902D7E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26" name="Button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4F597E9A-E35F-69A4-B369-2742BFAEF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27" name="Button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7D5344DB-608B-6E41-DF7D-5554D540E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28" name="Button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54CAEB12-F857-CA27-0CA7-A36AE58C4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29" name="Button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92F7EF1-7BE5-DE54-0949-FDB8BE246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31" name="Button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F28B2573-744C-93A7-CDBB-3E4A4FE9E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32" name="Button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1E8E0FDB-C14C-4084-D686-F06365070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33" name="Button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79C3EE37-10C4-A842-B918-1007592AF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34" name="Button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B65FEA82-F02E-0C77-5E33-AB50491AE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36" name="Button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7743DD59-ABDC-2887-4DB5-B8D6582A3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37" name="Button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EADF5DB7-D341-9147-FF07-4D6024BC4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38" name="Button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48E2080A-57A5-5331-8A8A-05F73A1F2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39" name="Button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89F6F0CF-5C03-A749-0434-C22237BBD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41" name="Button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E4897546-EC4E-2A7B-C263-EFCB05366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42" name="Button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653A7A34-9388-04EA-8C3C-58190A65E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43" name="Button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45609CB2-1969-2E09-689D-B747F707A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44" name="Button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D6ADFA7D-50D9-83BD-DF71-C0A435B21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46" name="Button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D91ED6F1-9FE5-5021-2ABC-1E56BD358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47" name="Button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58B86E7E-C572-40F3-D085-C41BDA89B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48" name="Button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DDB7A81B-2F5A-5756-C7C1-CCC3FCE1D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49" name="Button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DA8C4533-7C47-58A5-B68A-C6099AE67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51" name="Button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BD74980E-2128-ADA4-327C-E70177CE2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52" name="Button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2D026E12-0DDA-0BC7-85F0-6F0B7775B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53" name="Button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FDDB9688-D3D7-14D6-94DF-C545A6F68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54" name="Button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DA24F588-E5EA-0743-E2BD-E1ADB3FFE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56" name="Button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7D7BFDA2-1381-A537-A379-7EEF8EE34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57" name="Button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BB1BA291-1112-0A66-042E-B8D98C113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58" name="Button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3780A8C3-AD27-1164-232D-4244C3676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59" name="Button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4DD3527B-AACF-EC5F-7E08-9090DD9B7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61" name="Button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6A5C6FBF-4F55-75A0-96D1-5A77628F6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62" name="Button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8AF97BCB-A7A3-6489-8019-0716E6328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63" name="Button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9DC087E7-F6DB-CCB3-80B3-A81E96544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64" name="Button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B10E82C8-3072-5E1F-D141-E8B1111A3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66" name="Button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F8494CEE-C0CE-3A8B-326A-C6F096A79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67" name="Button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640059B6-2579-FDB3-5413-33D568338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68" name="Button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7AB5E4C8-5296-D86C-72E9-72082D451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69" name="Button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EF49948F-1BBC-5DF7-88EC-AF8BE4DB3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71" name="Button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7214755A-7F77-90F1-D4FE-F5A38F84D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72" name="Button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15F7AB50-4057-E680-196D-A544DCED3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73" name="Button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ACBE327C-5ECD-D02F-6B8E-4D10AC3D8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74" name="Button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C4E6A551-B213-AE02-24E2-AB4C35F44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76" name="Button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74D64B5D-BEF0-FAAD-EC6C-05A1AFBC7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77" name="Button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CB9519C0-6462-4547-461E-7AB5FB64A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78" name="Button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F5CF7B72-A56E-D433-6639-B35037A7F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79" name="Button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122E4387-C74B-5249-C7ED-AA6B25019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81" name="Button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CDB3F796-D4C9-8962-4B96-4C648E32C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82" name="Button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D77BD5C1-241C-9A54-11C7-CD2826052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83" name="Button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8A478314-682E-B9A1-ECB5-EF500AB8B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84" name="Button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E1D238C7-4ED6-275A-F44A-E22D2589F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86" name="Button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53651FCB-D3BF-0C77-18BD-BB098CC5C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87" name="Button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D55BA44A-01E9-CC54-BD83-5D50A73A3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88" name="Button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F110F8D0-4EE7-83CC-30BB-0DC82608A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89" name="Button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16917C3A-30F9-D338-C1B7-F6B80DA3B2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91" name="Button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8ED1F474-AD91-B13B-C870-6933657F8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92" name="Button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5892DF34-E377-48EB-0ECE-300BAFFDF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93" name="Button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7EF5372E-1000-78F4-2D9D-6BDB92AD6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94" name="Button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2FC003F7-BA0E-81DF-FAB0-F8F3155D7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96" name="Button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E1F50D37-B6FC-9B0A-BFB1-51BD93D0F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97" name="Button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5A63D097-9A4A-D75F-7332-FF10B109A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98" name="Button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613DEC0D-1422-57CB-E0F0-CB887D161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99" name="Button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31D24D4-C5C9-0E03-9E6A-F19653C34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01" name="Button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A9B266FF-D432-1800-CF8B-4CD9F05C0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02" name="Button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6685ADF1-82EA-2D19-20EB-232DCC082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03" name="Button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3149B52E-0B18-33F8-3DD9-F3196874B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04" name="Button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EDB94C7A-E129-4E9D-11F6-338C7C78A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06" name="Button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2170C404-4C6B-40D1-F6DF-BCFE4D100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07" name="Button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D9E4AB08-6267-6050-6250-5F355A24B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08" name="Button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9A8A4E33-6C61-A72F-9463-02F376813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09" name="Button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C5824E72-C258-3DA4-565A-A213B6D01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11" name="Button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FE123309-EE79-331D-4E1A-E3A537ECF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12" name="Button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657E33E9-7017-029A-9390-08270E6F1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13" name="Button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967CF01C-41D1-0125-6EF8-0343F54EC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14" name="Button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1E8771DC-347D-B73B-CF66-DE34EAC0A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16" name="Button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B2646012-001C-3D5B-9B94-80B1E72BB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17" name="Button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33C8CFBF-0AC1-C97B-2835-069BF9ACD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18" name="Button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7BFD7DA4-4325-9B87-AC0E-35DA02098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19" name="Button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8DDBF798-09FB-D605-2B82-F899101BD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21" name="Button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E9743B51-B95E-32B8-B57C-58F8B4DBE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22" name="Button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9A956C1D-AAEA-5F4E-FD9D-F6151027F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23" name="Button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FACD483F-7CA7-5843-23CB-157577C31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24" name="Button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FA41D8FB-0A2F-7A29-47FE-6CBEDC382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26" name="Button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FF2EE9F7-F25C-5D0D-10FF-4D7DC6B9E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27" name="Button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57E5F0E9-F331-12BA-2D58-4368CCB5E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28" name="Button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42BECDF2-9283-301D-FF63-600AF20F5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29" name="Button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32A677C4-460E-AF9F-8A12-57E4517C4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31" name="Button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1D8C3D37-4DD5-8D71-9C66-300DD7A4B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32" name="Button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876ADF03-BE43-59CD-E991-DCF2FF128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33" name="Button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7D84C413-3BC9-8A11-A13C-D2CE5E907D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34" name="Button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5489A446-2F3D-0424-6913-A7EBC9634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36" name="Button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A764FFD9-0087-0AD2-9C32-CA8CEA3EF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37" name="Button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485C3225-7B1F-6A3C-2567-3778127BF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38" name="Button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6EDC473D-548C-C866-361C-9B54E727D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39" name="Button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C05A1C38-51E2-8D2D-E554-43F01500A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41" name="Button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F78C09EC-2CC4-3C95-E073-646AA45A9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42" name="Button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6FF3FA7-5759-71E1-FA65-239BC12E1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43" name="Button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5C4D3B15-4AE2-EFD5-CA87-A59E425FA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44" name="Button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274740E4-331A-228A-80D7-9C066C50A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46" name="Button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7B74FF6F-11E6-CADE-E315-A73247309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47" name="Button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FAF83DF4-9494-5E3E-2553-FB1592CC9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48" name="Button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4E7B9C7A-A0D0-2162-F0C8-1C76FA93A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49" name="Button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AA54C8DA-8356-FF43-DD6C-DDB01AAD3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51" name="Button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D56B3E36-206D-C8D4-B70F-EE66C3ACF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52" name="Button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A6871CB9-1CB8-80F0-8CCD-8434B309F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53" name="Button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C6B7C239-6679-1FC0-A0D3-C74FB06A7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54" name="Button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A7346414-B7BA-53C4-5FCE-78A565107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56" name="Button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3DCDC276-3E68-AF43-B4B7-43A69DCAC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57" name="Button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1BE887CE-3F89-0EC1-77D3-30CD2B321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58" name="Button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7086D771-EC82-7717-B9F7-898390AE0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59" name="Button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BA76AD32-844F-83E7-4292-CCE2F38CE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61" name="Button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D93B2880-AF2D-7849-E469-66CE8AB33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62" name="Button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D95EA714-9F81-7A8E-415B-83F2ED718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63" name="Button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610C4114-4D77-BEED-DCCD-244AA1589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64" name="Button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8BD2A2E0-63EA-C422-08C7-13D98D0469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66" name="Button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65518788-2F62-1C72-E3B5-6580202E9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67" name="Button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529FDD6F-34FA-EB84-923F-0AD27ABE4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68" name="Button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7C228F23-F841-5EC9-D58B-1ADD3CB00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69" name="Button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1A6411AD-5647-0CF4-05C2-9A9C33CC5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71" name="Button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1831EADE-349D-B2C9-137B-D93E2315A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72" name="Button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44155AA3-09F8-907E-E3F3-E1E0D2239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73" name="Button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D9F35280-202C-F1D4-DB93-5C38F027A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74" name="Button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AF52D2B2-F0DF-133E-0F2C-77A188365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76" name="Button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B82687CC-EE8E-D285-0F39-390BC15EA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77" name="Button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2B164555-5925-3E69-C2E9-9B62AD039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78" name="Button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3DB7D152-DED5-EB1A-CA3C-769C052AA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79" name="Button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D4D1DB4F-E42F-6015-46EA-EC9ED0970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81" name="Button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BA5DD655-A933-01E2-F7A0-62C40D7BB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82" name="Button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D586347B-6581-C204-86EC-37F6AD0EA5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83" name="Button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D3B6E0FE-8662-7E36-D738-2EE846D90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84" name="Button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3FC34657-72BF-9E3C-CFBB-9908CCD53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86" name="Button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218A948F-4528-CE06-0CE1-B89CABC6C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87" name="Button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BA00014E-E452-74DA-FCAF-C540B7729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88" name="Button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B1D670CF-A7C7-A58B-ECCC-ED3F6D24B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89" name="Button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FC39D18F-8C47-2C0D-E67E-A10D180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91" name="Button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8B59F634-4B69-F627-B567-F3D0E5428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92" name="Button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603EC8B0-F8C2-7FFF-59EF-D3E855C04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93" name="Button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B097419C-ED13-62EA-8E4B-A5605A610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94" name="Button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8958775B-331D-A63E-B0E9-1E11B3FD50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96" name="Button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E3A9689B-2B7A-020A-C51C-DDD2AD56A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97" name="Button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3A8658D1-8B22-D8E1-382D-3F5471D2E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98" name="Button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E93D7F8E-93C7-18AF-9BCF-49A53E00D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99" name="Button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20AE5D35-16E3-C71F-BE36-EB3685DC1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01" name="Button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43CCB1DE-F6C5-6CDD-D180-1064D4AE3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02" name="Button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911D6CFA-31DF-16FC-172E-031453722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03" name="Button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ED274D4C-BB59-203F-CC92-FFEC01BD8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04" name="Button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9FAF3DD4-FE6D-3701-251A-59D35FE0E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06" name="Button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FA1B02B-FA35-C520-7357-A0825C7CC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07" name="Button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1BC96299-0E39-6202-194F-43F601A87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08" name="Button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FC0E1738-6FB1-1646-D1BE-6A3F8ACBA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09" name="Button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E5895FF-28A6-4D7B-EDE8-67E7A75B9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11" name="Button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395D72F0-771B-1ED1-157F-3713430F5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12" name="Button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CEEDBAA3-5A30-27CD-5CC2-68DD710B4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13" name="Button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F8712FBC-7346-8B2E-0590-4718032A7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14" name="Button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E1FD8B28-24AA-BEA7-7EC1-BD515BC878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16" name="Button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B6B7E246-35F6-0D6C-CB14-949B1FE34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17" name="Button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3E7E03BC-318B-AA71-95F7-D7C7D4878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18" name="Button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EFFCE54E-D076-5DA9-E765-58FCEDDF7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19" name="Button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F50AB345-D4DD-7483-DF3F-5694392FC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21" name="Button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D0D9BBBC-17BF-F9E1-A8FD-27516FD1A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22" name="Button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C9F855D2-C7D8-F736-6F13-6AA4AE5F8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23" name="Button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CCADA72-4EE3-8890-3B17-3ACB60A05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24" name="Button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6971ADEE-0FE1-FEC6-970E-07ABF9A8E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26" name="Button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9CD5C0D1-69C6-92A8-948D-EEE7CEEF4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27" name="Button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FFAD2BD2-2FDB-07D0-2DDB-96BD84CBA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28" name="Button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16EBA1E1-BFAB-3781-3195-5061B17F1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29" name="Button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9C54C9AA-E2FA-CBD4-F059-20108514D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31" name="Button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C5886BBB-F431-EC90-AD83-008825A1C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32" name="Button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C96A83EB-DFC7-3F07-D57F-2E39D3069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33" name="Button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E5EAD59E-C08F-EF43-A5E3-EB8CCAF4E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34" name="Button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7090B1AC-D9B2-0D5A-9F94-5561C5A73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36" name="Button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9D000CEB-DB5A-481C-D181-68137C0E6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37" name="Button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811D3EBF-58E1-8BFC-5714-DBE9B9943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38" name="Button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DFDA9CF2-E132-6C9B-E4BB-656DC50D8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39" name="Button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6417C43D-A910-38FA-F729-FE71F5451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41" name="Button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10EF1E26-7069-4E24-8EEE-ECFB22EC1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42" name="Button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7DA8DEEF-E98B-C809-0435-6DF530F65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43" name="Button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99A7BA46-44C4-65B8-072B-623D1ABCA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44" name="Button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2F4B1EE4-384B-5FB9-6CA0-85A45DA30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46" name="Button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A98D7B75-2D23-CCE5-0724-48A96F236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47" name="Button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A2D8010F-E690-F6AD-60AA-780CAB795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48" name="Button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315559A1-0001-B457-6E76-531F758D2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49" name="Button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A5DCDA35-9FBD-3850-CB90-0C6E75035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51" name="Button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15A9BA7B-A853-A8F8-74FE-DF17130A2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52" name="Button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6BBD7A-EFA5-68E5-1400-D22227D1D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53" name="Button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9AEC2AFE-DA3A-A82C-32FB-D99CA6C3D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54" name="Button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8A78DF1F-9CA7-3537-DAD1-CA7EBD0A7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56" name="Button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67A07F6A-FC15-767F-876C-2B6366B2F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57" name="Button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B395ECC4-A4C0-7C8D-D579-962C8B124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58" name="Button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6D2BEC71-1C41-48F5-E106-D34E8ADFE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59" name="Button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58440834-E8C0-7BED-4DBE-B4A6577B2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61" name="Button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311B23AA-3E45-47C8-007E-876E5B3A3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62" name="Button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5911D763-1074-31C1-DCE3-39A3B56FA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63" name="Button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E47CE184-4F53-99B0-A089-FEEE4D390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64" name="Button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D27D6080-C39D-2F47-417D-15CD1DD3F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66" name="Button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531A1D76-2F3E-156E-D1C5-BB78AF275B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67" name="Button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7062F04A-7460-D6E7-8F52-607088BDD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68" name="Button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A6BE9B9E-31F1-BAEB-925E-8E7D0311A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69" name="Button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B7456AD7-93AF-2366-6D0B-6F7199C01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71" name="Button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20C7D2C6-78B4-C585-AFE8-2FCB6EF67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72" name="Button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C074FE80-3EC1-A670-90B1-4860BAE7B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73" name="Button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4595B662-5F0D-7453-F44E-D774A7CB6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74" name="Button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C0F08AD9-830E-D2A5-4D97-2B3853F39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76" name="Button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5A8A18C9-92A5-8B9E-626C-B1ED02C18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77" name="Button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DD213AE0-3368-FBEA-9A7A-AABE421F2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78" name="Button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423ECFB0-6E0E-30B9-6844-AF86B9E7E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79" name="Button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F6DBA579-8D80-26AB-9126-6E3648FC4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81" name="Button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6F17BC44-49E3-029C-8633-9CD2A1432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82" name="Button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33EBB35E-33F4-F0D4-7383-489ADA024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83" name="Button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671C78E2-7DFF-2E94-C70E-AB0DAC6AB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84" name="Button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ADEFEFC1-2AE8-00D6-4F7F-AE7CFAA3CA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86" name="Button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C64C75FD-4847-0AB5-D8EB-6A463DE11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87" name="Button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B56C7611-F570-3DAC-A116-7498C945A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88" name="Button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AFB74C5D-F2BF-6FC0-D853-E497ECAAC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89" name="Button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67261DC-AAAD-9D1C-C0CD-9E2B40ABD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91" name="Button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BE1C6100-4096-F8BA-1393-CB168BD13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92" name="Button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36BB5EA3-2DD4-72EE-9CC1-EB2B41CB2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93" name="Button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3BBC3275-0796-FD21-D85D-3DF6D5762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94" name="Button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CCFCEC2E-6644-5F48-153D-E8F66A7C5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96" name="Button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82CE115F-0EC4-4583-10E6-ACE217C28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97" name="Button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24C293B-BACC-2531-93A4-60ABB6BC5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98" name="Button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31C45A13-6F9D-A062-A095-BD09F44D3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99" name="Button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7EB08E5-0D56-81A0-13FD-973ED6F5B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01" name="Button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7F1736CC-25AC-33F9-6286-C59C8E9B20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02" name="Button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7C16AEA2-FBB4-BAD3-25F7-D0B83D2ADF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03" name="Button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3AC58375-7666-9C4C-CA98-2C702A2AA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04" name="Button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3A9C2BEB-67A5-30ED-A31B-0A8C6C5B3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06" name="Button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1E8C917B-FB30-3D18-3414-9CAC30409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07" name="Button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8994EF7B-B164-F304-3A50-36E50F32C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08" name="Button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F1D1293D-F924-E5F2-15A1-E0661A2F8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09" name="Button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7E44984B-4E4F-2F1A-1CED-E27603F47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11" name="Button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52E454E5-6BF7-2926-C3F8-A0B1A25E3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12" name="Button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66E7330B-DBF3-75B2-92A9-88A63AFD8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13" name="Button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9A0F4F8B-B317-671F-FF83-DCD1CDDDC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14" name="Button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816786E-38C9-0DA7-72F0-5F8C84284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16" name="Button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B0855329-E2B3-B0FC-9C02-084A4C633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17" name="Button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474F18F7-83AA-0C6A-2204-A64CDB301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18" name="Button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975CAE44-F515-E031-A04B-39018A06E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19" name="Button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7D565BCF-1224-95C9-B1FD-028897B12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21" name="Button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9A6ADB6B-9E10-5387-1513-6E962890E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22" name="Button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36D6709C-12E0-C88E-70DF-1B87874FE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23" name="Button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16806381-0109-A9D1-EDAA-B42CFA906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24" name="Button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9270F2F1-8C40-1435-065B-3FEF8E212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26" name="Button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B5FD8291-F531-87AD-0522-3CC0A3619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27" name="Button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AC092C79-F60A-CD32-5251-1046EA319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28" name="Button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6D116ABE-3A15-DC0A-C67C-87DB70365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29" name="Button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F753C351-8FD6-7051-C1E6-BE2326A0B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31" name="Button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3B0F5750-80B6-F100-8301-94A8F2049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32" name="Button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7187F279-B2B6-DF99-41ED-AACA358B7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33" name="Button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63F54039-40C6-6C4E-3F70-7D00D2E78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34" name="Button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86651BC8-62B8-CAC9-A2C9-F21E97742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36" name="Button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F77D013-B756-0DF9-7134-FC17F1F37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37" name="Button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9173F5A4-2C7D-481C-D60F-7F76274B5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38" name="Button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1C5A346B-C34C-8870-AC90-7D0E88C95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39" name="Button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EB568778-0407-7C8D-AECD-D57C69011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41" name="Button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2D53A608-6EA0-11D9-F283-F48100D2A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42" name="Button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7AB73BC8-7032-23D6-0CE2-DD62C213C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43" name="Button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7FD39F0-9773-02D3-1BBB-11AFFB936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44" name="Button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8750840E-C222-1F92-0797-DDADFA78F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46" name="Button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C547D8CA-1144-2855-54FD-F9CBF2D2A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47" name="Button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95D52A4E-5868-6DA4-B3FB-6C13493A2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48" name="Button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C41F2FCE-4A5D-CB7B-ED95-0F1A2BC79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49" name="Button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F1FB9855-19AD-3830-5DFB-59C2EFCF5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51" name="Button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F2A02D71-BE61-2CA7-234D-03F2D04B4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52" name="Button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709D600A-E8CF-133C-600E-C4B65F6B3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53" name="Button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D86D4892-98FC-4C49-5C69-F44975680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54" name="Button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2C39CFF0-5894-D500-5215-CC198BABA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56" name="Button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83183D21-E2BA-9669-4087-4958DC989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57" name="Button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A9093510-CAC4-96F5-57AE-5404610D9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58" name="Button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7E9B4A3D-AB99-120A-C865-C750A3316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59" name="Button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8F7B7B21-2A38-7CE3-6653-905A8EF68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61" name="Button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2D4106F8-FDDF-899C-F1DD-7E25D5818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62" name="Button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B5F68508-296B-B105-E406-6E78BFE9A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63" name="Button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24775D40-A2DC-B3BC-7D47-3F99AC8AF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64" name="Button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B01B250B-D690-FA80-AAA9-6EE12CA44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66" name="Button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D84E238-AAAD-1A05-9E8D-B324C4378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67" name="Button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92943DBF-5D41-EB79-69CC-F0A97857D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68" name="Button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CA1F0058-5ACD-F2A1-62D1-8F3D428CD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69" name="Button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BC47F534-9CC2-C0A2-2289-3E6D31A35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71" name="Button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86756AAE-0F36-C7CD-A1C9-3FD6A17EA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72" name="Button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2298742A-ADCE-FB23-29A3-63C71184D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73" name="Button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8A18B104-D727-5DEC-DD5F-407D27A4B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74" name="Button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707FDB1E-1B79-4AA5-F5C8-460440234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76" name="Button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18DF43D2-4632-B287-330E-71ADCAAD9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77" name="Button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E3CDCA4D-3969-BD84-C888-AE38F91E4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78" name="Button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67E6E00F-11E2-D740-E4D1-83A677156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79" name="Button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36B8C163-EBAE-CDB6-56CC-F5A587833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81" name="Button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CC95EB0C-6C3A-4334-DE87-0DA680271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82" name="Button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918A7120-7AF3-436C-E6A2-B3A857D91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83" name="Button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1B3C18E3-5F78-C46C-B881-4FFB3A99E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84" name="Button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BD0C1621-19D5-32F0-613E-81C7FEB3A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86" name="Button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52B49666-5190-D667-4C53-F24377701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87" name="Button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AB0E04B7-60C9-58A9-2F01-1ACBF6D6C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88" name="Button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34D4DA5F-9A87-0D11-19D9-021850545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89" name="Button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928CD07F-32D6-69AD-4ABF-BF200F5FB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91" name="Button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5ECD981A-D10A-75AE-D575-82577969D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92" name="Button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606B9EF8-AA6B-E92E-84AA-D81371D7E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93" name="Button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F7744ACA-AF84-635E-1695-F2CC004CB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94" name="Button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E2D63089-2610-FDAD-7B28-302B11EF93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96" name="Button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62BFD45A-6CCC-307D-703D-A76DA1D81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97" name="Button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F107A557-13A0-6528-D54C-FDD6F26114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98" name="Button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C38FA525-FA62-FEE1-BA7B-827673F50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99" name="Button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23B287B4-4646-2BD9-3789-0398337D7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01" name="Button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9563B166-6378-F4CE-C411-B67658BED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02" name="Button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54DD9C43-F2FA-AE43-C44B-39E8B8D2E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03" name="Button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AC4167D5-AC14-17E1-37B0-71399B670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04" name="Button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54812937-4935-A432-AE7D-1AA24089A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06" name="Button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6FFDC5A1-93B5-E001-7774-649DFA4D1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07" name="Button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B37EFB8-931C-9538-78ED-B15720122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08" name="Button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C80679C1-016A-F63F-9A6D-526FDD3BB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09" name="Button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22963009-33FD-886C-404B-08B3CC017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11" name="Button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44217777-3C45-8DE0-B5FA-5D9AF8BEC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12" name="Button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5DD49EFB-A982-15D4-1282-6891E089B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13" name="Button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3463A527-17D1-5961-C68D-7C813A929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14" name="Button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55076B60-CC03-72DC-FF73-800FE555E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16" name="Button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4E4A6467-7356-994E-7B1A-E198F05C7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17" name="Button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B7AEE44-5522-56FF-FD81-AAC39A727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18" name="Button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BF2C7434-838D-16E2-5C43-B7F69D7AA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19" name="Button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7A29C572-695F-BA70-BF42-D7B62AB0C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21" name="Button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33BFD3E0-E6AD-A734-5013-77C4A64E5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22" name="Button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D497CEE7-ED1A-1FE0-B178-B821D8161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23" name="Button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7F26955C-EC8D-869F-916A-6A75E65E9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24" name="Button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9F848A0F-3452-D848-A3B8-51901DB8D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26" name="Button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EFF7C91E-9E3B-6FF3-388A-1CC07E2FB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27" name="Button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D63935E7-4EDA-9F9C-92D0-25857BFD54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28" name="Button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C9C065C1-B9E3-7527-25F5-12FF8C881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29" name="Button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295445AF-6FE5-C017-3BBF-A85E3BD8C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31" name="Button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DD26F53-E994-CC32-B51E-08C479CF8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32" name="Button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FEE563F5-519F-0890-26D2-D3A696BDF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33" name="Button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11679DB-0891-6039-E3D5-9B6381F4B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34" name="Button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67A8C583-DC32-45F2-5761-9E7C3CA94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36" name="Button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752EF7FE-02DA-211D-ACDE-7BA906C2F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37" name="Button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FAF156DF-75CA-F93A-3B34-8D06E90C2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38" name="Button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501102EC-E8C5-1BF7-A464-724249EAA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39" name="Button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F4EE88AD-ECA2-3BBC-BEC3-43878895D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41" name="Button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92956166-A340-7A23-CC1B-E24E467E4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42" name="Button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C033E18F-A154-4EBB-650F-6712D0ED9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43" name="Button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6E26B148-B300-80BB-B3DC-D3E2418A4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44" name="Button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229C319F-D4C4-9E68-6FFE-2CD0D0EFF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46" name="Button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65604816-6859-7141-34B1-26F33C4C6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47" name="Button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C9F91E02-C74C-6B54-1F90-2D3BD475C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48" name="Button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3D3938F5-D687-83D8-7A4F-309DEA565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49" name="Button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423889D5-4C16-47E7-DDDF-87E1486D6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51" name="Button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E1055DB7-745B-30D5-D9BA-363C7A41A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52" name="Button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D0EDCDF4-1A73-04BF-349C-A50E02828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53" name="Button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380BD674-ADCE-7BFE-05B0-8EE1E21A3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54" name="Button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80F18C6F-D5C2-A882-2CFA-80389A681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56" name="Button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95C3F998-EBF6-026E-C8B5-EA367135A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57" name="Button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1DD4559B-D506-6943-ED8A-CE040B932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58" name="Button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41FAEA8B-7AC1-7C53-59D1-A4902E424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59" name="Button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1917CD9F-D89B-8E66-CC40-6DFCAC5AB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61" name="Button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167234FF-D32F-2E7C-71D3-4A876F0BB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62" name="Button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5FD2BF51-81AB-8C52-401E-D1B708531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63" name="Button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2D83F033-4986-8965-47E7-DA20F5C8D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64" name="Button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63919CBA-E3FD-D517-0EB5-63BB2DF38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29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>
        <row r="3">
          <cell r="B3" t="str">
            <v>NSW</v>
          </cell>
        </row>
        <row r="16">
          <cell r="D16">
            <v>33775</v>
          </cell>
          <cell r="N16">
            <v>131253</v>
          </cell>
          <cell r="O16">
            <v>-97478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-136000</v>
          </cell>
          <cell r="N24">
            <v>-151000</v>
          </cell>
          <cell r="O24">
            <v>15000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151791.84624675001</v>
          </cell>
          <cell r="N38">
            <v>3243.8478336239623</v>
          </cell>
          <cell r="O38">
            <v>148547.99841312604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21588.441046428725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20810.404742804905</v>
          </cell>
        </row>
        <row r="83">
          <cell r="E83">
            <v>0</v>
          </cell>
        </row>
        <row r="87">
          <cell r="E87">
            <v>717.74521770840511</v>
          </cell>
        </row>
        <row r="88">
          <cell r="E88">
            <v>594.25636916554686</v>
          </cell>
        </row>
        <row r="92">
          <cell r="E92">
            <v>85625.894530895559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41.636872024471813</v>
          </cell>
        </row>
        <row r="96">
          <cell r="E96">
            <v>-274.08776044845581</v>
          </cell>
        </row>
        <row r="97">
          <cell r="E97">
            <v>-21281.213928222656</v>
          </cell>
        </row>
        <row r="98">
          <cell r="E98">
            <v>27728.340057373047</v>
          </cell>
        </row>
        <row r="103">
          <cell r="E103">
            <v>-1089</v>
          </cell>
        </row>
        <row r="106">
          <cell r="E106">
            <v>0</v>
          </cell>
        </row>
        <row r="108">
          <cell r="E108">
            <v>15000</v>
          </cell>
        </row>
        <row r="112">
          <cell r="E112">
            <v>-86058</v>
          </cell>
        </row>
        <row r="113">
          <cell r="E113">
            <v>0</v>
          </cell>
        </row>
        <row r="114">
          <cell r="E114">
            <v>3977.197690573767</v>
          </cell>
        </row>
        <row r="165">
          <cell r="M165">
            <v>3689</v>
          </cell>
        </row>
      </sheetData>
      <sheetData sheetId="4">
        <row r="3">
          <cell r="B3" t="str">
            <v>VIC</v>
          </cell>
        </row>
        <row r="16">
          <cell r="D16">
            <v>1375045</v>
          </cell>
          <cell r="N16">
            <v>1175217</v>
          </cell>
          <cell r="O16">
            <v>199828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-225000</v>
          </cell>
          <cell r="N24">
            <v>-225000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-886749.06730581028</v>
          </cell>
          <cell r="N38">
            <v>-976795.38361763221</v>
          </cell>
          <cell r="O38">
            <v>90046.316311821924</v>
          </cell>
        </row>
        <row r="44">
          <cell r="N44">
            <v>-8000</v>
          </cell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-8000</v>
          </cell>
        </row>
        <row r="76">
          <cell r="E76">
            <v>198601.39964370112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87501.134281713123</v>
          </cell>
        </row>
        <row r="83">
          <cell r="E83">
            <v>29</v>
          </cell>
        </row>
        <row r="87">
          <cell r="E87">
            <v>4501.2264913686358</v>
          </cell>
        </row>
        <row r="88">
          <cell r="E88">
            <v>-4293.7928031906104</v>
          </cell>
        </row>
        <row r="92">
          <cell r="E92">
            <v>-9479.6228474930977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-81.595180117437849</v>
          </cell>
        </row>
        <row r="96">
          <cell r="E96">
            <v>93.652007400989532</v>
          </cell>
        </row>
        <row r="97">
          <cell r="E97">
            <v>30343.327514648438</v>
          </cell>
        </row>
        <row r="98">
          <cell r="E98">
            <v>-90681.278015136719</v>
          </cell>
        </row>
        <row r="103">
          <cell r="E103">
            <v>-6842.25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89888</v>
          </cell>
        </row>
        <row r="113">
          <cell r="E113">
            <v>0</v>
          </cell>
        </row>
        <row r="114">
          <cell r="E114">
            <v>-9497.4493417111862</v>
          </cell>
        </row>
        <row r="165">
          <cell r="M165">
            <v>323</v>
          </cell>
        </row>
      </sheetData>
      <sheetData sheetId="5">
        <row r="3">
          <cell r="B3" t="str">
            <v>QLD</v>
          </cell>
        </row>
        <row r="5">
          <cell r="B5">
            <v>36546</v>
          </cell>
        </row>
        <row r="8">
          <cell r="D8">
            <v>0</v>
          </cell>
        </row>
        <row r="9">
          <cell r="D9">
            <v>507213</v>
          </cell>
        </row>
        <row r="16">
          <cell r="D16">
            <v>507213</v>
          </cell>
          <cell r="N16">
            <v>826906</v>
          </cell>
          <cell r="O16">
            <v>-319693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-9000</v>
          </cell>
          <cell r="N24">
            <v>-9000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172185.42095157446</v>
          </cell>
          <cell r="N38">
            <v>-141944.71772111813</v>
          </cell>
          <cell r="O38">
            <v>314130.13867269258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-90</v>
          </cell>
        </row>
        <row r="87">
          <cell r="E87">
            <v>0</v>
          </cell>
        </row>
        <row r="88">
          <cell r="E88">
            <v>1551.8613273074152</v>
          </cell>
        </row>
        <row r="92">
          <cell r="E92">
            <v>-12484.782659407385</v>
          </cell>
        </row>
        <row r="93">
          <cell r="E93">
            <v>0</v>
          </cell>
        </row>
        <row r="94">
          <cell r="E94">
            <v>-75458.90032709729</v>
          </cell>
        </row>
        <row r="95">
          <cell r="E95">
            <v>-246.56193331529357</v>
          </cell>
        </row>
        <row r="96">
          <cell r="E96">
            <v>4156.6747689247131</v>
          </cell>
        </row>
        <row r="97">
          <cell r="E97">
            <v>150554.68774414063</v>
          </cell>
        </row>
        <row r="98">
          <cell r="E98">
            <v>-103353.78598308563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34676</v>
          </cell>
        </row>
        <row r="113">
          <cell r="E113">
            <v>0</v>
          </cell>
        </row>
        <row r="114">
          <cell r="E114">
            <v>-3315.8889514835028</v>
          </cell>
        </row>
        <row r="220">
          <cell r="B220">
            <v>4565.5839819222456</v>
          </cell>
        </row>
      </sheetData>
      <sheetData sheetId="6">
        <row r="3">
          <cell r="B3" t="str">
            <v>S.A</v>
          </cell>
        </row>
        <row r="16">
          <cell r="D16">
            <v>-544669</v>
          </cell>
          <cell r="N16">
            <v>749127</v>
          </cell>
          <cell r="O16">
            <v>-1293796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-93000</v>
          </cell>
          <cell r="N24">
            <v>-124000</v>
          </cell>
          <cell r="O24">
            <v>31000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3849765.9808869055</v>
          </cell>
          <cell r="N38">
            <v>3360534.8182211211</v>
          </cell>
          <cell r="O38">
            <v>489231.16266578436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47493.179497500045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-265</v>
          </cell>
        </row>
        <row r="83">
          <cell r="E83">
            <v>142</v>
          </cell>
        </row>
        <row r="87">
          <cell r="E87">
            <v>91.111252993345261</v>
          </cell>
        </row>
        <row r="88">
          <cell r="E88">
            <v>50.726081222295761</v>
          </cell>
        </row>
        <row r="92">
          <cell r="E92">
            <v>-58004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-1226149</v>
          </cell>
        </row>
        <row r="103">
          <cell r="E103">
            <v>0</v>
          </cell>
        </row>
        <row r="106">
          <cell r="E106">
            <v>-14</v>
          </cell>
        </row>
        <row r="108">
          <cell r="E108">
            <v>31000</v>
          </cell>
        </row>
        <row r="112">
          <cell r="E112">
            <v>432082.5</v>
          </cell>
        </row>
        <row r="113">
          <cell r="E113">
            <v>0</v>
          </cell>
        </row>
        <row r="114">
          <cell r="E114">
            <v>149.09799965829006</v>
          </cell>
        </row>
      </sheetData>
      <sheetData sheetId="7">
        <row r="3">
          <cell r="B3" t="str">
            <v>SNWY</v>
          </cell>
        </row>
        <row r="16">
          <cell r="D16">
            <v>6676</v>
          </cell>
          <cell r="N16">
            <v>-4288</v>
          </cell>
          <cell r="O16">
            <v>10964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-19000</v>
          </cell>
          <cell r="N24">
            <v>-21000</v>
          </cell>
          <cell r="O24">
            <v>2000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458881.7</v>
          </cell>
          <cell r="N38">
            <v>466839.7</v>
          </cell>
          <cell r="O38">
            <v>-7958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10</v>
          </cell>
        </row>
        <row r="92">
          <cell r="E92">
            <v>15938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-4984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2000</v>
          </cell>
        </row>
        <row r="112">
          <cell r="E112">
            <v>-7948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8"/>
      <sheetData sheetId="9"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701623</v>
          </cell>
          <cell r="N38">
            <v>701623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ctrlProp" Target="../ctrlProps/ctrlProp19.xml"/><Relationship Id="rId170" Type="http://schemas.openxmlformats.org/officeDocument/2006/relationships/ctrlProp" Target="../ctrlProps/ctrlProp168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987" Type="http://schemas.openxmlformats.org/officeDocument/2006/relationships/ctrlProp" Target="../ctrlProps/ctrlProp985.xml"/><Relationship Id="rId1172" Type="http://schemas.openxmlformats.org/officeDocument/2006/relationships/ctrlProp" Target="../ctrlProps/ctrlProp1170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1032" Type="http://schemas.openxmlformats.org/officeDocument/2006/relationships/ctrlProp" Target="../ctrlProps/ctrlProp1030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43" Type="http://schemas.openxmlformats.org/officeDocument/2006/relationships/ctrlProp" Target="../ctrlProps/ctrlProp41.xml"/><Relationship Id="rId192" Type="http://schemas.openxmlformats.org/officeDocument/2006/relationships/ctrlProp" Target="../ctrlProps/ctrlProp190.xml"/><Relationship Id="rId497" Type="http://schemas.openxmlformats.org/officeDocument/2006/relationships/ctrlProp" Target="../ctrlProps/ctrlProp495.xml"/><Relationship Id="rId357" Type="http://schemas.openxmlformats.org/officeDocument/2006/relationships/ctrlProp" Target="../ctrlProps/ctrlProp355.xml"/><Relationship Id="rId1194" Type="http://schemas.openxmlformats.org/officeDocument/2006/relationships/ctrlProp" Target="../ctrlProps/ctrlProp119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1359" Type="http://schemas.openxmlformats.org/officeDocument/2006/relationships/ctrlProp" Target="../ctrlProps/ctrlProp1357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65" Type="http://schemas.openxmlformats.org/officeDocument/2006/relationships/ctrlProp" Target="../ctrlProps/ctrlProp63.xml"/><Relationship Id="rId281" Type="http://schemas.openxmlformats.org/officeDocument/2006/relationships/ctrlProp" Target="../ctrlProps/ctrlProp279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003" Type="http://schemas.openxmlformats.org/officeDocument/2006/relationships/ctrlProp" Target="../ctrlProps/ctrlProp1001.xml"/><Relationship Id="rId1210" Type="http://schemas.openxmlformats.org/officeDocument/2006/relationships/ctrlProp" Target="../ctrlProps/ctrlProp1208.xml"/><Relationship Id="rId1308" Type="http://schemas.openxmlformats.org/officeDocument/2006/relationships/ctrlProp" Target="../ctrlProps/ctrlProp1306.xml"/><Relationship Id="rId14" Type="http://schemas.openxmlformats.org/officeDocument/2006/relationships/ctrlProp" Target="../ctrlProps/ctrlProp12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185" Type="http://schemas.openxmlformats.org/officeDocument/2006/relationships/ctrlProp" Target="../ctrlProps/ctrlProp183.xml"/><Relationship Id="rId392" Type="http://schemas.openxmlformats.org/officeDocument/2006/relationships/ctrlProp" Target="../ctrlProps/ctrlProp390.xml"/><Relationship Id="rId697" Type="http://schemas.openxmlformats.org/officeDocument/2006/relationships/ctrlProp" Target="../ctrlProps/ctrlProp695.xml"/><Relationship Id="rId252" Type="http://schemas.openxmlformats.org/officeDocument/2006/relationships/ctrlProp" Target="../ctrlProps/ctrlProp250.xml"/><Relationship Id="rId1187" Type="http://schemas.openxmlformats.org/officeDocument/2006/relationships/ctrlProp" Target="../ctrlProps/ctrlProp118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58" Type="http://schemas.openxmlformats.org/officeDocument/2006/relationships/ctrlProp" Target="../ctrlProps/ctrlProp56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201" Type="http://schemas.openxmlformats.org/officeDocument/2006/relationships/ctrlProp" Target="../ctrlProps/ctrlProp199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713" Type="http://schemas.openxmlformats.org/officeDocument/2006/relationships/ctrlProp" Target="../ctrlProps/ctrlProp711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203" Type="http://schemas.openxmlformats.org/officeDocument/2006/relationships/ctrlProp" Target="../ctrlProps/ctrlProp1201.xml"/><Relationship Id="rId296" Type="http://schemas.openxmlformats.org/officeDocument/2006/relationships/ctrlProp" Target="../ctrlProps/ctrlProp294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71" Type="http://schemas.openxmlformats.org/officeDocument/2006/relationships/ctrlProp" Target="../ctrlProps/ctrlProp69.xml"/><Relationship Id="rId802" Type="http://schemas.openxmlformats.org/officeDocument/2006/relationships/ctrlProp" Target="../ctrlProps/ctrlProp800.xml"/><Relationship Id="rId29" Type="http://schemas.openxmlformats.org/officeDocument/2006/relationships/ctrlProp" Target="../ctrlProps/ctrlProp27.xml"/><Relationship Id="rId178" Type="http://schemas.openxmlformats.org/officeDocument/2006/relationships/ctrlProp" Target="../ctrlProps/ctrlProp176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93" Type="http://schemas.openxmlformats.org/officeDocument/2006/relationships/ctrlProp" Target="../ctrlProps/ctrlProp91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20" Type="http://schemas.openxmlformats.org/officeDocument/2006/relationships/ctrlProp" Target="../ctrlProps/ctrlProp18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86" Type="http://schemas.openxmlformats.org/officeDocument/2006/relationships/ctrlProp" Target="../ctrlProps/ctrlProp984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42" Type="http://schemas.openxmlformats.org/officeDocument/2006/relationships/ctrlProp" Target="../ctrlProps/ctrlProp40.xml"/><Relationship Id="rId191" Type="http://schemas.openxmlformats.org/officeDocument/2006/relationships/ctrlProp" Target="../ctrlProps/ctrlProp189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64" Type="http://schemas.openxmlformats.org/officeDocument/2006/relationships/ctrlProp" Target="../ctrlProps/ctrlProp6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280" Type="http://schemas.openxmlformats.org/officeDocument/2006/relationships/ctrlProp" Target="../ctrlProps/ctrlProp278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86" Type="http://schemas.openxmlformats.org/officeDocument/2006/relationships/ctrlProp" Target="../ctrlProps/ctrlProp8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1307" Type="http://schemas.openxmlformats.org/officeDocument/2006/relationships/ctrlProp" Target="../ctrlProps/ctrlProp1305.xml"/><Relationship Id="rId13" Type="http://schemas.openxmlformats.org/officeDocument/2006/relationships/ctrlProp" Target="../ctrlProps/ctrlProp11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35" Type="http://schemas.openxmlformats.org/officeDocument/2006/relationships/ctrlProp" Target="../ctrlProps/ctrlProp33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111" Type="http://schemas.openxmlformats.org/officeDocument/2006/relationships/ctrlProp" Target="../ctrlProps/ctrlProp109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13" Type="http://schemas.openxmlformats.org/officeDocument/2006/relationships/ctrlProp" Target="../ctrlProps/ctrlProp1111.xml"/><Relationship Id="rId1197" Type="http://schemas.openxmlformats.org/officeDocument/2006/relationships/ctrlProp" Target="../ctrlProps/ctrlProp1195.xml"/><Relationship Id="rId1320" Type="http://schemas.openxmlformats.org/officeDocument/2006/relationships/ctrlProp" Target="../ctrlProps/ctrlProp1318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1202" Type="http://schemas.openxmlformats.org/officeDocument/2006/relationships/ctrlProp" Target="../ctrlProps/ctrlProp1200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13" Type="http://schemas.openxmlformats.org/officeDocument/2006/relationships/ctrlProp" Target="../ctrlProps/ctrlProp1211.xml"/><Relationship Id="rId1297" Type="http://schemas.openxmlformats.org/officeDocument/2006/relationships/ctrlProp" Target="../ctrlProps/ctrlProp1295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1157" Type="http://schemas.openxmlformats.org/officeDocument/2006/relationships/ctrlProp" Target="../ctrlProps/ctrlProp1155.xml"/><Relationship Id="rId1364" Type="http://schemas.openxmlformats.org/officeDocument/2006/relationships/ctrlProp" Target="../ctrlProps/ctrlProp136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224" Type="http://schemas.openxmlformats.org/officeDocument/2006/relationships/ctrlProp" Target="../ctrlProps/ctrlProp1222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28" Type="http://schemas.openxmlformats.org/officeDocument/2006/relationships/ctrlProp" Target="../ctrlProps/ctrlProp26.xml"/><Relationship Id="rId300" Type="http://schemas.openxmlformats.org/officeDocument/2006/relationships/ctrlProp" Target="../ctrlProps/ctrlProp298.xml"/><Relationship Id="rId538" Type="http://schemas.openxmlformats.org/officeDocument/2006/relationships/ctrlProp" Target="../ctrlProps/ctrlProp536.xml"/><Relationship Id="rId745" Type="http://schemas.openxmlformats.org/officeDocument/2006/relationships/ctrlProp" Target="../ctrlProps/ctrlProp743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75" Type="http://schemas.openxmlformats.org/officeDocument/2006/relationships/ctrlProp" Target="../ctrlProps/ctrlProp1373.xml"/><Relationship Id="rId81" Type="http://schemas.openxmlformats.org/officeDocument/2006/relationships/ctrlProp" Target="../ctrlProps/ctrlProp79.xml"/><Relationship Id="rId177" Type="http://schemas.openxmlformats.org/officeDocument/2006/relationships/ctrlProp" Target="../ctrlProps/ctrlProp175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812" Type="http://schemas.openxmlformats.org/officeDocument/2006/relationships/ctrlProp" Target="../ctrlProps/ctrlProp810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244" Type="http://schemas.openxmlformats.org/officeDocument/2006/relationships/ctrlProp" Target="../ctrlProps/ctrlProp242.xml"/><Relationship Id="rId689" Type="http://schemas.openxmlformats.org/officeDocument/2006/relationships/ctrlProp" Target="../ctrlProps/ctrlProp687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1302" Type="http://schemas.openxmlformats.org/officeDocument/2006/relationships/ctrlProp" Target="../ctrlProps/ctrlProp1300.xml"/><Relationship Id="rId39" Type="http://schemas.openxmlformats.org/officeDocument/2006/relationships/ctrlProp" Target="../ctrlProps/ctrlProp37.xml"/><Relationship Id="rId451" Type="http://schemas.openxmlformats.org/officeDocument/2006/relationships/ctrlProp" Target="../ctrlProps/ctrlProp449.xml"/><Relationship Id="rId549" Type="http://schemas.openxmlformats.org/officeDocument/2006/relationships/ctrlProp" Target="../ctrlProps/ctrlProp547.xml"/><Relationship Id="rId756" Type="http://schemas.openxmlformats.org/officeDocument/2006/relationships/ctrlProp" Target="../ctrlProps/ctrlProp754.xml"/><Relationship Id="rId1179" Type="http://schemas.openxmlformats.org/officeDocument/2006/relationships/ctrlProp" Target="../ctrlProps/ctrlProp1177.xml"/><Relationship Id="rId1386" Type="http://schemas.openxmlformats.org/officeDocument/2006/relationships/ctrlProp" Target="../ctrlProps/ctrlProp1384.xml"/><Relationship Id="rId104" Type="http://schemas.openxmlformats.org/officeDocument/2006/relationships/ctrlProp" Target="../ctrlProps/ctrlProp102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246" Type="http://schemas.openxmlformats.org/officeDocument/2006/relationships/ctrlProp" Target="../ctrlProps/ctrlProp1244.xml"/><Relationship Id="rId92" Type="http://schemas.openxmlformats.org/officeDocument/2006/relationships/ctrlProp" Target="../ctrlProps/ctrlProp90.xml"/><Relationship Id="rId616" Type="http://schemas.openxmlformats.org/officeDocument/2006/relationships/ctrlProp" Target="../ctrlProps/ctrlProp614.xml"/><Relationship Id="rId823" Type="http://schemas.openxmlformats.org/officeDocument/2006/relationships/ctrlProp" Target="../ctrlProps/ctrlProp821.xml"/><Relationship Id="rId255" Type="http://schemas.openxmlformats.org/officeDocument/2006/relationships/ctrlProp" Target="../ctrlProps/ctrlProp253.xml"/><Relationship Id="rId462" Type="http://schemas.openxmlformats.org/officeDocument/2006/relationships/ctrlProp" Target="../ctrlProps/ctrlProp460.xml"/><Relationship Id="rId1092" Type="http://schemas.openxmlformats.org/officeDocument/2006/relationships/ctrlProp" Target="../ctrlProps/ctrlProp1090.xml"/><Relationship Id="rId1106" Type="http://schemas.openxmlformats.org/officeDocument/2006/relationships/ctrlProp" Target="../ctrlProps/ctrlProp1104.xml"/><Relationship Id="rId1313" Type="http://schemas.openxmlformats.org/officeDocument/2006/relationships/ctrlProp" Target="../ctrlProps/ctrlProp1311.xml"/><Relationship Id="rId115" Type="http://schemas.openxmlformats.org/officeDocument/2006/relationships/ctrlProp" Target="../ctrlProps/ctrlProp113.xml"/><Relationship Id="rId322" Type="http://schemas.openxmlformats.org/officeDocument/2006/relationships/ctrlProp" Target="../ctrlProps/ctrlProp320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199" Type="http://schemas.openxmlformats.org/officeDocument/2006/relationships/ctrlProp" Target="../ctrlProps/ctrlProp197.xml"/><Relationship Id="rId627" Type="http://schemas.openxmlformats.org/officeDocument/2006/relationships/ctrlProp" Target="../ctrlProps/ctrlProp625.xml"/><Relationship Id="rId834" Type="http://schemas.openxmlformats.org/officeDocument/2006/relationships/ctrlProp" Target="../ctrlProps/ctrlProp832.xml"/><Relationship Id="rId1257" Type="http://schemas.openxmlformats.org/officeDocument/2006/relationships/ctrlProp" Target="../ctrlProps/ctrlProp1255.xml"/><Relationship Id="rId266" Type="http://schemas.openxmlformats.org/officeDocument/2006/relationships/ctrlProp" Target="../ctrlProps/ctrlProp264.xml"/><Relationship Id="rId473" Type="http://schemas.openxmlformats.org/officeDocument/2006/relationships/ctrlProp" Target="../ctrlProps/ctrlProp471.xml"/><Relationship Id="rId680" Type="http://schemas.openxmlformats.org/officeDocument/2006/relationships/ctrlProp" Target="../ctrlProps/ctrlProp678.xml"/><Relationship Id="rId901" Type="http://schemas.openxmlformats.org/officeDocument/2006/relationships/ctrlProp" Target="../ctrlProps/ctrlProp899.xml"/><Relationship Id="rId1117" Type="http://schemas.openxmlformats.org/officeDocument/2006/relationships/ctrlProp" Target="../ctrlProps/ctrlProp1115.xml"/><Relationship Id="rId1324" Type="http://schemas.openxmlformats.org/officeDocument/2006/relationships/ctrlProp" Target="../ctrlProps/ctrlProp1322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85" Type="http://schemas.openxmlformats.org/officeDocument/2006/relationships/ctrlProp" Target="../ctrlProps/ctrlProp983.xml"/><Relationship Id="rId1170" Type="http://schemas.openxmlformats.org/officeDocument/2006/relationships/ctrlProp" Target="../ctrlProps/ctrlProp1168.xml"/><Relationship Id="rId638" Type="http://schemas.openxmlformats.org/officeDocument/2006/relationships/ctrlProp" Target="../ctrlProps/ctrlProp636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68" Type="http://schemas.openxmlformats.org/officeDocument/2006/relationships/ctrlProp" Target="../ctrlProps/ctrlProp1266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37" Type="http://schemas.openxmlformats.org/officeDocument/2006/relationships/ctrlProp" Target="../ctrlProps/ctrlProp135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996" Type="http://schemas.openxmlformats.org/officeDocument/2006/relationships/ctrlProp" Target="../ctrlProps/ctrlProp994.xml"/><Relationship Id="rId41" Type="http://schemas.openxmlformats.org/officeDocument/2006/relationships/ctrlProp" Target="../ctrlProps/ctrlProp39.xml"/><Relationship Id="rId551" Type="http://schemas.openxmlformats.org/officeDocument/2006/relationships/ctrlProp" Target="../ctrlProps/ctrlProp549.xml"/><Relationship Id="rId649" Type="http://schemas.openxmlformats.org/officeDocument/2006/relationships/ctrlProp" Target="../ctrlProps/ctrlProp647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79" Type="http://schemas.openxmlformats.org/officeDocument/2006/relationships/ctrlProp" Target="../ctrlProps/ctrlProp12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509" Type="http://schemas.openxmlformats.org/officeDocument/2006/relationships/ctrlProp" Target="../ctrlProps/ctrlProp507.xml"/><Relationship Id="rId1041" Type="http://schemas.openxmlformats.org/officeDocument/2006/relationships/ctrlProp" Target="../ctrlProps/ctrlProp1039.xml"/><Relationship Id="rId1139" Type="http://schemas.openxmlformats.org/officeDocument/2006/relationships/ctrlProp" Target="../ctrlProps/ctrlProp1137.xml"/><Relationship Id="rId1346" Type="http://schemas.openxmlformats.org/officeDocument/2006/relationships/ctrlProp" Target="../ctrlProps/ctrlProp1344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923" Type="http://schemas.openxmlformats.org/officeDocument/2006/relationships/ctrlProp" Target="../ctrlProps/ctrlProp921.xml"/><Relationship Id="rId52" Type="http://schemas.openxmlformats.org/officeDocument/2006/relationships/ctrlProp" Target="../ctrlProps/ctrlProp50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562" Type="http://schemas.openxmlformats.org/officeDocument/2006/relationships/ctrlProp" Target="../ctrlProps/ctrlProp560.xml"/><Relationship Id="rId1192" Type="http://schemas.openxmlformats.org/officeDocument/2006/relationships/ctrlProp" Target="../ctrlProps/ctrlProp1190.xml"/><Relationship Id="rId1206" Type="http://schemas.openxmlformats.org/officeDocument/2006/relationships/ctrlProp" Target="../ctrlProps/ctrlProp1204.xml"/><Relationship Id="rId215" Type="http://schemas.openxmlformats.org/officeDocument/2006/relationships/ctrlProp" Target="../ctrlProps/ctrlProp213.xml"/><Relationship Id="rId422" Type="http://schemas.openxmlformats.org/officeDocument/2006/relationships/ctrlProp" Target="../ctrlProps/ctrlProp420.xml"/><Relationship Id="rId867" Type="http://schemas.openxmlformats.org/officeDocument/2006/relationships/ctrlProp" Target="../ctrlProps/ctrlProp865.xml"/><Relationship Id="rId1052" Type="http://schemas.openxmlformats.org/officeDocument/2006/relationships/ctrlProp" Target="../ctrlProps/ctrlProp1050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1217" Type="http://schemas.openxmlformats.org/officeDocument/2006/relationships/ctrlProp" Target="../ctrlProps/ctrlProp1215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1306" Type="http://schemas.openxmlformats.org/officeDocument/2006/relationships/ctrlProp" Target="../ctrlProps/ctrlProp1304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1317" Type="http://schemas.openxmlformats.org/officeDocument/2006/relationships/ctrlProp" Target="../ctrlProps/ctrlProp1315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989" Type="http://schemas.openxmlformats.org/officeDocument/2006/relationships/ctrlProp" Target="../ctrlProps/ctrlProp987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1080" Type="http://schemas.openxmlformats.org/officeDocument/2006/relationships/ctrlProp" Target="../ctrlProps/ctrlProp1078.xml"/><Relationship Id="rId1301" Type="http://schemas.openxmlformats.org/officeDocument/2006/relationships/ctrlProp" Target="../ctrlProps/ctrlProp1299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1205" Type="http://schemas.openxmlformats.org/officeDocument/2006/relationships/ctrlProp" Target="../ctrlProps/ctrlProp1203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1216" Type="http://schemas.openxmlformats.org/officeDocument/2006/relationships/ctrlProp" Target="../ctrlProps/ctrlProp1214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00" Type="http://schemas.openxmlformats.org/officeDocument/2006/relationships/ctrlProp" Target="../ctrlProps/ctrlProp998.xml"/><Relationship Id="rId1084" Type="http://schemas.openxmlformats.org/officeDocument/2006/relationships/ctrlProp" Target="../ctrlProps/ctrlProp1082.xml"/><Relationship Id="rId1305" Type="http://schemas.openxmlformats.org/officeDocument/2006/relationships/ctrlProp" Target="../ctrlProps/ctrlProp1303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1316" Type="http://schemas.openxmlformats.org/officeDocument/2006/relationships/ctrlProp" Target="../ctrlProps/ctrlProp1314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00" Type="http://schemas.openxmlformats.org/officeDocument/2006/relationships/ctrlProp" Target="../ctrlProps/ctrlProp1098.xml"/><Relationship Id="rId1184" Type="http://schemas.openxmlformats.org/officeDocument/2006/relationships/ctrlProp" Target="../ctrlProps/ctrlProp1182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1209" Type="http://schemas.openxmlformats.org/officeDocument/2006/relationships/ctrlProp" Target="../ctrlProps/ctrlProp1207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1200" Type="http://schemas.openxmlformats.org/officeDocument/2006/relationships/ctrlProp" Target="../ctrlProps/ctrlProp1198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1309" Type="http://schemas.openxmlformats.org/officeDocument/2006/relationships/ctrlProp" Target="../ctrlProps/ctrlProp1307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1300" Type="http://schemas.openxmlformats.org/officeDocument/2006/relationships/ctrlProp" Target="../ctrlProps/ctrlProp1298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1090" Type="http://schemas.openxmlformats.org/officeDocument/2006/relationships/ctrlProp" Target="../ctrlProps/ctrlProp1088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omments" Target="../comments1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983" Type="http://schemas.openxmlformats.org/officeDocument/2006/relationships/ctrlProp" Target="../ctrlProps/ctrlProp981.xml"/><Relationship Id="rId1199" Type="http://schemas.openxmlformats.org/officeDocument/2006/relationships/ctrlProp" Target="../ctrlProps/ctrlProp1197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1059" Type="http://schemas.openxmlformats.org/officeDocument/2006/relationships/ctrlProp" Target="../ctrlProps/ctrlProp1057.xml"/><Relationship Id="rId1266" Type="http://schemas.openxmlformats.org/officeDocument/2006/relationships/ctrlProp" Target="../ctrlProps/ctrlProp1264.xml"/><Relationship Id="rId843" Type="http://schemas.openxmlformats.org/officeDocument/2006/relationships/ctrlProp" Target="../ctrlProps/ctrlProp841.xml"/><Relationship Id="rId1126" Type="http://schemas.openxmlformats.org/officeDocument/2006/relationships/ctrlProp" Target="../ctrlProps/ctrlProp1124.xml"/><Relationship Id="rId275" Type="http://schemas.openxmlformats.org/officeDocument/2006/relationships/ctrlProp" Target="../ctrlProps/ctrlProp273.xml"/><Relationship Id="rId482" Type="http://schemas.openxmlformats.org/officeDocument/2006/relationships/ctrlProp" Target="../ctrlProps/ctrlProp480.xml"/><Relationship Id="rId703" Type="http://schemas.openxmlformats.org/officeDocument/2006/relationships/ctrlProp" Target="../ctrlProps/ctrlProp701.xml"/><Relationship Id="rId910" Type="http://schemas.openxmlformats.org/officeDocument/2006/relationships/ctrlProp" Target="../ctrlProps/ctrlProp908.xml"/><Relationship Id="rId1333" Type="http://schemas.openxmlformats.org/officeDocument/2006/relationships/ctrlProp" Target="../ctrlProps/ctrlProp1331.xml"/><Relationship Id="rId135" Type="http://schemas.openxmlformats.org/officeDocument/2006/relationships/ctrlProp" Target="../ctrlProps/ctrlProp133.xml"/><Relationship Id="rId342" Type="http://schemas.openxmlformats.org/officeDocument/2006/relationships/ctrlProp" Target="../ctrlProps/ctrlProp340.xml"/><Relationship Id="rId787" Type="http://schemas.openxmlformats.org/officeDocument/2006/relationships/ctrlProp" Target="../ctrlProps/ctrlProp785.xml"/><Relationship Id="rId994" Type="http://schemas.openxmlformats.org/officeDocument/2006/relationships/ctrlProp" Target="../ctrlProps/ctrlProp992.xml"/><Relationship Id="rId202" Type="http://schemas.openxmlformats.org/officeDocument/2006/relationships/ctrlProp" Target="../ctrlProps/ctrlProp200.xml"/><Relationship Id="rId647" Type="http://schemas.openxmlformats.org/officeDocument/2006/relationships/ctrlProp" Target="../ctrlProps/ctrlProp645.xml"/><Relationship Id="rId854" Type="http://schemas.openxmlformats.org/officeDocument/2006/relationships/ctrlProp" Target="../ctrlProps/ctrlProp852.xml"/><Relationship Id="rId1277" Type="http://schemas.openxmlformats.org/officeDocument/2006/relationships/ctrlProp" Target="../ctrlProps/ctrlProp1275.xml"/><Relationship Id="rId286" Type="http://schemas.openxmlformats.org/officeDocument/2006/relationships/ctrlProp" Target="../ctrlProps/ctrlProp284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714" Type="http://schemas.openxmlformats.org/officeDocument/2006/relationships/ctrlProp" Target="../ctrlProps/ctrlProp712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344" Type="http://schemas.openxmlformats.org/officeDocument/2006/relationships/ctrlProp" Target="../ctrlProps/ctrlProp1342.xml"/><Relationship Id="rId50" Type="http://schemas.openxmlformats.org/officeDocument/2006/relationships/ctrlProp" Target="../ctrlProps/ctrlProp48.xml"/><Relationship Id="rId146" Type="http://schemas.openxmlformats.org/officeDocument/2006/relationships/ctrlProp" Target="../ctrlProps/ctrlProp144.xml"/><Relationship Id="rId353" Type="http://schemas.openxmlformats.org/officeDocument/2006/relationships/ctrlProp" Target="../ctrlProps/ctrlProp351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1190" Type="http://schemas.openxmlformats.org/officeDocument/2006/relationships/ctrlProp" Target="../ctrlProps/ctrlProp1188.xml"/><Relationship Id="rId1204" Type="http://schemas.openxmlformats.org/officeDocument/2006/relationships/ctrlProp" Target="../ctrlProps/ctrlProp1202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58" Type="http://schemas.openxmlformats.org/officeDocument/2006/relationships/ctrlProp" Target="../ctrlProps/ctrlProp656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297" Type="http://schemas.openxmlformats.org/officeDocument/2006/relationships/ctrlProp" Target="../ctrlProps/ctrlProp295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48" Type="http://schemas.openxmlformats.org/officeDocument/2006/relationships/ctrlProp" Target="../ctrlProps/ctrlProp1146.xml"/><Relationship Id="rId1355" Type="http://schemas.openxmlformats.org/officeDocument/2006/relationships/ctrlProp" Target="../ctrlProps/ctrlProp1353.xml"/><Relationship Id="rId157" Type="http://schemas.openxmlformats.org/officeDocument/2006/relationships/ctrlProp" Target="../ctrlProps/ctrlProp155.xml"/><Relationship Id="rId364" Type="http://schemas.openxmlformats.org/officeDocument/2006/relationships/ctrlProp" Target="../ctrlProps/ctrlProp362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61" Type="http://schemas.openxmlformats.org/officeDocument/2006/relationships/ctrlProp" Target="../ctrlProps/ctrlProp59.xml"/><Relationship Id="rId571" Type="http://schemas.openxmlformats.org/officeDocument/2006/relationships/ctrlProp" Target="../ctrlProps/ctrlProp569.xml"/><Relationship Id="rId669" Type="http://schemas.openxmlformats.org/officeDocument/2006/relationships/ctrlProp" Target="../ctrlProps/ctrlProp667.xml"/><Relationship Id="rId876" Type="http://schemas.openxmlformats.org/officeDocument/2006/relationships/ctrlProp" Target="../ctrlProps/ctrlProp874.xml"/><Relationship Id="rId1299" Type="http://schemas.openxmlformats.org/officeDocument/2006/relationships/ctrlProp" Target="../ctrlProps/ctrlProp12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431" Type="http://schemas.openxmlformats.org/officeDocument/2006/relationships/ctrlProp" Target="../ctrlProps/ctrlProp429.xml"/><Relationship Id="rId529" Type="http://schemas.openxmlformats.org/officeDocument/2006/relationships/ctrlProp" Target="../ctrlProps/ctrlProp527.xml"/><Relationship Id="rId736" Type="http://schemas.openxmlformats.org/officeDocument/2006/relationships/ctrlProp" Target="../ctrlProps/ctrlProp734.xml"/><Relationship Id="rId1061" Type="http://schemas.openxmlformats.org/officeDocument/2006/relationships/ctrlProp" Target="../ctrlProps/ctrlProp1059.xml"/><Relationship Id="rId1159" Type="http://schemas.openxmlformats.org/officeDocument/2006/relationships/ctrlProp" Target="../ctrlProps/ctrlProp1157.xml"/><Relationship Id="rId1366" Type="http://schemas.openxmlformats.org/officeDocument/2006/relationships/ctrlProp" Target="../ctrlProps/ctrlProp1364.xml"/><Relationship Id="rId168" Type="http://schemas.openxmlformats.org/officeDocument/2006/relationships/ctrlProp" Target="../ctrlProps/ctrlProp166.xml"/><Relationship Id="rId943" Type="http://schemas.openxmlformats.org/officeDocument/2006/relationships/ctrlProp" Target="../ctrlProps/ctrlProp941.xml"/><Relationship Id="rId1019" Type="http://schemas.openxmlformats.org/officeDocument/2006/relationships/ctrlProp" Target="../ctrlProps/ctrlProp1017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803" Type="http://schemas.openxmlformats.org/officeDocument/2006/relationships/ctrlProp" Target="../ctrlProps/ctrlProp801.xml"/><Relationship Id="rId1226" Type="http://schemas.openxmlformats.org/officeDocument/2006/relationships/ctrlProp" Target="../ctrlProps/ctrlProp1224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442" Type="http://schemas.openxmlformats.org/officeDocument/2006/relationships/ctrlProp" Target="../ctrlProps/ctrlProp440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302" Type="http://schemas.openxmlformats.org/officeDocument/2006/relationships/ctrlProp" Target="../ctrlProps/ctrlProp300.xml"/><Relationship Id="rId747" Type="http://schemas.openxmlformats.org/officeDocument/2006/relationships/ctrlProp" Target="../ctrlProps/ctrlProp745.xml"/><Relationship Id="rId954" Type="http://schemas.openxmlformats.org/officeDocument/2006/relationships/ctrlProp" Target="../ctrlProps/ctrlProp952.xml"/><Relationship Id="rId1377" Type="http://schemas.openxmlformats.org/officeDocument/2006/relationships/ctrlProp" Target="../ctrlProps/ctrlProp1375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814" Type="http://schemas.openxmlformats.org/officeDocument/2006/relationships/ctrlProp" Target="../ctrlProps/ctrlProp812.xml"/><Relationship Id="rId1237" Type="http://schemas.openxmlformats.org/officeDocument/2006/relationships/ctrlProp" Target="../ctrlProps/ctrlProp1235.xml"/><Relationship Id="rId246" Type="http://schemas.openxmlformats.org/officeDocument/2006/relationships/ctrlProp" Target="../ctrlProps/ctrlProp244.xml"/><Relationship Id="rId453" Type="http://schemas.openxmlformats.org/officeDocument/2006/relationships/ctrlProp" Target="../ctrlProps/ctrlProp451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83" Type="http://schemas.openxmlformats.org/officeDocument/2006/relationships/ctrlProp" Target="../ctrlProps/ctrlProp1081.xml"/><Relationship Id="rId1290" Type="http://schemas.openxmlformats.org/officeDocument/2006/relationships/ctrlProp" Target="../ctrlProps/ctrlProp1288.xml"/><Relationship Id="rId1304" Type="http://schemas.openxmlformats.org/officeDocument/2006/relationships/ctrlProp" Target="../ctrlProps/ctrlProp1302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758" Type="http://schemas.openxmlformats.org/officeDocument/2006/relationships/ctrlProp" Target="../ctrlProps/ctrlProp756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0" Type="http://schemas.openxmlformats.org/officeDocument/2006/relationships/ctrlProp" Target="../ctrlProps/ctrlProp8.xml"/><Relationship Id="rId94" Type="http://schemas.openxmlformats.org/officeDocument/2006/relationships/ctrlProp" Target="../ctrlProps/ctrlProp92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248" Type="http://schemas.openxmlformats.org/officeDocument/2006/relationships/ctrlProp" Target="../ctrlProps/ctrlProp1246.xml"/><Relationship Id="rId257" Type="http://schemas.openxmlformats.org/officeDocument/2006/relationships/ctrlProp" Target="../ctrlProps/ctrlProp255.xml"/><Relationship Id="rId464" Type="http://schemas.openxmlformats.org/officeDocument/2006/relationships/ctrlProp" Target="../ctrlProps/ctrlProp462.xml"/><Relationship Id="rId1010" Type="http://schemas.openxmlformats.org/officeDocument/2006/relationships/ctrlProp" Target="../ctrlProps/ctrlProp1008.xml"/><Relationship Id="rId1094" Type="http://schemas.openxmlformats.org/officeDocument/2006/relationships/ctrlProp" Target="../ctrlProps/ctrlProp1092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32" Type="http://schemas.openxmlformats.org/officeDocument/2006/relationships/ctrlProp" Target="../ctrlProps/ctrlProp30.xml"/><Relationship Id="rId181" Type="http://schemas.openxmlformats.org/officeDocument/2006/relationships/ctrlProp" Target="../ctrlProps/ctrlProp179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1110" Type="http://schemas.openxmlformats.org/officeDocument/2006/relationships/ctrlProp" Target="../ctrlProps/ctrlProp1108.xml"/><Relationship Id="rId1208" Type="http://schemas.openxmlformats.org/officeDocument/2006/relationships/ctrlProp" Target="../ctrlProps/ctrlProp1206.xml"/><Relationship Id="rId54" Type="http://schemas.openxmlformats.org/officeDocument/2006/relationships/ctrlProp" Target="../ctrlProps/ctrlProp52.xml"/><Relationship Id="rId270" Type="http://schemas.openxmlformats.org/officeDocument/2006/relationships/ctrlProp" Target="../ctrlProps/ctrlProp268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76" Type="http://schemas.openxmlformats.org/officeDocument/2006/relationships/ctrlProp" Target="../ctrlProps/ctrlProp74.xml"/><Relationship Id="rId807" Type="http://schemas.openxmlformats.org/officeDocument/2006/relationships/ctrlProp" Target="../ctrlProps/ctrlProp805.xml"/><Relationship Id="rId292" Type="http://schemas.openxmlformats.org/officeDocument/2006/relationships/ctrlProp" Target="../ctrlProps/ctrlProp290.xml"/><Relationship Id="rId597" Type="http://schemas.openxmlformats.org/officeDocument/2006/relationships/ctrlProp" Target="../ctrlProps/ctrlProp595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87" Type="http://schemas.openxmlformats.org/officeDocument/2006/relationships/ctrlProp" Target="../ctrlProps/ctrlProp1085.xml"/><Relationship Id="rId1294" Type="http://schemas.openxmlformats.org/officeDocument/2006/relationships/ctrlProp" Target="../ctrlProps/ctrlProp1292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98" Type="http://schemas.openxmlformats.org/officeDocument/2006/relationships/ctrlProp" Target="../ctrlProps/ctrlProp96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1319" Type="http://schemas.openxmlformats.org/officeDocument/2006/relationships/ctrlProp" Target="../ctrlProps/ctrlProp1317.xml"/><Relationship Id="rId25" Type="http://schemas.openxmlformats.org/officeDocument/2006/relationships/ctrlProp" Target="../ctrlProps/ctrlProp23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101" Type="http://schemas.openxmlformats.org/officeDocument/2006/relationships/ctrlProp" Target="../ctrlProps/ctrlProp99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613" Type="http://schemas.openxmlformats.org/officeDocument/2006/relationships/ctrlProp" Target="../ctrlProps/ctrlProp611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1103" Type="http://schemas.openxmlformats.org/officeDocument/2006/relationships/ctrlProp" Target="../ctrlProps/ctrlProp1101.xml"/><Relationship Id="rId1310" Type="http://schemas.openxmlformats.org/officeDocument/2006/relationships/ctrlProp" Target="../ctrlProps/ctrlProp1308.xml"/><Relationship Id="rId47" Type="http://schemas.openxmlformats.org/officeDocument/2006/relationships/ctrlProp" Target="../ctrlProps/ctrlProp45.xml"/><Relationship Id="rId196" Type="http://schemas.openxmlformats.org/officeDocument/2006/relationships/ctrlProp" Target="../ctrlProps/ctrlProp194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69" Type="http://schemas.openxmlformats.org/officeDocument/2006/relationships/ctrlProp" Target="../ctrlProps/ctrlProp67.xml"/><Relationship Id="rId285" Type="http://schemas.openxmlformats.org/officeDocument/2006/relationships/ctrlProp" Target="../ctrlProps/ctrlProp283.xml"/><Relationship Id="rId492" Type="http://schemas.openxmlformats.org/officeDocument/2006/relationships/ctrlProp" Target="../ctrlProps/ctrlProp490.xml"/><Relationship Id="rId797" Type="http://schemas.openxmlformats.org/officeDocument/2006/relationships/ctrlProp" Target="../ctrlProps/ctrlProp795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87" Type="http://schemas.openxmlformats.org/officeDocument/2006/relationships/ctrlProp" Target="../ctrlProps/ctrlProp1285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60" Type="http://schemas.openxmlformats.org/officeDocument/2006/relationships/ctrlProp" Target="../ctrlProps/ctrlProp5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18" Type="http://schemas.openxmlformats.org/officeDocument/2006/relationships/ctrlProp" Target="../ctrlProps/ctrlProp16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82" Type="http://schemas.openxmlformats.org/officeDocument/2006/relationships/ctrlProp" Target="../ctrlProps/ctrlProp8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1303" Type="http://schemas.openxmlformats.org/officeDocument/2006/relationships/ctrlProp" Target="../ctrlProps/ctrlProp130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902" Type="http://schemas.openxmlformats.org/officeDocument/2006/relationships/ctrlProp" Target="../ctrlProps/ctrlProp900.xml"/><Relationship Id="rId31" Type="http://schemas.openxmlformats.org/officeDocument/2006/relationships/ctrlProp" Target="../ctrlProps/ctrlProp29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53" Type="http://schemas.openxmlformats.org/officeDocument/2006/relationships/ctrlProp" Target="../ctrlProps/ctrlProp51.xml"/><Relationship Id="rId1207" Type="http://schemas.openxmlformats.org/officeDocument/2006/relationships/ctrlProp" Target="../ctrlProps/ctrlProp1205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75" Type="http://schemas.openxmlformats.org/officeDocument/2006/relationships/ctrlProp" Target="../ctrlProps/ctrlProp73.xml"/><Relationship Id="rId806" Type="http://schemas.openxmlformats.org/officeDocument/2006/relationships/ctrlProp" Target="../ctrlProps/ctrlProp804.xml"/><Relationship Id="rId291" Type="http://schemas.openxmlformats.org/officeDocument/2006/relationships/ctrlProp" Target="../ctrlProps/ctrlProp289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24" Type="http://schemas.openxmlformats.org/officeDocument/2006/relationships/ctrlProp" Target="../ctrlProps/ctrlProp22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46" Type="http://schemas.openxmlformats.org/officeDocument/2006/relationships/ctrlProp" Target="../ctrlProps/ctrlProp44.xml"/><Relationship Id="rId195" Type="http://schemas.openxmlformats.org/officeDocument/2006/relationships/ctrlProp" Target="../ctrlProps/ctrlProp19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139"/>
  <sheetViews>
    <sheetView tabSelected="1" workbookViewId="0">
      <selection sqref="A1:IV65536"/>
    </sheetView>
  </sheetViews>
  <sheetFormatPr defaultRowHeight="12" x14ac:dyDescent="0.2"/>
  <cols>
    <col min="1" max="1" width="35.5703125" style="7" customWidth="1"/>
    <col min="2" max="2" width="17.5703125" style="6" customWidth="1"/>
    <col min="3" max="3" width="15" style="7" customWidth="1"/>
    <col min="4" max="4" width="9.42578125" style="6" customWidth="1"/>
    <col min="5" max="5" width="15.42578125" style="7" customWidth="1"/>
    <col min="6" max="6" width="11.42578125" style="6" customWidth="1"/>
    <col min="7" max="7" width="17" style="7" customWidth="1"/>
    <col min="8" max="8" width="7.85546875" style="6" customWidth="1"/>
    <col min="9" max="9" width="12.7109375" style="7" customWidth="1"/>
    <col min="10" max="10" width="9.140625" style="6"/>
    <col min="11" max="11" width="12.7109375" style="7" customWidth="1"/>
    <col min="12" max="12" width="7.85546875" style="6" customWidth="1"/>
    <col min="13" max="13" width="14.42578125" style="7" customWidth="1"/>
    <col min="14" max="14" width="7.85546875" style="6" hidden="1" customWidth="1"/>
    <col min="15" max="15" width="14.42578125" style="8" hidden="1" customWidth="1"/>
    <col min="16" max="16" width="7.85546875" style="9" hidden="1" customWidth="1"/>
    <col min="17" max="17" width="15" style="8" hidden="1" customWidth="1"/>
    <col min="18" max="18" width="7.85546875" style="8" hidden="1" customWidth="1"/>
    <col min="19" max="19" width="13.7109375" style="8" hidden="1" customWidth="1"/>
    <col min="20" max="20" width="7.85546875" style="8" hidden="1" customWidth="1"/>
    <col min="21" max="21" width="12.7109375" style="8" hidden="1" customWidth="1"/>
    <col min="22" max="22" width="9.140625" style="7" hidden="1" customWidth="1"/>
    <col min="23" max="23" width="12.7109375" style="7" hidden="1" customWidth="1"/>
    <col min="24" max="24" width="9.140625" style="7" hidden="1" customWidth="1"/>
    <col min="25" max="25" width="12.7109375" style="7" hidden="1" customWidth="1"/>
    <col min="26" max="26" width="10.140625" style="6" hidden="1" customWidth="1"/>
    <col min="27" max="27" width="12.7109375" style="7" hidden="1" customWidth="1"/>
    <col min="28" max="28" width="10.140625" style="6" hidden="1" customWidth="1"/>
    <col min="29" max="29" width="12.7109375" style="7" hidden="1" customWidth="1"/>
    <col min="30" max="30" width="10.140625" style="6" hidden="1" customWidth="1"/>
    <col min="31" max="31" width="12.7109375" style="7" hidden="1" customWidth="1"/>
    <col min="32" max="32" width="10.140625" style="6" hidden="1" customWidth="1"/>
    <col min="33" max="33" width="17.5703125" style="7" hidden="1" customWidth="1"/>
    <col min="34" max="34" width="10.140625" style="6" hidden="1" customWidth="1"/>
    <col min="35" max="35" width="12.7109375" style="7" hidden="1" customWidth="1"/>
    <col min="36" max="36" width="5.28515625" style="6" hidden="1" customWidth="1"/>
    <col min="37" max="50" width="10.140625" style="6" hidden="1" customWidth="1"/>
    <col min="51" max="51" width="10.140625" style="6" customWidth="1"/>
    <col min="52" max="52" width="14.5703125" style="7" customWidth="1"/>
    <col min="53" max="53" width="11.42578125" style="7" customWidth="1"/>
    <col min="54" max="54" width="14.28515625" style="7" customWidth="1"/>
    <col min="55" max="56" width="9.140625" style="7"/>
    <col min="57" max="57" width="22.140625" style="7" customWidth="1"/>
    <col min="58" max="16384" width="9.140625" style="7"/>
  </cols>
  <sheetData>
    <row r="1" spans="1:63" x14ac:dyDescent="0.2">
      <c r="A1" s="1" t="s">
        <v>0</v>
      </c>
      <c r="B1" s="2"/>
      <c r="C1" s="3"/>
      <c r="D1" s="4"/>
      <c r="E1" s="5"/>
      <c r="BE1" s="10"/>
    </row>
    <row r="2" spans="1:63" ht="12.75" thickBot="1" x14ac:dyDescent="0.25">
      <c r="A2" s="1" t="s">
        <v>1</v>
      </c>
      <c r="B2" s="11"/>
      <c r="C2" s="12"/>
      <c r="D2" s="11"/>
      <c r="E2" s="12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3" hidden="1" x14ac:dyDescent="0.2">
      <c r="A3" s="1" t="s">
        <v>3</v>
      </c>
    </row>
    <row r="4" spans="1:63" ht="23.25" x14ac:dyDescent="0.35">
      <c r="A4" s="7" t="s">
        <v>4</v>
      </c>
      <c r="B4" s="18">
        <f>+[16]QSLD!B5</f>
        <v>36546</v>
      </c>
      <c r="C4" s="19"/>
      <c r="E4" s="19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3" ht="22.5" x14ac:dyDescent="0.3">
      <c r="A5" s="7" t="s">
        <v>5</v>
      </c>
      <c r="B5" s="21" t="s">
        <v>6</v>
      </c>
      <c r="C5" s="22" t="str">
        <f>[16]NSW!$B$3</f>
        <v>NSW</v>
      </c>
      <c r="D5" s="22"/>
      <c r="E5" s="22" t="str">
        <f>[16]VIC!$B$3</f>
        <v>VIC</v>
      </c>
      <c r="F5" s="23"/>
      <c r="G5" s="22" t="str">
        <f>[16]QSLD!$B$3</f>
        <v>QLD</v>
      </c>
      <c r="H5" s="24"/>
      <c r="I5" s="22" t="str">
        <f>[16]S.AU!$B$3</f>
        <v>S.A</v>
      </c>
      <c r="J5" s="22"/>
      <c r="K5" s="22" t="str">
        <f>[16]SNWY!$B$3</f>
        <v>SNWY</v>
      </c>
      <c r="L5" s="22"/>
      <c r="M5" s="22" t="s">
        <v>93</v>
      </c>
      <c r="N5" s="25"/>
      <c r="O5" s="26" t="str">
        <f>[16]EXTRA3!$B$3</f>
        <v>EXTRA3</v>
      </c>
      <c r="P5" s="25"/>
      <c r="Q5" s="26" t="str">
        <f>[16]EXTRA4!$B$3</f>
        <v>EXTRA4</v>
      </c>
      <c r="R5" s="25"/>
      <c r="S5" s="26" t="str">
        <f>[16]EXTRA5!$B$3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  <c r="BK5" s="7" t="s">
        <v>90</v>
      </c>
    </row>
    <row r="6" spans="1:63" hidden="1" x14ac:dyDescent="0.2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3" hidden="1" x14ac:dyDescent="0.2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3" hidden="1" x14ac:dyDescent="0.2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3" x14ac:dyDescent="0.2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K9" s="7" t="s">
        <v>91</v>
      </c>
    </row>
    <row r="10" spans="1:63" x14ac:dyDescent="0.2">
      <c r="A10" s="34" t="s">
        <v>8</v>
      </c>
      <c r="O10" s="7"/>
      <c r="P10" s="6"/>
      <c r="Q10" s="7"/>
      <c r="R10" s="6"/>
      <c r="S10" s="7"/>
      <c r="T10" s="6"/>
      <c r="U10" s="7"/>
    </row>
    <row r="11" spans="1:63" ht="12" customHeight="1" x14ac:dyDescent="0.2">
      <c r="A11" s="34"/>
      <c r="O11" s="7"/>
      <c r="P11" s="6"/>
      <c r="Q11" s="7"/>
      <c r="R11" s="6"/>
      <c r="S11" s="7"/>
      <c r="T11" s="6"/>
      <c r="U11" s="7"/>
    </row>
    <row r="12" spans="1:63" x14ac:dyDescent="0.2">
      <c r="A12" s="35">
        <f>+B4</f>
        <v>36546</v>
      </c>
      <c r="O12" s="7"/>
      <c r="P12" s="6"/>
      <c r="Q12" s="7"/>
      <c r="R12" s="6"/>
      <c r="S12" s="7"/>
      <c r="T12" s="6"/>
      <c r="U12" s="7"/>
    </row>
    <row r="13" spans="1:63" x14ac:dyDescent="0.2">
      <c r="A13" s="36" t="s">
        <v>9</v>
      </c>
      <c r="C13" s="37">
        <v>85943</v>
      </c>
      <c r="E13" s="37">
        <v>13600</v>
      </c>
      <c r="G13" s="37">
        <v>-19347</v>
      </c>
      <c r="I13" s="37">
        <v>-16871</v>
      </c>
      <c r="K13" s="37">
        <v>0</v>
      </c>
      <c r="M13" s="37">
        <f>[16]Other!$I$18</f>
        <v>0</v>
      </c>
      <c r="O13" s="37">
        <f>[16]EXTRA3!$I$18</f>
        <v>0</v>
      </c>
      <c r="P13" s="6"/>
      <c r="Q13" s="37">
        <f>[16]EXTRA4!$I$18</f>
        <v>0</v>
      </c>
      <c r="R13" s="6"/>
      <c r="S13" s="37">
        <f>[16]EXTRA5!$I$18</f>
        <v>0</v>
      </c>
      <c r="T13" s="6"/>
      <c r="U13" s="37" t="e">
        <f>#REF!</f>
        <v>#REF!</v>
      </c>
      <c r="V13" s="38"/>
      <c r="W13" s="37" t="e">
        <f>#REF!</f>
        <v>#REF!</v>
      </c>
      <c r="X13" s="11"/>
      <c r="Y13" s="37" t="e">
        <f>#REF!</f>
        <v>#REF!</v>
      </c>
      <c r="AA13" s="37" t="e">
        <f>#REF!</f>
        <v>#REF!</v>
      </c>
      <c r="AC13" s="37" t="e">
        <f>#REF!</f>
        <v>#REF!</v>
      </c>
      <c r="AE13" s="37" t="e">
        <f>#REF!</f>
        <v>#REF!</v>
      </c>
      <c r="AG13" s="37" t="e">
        <f>#REF!</f>
        <v>#REF!</v>
      </c>
      <c r="AI13" s="37" t="e">
        <f>#REF!</f>
        <v>#REF!</v>
      </c>
      <c r="AZ13" s="37">
        <f>C13+E13+G13+I13+K13+M13+O13+Q13+S13</f>
        <v>63325</v>
      </c>
      <c r="BB13" s="39"/>
    </row>
    <row r="14" spans="1:63" hidden="1" x14ac:dyDescent="0.2">
      <c r="A14" s="36" t="s">
        <v>10</v>
      </c>
      <c r="C14" s="40">
        <f>[16]NSW!$I$19</f>
        <v>1315323.6000000001</v>
      </c>
      <c r="E14" s="40">
        <f>[16]VIC!$I$19</f>
        <v>-2676393.86</v>
      </c>
      <c r="G14" s="40">
        <f>[16]QSLD!$I$19</f>
        <v>-164895.37</v>
      </c>
      <c r="I14" s="40">
        <f>[16]S.AU!$I$19</f>
        <v>-91818.98</v>
      </c>
      <c r="K14" s="40">
        <f>[16]SNWY!$I$19</f>
        <v>-1516898.57</v>
      </c>
      <c r="M14" s="40">
        <f>[16]Other!$I$19</f>
        <v>0</v>
      </c>
      <c r="O14" s="40">
        <f>[16]EXTRA3!$I$19</f>
        <v>0</v>
      </c>
      <c r="P14" s="6"/>
      <c r="Q14" s="40">
        <f>[16]EXTRA4!$I$19</f>
        <v>0</v>
      </c>
      <c r="R14" s="6"/>
      <c r="S14" s="40">
        <f>[16]EXTRA5!$I$19</f>
        <v>0</v>
      </c>
      <c r="T14" s="6"/>
      <c r="U14" s="40" t="e">
        <f>#REF!</f>
        <v>#REF!</v>
      </c>
      <c r="V14" s="41"/>
      <c r="W14" s="40" t="e">
        <f>#REF!</f>
        <v>#REF!</v>
      </c>
      <c r="X14" s="42"/>
      <c r="Y14" s="40" t="e">
        <f>#REF!</f>
        <v>#REF!</v>
      </c>
      <c r="AA14" s="40" t="e">
        <f>#REF!</f>
        <v>#REF!</v>
      </c>
      <c r="AC14" s="40" t="e">
        <f>#REF!</f>
        <v>#REF!</v>
      </c>
      <c r="AE14" s="40" t="e">
        <f>#REF!</f>
        <v>#REF!</v>
      </c>
      <c r="AG14" s="40" t="e">
        <f>#REF!</f>
        <v>#REF!</v>
      </c>
      <c r="AI14" s="40" t="e">
        <f>#REF!</f>
        <v>#REF!</v>
      </c>
      <c r="AZ14" s="40" t="e">
        <f>C14+E14+G14+I14+K14+M14+O14+Q14+S14+U14+W14+Y14+AA14+AC14+AE14+AG14+AI14</f>
        <v>#REF!</v>
      </c>
      <c r="BB14" s="39"/>
    </row>
    <row r="15" spans="1:63" hidden="1" x14ac:dyDescent="0.2">
      <c r="A15" s="43" t="s">
        <v>11</v>
      </c>
      <c r="B15" s="44"/>
      <c r="C15" s="45"/>
      <c r="D15" s="46"/>
      <c r="E15" s="45"/>
      <c r="F15" s="46"/>
      <c r="G15" s="4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6"/>
      <c r="S15" s="45"/>
      <c r="T15" s="46"/>
      <c r="U15" s="45"/>
      <c r="V15" s="46"/>
      <c r="W15" s="45"/>
      <c r="X15" s="47"/>
      <c r="Y15" s="45"/>
      <c r="Z15" s="46"/>
      <c r="AA15" s="45"/>
      <c r="AB15" s="46"/>
      <c r="AC15" s="45"/>
      <c r="AD15" s="46"/>
      <c r="AE15" s="45"/>
      <c r="AF15" s="46"/>
      <c r="AG15" s="45"/>
      <c r="AH15" s="46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5">
        <f t="shared" ref="AZ15:AZ28" si="0">C15+E15+G15+I15+K15+M15+O15+Q15+S15+U15+W15+Y15+AA15+AC15+AE15+AG15+AI15</f>
        <v>0</v>
      </c>
      <c r="BA15" s="48"/>
      <c r="BB15" s="39"/>
    </row>
    <row r="16" spans="1:63" hidden="1" x14ac:dyDescent="0.2">
      <c r="A16" s="49"/>
      <c r="C16" s="50"/>
      <c r="E16" s="50"/>
      <c r="G16" s="50"/>
      <c r="I16" s="50"/>
      <c r="K16" s="50"/>
      <c r="M16" s="50"/>
      <c r="O16" s="50"/>
      <c r="P16" s="6"/>
      <c r="Q16" s="50"/>
      <c r="R16" s="6"/>
      <c r="S16" s="50"/>
      <c r="T16" s="6"/>
      <c r="U16" s="50"/>
      <c r="V16" s="50"/>
      <c r="W16" s="50"/>
      <c r="X16" s="51"/>
      <c r="Y16" s="50"/>
      <c r="AA16" s="50"/>
      <c r="AC16" s="50"/>
      <c r="AE16" s="50"/>
      <c r="AG16" s="50"/>
      <c r="AI16" s="50"/>
      <c r="AZ16" s="50"/>
      <c r="BB16" s="39"/>
    </row>
    <row r="17" spans="1:53" hidden="1" x14ac:dyDescent="0.2">
      <c r="A17" s="49"/>
      <c r="O17" s="7"/>
      <c r="P17" s="6"/>
      <c r="Q17" s="7"/>
      <c r="R17" s="6"/>
      <c r="S17" s="7"/>
      <c r="T17" s="6"/>
      <c r="U17" s="7"/>
      <c r="X17" s="5"/>
    </row>
    <row r="18" spans="1:53" hidden="1" x14ac:dyDescent="0.2">
      <c r="A18" s="49"/>
      <c r="C18" s="50"/>
      <c r="E18" s="50"/>
      <c r="G18" s="50"/>
      <c r="I18" s="50"/>
      <c r="K18" s="50"/>
      <c r="M18" s="50"/>
      <c r="O18" s="50"/>
      <c r="P18" s="6"/>
      <c r="Q18" s="50"/>
      <c r="R18" s="6"/>
      <c r="S18" s="50"/>
      <c r="T18" s="6"/>
      <c r="U18" s="50"/>
      <c r="V18" s="50"/>
      <c r="W18" s="50"/>
      <c r="X18" s="51"/>
      <c r="Y18" s="50"/>
      <c r="AA18" s="50"/>
      <c r="AC18" s="50"/>
      <c r="AE18" s="50"/>
      <c r="AG18" s="50"/>
      <c r="AI18" s="50"/>
      <c r="AZ18" s="50"/>
    </row>
    <row r="19" spans="1:53" hidden="1" x14ac:dyDescent="0.2">
      <c r="A19" s="49" t="s">
        <v>12</v>
      </c>
      <c r="C19" s="52">
        <f>[16]NSW!$I$21</f>
        <v>0</v>
      </c>
      <c r="E19" s="52">
        <f>[16]VIC!$I$21</f>
        <v>0</v>
      </c>
      <c r="G19" s="52">
        <f>[16]QSLD!$I$21</f>
        <v>0</v>
      </c>
      <c r="I19" s="52">
        <f>[16]S.AU!$I$21</f>
        <v>0</v>
      </c>
      <c r="K19" s="52">
        <f>[16]SNWY!$I$21</f>
        <v>0</v>
      </c>
      <c r="M19" s="52">
        <f>[16]Other!$I$21</f>
        <v>0</v>
      </c>
      <c r="O19" s="52">
        <f>[16]EXTRA3!$I$21</f>
        <v>0</v>
      </c>
      <c r="P19" s="6"/>
      <c r="Q19" s="52">
        <f>[16]EXTRA4!$I$21</f>
        <v>0</v>
      </c>
      <c r="R19" s="6"/>
      <c r="S19" s="52">
        <f>[16]EXTRA5!$I$21</f>
        <v>0</v>
      </c>
      <c r="T19" s="6"/>
      <c r="U19" s="52" t="e">
        <f>#REF!</f>
        <v>#REF!</v>
      </c>
      <c r="V19" s="51"/>
      <c r="W19" s="52" t="e">
        <f>#REF!</f>
        <v>#REF!</v>
      </c>
      <c r="X19" s="53"/>
      <c r="Y19" s="52" t="e">
        <f>#REF!</f>
        <v>#REF!</v>
      </c>
      <c r="AA19" s="52" t="e">
        <f>#REF!</f>
        <v>#REF!</v>
      </c>
      <c r="AC19" s="52" t="e">
        <f>#REF!</f>
        <v>#REF!</v>
      </c>
      <c r="AE19" s="52" t="e">
        <f>#REF!</f>
        <v>#REF!</v>
      </c>
      <c r="AG19" s="52" t="e">
        <f>#REF!</f>
        <v>#REF!</v>
      </c>
      <c r="AI19" s="52" t="e">
        <f>#REF!</f>
        <v>#REF!</v>
      </c>
      <c r="AZ19" s="52" t="e">
        <f t="shared" si="0"/>
        <v>#REF!</v>
      </c>
    </row>
    <row r="20" spans="1:53" hidden="1" x14ac:dyDescent="0.2">
      <c r="A20" s="49" t="s">
        <v>13</v>
      </c>
      <c r="C20" s="52">
        <f>[16]NSW!$I$22</f>
        <v>0</v>
      </c>
      <c r="E20" s="52">
        <f>[16]VIC!$I$22</f>
        <v>0</v>
      </c>
      <c r="G20" s="52">
        <f>[16]QSLD!$I$22</f>
        <v>0</v>
      </c>
      <c r="I20" s="52">
        <f>[16]S.AU!$I$22</f>
        <v>0</v>
      </c>
      <c r="K20" s="52">
        <f>[16]SNWY!$I$22</f>
        <v>0</v>
      </c>
      <c r="M20" s="52">
        <f>[16]Other!$I$22</f>
        <v>0</v>
      </c>
      <c r="O20" s="52">
        <f>[16]EXTRA3!$I$22</f>
        <v>0</v>
      </c>
      <c r="P20" s="6"/>
      <c r="Q20" s="52">
        <f>[16]EXTRA4!$I$22</f>
        <v>0</v>
      </c>
      <c r="R20" s="6"/>
      <c r="S20" s="52">
        <f>[16]EXTRA5!$I$22</f>
        <v>0</v>
      </c>
      <c r="T20" s="6"/>
      <c r="U20" s="52" t="e">
        <f>#REF!</f>
        <v>#REF!</v>
      </c>
      <c r="V20" s="51"/>
      <c r="W20" s="52" t="e">
        <f>#REF!</f>
        <v>#REF!</v>
      </c>
      <c r="X20" s="53"/>
      <c r="Y20" s="52" t="e">
        <f>#REF!</f>
        <v>#REF!</v>
      </c>
      <c r="AA20" s="52" t="e">
        <f>#REF!</f>
        <v>#REF!</v>
      </c>
      <c r="AC20" s="52" t="e">
        <f>#REF!</f>
        <v>#REF!</v>
      </c>
      <c r="AE20" s="52" t="e">
        <f>#REF!</f>
        <v>#REF!</v>
      </c>
      <c r="AG20" s="52" t="e">
        <f>#REF!</f>
        <v>#REF!</v>
      </c>
      <c r="AI20" s="52" t="e">
        <f>#REF!</f>
        <v>#REF!</v>
      </c>
      <c r="AZ20" s="52" t="e">
        <f t="shared" si="0"/>
        <v>#REF!</v>
      </c>
    </row>
    <row r="21" spans="1:53" hidden="1" x14ac:dyDescent="0.2">
      <c r="A21" s="49" t="s">
        <v>14</v>
      </c>
      <c r="B21" s="54"/>
      <c r="C21" s="52">
        <f>SUM(C19:C20)</f>
        <v>0</v>
      </c>
      <c r="D21" s="54"/>
      <c r="E21" s="52">
        <f>SUM(E19:E20)</f>
        <v>0</v>
      </c>
      <c r="F21" s="54"/>
      <c r="G21" s="52">
        <f>SUM(G19:G20)</f>
        <v>0</v>
      </c>
      <c r="H21" s="54"/>
      <c r="I21" s="52">
        <f>SUM(I19:I20)</f>
        <v>0</v>
      </c>
      <c r="J21" s="54"/>
      <c r="K21" s="52">
        <f>SUM(K19:K20)</f>
        <v>0</v>
      </c>
      <c r="L21" s="54"/>
      <c r="M21" s="52">
        <f>SUM(M19:M20)</f>
        <v>0</v>
      </c>
      <c r="N21" s="54"/>
      <c r="O21" s="52">
        <f>SUM(O19:O20)</f>
        <v>0</v>
      </c>
      <c r="P21" s="54"/>
      <c r="Q21" s="52">
        <f>SUM(Q19:Q20)</f>
        <v>0</v>
      </c>
      <c r="R21" s="54"/>
      <c r="S21" s="52">
        <f>SUM(S19:S20)</f>
        <v>0</v>
      </c>
      <c r="T21" s="54"/>
      <c r="U21" s="52" t="e">
        <f>SUM(U19:U20)</f>
        <v>#REF!</v>
      </c>
      <c r="V21" s="51"/>
      <c r="W21" s="52" t="e">
        <f>SUM(W19:W20)</f>
        <v>#REF!</v>
      </c>
      <c r="X21" s="53"/>
      <c r="Y21" s="52" t="e">
        <f>SUM(Y19:Y20)</f>
        <v>#REF!</v>
      </c>
      <c r="Z21" s="54"/>
      <c r="AA21" s="52" t="e">
        <f>SUM(AA19:AA20)</f>
        <v>#REF!</v>
      </c>
      <c r="AB21" s="54"/>
      <c r="AC21" s="52" t="e">
        <f>SUM(AC19:AC20)</f>
        <v>#REF!</v>
      </c>
      <c r="AD21" s="54"/>
      <c r="AE21" s="52" t="e">
        <f>SUM(AE19:AE20)</f>
        <v>#REF!</v>
      </c>
      <c r="AF21" s="54"/>
      <c r="AG21" s="52" t="e">
        <f>SUM(AG19:AG20)</f>
        <v>#REF!</v>
      </c>
      <c r="AH21" s="54"/>
      <c r="AI21" s="52" t="e">
        <f>SUM(AI19:AI20)</f>
        <v>#REF!</v>
      </c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2" t="e">
        <f t="shared" si="0"/>
        <v>#REF!</v>
      </c>
    </row>
    <row r="22" spans="1:53" hidden="1" x14ac:dyDescent="0.2">
      <c r="C22" s="50"/>
      <c r="E22" s="50"/>
      <c r="G22" s="50"/>
      <c r="I22" s="50"/>
      <c r="K22" s="50"/>
      <c r="M22" s="50"/>
      <c r="O22" s="50"/>
      <c r="P22" s="6"/>
      <c r="Q22" s="50"/>
      <c r="R22" s="6"/>
      <c r="S22" s="50"/>
      <c r="T22" s="6"/>
      <c r="U22" s="50"/>
      <c r="V22" s="50"/>
      <c r="W22" s="50"/>
      <c r="X22" s="51"/>
      <c r="Y22" s="50"/>
      <c r="AA22" s="50"/>
      <c r="AC22" s="50"/>
      <c r="AE22" s="50"/>
      <c r="AG22" s="50"/>
      <c r="AI22" s="50"/>
      <c r="AZ22" s="50"/>
    </row>
    <row r="23" spans="1:53" hidden="1" x14ac:dyDescent="0.2">
      <c r="A23" s="55" t="s">
        <v>15</v>
      </c>
      <c r="O23" s="7"/>
      <c r="P23" s="6"/>
      <c r="Q23" s="7"/>
      <c r="R23" s="6"/>
      <c r="S23" s="7"/>
      <c r="T23" s="6"/>
      <c r="U23" s="7"/>
      <c r="X23" s="5"/>
    </row>
    <row r="24" spans="1:53" hidden="1" x14ac:dyDescent="0.2">
      <c r="A24" s="49" t="s">
        <v>12</v>
      </c>
      <c r="C24" s="52">
        <f>[16]NSW!$I$25</f>
        <v>0</v>
      </c>
      <c r="E24" s="52">
        <f>[16]VIC!$I$25</f>
        <v>0</v>
      </c>
      <c r="G24" s="52">
        <f>[16]QSLD!$I$25</f>
        <v>0</v>
      </c>
      <c r="I24" s="52">
        <f>[16]S.AU!$I$25</f>
        <v>0</v>
      </c>
      <c r="K24" s="52">
        <f>[16]SNWY!$I$25</f>
        <v>0</v>
      </c>
      <c r="M24" s="52">
        <f>[16]Other!$I$25</f>
        <v>0</v>
      </c>
      <c r="O24" s="52">
        <f>[16]EXTRA3!$I$25</f>
        <v>0</v>
      </c>
      <c r="P24" s="6"/>
      <c r="Q24" s="52">
        <f>[16]EXTRA4!$I$25</f>
        <v>0</v>
      </c>
      <c r="R24" s="6"/>
      <c r="S24" s="52">
        <f>[16]EXTRA5!$I$25</f>
        <v>0</v>
      </c>
      <c r="T24" s="6"/>
      <c r="U24" s="52" t="e">
        <f>#REF!</f>
        <v>#REF!</v>
      </c>
      <c r="V24" s="51"/>
      <c r="W24" s="52" t="e">
        <f>#REF!</f>
        <v>#REF!</v>
      </c>
      <c r="X24" s="53"/>
      <c r="Y24" s="52" t="e">
        <f>#REF!</f>
        <v>#REF!</v>
      </c>
      <c r="AA24" s="52" t="e">
        <f>#REF!</f>
        <v>#REF!</v>
      </c>
      <c r="AC24" s="52" t="e">
        <f>#REF!</f>
        <v>#REF!</v>
      </c>
      <c r="AE24" s="52" t="e">
        <f>#REF!</f>
        <v>#REF!</v>
      </c>
      <c r="AG24" s="52" t="e">
        <f>#REF!</f>
        <v>#REF!</v>
      </c>
      <c r="AI24" s="52" t="e">
        <f>#REF!</f>
        <v>#REF!</v>
      </c>
      <c r="AZ24" s="52" t="e">
        <f t="shared" si="0"/>
        <v>#REF!</v>
      </c>
      <c r="BA24" s="56"/>
    </row>
    <row r="25" spans="1:53" hidden="1" x14ac:dyDescent="0.2">
      <c r="A25" s="49" t="s">
        <v>13</v>
      </c>
      <c r="C25" s="52">
        <f>[16]NSW!$I$26</f>
        <v>0</v>
      </c>
      <c r="E25" s="52">
        <f>[16]VIC!$I$26</f>
        <v>0</v>
      </c>
      <c r="G25" s="52">
        <f>[16]QSLD!$I$26</f>
        <v>0</v>
      </c>
      <c r="I25" s="52">
        <f>[16]S.AU!$I$26</f>
        <v>0</v>
      </c>
      <c r="K25" s="52">
        <f>[16]SNWY!$I$26</f>
        <v>0</v>
      </c>
      <c r="M25" s="52">
        <f>[16]Other!$I$26</f>
        <v>0</v>
      </c>
      <c r="O25" s="52">
        <f>[16]EXTRA3!$I$26</f>
        <v>0</v>
      </c>
      <c r="P25" s="6"/>
      <c r="Q25" s="52">
        <f>[16]EXTRA4!$I$26</f>
        <v>0</v>
      </c>
      <c r="R25" s="6"/>
      <c r="S25" s="52">
        <f>[16]EXTRA5!$I$26</f>
        <v>0</v>
      </c>
      <c r="T25" s="6"/>
      <c r="U25" s="52" t="e">
        <f>#REF!</f>
        <v>#REF!</v>
      </c>
      <c r="V25" s="51"/>
      <c r="W25" s="52" t="e">
        <f>#REF!</f>
        <v>#REF!</v>
      </c>
      <c r="X25" s="53"/>
      <c r="Y25" s="52" t="e">
        <f>#REF!</f>
        <v>#REF!</v>
      </c>
      <c r="AA25" s="52" t="e">
        <f>#REF!</f>
        <v>#REF!</v>
      </c>
      <c r="AC25" s="52" t="e">
        <f>#REF!</f>
        <v>#REF!</v>
      </c>
      <c r="AE25" s="52" t="e">
        <f>#REF!</f>
        <v>#REF!</v>
      </c>
      <c r="AG25" s="52" t="e">
        <f>#REF!</f>
        <v>#REF!</v>
      </c>
      <c r="AI25" s="52" t="e">
        <f>#REF!</f>
        <v>#REF!</v>
      </c>
      <c r="AZ25" s="52" t="e">
        <f t="shared" si="0"/>
        <v>#REF!</v>
      </c>
      <c r="BA25" s="56"/>
    </row>
    <row r="26" spans="1:53" hidden="1" x14ac:dyDescent="0.2">
      <c r="A26" s="49" t="s">
        <v>14</v>
      </c>
      <c r="B26" s="54"/>
      <c r="C26" s="52">
        <f>SUM(C24:C25)</f>
        <v>0</v>
      </c>
      <c r="D26" s="54"/>
      <c r="E26" s="52">
        <f>SUM(E24:E25)</f>
        <v>0</v>
      </c>
      <c r="F26" s="54"/>
      <c r="G26" s="52">
        <f>SUM(G24:G25)</f>
        <v>0</v>
      </c>
      <c r="H26" s="54"/>
      <c r="I26" s="52">
        <f>SUM(I24:I25)</f>
        <v>0</v>
      </c>
      <c r="J26" s="54"/>
      <c r="K26" s="52">
        <f>SUM(K24:K25)</f>
        <v>0</v>
      </c>
      <c r="L26" s="54"/>
      <c r="M26" s="52">
        <f>SUM(M24:M25)</f>
        <v>0</v>
      </c>
      <c r="N26" s="54"/>
      <c r="O26" s="52">
        <f>SUM(O24:O25)</f>
        <v>0</v>
      </c>
      <c r="P26" s="54"/>
      <c r="Q26" s="52">
        <f>SUM(Q24:Q25)</f>
        <v>0</v>
      </c>
      <c r="R26" s="54"/>
      <c r="S26" s="52">
        <f>SUM(S24:S25)</f>
        <v>0</v>
      </c>
      <c r="T26" s="54"/>
      <c r="U26" s="52" t="e">
        <f>SUM(U24:U25)</f>
        <v>#REF!</v>
      </c>
      <c r="V26" s="51"/>
      <c r="W26" s="52" t="e">
        <f>SUM(W24:W25)</f>
        <v>#REF!</v>
      </c>
      <c r="X26" s="53"/>
      <c r="Y26" s="52" t="e">
        <f>SUM(Y24:Y25)</f>
        <v>#REF!</v>
      </c>
      <c r="Z26" s="54"/>
      <c r="AA26" s="52" t="e">
        <f>SUM(AA24:AA25)</f>
        <v>#REF!</v>
      </c>
      <c r="AB26" s="54"/>
      <c r="AC26" s="52" t="e">
        <f>SUM(AC24:AC25)</f>
        <v>#REF!</v>
      </c>
      <c r="AD26" s="54"/>
      <c r="AE26" s="52" t="e">
        <f>SUM(AE24:AE25)</f>
        <v>#REF!</v>
      </c>
      <c r="AF26" s="54"/>
      <c r="AG26" s="52" t="e">
        <f>SUM(AG24:AG25)</f>
        <v>#REF!</v>
      </c>
      <c r="AH26" s="54"/>
      <c r="AI26" s="52" t="e">
        <f>SUM(AI24:AI25)</f>
        <v>#REF!</v>
      </c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2" t="e">
        <f t="shared" si="0"/>
        <v>#REF!</v>
      </c>
      <c r="BA26" s="56"/>
    </row>
    <row r="27" spans="1:53" hidden="1" x14ac:dyDescent="0.2">
      <c r="B27" s="54"/>
      <c r="D27" s="54"/>
      <c r="F27" s="54"/>
      <c r="H27" s="54"/>
      <c r="J27" s="54"/>
      <c r="L27" s="54"/>
      <c r="N27" s="54"/>
      <c r="O27" s="7"/>
      <c r="P27" s="54"/>
      <c r="Q27" s="7"/>
      <c r="R27" s="54"/>
      <c r="S27" s="7"/>
      <c r="T27" s="54"/>
      <c r="U27" s="7"/>
      <c r="X27" s="5"/>
      <c r="Z27" s="54"/>
      <c r="AB27" s="54"/>
      <c r="AD27" s="54"/>
      <c r="AF27" s="54"/>
      <c r="AH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BA27" s="56"/>
    </row>
    <row r="28" spans="1:53" hidden="1" x14ac:dyDescent="0.2">
      <c r="A28" s="57" t="s">
        <v>16</v>
      </c>
      <c r="B28" s="54"/>
      <c r="C28" s="58">
        <f>-C26+C21</f>
        <v>0</v>
      </c>
      <c r="D28" s="54"/>
      <c r="E28" s="58">
        <f>-E26+E21</f>
        <v>0</v>
      </c>
      <c r="F28" s="54"/>
      <c r="G28" s="58">
        <f>-G26+G21</f>
        <v>0</v>
      </c>
      <c r="H28" s="54"/>
      <c r="I28" s="58">
        <f>-I26+I21</f>
        <v>0</v>
      </c>
      <c r="J28" s="54"/>
      <c r="K28" s="58">
        <f>-K26+K21</f>
        <v>0</v>
      </c>
      <c r="L28" s="54"/>
      <c r="M28" s="58">
        <f>-M26+M21</f>
        <v>0</v>
      </c>
      <c r="N28" s="54"/>
      <c r="O28" s="58">
        <f>-O26+O21</f>
        <v>0</v>
      </c>
      <c r="P28" s="54"/>
      <c r="Q28" s="58">
        <f>-Q26+Q21</f>
        <v>0</v>
      </c>
      <c r="R28" s="54"/>
      <c r="S28" s="58">
        <f>-S26+S21</f>
        <v>0</v>
      </c>
      <c r="T28" s="54"/>
      <c r="U28" s="58" t="e">
        <f>-U26+U21</f>
        <v>#REF!</v>
      </c>
      <c r="V28" s="51"/>
      <c r="W28" s="58" t="e">
        <f>-W26+W21</f>
        <v>#REF!</v>
      </c>
      <c r="X28" s="51"/>
      <c r="Y28" s="58" t="e">
        <f>-Y26+Y21</f>
        <v>#REF!</v>
      </c>
      <c r="Z28" s="54"/>
      <c r="AA28" s="58" t="e">
        <f>-AA26+AA21</f>
        <v>#REF!</v>
      </c>
      <c r="AB28" s="54"/>
      <c r="AC28" s="58" t="e">
        <f>-AC26+AC21</f>
        <v>#REF!</v>
      </c>
      <c r="AD28" s="54"/>
      <c r="AE28" s="58" t="e">
        <f>-AE26+AE21</f>
        <v>#REF!</v>
      </c>
      <c r="AF28" s="54"/>
      <c r="AG28" s="58" t="e">
        <f>-AG26+AG21</f>
        <v>#REF!</v>
      </c>
      <c r="AH28" s="54"/>
      <c r="AI28" s="58" t="e">
        <f>-AI26+AI21</f>
        <v>#REF!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8" t="e">
        <f t="shared" si="0"/>
        <v>#REF!</v>
      </c>
      <c r="BA28" s="56"/>
    </row>
    <row r="29" spans="1:53" x14ac:dyDescent="0.2">
      <c r="A29" s="36" t="s">
        <v>92</v>
      </c>
      <c r="B29" s="54"/>
      <c r="C29" s="37">
        <v>63393.609580909892</v>
      </c>
      <c r="E29" s="37">
        <v>-171066.86263335266</v>
      </c>
      <c r="G29" s="37">
        <v>0</v>
      </c>
      <c r="I29" s="37">
        <v>186263.85332415169</v>
      </c>
      <c r="K29" s="37">
        <v>-71139.078612932208</v>
      </c>
      <c r="M29" s="37">
        <f>[16]Other!$I$18</f>
        <v>0</v>
      </c>
      <c r="O29" s="37">
        <f>[16]EXTRA3!$I$18</f>
        <v>0</v>
      </c>
      <c r="P29" s="6"/>
      <c r="Q29" s="37">
        <f>[16]EXTRA4!$I$18</f>
        <v>0</v>
      </c>
      <c r="R29" s="6"/>
      <c r="S29" s="37">
        <f>[16]EXTRA5!$I$18</f>
        <v>0</v>
      </c>
      <c r="T29" s="6"/>
      <c r="U29" s="37" t="e">
        <f>#REF!</f>
        <v>#REF!</v>
      </c>
      <c r="V29" s="38"/>
      <c r="W29" s="37" t="e">
        <f>#REF!</f>
        <v>#REF!</v>
      </c>
      <c r="X29" s="11"/>
      <c r="Y29" s="37" t="e">
        <f>#REF!</f>
        <v>#REF!</v>
      </c>
      <c r="AA29" s="37" t="e">
        <f>#REF!</f>
        <v>#REF!</v>
      </c>
      <c r="AC29" s="37" t="e">
        <f>#REF!</f>
        <v>#REF!</v>
      </c>
      <c r="AE29" s="37" t="e">
        <f>#REF!</f>
        <v>#REF!</v>
      </c>
      <c r="AG29" s="37" t="e">
        <f>#REF!</f>
        <v>#REF!</v>
      </c>
      <c r="AI29" s="37" t="e">
        <f>#REF!</f>
        <v>#REF!</v>
      </c>
      <c r="AZ29" s="37">
        <f>C29+E29+G29+I29+K29+M29+O29+Q29+S29</f>
        <v>7451.5216587767063</v>
      </c>
    </row>
    <row r="30" spans="1:53" x14ac:dyDescent="0.2">
      <c r="A30" s="59" t="s">
        <v>17</v>
      </c>
      <c r="B30" s="54"/>
      <c r="D30" s="54"/>
      <c r="F30" s="54"/>
      <c r="H30" s="54"/>
      <c r="J30" s="54"/>
      <c r="L30" s="54"/>
      <c r="N30" s="54"/>
      <c r="O30" s="7"/>
      <c r="P30" s="54"/>
      <c r="Q30" s="7"/>
      <c r="R30" s="54"/>
      <c r="S30" s="7"/>
      <c r="T30" s="54"/>
      <c r="U30" s="7"/>
      <c r="X30" s="5"/>
      <c r="Z30" s="54"/>
      <c r="AB30" s="54"/>
      <c r="AD30" s="54"/>
      <c r="AF30" s="54"/>
      <c r="AH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</row>
    <row r="31" spans="1:53" x14ac:dyDescent="0.2">
      <c r="A31" s="60" t="s">
        <v>19</v>
      </c>
      <c r="B31" s="54"/>
      <c r="D31" s="54"/>
      <c r="F31" s="54"/>
      <c r="H31" s="54"/>
      <c r="J31" s="54"/>
      <c r="L31" s="54"/>
      <c r="N31" s="54"/>
      <c r="O31" s="7"/>
      <c r="P31" s="54"/>
      <c r="Q31" s="7"/>
      <c r="R31" s="54"/>
      <c r="S31" s="7"/>
      <c r="T31" s="54"/>
      <c r="U31" s="7"/>
      <c r="X31" s="5"/>
      <c r="Z31" s="54"/>
      <c r="AB31" s="54"/>
      <c r="AD31" s="54"/>
      <c r="AF31" s="54"/>
      <c r="AH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7" t="s">
        <v>18</v>
      </c>
    </row>
    <row r="32" spans="1:53" x14ac:dyDescent="0.2">
      <c r="A32" s="49" t="s">
        <v>25</v>
      </c>
      <c r="B32" s="67"/>
      <c r="C32" s="61">
        <f>[16]NSW!$N$50</f>
        <v>0</v>
      </c>
      <c r="D32" s="67"/>
      <c r="E32" s="61">
        <f>[16]VIC!$N$50</f>
        <v>-8000</v>
      </c>
      <c r="F32" s="67"/>
      <c r="G32" s="61">
        <f>[16]QSLD!$N$50</f>
        <v>0</v>
      </c>
      <c r="H32" s="67"/>
      <c r="I32" s="61">
        <f>[16]S.AU!$N$50</f>
        <v>0</v>
      </c>
      <c r="J32" s="67"/>
      <c r="K32" s="61">
        <f>[16]SNWY!$N$50</f>
        <v>0</v>
      </c>
      <c r="L32" s="67"/>
      <c r="M32" s="61">
        <f>[16]Other!$D$46+[16]Other!$D$47+[16]Other!$D$48</f>
        <v>0</v>
      </c>
      <c r="N32" s="67"/>
      <c r="O32" s="61">
        <f>[16]EXTRA3!$D$46+[16]EXTRA3!$D$47+[16]EXTRA3!$D$48</f>
        <v>0</v>
      </c>
      <c r="P32" s="67"/>
      <c r="Q32" s="61">
        <f>[16]EXTRA4!$D$46+[16]EXTRA4!$D$47+[16]EXTRA4!$D$48</f>
        <v>0</v>
      </c>
      <c r="R32" s="67"/>
      <c r="S32" s="61">
        <f>[16]EXTRA5!$D$46+[16]EXTRA5!$D$47+[16]EXTRA5!$D$48</f>
        <v>0</v>
      </c>
      <c r="T32" s="67"/>
      <c r="U32" s="61" t="e">
        <f>#REF!+#REF!+#REF!</f>
        <v>#REF!</v>
      </c>
      <c r="V32" s="62"/>
      <c r="W32" s="61" t="e">
        <f>#REF!+#REF!+#REF!</f>
        <v>#REF!</v>
      </c>
      <c r="X32" s="62"/>
      <c r="Y32" s="61" t="e">
        <f>#REF!+#REF!+#REF!</f>
        <v>#REF!</v>
      </c>
      <c r="Z32" s="67"/>
      <c r="AA32" s="61" t="e">
        <f>#REF!+#REF!+#REF!</f>
        <v>#REF!</v>
      </c>
      <c r="AB32" s="67"/>
      <c r="AC32" s="61" t="e">
        <f>#REF!+#REF!+#REF!</f>
        <v>#REF!</v>
      </c>
      <c r="AD32" s="67"/>
      <c r="AE32" s="61" t="e">
        <f>#REF!+#REF!+#REF!</f>
        <v>#REF!</v>
      </c>
      <c r="AF32" s="67"/>
      <c r="AG32" s="61" t="e">
        <f>#REF!+#REF!+#REF!</f>
        <v>#REF!</v>
      </c>
      <c r="AH32" s="67"/>
      <c r="AI32" s="61" t="e">
        <f>#REF!+#REF!+#REF!</f>
        <v>#REF!</v>
      </c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1">
        <f>C32+E32+G32+I32+K32+M32+O32+Q32+S32</f>
        <v>-8000</v>
      </c>
    </row>
    <row r="33" spans="1:53" x14ac:dyDescent="0.2">
      <c r="A33" s="49" t="s">
        <v>20</v>
      </c>
      <c r="B33" s="54"/>
      <c r="C33" s="61">
        <f>[16]NSW!$N$16</f>
        <v>131253</v>
      </c>
      <c r="D33" s="54"/>
      <c r="E33" s="61">
        <f>[16]VIC!$N$16</f>
        <v>1175217</v>
      </c>
      <c r="F33" s="54"/>
      <c r="G33" s="61">
        <f>[16]QSLD!$N$16</f>
        <v>826906</v>
      </c>
      <c r="H33" s="54"/>
      <c r="I33" s="61">
        <f>[16]S.AU!$N$16</f>
        <v>749127</v>
      </c>
      <c r="J33" s="54"/>
      <c r="K33" s="61">
        <f>[16]SNWY!$N$16</f>
        <v>-4288</v>
      </c>
      <c r="L33" s="54"/>
      <c r="M33" s="61">
        <f>[16]Other!$N$16</f>
        <v>0</v>
      </c>
      <c r="N33" s="54"/>
      <c r="O33" s="61">
        <f>[16]EXTRA3!$N$16</f>
        <v>0</v>
      </c>
      <c r="P33" s="54"/>
      <c r="Q33" s="61">
        <f>[16]EXTRA4!$N$16</f>
        <v>0</v>
      </c>
      <c r="R33" s="54"/>
      <c r="S33" s="61">
        <f>[16]EXTRA5!$N$16</f>
        <v>0</v>
      </c>
      <c r="T33" s="54"/>
      <c r="U33" s="61" t="e">
        <f>#REF!</f>
        <v>#REF!</v>
      </c>
      <c r="V33" s="62"/>
      <c r="W33" s="61" t="e">
        <f>#REF!</f>
        <v>#REF!</v>
      </c>
      <c r="X33" s="62"/>
      <c r="Y33" s="61" t="e">
        <f>#REF!</f>
        <v>#REF!</v>
      </c>
      <c r="Z33" s="54"/>
      <c r="AA33" s="61" t="e">
        <f>#REF!</f>
        <v>#REF!</v>
      </c>
      <c r="AB33" s="54"/>
      <c r="AC33" s="61" t="e">
        <f>#REF!</f>
        <v>#REF!</v>
      </c>
      <c r="AD33" s="54"/>
      <c r="AE33" s="61" t="e">
        <f>#REF!</f>
        <v>#REF!</v>
      </c>
      <c r="AF33" s="54"/>
      <c r="AG33" s="61" t="e">
        <f>#REF!</f>
        <v>#REF!</v>
      </c>
      <c r="AH33" s="54"/>
      <c r="AI33" s="61" t="e">
        <f>#REF!</f>
        <v>#REF!</v>
      </c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61">
        <f>C33+E33+G33+I33+K33+M33+O33+Q33+S33</f>
        <v>2878215</v>
      </c>
      <c r="BA33" s="63"/>
    </row>
    <row r="34" spans="1:53" x14ac:dyDescent="0.2">
      <c r="A34" s="49" t="s">
        <v>21</v>
      </c>
      <c r="B34" s="54"/>
      <c r="C34" s="61">
        <f>[16]NSW!$N$24</f>
        <v>-151000</v>
      </c>
      <c r="D34" s="54"/>
      <c r="E34" s="61">
        <f>[16]VIC!$N$24</f>
        <v>-225000</v>
      </c>
      <c r="F34" s="54"/>
      <c r="G34" s="61">
        <f>[16]QSLD!$N$24</f>
        <v>-9000</v>
      </c>
      <c r="H34" s="54"/>
      <c r="I34" s="61">
        <f>[16]S.AU!$N$24</f>
        <v>-124000</v>
      </c>
      <c r="J34" s="54"/>
      <c r="K34" s="61">
        <f>[16]SNWY!$N$24</f>
        <v>-21000</v>
      </c>
      <c r="L34" s="54"/>
      <c r="M34" s="61">
        <f>[16]Other!$N$24</f>
        <v>0</v>
      </c>
      <c r="N34" s="54"/>
      <c r="O34" s="61">
        <f>[16]EXTRA3!$N$24</f>
        <v>0</v>
      </c>
      <c r="P34" s="54"/>
      <c r="Q34" s="61">
        <f>[16]EXTRA4!$N$24</f>
        <v>0</v>
      </c>
      <c r="R34" s="54"/>
      <c r="S34" s="61">
        <f>[16]EXTRA5!$N$24</f>
        <v>0</v>
      </c>
      <c r="T34" s="54"/>
      <c r="U34" s="61" t="e">
        <f>#REF!</f>
        <v>#REF!</v>
      </c>
      <c r="V34" s="62"/>
      <c r="W34" s="61" t="e">
        <f>#REF!</f>
        <v>#REF!</v>
      </c>
      <c r="X34" s="62"/>
      <c r="Y34" s="61" t="e">
        <f>#REF!</f>
        <v>#REF!</v>
      </c>
      <c r="Z34" s="54"/>
      <c r="AA34" s="61" t="e">
        <f>#REF!</f>
        <v>#REF!</v>
      </c>
      <c r="AB34" s="54"/>
      <c r="AC34" s="61" t="e">
        <f>#REF!</f>
        <v>#REF!</v>
      </c>
      <c r="AD34" s="54"/>
      <c r="AE34" s="61" t="e">
        <f>#REF!</f>
        <v>#REF!</v>
      </c>
      <c r="AF34" s="54"/>
      <c r="AG34" s="61" t="e">
        <f>#REF!</f>
        <v>#REF!</v>
      </c>
      <c r="AH34" s="54"/>
      <c r="AI34" s="61" t="e">
        <f>#REF!</f>
        <v>#REF!</v>
      </c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61">
        <f>C34+E34+G34+I34+K34+M34+O34+Q34+S34</f>
        <v>-530000</v>
      </c>
      <c r="BA34" s="63"/>
    </row>
    <row r="35" spans="1:53" x14ac:dyDescent="0.2">
      <c r="A35" s="49" t="s">
        <v>22</v>
      </c>
      <c r="B35" s="54"/>
      <c r="C35" s="61">
        <f>[16]NSW!$N$38</f>
        <v>3243.8478336239623</v>
      </c>
      <c r="D35" s="54"/>
      <c r="E35" s="61">
        <f>[16]VIC!$N$38</f>
        <v>-976795.38361763221</v>
      </c>
      <c r="F35" s="54"/>
      <c r="G35" s="61">
        <f>[16]QSLD!$N$38</f>
        <v>-141944.71772111813</v>
      </c>
      <c r="H35" s="54"/>
      <c r="I35" s="61">
        <f>[16]S.AU!$N$38</f>
        <v>3360534.8182211211</v>
      </c>
      <c r="J35" s="54"/>
      <c r="K35" s="61">
        <f>[16]SNWY!$N$38</f>
        <v>466839.7</v>
      </c>
      <c r="L35" s="54"/>
      <c r="M35" s="61">
        <f>[16]Other!$N$38</f>
        <v>701623</v>
      </c>
      <c r="N35" s="54"/>
      <c r="O35" s="61">
        <f>[16]EXTRA3!$N$38</f>
        <v>0</v>
      </c>
      <c r="P35" s="54"/>
      <c r="Q35" s="61">
        <f>[16]EXTRA4!$N$38</f>
        <v>0</v>
      </c>
      <c r="R35" s="54"/>
      <c r="S35" s="61">
        <f>[16]EXTRA5!$N$38</f>
        <v>0</v>
      </c>
      <c r="T35" s="54"/>
      <c r="U35" s="61" t="e">
        <f>#REF!</f>
        <v>#REF!</v>
      </c>
      <c r="V35" s="62"/>
      <c r="W35" s="61" t="e">
        <f>#REF!</f>
        <v>#REF!</v>
      </c>
      <c r="X35" s="62"/>
      <c r="Y35" s="61" t="e">
        <f>#REF!</f>
        <v>#REF!</v>
      </c>
      <c r="Z35" s="54"/>
      <c r="AA35" s="61" t="e">
        <f>#REF!</f>
        <v>#REF!</v>
      </c>
      <c r="AB35" s="54"/>
      <c r="AC35" s="61" t="e">
        <f>#REF!</f>
        <v>#REF!</v>
      </c>
      <c r="AD35" s="54"/>
      <c r="AE35" s="61" t="e">
        <f>#REF!</f>
        <v>#REF!</v>
      </c>
      <c r="AF35" s="54"/>
      <c r="AG35" s="61" t="e">
        <f>#REF!</f>
        <v>#REF!</v>
      </c>
      <c r="AH35" s="54"/>
      <c r="AI35" s="61" t="e">
        <f>#REF!</f>
        <v>#REF!</v>
      </c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61">
        <f>C35+E35+G35+I35+K35+M35+O35+Q35+S35</f>
        <v>3413501.2647159947</v>
      </c>
      <c r="BA35" s="63"/>
    </row>
    <row r="36" spans="1:53" x14ac:dyDescent="0.2">
      <c r="A36" s="49" t="s">
        <v>23</v>
      </c>
      <c r="B36" s="54"/>
      <c r="C36" s="61">
        <f>SUM(C32:C35)</f>
        <v>-16503.152166376036</v>
      </c>
      <c r="D36" s="54"/>
      <c r="E36" s="61">
        <f>SUM(E32:E35)</f>
        <v>-34578.383617632207</v>
      </c>
      <c r="F36" s="54"/>
      <c r="G36" s="61">
        <f>SUM(G32:G35)</f>
        <v>675961.28227888187</v>
      </c>
      <c r="H36" s="54"/>
      <c r="I36" s="61">
        <f>SUM(I32:I35)</f>
        <v>3985661.8182211211</v>
      </c>
      <c r="J36" s="54"/>
      <c r="K36" s="61">
        <f>SUM(K32:K35)</f>
        <v>441551.7</v>
      </c>
      <c r="L36" s="54"/>
      <c r="M36" s="61">
        <f>SUM(M33:M35)</f>
        <v>701623</v>
      </c>
      <c r="N36" s="54"/>
      <c r="O36" s="61">
        <f>SUM(O33:O35)</f>
        <v>0</v>
      </c>
      <c r="P36" s="54"/>
      <c r="Q36" s="61">
        <f>SUM(Q33:Q35)</f>
        <v>0</v>
      </c>
      <c r="R36" s="54"/>
      <c r="S36" s="61">
        <f>SUM(S33:S35)</f>
        <v>0</v>
      </c>
      <c r="T36" s="54"/>
      <c r="U36" s="61" t="e">
        <f>SUM(U33:U35)</f>
        <v>#REF!</v>
      </c>
      <c r="V36" s="62"/>
      <c r="W36" s="61" t="e">
        <f>SUM(W33:W35)</f>
        <v>#REF!</v>
      </c>
      <c r="X36" s="62"/>
      <c r="Y36" s="61" t="e">
        <f>SUM(Y33:Y35)</f>
        <v>#REF!</v>
      </c>
      <c r="Z36" s="54"/>
      <c r="AA36" s="61" t="e">
        <f>SUM(AA33:AA35)</f>
        <v>#REF!</v>
      </c>
      <c r="AB36" s="54"/>
      <c r="AC36" s="61" t="e">
        <f>SUM(AC33:AC35)</f>
        <v>#REF!</v>
      </c>
      <c r="AD36" s="54"/>
      <c r="AE36" s="61" t="e">
        <f>SUM(AE33:AE35)</f>
        <v>#REF!</v>
      </c>
      <c r="AF36" s="54"/>
      <c r="AG36" s="61" t="e">
        <f>SUM(AG33:AG35)</f>
        <v>#REF!</v>
      </c>
      <c r="AH36" s="54"/>
      <c r="AI36" s="61" t="e">
        <f>SUM(AI33:AI35)</f>
        <v>#REF!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1">
        <f>C36+E36+G36+I36+K36+M36+O36+Q36+S36</f>
        <v>5753716.2647159947</v>
      </c>
      <c r="BA36" s="63"/>
    </row>
    <row r="37" spans="1:53" x14ac:dyDescent="0.2">
      <c r="B37" s="54"/>
      <c r="C37" s="64"/>
      <c r="D37" s="54"/>
      <c r="E37" s="64"/>
      <c r="F37" s="54"/>
      <c r="G37" s="64"/>
      <c r="H37" s="54"/>
      <c r="I37" s="64"/>
      <c r="J37" s="54"/>
      <c r="K37" s="64"/>
      <c r="L37" s="54"/>
      <c r="M37" s="64"/>
      <c r="N37" s="54"/>
      <c r="O37" s="64"/>
      <c r="P37" s="54"/>
      <c r="Q37" s="64"/>
      <c r="R37" s="54"/>
      <c r="S37" s="64"/>
      <c r="T37" s="54"/>
      <c r="U37" s="64"/>
      <c r="V37" s="64"/>
      <c r="W37" s="64"/>
      <c r="X37" s="62"/>
      <c r="Y37" s="64"/>
      <c r="Z37" s="54"/>
      <c r="AA37" s="64"/>
      <c r="AB37" s="54"/>
      <c r="AC37" s="64"/>
      <c r="AD37" s="54"/>
      <c r="AE37" s="64"/>
      <c r="AF37" s="54"/>
      <c r="AG37" s="64"/>
      <c r="AH37" s="54"/>
      <c r="AI37" s="6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64"/>
      <c r="BA37" s="63"/>
    </row>
    <row r="38" spans="1:53" x14ac:dyDescent="0.2">
      <c r="A38" s="65" t="s">
        <v>24</v>
      </c>
      <c r="B38" s="66">
        <f>+B4</f>
        <v>36546</v>
      </c>
      <c r="D38" s="54"/>
      <c r="F38" s="54"/>
      <c r="H38" s="54"/>
      <c r="J38" s="54"/>
      <c r="L38" s="54"/>
      <c r="N38" s="54"/>
      <c r="O38" s="7"/>
      <c r="P38" s="54"/>
      <c r="Q38" s="7"/>
      <c r="R38" s="54"/>
      <c r="S38" s="7"/>
      <c r="T38" s="54"/>
      <c r="U38" s="7"/>
      <c r="X38" s="5"/>
      <c r="Z38" s="54"/>
      <c r="AB38" s="54"/>
      <c r="AD38" s="54"/>
      <c r="AF38" s="54"/>
      <c r="AH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BA38" s="63"/>
    </row>
    <row r="39" spans="1:53" x14ac:dyDescent="0.2">
      <c r="A39" s="49" t="s">
        <v>25</v>
      </c>
      <c r="B39" s="67"/>
      <c r="C39" s="61">
        <f>[16]NSW!$D$46+[16]NSW!$D$47+[16]NSW!$D$48</f>
        <v>0</v>
      </c>
      <c r="D39" s="67"/>
      <c r="E39" s="61">
        <f>[16]VIC!$D$46+[16]VIC!$D$47+[16]VIC!$D$48</f>
        <v>0</v>
      </c>
      <c r="F39" s="67"/>
      <c r="G39" s="61">
        <f>[16]QSLD!$D$46+[16]QSLD!$D$47+[16]QSLD!$D$48</f>
        <v>0</v>
      </c>
      <c r="H39" s="67"/>
      <c r="I39" s="61">
        <f>[16]S.AU!$D$46+[16]S.AU!$D$47+[16]S.AU!$D$48</f>
        <v>0</v>
      </c>
      <c r="J39" s="67"/>
      <c r="K39" s="61">
        <f>[16]SNWY!$D$46+[16]SNWY!$D$47+[16]SNWY!$D$48</f>
        <v>0</v>
      </c>
      <c r="L39" s="67"/>
      <c r="M39" s="61">
        <f>[16]Other!$D$46+[16]Other!$D$47+[16]Other!$D$48</f>
        <v>0</v>
      </c>
      <c r="N39" s="67"/>
      <c r="O39" s="61">
        <f>[16]EXTRA3!$D$46+[16]EXTRA3!$D$47+[16]EXTRA3!$D$48</f>
        <v>0</v>
      </c>
      <c r="P39" s="67"/>
      <c r="Q39" s="61">
        <f>[16]EXTRA4!$D$46+[16]EXTRA4!$D$47+[16]EXTRA4!$D$48</f>
        <v>0</v>
      </c>
      <c r="R39" s="67"/>
      <c r="S39" s="61">
        <f>[16]EXTRA5!$D$46+[16]EXTRA5!$D$47+[16]EXTRA5!$D$48</f>
        <v>0</v>
      </c>
      <c r="T39" s="67"/>
      <c r="U39" s="61" t="e">
        <f>#REF!+#REF!+#REF!</f>
        <v>#REF!</v>
      </c>
      <c r="V39" s="62"/>
      <c r="W39" s="61" t="e">
        <f>#REF!+#REF!+#REF!</f>
        <v>#REF!</v>
      </c>
      <c r="X39" s="62"/>
      <c r="Y39" s="61" t="e">
        <f>#REF!+#REF!+#REF!</f>
        <v>#REF!</v>
      </c>
      <c r="Z39" s="67"/>
      <c r="AA39" s="61" t="e">
        <f>#REF!+#REF!+#REF!</f>
        <v>#REF!</v>
      </c>
      <c r="AB39" s="67"/>
      <c r="AC39" s="61" t="e">
        <f>#REF!+#REF!+#REF!</f>
        <v>#REF!</v>
      </c>
      <c r="AD39" s="67"/>
      <c r="AE39" s="61" t="e">
        <f>#REF!+#REF!+#REF!</f>
        <v>#REF!</v>
      </c>
      <c r="AF39" s="67"/>
      <c r="AG39" s="61" t="e">
        <f>#REF!+#REF!+#REF!</f>
        <v>#REF!</v>
      </c>
      <c r="AH39" s="67"/>
      <c r="AI39" s="61" t="e">
        <f>#REF!+#REF!+#REF!</f>
        <v>#REF!</v>
      </c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1">
        <f>C39+E39+G39+I39+K39+M39+O39+Q39+S39</f>
        <v>0</v>
      </c>
      <c r="BA39" s="63"/>
    </row>
    <row r="40" spans="1:53" x14ac:dyDescent="0.2">
      <c r="A40" s="49" t="s">
        <v>26</v>
      </c>
      <c r="B40" s="54"/>
      <c r="C40" s="64"/>
      <c r="D40" s="54"/>
      <c r="E40" s="64"/>
      <c r="F40" s="54"/>
      <c r="G40" s="64"/>
      <c r="H40" s="54"/>
      <c r="I40" s="64"/>
      <c r="J40" s="54"/>
      <c r="K40" s="64"/>
      <c r="L40" s="54"/>
      <c r="M40" s="64"/>
      <c r="N40" s="54"/>
      <c r="O40" s="64"/>
      <c r="P40" s="54"/>
      <c r="Q40" s="64"/>
      <c r="R40" s="54"/>
      <c r="S40" s="64"/>
      <c r="T40" s="54"/>
      <c r="U40" s="64"/>
      <c r="V40" s="64"/>
      <c r="W40" s="64"/>
      <c r="X40" s="62"/>
      <c r="Y40" s="64"/>
      <c r="Z40" s="54"/>
      <c r="AA40" s="64"/>
      <c r="AB40" s="54"/>
      <c r="AC40" s="64"/>
      <c r="AD40" s="54"/>
      <c r="AE40" s="64"/>
      <c r="AF40" s="54"/>
      <c r="AG40" s="64"/>
      <c r="AH40" s="54"/>
      <c r="AI40" s="6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64"/>
      <c r="BA40" s="63"/>
    </row>
    <row r="41" spans="1:53" x14ac:dyDescent="0.2">
      <c r="A41" s="49" t="s">
        <v>27</v>
      </c>
      <c r="B41" s="54"/>
      <c r="C41" s="62">
        <f>[16]NSW!$E$82+[16]NSW!$E$94</f>
        <v>20810.404742804905</v>
      </c>
      <c r="D41" s="54"/>
      <c r="E41" s="62">
        <f>[16]VIC!$E$82+[16]VIC!$E$94</f>
        <v>87501.134281713123</v>
      </c>
      <c r="F41" s="54"/>
      <c r="G41" s="62">
        <f>[16]QSLD!$E$82+[16]QSLD!$E$94</f>
        <v>-75458.90032709729</v>
      </c>
      <c r="H41" s="54"/>
      <c r="I41" s="62">
        <f>[16]S.AU!$E$82+[16]S.AU!$E$94</f>
        <v>-265</v>
      </c>
      <c r="J41" s="54"/>
      <c r="K41" s="62">
        <f>[16]SNWY!$E$82+[16]SNWY!$E$94</f>
        <v>0</v>
      </c>
      <c r="L41" s="54"/>
      <c r="M41" s="62">
        <f>[16]Other!$E$82+[16]Other!$E$94</f>
        <v>0</v>
      </c>
      <c r="N41" s="54"/>
      <c r="O41" s="62">
        <f>[16]EXTRA3!$E$82+[16]EXTRA3!$E$94</f>
        <v>0</v>
      </c>
      <c r="P41" s="54"/>
      <c r="Q41" s="62">
        <f>[16]EXTRA4!$E$82+[16]EXTRA4!$E$94</f>
        <v>0</v>
      </c>
      <c r="R41" s="54"/>
      <c r="S41" s="62">
        <f>[16]EXTRA5!$E$82+[16]EXTRA5!$E$94</f>
        <v>0</v>
      </c>
      <c r="T41" s="54"/>
      <c r="U41" s="62" t="e">
        <f>#REF!+#REF!</f>
        <v>#REF!</v>
      </c>
      <c r="V41" s="62"/>
      <c r="W41" s="62" t="e">
        <f>#REF!+#REF!</f>
        <v>#REF!</v>
      </c>
      <c r="X41" s="62"/>
      <c r="Y41" s="62" t="e">
        <f>#REF!+#REF!</f>
        <v>#REF!</v>
      </c>
      <c r="Z41" s="54"/>
      <c r="AA41" s="62" t="e">
        <f>#REF!+#REF!</f>
        <v>#REF!</v>
      </c>
      <c r="AB41" s="54"/>
      <c r="AC41" s="62" t="e">
        <f>#REF!+#REF!</f>
        <v>#REF!</v>
      </c>
      <c r="AD41" s="54"/>
      <c r="AE41" s="62" t="e">
        <f>#REF!+#REF!</f>
        <v>#REF!</v>
      </c>
      <c r="AF41" s="54"/>
      <c r="AG41" s="62" t="e">
        <f>#REF!+#REF!</f>
        <v>#REF!</v>
      </c>
      <c r="AH41" s="54"/>
      <c r="AI41" s="62" t="e">
        <f>#REF!+#REF!</f>
        <v>#REF!</v>
      </c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62">
        <f>C41+E41+G41+I41+K41+M41+O41+Q41+S41</f>
        <v>32587.638697420742</v>
      </c>
      <c r="BA41" s="63"/>
    </row>
    <row r="42" spans="1:53" x14ac:dyDescent="0.2">
      <c r="A42" s="49" t="s">
        <v>28</v>
      </c>
      <c r="B42" s="54"/>
      <c r="C42" s="62">
        <f>[16]NSW!$E$76+[16]NSW!$E$83+[16]NSW!$E$92+[16]NSW!$E$93+[16]NSW!$E$95</f>
        <v>107255.97244934874</v>
      </c>
      <c r="D42" s="54"/>
      <c r="E42" s="62">
        <f>[16]VIC!$E$76+[16]VIC!$E$83+[16]VIC!$E$92+[16]VIC!$E$93+[16]VIC!$E$95</f>
        <v>189069.18161609059</v>
      </c>
      <c r="F42" s="54"/>
      <c r="G42" s="62">
        <f>[16]QSLD!$E$76+[16]QSLD!$E$83+[16]QSLD!$E$92+[16]QSLD!$E$93+[16]QSLD!$E$95</f>
        <v>-12821.344592722678</v>
      </c>
      <c r="H42" s="54"/>
      <c r="I42" s="62">
        <f>[16]S.AU!$E$76+[16]S.AU!$E$83+[16]S.AU!$E$92+[16]S.AU!$E$93+[16]S.AU!$E$95</f>
        <v>-10368.820502499955</v>
      </c>
      <c r="J42" s="54"/>
      <c r="K42" s="62">
        <f>[16]SNWY!$E$76+[16]SNWY!$E$83+[16]SNWY!$E$92+[16]SNWY!$E$93+[16]SNWY!$E$95</f>
        <v>15938</v>
      </c>
      <c r="L42" s="54"/>
      <c r="M42" s="62">
        <f>[16]Other!$E$76+[16]Other!$E$83+[16]Other!$E$92+[16]Other!$E$93+[16]Other!$E$95</f>
        <v>0</v>
      </c>
      <c r="N42" s="54"/>
      <c r="O42" s="62">
        <f>[16]EXTRA3!$E$76+[16]EXTRA3!$E$83+[16]EXTRA3!$E$92+[16]EXTRA3!$E$93+[16]EXTRA3!$E$95</f>
        <v>0</v>
      </c>
      <c r="P42" s="54"/>
      <c r="Q42" s="62">
        <f>[16]EXTRA4!$E$76+[16]EXTRA4!$E$83+[16]EXTRA4!$E$92+[16]EXTRA4!$E$93+[16]EXTRA4!$E$95</f>
        <v>0</v>
      </c>
      <c r="R42" s="54"/>
      <c r="S42" s="62">
        <f>[16]EXTRA5!$E$76+[16]EXTRA5!$E$83+[16]EXTRA5!$E$92+[16]EXTRA5!$E$93+[16]EXTRA5!$E$95</f>
        <v>0</v>
      </c>
      <c r="T42" s="54"/>
      <c r="U42" s="62" t="e">
        <f>#REF!+#REF!+#REF!+#REF!+#REF!</f>
        <v>#REF!</v>
      </c>
      <c r="V42" s="62"/>
      <c r="W42" s="62" t="e">
        <f>#REF!+#REF!+#REF!+#REF!+#REF!</f>
        <v>#REF!</v>
      </c>
      <c r="X42" s="62"/>
      <c r="Y42" s="62" t="e">
        <f>#REF!+#REF!+#REF!+#REF!+#REF!</f>
        <v>#REF!</v>
      </c>
      <c r="Z42" s="54"/>
      <c r="AA42" s="62" t="e">
        <f>#REF!+#REF!+#REF!+#REF!+#REF!</f>
        <v>#REF!</v>
      </c>
      <c r="AB42" s="54"/>
      <c r="AC42" s="62" t="e">
        <f>#REF!+#REF!+#REF!+#REF!+#REF!</f>
        <v>#REF!</v>
      </c>
      <c r="AD42" s="54"/>
      <c r="AE42" s="62" t="e">
        <f>#REF!+#REF!+#REF!+#REF!+#REF!</f>
        <v>#REF!</v>
      </c>
      <c r="AF42" s="54"/>
      <c r="AG42" s="62" t="e">
        <f>#REF!+#REF!+#REF!+#REF!+#REF!</f>
        <v>#REF!</v>
      </c>
      <c r="AH42" s="54"/>
      <c r="AI42" s="62" t="e">
        <f>#REF!+#REF!+#REF!+#REF!+#REF!</f>
        <v>#REF!</v>
      </c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62">
        <f>C42+E42+G42+I42+K42+M42+O42+Q42+S42</f>
        <v>289072.98897021677</v>
      </c>
      <c r="BA42" s="63"/>
    </row>
    <row r="43" spans="1:53" hidden="1" x14ac:dyDescent="0.2">
      <c r="A43" s="49" t="s">
        <v>29</v>
      </c>
      <c r="B43" s="54"/>
      <c r="C43" s="62">
        <f>[16]NSW!$E$78</f>
        <v>0</v>
      </c>
      <c r="D43" s="54"/>
      <c r="E43" s="62">
        <f>[16]VIC!$E$78</f>
        <v>0</v>
      </c>
      <c r="F43" s="54"/>
      <c r="G43" s="62">
        <f>[16]QSLD!$E$78</f>
        <v>0</v>
      </c>
      <c r="H43" s="54"/>
      <c r="I43" s="62">
        <f>[16]S.AU!$E$78</f>
        <v>0</v>
      </c>
      <c r="J43" s="54"/>
      <c r="K43" s="62">
        <f>[16]SNWY!$E$78</f>
        <v>0</v>
      </c>
      <c r="L43" s="54"/>
      <c r="M43" s="62">
        <f>[16]Other!$E$78</f>
        <v>0</v>
      </c>
      <c r="N43" s="54"/>
      <c r="O43" s="62">
        <f>[16]EXTRA3!$E$78</f>
        <v>0</v>
      </c>
      <c r="P43" s="54"/>
      <c r="Q43" s="62">
        <f>[16]EXTRA4!$E$78</f>
        <v>0</v>
      </c>
      <c r="R43" s="54"/>
      <c r="S43" s="62">
        <f>[16]EXTRA5!$E$78</f>
        <v>0</v>
      </c>
      <c r="T43" s="54"/>
      <c r="U43" s="62" t="e">
        <f>#REF!</f>
        <v>#REF!</v>
      </c>
      <c r="V43" s="62"/>
      <c r="W43" s="62" t="e">
        <f>#REF!</f>
        <v>#REF!</v>
      </c>
      <c r="X43" s="62"/>
      <c r="Y43" s="62" t="e">
        <f>#REF!</f>
        <v>#REF!</v>
      </c>
      <c r="Z43" s="54"/>
      <c r="AA43" s="62" t="e">
        <f>#REF!</f>
        <v>#REF!</v>
      </c>
      <c r="AB43" s="54"/>
      <c r="AC43" s="62" t="e">
        <f>#REF!</f>
        <v>#REF!</v>
      </c>
      <c r="AD43" s="54"/>
      <c r="AE43" s="62" t="e">
        <f>#REF!</f>
        <v>#REF!</v>
      </c>
      <c r="AF43" s="54"/>
      <c r="AG43" s="62" t="e">
        <f>#REF!</f>
        <v>#REF!</v>
      </c>
      <c r="AH43" s="54"/>
      <c r="AI43" s="62" t="e">
        <f>#REF!</f>
        <v>#REF!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62" t="e">
        <f>C43+E43+G43+I43+K43+M43+O43+Q43+S43+U43+W43+Y43+AA43+AC43+AE43+AG43+AI43</f>
        <v>#REF!</v>
      </c>
      <c r="BA43" s="63"/>
    </row>
    <row r="44" spans="1:53" hidden="1" x14ac:dyDescent="0.2">
      <c r="A44" s="49" t="s">
        <v>30</v>
      </c>
      <c r="B44" s="54"/>
      <c r="C44" s="62">
        <f>[16]NSW!$E$79</f>
        <v>0</v>
      </c>
      <c r="D44" s="54"/>
      <c r="E44" s="62">
        <f>[16]VIC!$E$79</f>
        <v>0</v>
      </c>
      <c r="F44" s="54"/>
      <c r="G44" s="62">
        <f>[16]QSLD!$E$79</f>
        <v>0</v>
      </c>
      <c r="H44" s="54"/>
      <c r="I44" s="62">
        <f>[16]S.AU!$E$79</f>
        <v>0</v>
      </c>
      <c r="J44" s="54"/>
      <c r="K44" s="62">
        <f>[16]SNWY!$E$79</f>
        <v>0</v>
      </c>
      <c r="L44" s="54"/>
      <c r="M44" s="62">
        <f>[16]Other!$E$79</f>
        <v>0</v>
      </c>
      <c r="N44" s="54"/>
      <c r="O44" s="62">
        <f>[16]EXTRA3!$E$79</f>
        <v>0</v>
      </c>
      <c r="P44" s="54"/>
      <c r="Q44" s="62">
        <f>[16]EXTRA4!$E$79</f>
        <v>0</v>
      </c>
      <c r="R44" s="54"/>
      <c r="S44" s="62">
        <f>[16]EXTRA5!$E$79</f>
        <v>0</v>
      </c>
      <c r="T44" s="54"/>
      <c r="U44" s="62" t="e">
        <f>#REF!</f>
        <v>#REF!</v>
      </c>
      <c r="V44" s="62"/>
      <c r="W44" s="62" t="e">
        <f>#REF!</f>
        <v>#REF!</v>
      </c>
      <c r="X44" s="62"/>
      <c r="Y44" s="62" t="e">
        <f>#REF!</f>
        <v>#REF!</v>
      </c>
      <c r="Z44" s="54"/>
      <c r="AA44" s="62" t="e">
        <f>#REF!</f>
        <v>#REF!</v>
      </c>
      <c r="AB44" s="54"/>
      <c r="AC44" s="62" t="e">
        <f>#REF!</f>
        <v>#REF!</v>
      </c>
      <c r="AD44" s="54"/>
      <c r="AE44" s="62" t="e">
        <f>#REF!</f>
        <v>#REF!</v>
      </c>
      <c r="AF44" s="54"/>
      <c r="AG44" s="62" t="e">
        <f>#REF!</f>
        <v>#REF!</v>
      </c>
      <c r="AH44" s="54"/>
      <c r="AI44" s="62" t="e">
        <f>#REF!</f>
        <v>#REF!</v>
      </c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62" t="e">
        <f>C44+E44+G44+I44+K44+M44+O44+Q44+S44+U44+W44+Y44+AA44+AC44+AE44+AG44+AI44</f>
        <v>#REF!</v>
      </c>
      <c r="BA44" s="63"/>
    </row>
    <row r="45" spans="1:53" x14ac:dyDescent="0.2">
      <c r="A45" s="49" t="s">
        <v>31</v>
      </c>
      <c r="B45" s="54"/>
      <c r="C45" s="62">
        <f>[16]NSW!$E$96</f>
        <v>-274.08776044845581</v>
      </c>
      <c r="D45" s="54"/>
      <c r="E45" s="62">
        <f>[16]VIC!$E$96</f>
        <v>93.652007400989532</v>
      </c>
      <c r="F45" s="54"/>
      <c r="G45" s="62">
        <f>[16]QSLD!$E$96</f>
        <v>4156.6747689247131</v>
      </c>
      <c r="H45" s="54"/>
      <c r="I45" s="62">
        <f>[16]S.AU!$E$96</f>
        <v>0</v>
      </c>
      <c r="J45" s="54"/>
      <c r="K45" s="62">
        <f>[16]SNWY!$E$96</f>
        <v>0</v>
      </c>
      <c r="L45" s="54"/>
      <c r="M45" s="62">
        <f>[16]Other!$E$96</f>
        <v>0</v>
      </c>
      <c r="N45" s="54"/>
      <c r="O45" s="62">
        <f>[16]EXTRA3!$E$96</f>
        <v>0</v>
      </c>
      <c r="P45" s="54"/>
      <c r="Q45" s="62">
        <f>[16]EXTRA4!$E$96</f>
        <v>0</v>
      </c>
      <c r="R45" s="54"/>
      <c r="S45" s="62">
        <f>[16]EXTRA5!$E$96</f>
        <v>0</v>
      </c>
      <c r="T45" s="54"/>
      <c r="U45" s="62" t="e">
        <f>#REF!</f>
        <v>#REF!</v>
      </c>
      <c r="V45" s="62"/>
      <c r="W45" s="62" t="e">
        <f>#REF!</f>
        <v>#REF!</v>
      </c>
      <c r="X45" s="62"/>
      <c r="Y45" s="62" t="e">
        <f>#REF!</f>
        <v>#REF!</v>
      </c>
      <c r="Z45" s="54"/>
      <c r="AA45" s="62" t="e">
        <f>#REF!</f>
        <v>#REF!</v>
      </c>
      <c r="AB45" s="54"/>
      <c r="AC45" s="62" t="e">
        <f>#REF!</f>
        <v>#REF!</v>
      </c>
      <c r="AD45" s="54"/>
      <c r="AE45" s="62" t="e">
        <f>#REF!</f>
        <v>#REF!</v>
      </c>
      <c r="AF45" s="54"/>
      <c r="AG45" s="62" t="e">
        <f>#REF!</f>
        <v>#REF!</v>
      </c>
      <c r="AH45" s="54"/>
      <c r="AI45" s="62" t="e">
        <f>#REF!</f>
        <v>#REF!</v>
      </c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62">
        <f>C45+E45+G45+I45+K45+M45+O45+Q45+S45</f>
        <v>3976.2390158772469</v>
      </c>
      <c r="BA45" s="63"/>
    </row>
    <row r="46" spans="1:53" x14ac:dyDescent="0.2">
      <c r="A46" s="49" t="s">
        <v>32</v>
      </c>
      <c r="B46" s="54"/>
      <c r="C46" s="62">
        <f>[16]NSW!$E$97</f>
        <v>-21281.213928222656</v>
      </c>
      <c r="D46" s="54"/>
      <c r="E46" s="62">
        <f>[16]VIC!$E$97</f>
        <v>30343.327514648438</v>
      </c>
      <c r="F46" s="54"/>
      <c r="G46" s="62">
        <f>[16]QSLD!$E$97</f>
        <v>150554.68774414063</v>
      </c>
      <c r="H46" s="54"/>
      <c r="I46" s="62">
        <f>[16]S.AU!$E$97</f>
        <v>0</v>
      </c>
      <c r="J46" s="54"/>
      <c r="K46" s="62">
        <f>[16]SNWY!$E$97</f>
        <v>0</v>
      </c>
      <c r="L46" s="54"/>
      <c r="M46" s="62">
        <f>[16]Other!$E$97</f>
        <v>0</v>
      </c>
      <c r="N46" s="54"/>
      <c r="O46" s="62">
        <f>[16]EXTRA3!$E$97</f>
        <v>0</v>
      </c>
      <c r="P46" s="54"/>
      <c r="Q46" s="62">
        <f>[16]EXTRA4!$E$97</f>
        <v>0</v>
      </c>
      <c r="R46" s="54"/>
      <c r="S46" s="62">
        <f>[16]EXTRA5!$E$97</f>
        <v>0</v>
      </c>
      <c r="T46" s="54"/>
      <c r="U46" s="62" t="e">
        <f>#REF!</f>
        <v>#REF!</v>
      </c>
      <c r="V46" s="62"/>
      <c r="W46" s="62" t="e">
        <f>#REF!</f>
        <v>#REF!</v>
      </c>
      <c r="X46" s="62"/>
      <c r="Y46" s="62" t="e">
        <f>#REF!</f>
        <v>#REF!</v>
      </c>
      <c r="Z46" s="54"/>
      <c r="AA46" s="62" t="e">
        <f>#REF!</f>
        <v>#REF!</v>
      </c>
      <c r="AB46" s="54"/>
      <c r="AC46" s="62" t="e">
        <f>#REF!</f>
        <v>#REF!</v>
      </c>
      <c r="AD46" s="54"/>
      <c r="AE46" s="62" t="e">
        <f>#REF!</f>
        <v>#REF!</v>
      </c>
      <c r="AF46" s="54"/>
      <c r="AG46" s="62" t="e">
        <f>#REF!</f>
        <v>#REF!</v>
      </c>
      <c r="AH46" s="54"/>
      <c r="AI46" s="62" t="e">
        <f>#REF!</f>
        <v>#REF!</v>
      </c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62">
        <f>C46+E46+G46+I46+K46+M46+O46+Q46+S46</f>
        <v>159616.80133056641</v>
      </c>
      <c r="BA46" s="63"/>
    </row>
    <row r="47" spans="1:53" x14ac:dyDescent="0.2">
      <c r="A47" s="49" t="s">
        <v>33</v>
      </c>
      <c r="B47" s="54"/>
      <c r="C47" s="62">
        <f>[16]NSW!$E$98</f>
        <v>27728.340057373047</v>
      </c>
      <c r="D47" s="54"/>
      <c r="E47" s="62">
        <f>[16]VIC!$E$98</f>
        <v>-90681.278015136719</v>
      </c>
      <c r="F47" s="54"/>
      <c r="G47" s="62">
        <f>[16]QSLD!$E$98</f>
        <v>-103353.78598308563</v>
      </c>
      <c r="H47" s="54"/>
      <c r="I47" s="62">
        <f>[16]S.AU!$E$98</f>
        <v>-1226149</v>
      </c>
      <c r="J47" s="54"/>
      <c r="K47" s="62">
        <f>[16]SNWY!$E$98</f>
        <v>-4984</v>
      </c>
      <c r="L47" s="54"/>
      <c r="M47" s="62">
        <f>[16]Other!$E$98</f>
        <v>0</v>
      </c>
      <c r="N47" s="54"/>
      <c r="O47" s="62">
        <f>[16]EXTRA3!$E$98</f>
        <v>0</v>
      </c>
      <c r="P47" s="54"/>
      <c r="Q47" s="62">
        <f>[16]EXTRA4!$E$98</f>
        <v>0</v>
      </c>
      <c r="R47" s="54"/>
      <c r="S47" s="62">
        <f>[16]EXTRA5!$E$98</f>
        <v>0</v>
      </c>
      <c r="T47" s="54"/>
      <c r="U47" s="62" t="e">
        <f>#REF!</f>
        <v>#REF!</v>
      </c>
      <c r="V47" s="62"/>
      <c r="W47" s="62" t="e">
        <f>#REF!</f>
        <v>#REF!</v>
      </c>
      <c r="X47" s="62"/>
      <c r="Y47" s="62" t="e">
        <f>#REF!</f>
        <v>#REF!</v>
      </c>
      <c r="Z47" s="54"/>
      <c r="AA47" s="62" t="e">
        <f>#REF!</f>
        <v>#REF!</v>
      </c>
      <c r="AB47" s="54"/>
      <c r="AC47" s="62" t="e">
        <f>#REF!</f>
        <v>#REF!</v>
      </c>
      <c r="AD47" s="54"/>
      <c r="AE47" s="62" t="e">
        <f>#REF!</f>
        <v>#REF!</v>
      </c>
      <c r="AF47" s="54"/>
      <c r="AG47" s="62" t="e">
        <f>#REF!</f>
        <v>#REF!</v>
      </c>
      <c r="AH47" s="54"/>
      <c r="AI47" s="62" t="e">
        <f>#REF!</f>
        <v>#REF!</v>
      </c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62">
        <f>C47+E47+G47+I47+K47+M47+O47+Q47+S47</f>
        <v>-1397439.7239408493</v>
      </c>
      <c r="BA47" s="63"/>
    </row>
    <row r="48" spans="1:53" hidden="1" x14ac:dyDescent="0.2">
      <c r="A48" s="49" t="s">
        <v>34</v>
      </c>
      <c r="B48" s="54"/>
      <c r="C48" s="62">
        <v>0</v>
      </c>
      <c r="D48" s="54"/>
      <c r="E48" s="62">
        <v>0</v>
      </c>
      <c r="F48" s="54"/>
      <c r="G48" s="62">
        <v>0</v>
      </c>
      <c r="H48" s="54"/>
      <c r="I48" s="62">
        <v>0</v>
      </c>
      <c r="J48" s="54"/>
      <c r="K48" s="62">
        <v>0</v>
      </c>
      <c r="L48" s="54"/>
      <c r="M48" s="62">
        <v>0</v>
      </c>
      <c r="N48" s="54"/>
      <c r="O48" s="62">
        <v>0</v>
      </c>
      <c r="P48" s="54"/>
      <c r="Q48" s="62">
        <v>0</v>
      </c>
      <c r="R48" s="54"/>
      <c r="S48" s="62">
        <v>0</v>
      </c>
      <c r="T48" s="54"/>
      <c r="U48" s="62">
        <v>0</v>
      </c>
      <c r="V48" s="62"/>
      <c r="W48" s="62">
        <v>0</v>
      </c>
      <c r="X48" s="62"/>
      <c r="Y48" s="62">
        <v>0</v>
      </c>
      <c r="Z48" s="54"/>
      <c r="AA48" s="62">
        <v>0</v>
      </c>
      <c r="AB48" s="54"/>
      <c r="AC48" s="62">
        <v>0</v>
      </c>
      <c r="AD48" s="54"/>
      <c r="AE48" s="62">
        <v>0</v>
      </c>
      <c r="AF48" s="54"/>
      <c r="AG48" s="62">
        <v>0</v>
      </c>
      <c r="AH48" s="54"/>
      <c r="AI48" s="62">
        <v>0</v>
      </c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62">
        <f>C48+E48+G48+I48+K48+M48+O48+Q48+S48+U48+W48+Y48+AA48+AC48+AE48+AG48+AI48</f>
        <v>0</v>
      </c>
      <c r="BA48" s="63"/>
    </row>
    <row r="49" spans="1:57" hidden="1" x14ac:dyDescent="0.2">
      <c r="A49" s="49" t="s">
        <v>35</v>
      </c>
      <c r="B49" s="54"/>
      <c r="C49" s="62">
        <v>0</v>
      </c>
      <c r="D49" s="54"/>
      <c r="E49" s="62">
        <v>0</v>
      </c>
      <c r="F49" s="54"/>
      <c r="G49" s="62">
        <v>0</v>
      </c>
      <c r="H49" s="54"/>
      <c r="I49" s="62">
        <v>0</v>
      </c>
      <c r="J49" s="54"/>
      <c r="K49" s="62">
        <v>0</v>
      </c>
      <c r="L49" s="54"/>
      <c r="M49" s="62">
        <v>0</v>
      </c>
      <c r="N49" s="54"/>
      <c r="O49" s="62">
        <v>0</v>
      </c>
      <c r="P49" s="54"/>
      <c r="Q49" s="62">
        <v>0</v>
      </c>
      <c r="R49" s="54"/>
      <c r="S49" s="62">
        <v>0</v>
      </c>
      <c r="T49" s="54"/>
      <c r="U49" s="62">
        <v>0</v>
      </c>
      <c r="V49" s="62"/>
      <c r="W49" s="62">
        <v>0</v>
      </c>
      <c r="X49" s="62"/>
      <c r="Y49" s="62">
        <v>0</v>
      </c>
      <c r="Z49" s="54"/>
      <c r="AA49" s="62">
        <v>0</v>
      </c>
      <c r="AB49" s="54"/>
      <c r="AC49" s="62">
        <v>0</v>
      </c>
      <c r="AD49" s="54"/>
      <c r="AE49" s="62">
        <v>0</v>
      </c>
      <c r="AF49" s="54"/>
      <c r="AG49" s="62">
        <v>0</v>
      </c>
      <c r="AH49" s="54"/>
      <c r="AI49" s="62">
        <v>0</v>
      </c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62">
        <f>C49+E49+G49+I49+K49+M49+O49+Q49+S49+U49+W49+Y49+AA49+AC49+AE49+AG49+AI49</f>
        <v>0</v>
      </c>
      <c r="BA49" s="63"/>
    </row>
    <row r="50" spans="1:57" x14ac:dyDescent="0.2">
      <c r="A50" s="49" t="s">
        <v>36</v>
      </c>
      <c r="B50" s="54"/>
      <c r="C50" s="62">
        <f>[16]NSW!$E$103</f>
        <v>-1089</v>
      </c>
      <c r="D50" s="54"/>
      <c r="E50" s="62">
        <f>[16]VIC!$E$103</f>
        <v>-6842.25</v>
      </c>
      <c r="F50" s="54"/>
      <c r="G50" s="62">
        <f>[16]QSLD!$E$103</f>
        <v>0</v>
      </c>
      <c r="H50" s="54"/>
      <c r="I50" s="62">
        <f>[16]S.AU!$E$103</f>
        <v>0</v>
      </c>
      <c r="J50" s="54"/>
      <c r="K50" s="62">
        <f>[16]SNWY!$E$103</f>
        <v>0</v>
      </c>
      <c r="L50" s="54"/>
      <c r="M50" s="62">
        <f>[16]Other!$E$103</f>
        <v>0</v>
      </c>
      <c r="N50" s="54"/>
      <c r="O50" s="62">
        <f>[16]EXTRA3!$E$103</f>
        <v>0</v>
      </c>
      <c r="P50" s="54"/>
      <c r="Q50" s="62">
        <f>[16]EXTRA4!$E$103</f>
        <v>0</v>
      </c>
      <c r="R50" s="54"/>
      <c r="S50" s="62">
        <f>[16]EXTRA5!$E$103</f>
        <v>0</v>
      </c>
      <c r="T50" s="54"/>
      <c r="U50" s="62" t="e">
        <f>#REF!</f>
        <v>#REF!</v>
      </c>
      <c r="V50" s="62"/>
      <c r="W50" s="62" t="e">
        <f>#REF!</f>
        <v>#REF!</v>
      </c>
      <c r="X50" s="62"/>
      <c r="Y50" s="62" t="e">
        <f>#REF!</f>
        <v>#REF!</v>
      </c>
      <c r="Z50" s="54"/>
      <c r="AA50" s="62" t="e">
        <f>#REF!</f>
        <v>#REF!</v>
      </c>
      <c r="AB50" s="54"/>
      <c r="AC50" s="62" t="e">
        <f>#REF!</f>
        <v>#REF!</v>
      </c>
      <c r="AD50" s="54"/>
      <c r="AE50" s="62" t="e">
        <f>#REF!</f>
        <v>#REF!</v>
      </c>
      <c r="AF50" s="54"/>
      <c r="AG50" s="62" t="e">
        <f>#REF!</f>
        <v>#REF!</v>
      </c>
      <c r="AH50" s="54"/>
      <c r="AI50" s="62" t="e">
        <f>#REF!</f>
        <v>#REF!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62">
        <f t="shared" ref="AZ50:AZ57" si="1">C50+E50+G50+I50+K50+M50+O50+Q50+S50</f>
        <v>-7931.25</v>
      </c>
      <c r="BA50" s="63"/>
    </row>
    <row r="51" spans="1:57" x14ac:dyDescent="0.2">
      <c r="A51" s="49" t="s">
        <v>37</v>
      </c>
      <c r="B51" s="54"/>
      <c r="C51" s="62">
        <f>[16]NSW!$E$106</f>
        <v>0</v>
      </c>
      <c r="D51" s="54"/>
      <c r="E51" s="62">
        <f>[16]VIC!$E$106</f>
        <v>0</v>
      </c>
      <c r="F51" s="54"/>
      <c r="G51" s="62">
        <f>[16]QSLD!$E$106</f>
        <v>0</v>
      </c>
      <c r="H51" s="54"/>
      <c r="I51" s="62">
        <f>[16]S.AU!$E$106</f>
        <v>-14</v>
      </c>
      <c r="J51" s="54"/>
      <c r="K51" s="62">
        <f>[16]SNWY!$E$106</f>
        <v>0</v>
      </c>
      <c r="L51" s="54"/>
      <c r="M51" s="62">
        <f>[16]Other!$E$106</f>
        <v>0</v>
      </c>
      <c r="N51" s="54"/>
      <c r="O51" s="62">
        <f>[16]EXTRA3!$E$106</f>
        <v>0</v>
      </c>
      <c r="P51" s="54"/>
      <c r="Q51" s="62">
        <f>[16]EXTRA4!$E$106</f>
        <v>0</v>
      </c>
      <c r="R51" s="62"/>
      <c r="S51" s="62">
        <f>[16]EXTRA5!$E$106</f>
        <v>0</v>
      </c>
      <c r="T51" s="54"/>
      <c r="U51" s="62" t="e">
        <f>#REF!</f>
        <v>#REF!</v>
      </c>
      <c r="V51" s="62"/>
      <c r="W51" s="62" t="e">
        <f>#REF!</f>
        <v>#REF!</v>
      </c>
      <c r="X51" s="62"/>
      <c r="Y51" s="62" t="e">
        <f>#REF!</f>
        <v>#REF!</v>
      </c>
      <c r="Z51" s="54"/>
      <c r="AA51" s="62" t="e">
        <f>#REF!</f>
        <v>#REF!</v>
      </c>
      <c r="AB51" s="54"/>
      <c r="AC51" s="62" t="e">
        <f>#REF!</f>
        <v>#REF!</v>
      </c>
      <c r="AD51" s="54"/>
      <c r="AE51" s="62" t="e">
        <f>#REF!</f>
        <v>#REF!</v>
      </c>
      <c r="AF51" s="54"/>
      <c r="AG51" s="62" t="e">
        <f>#REF!</f>
        <v>#REF!</v>
      </c>
      <c r="AH51" s="54"/>
      <c r="AI51" s="62" t="e">
        <f>#REF!</f>
        <v>#REF!</v>
      </c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62">
        <f t="shared" si="1"/>
        <v>-14</v>
      </c>
      <c r="BA51" s="63"/>
    </row>
    <row r="52" spans="1:57" x14ac:dyDescent="0.2">
      <c r="A52" s="68" t="s">
        <v>38</v>
      </c>
      <c r="B52" s="69"/>
      <c r="C52" s="70">
        <f>SUM(C41:C51)</f>
        <v>133150.41556085559</v>
      </c>
      <c r="D52" s="69"/>
      <c r="E52" s="70">
        <f>SUM(E41:E51)</f>
        <v>209483.7674047164</v>
      </c>
      <c r="F52" s="69"/>
      <c r="G52" s="70">
        <f>SUM(G41:G51)</f>
        <v>-36922.668389840255</v>
      </c>
      <c r="H52" s="69"/>
      <c r="I52" s="70">
        <f>SUM(I41:I51)</f>
        <v>-1236796.8205025</v>
      </c>
      <c r="J52" s="69"/>
      <c r="K52" s="70">
        <f>SUM(K41:K51)</f>
        <v>10954</v>
      </c>
      <c r="L52" s="69"/>
      <c r="M52" s="70">
        <f>SUM(M41:M51)</f>
        <v>0</v>
      </c>
      <c r="N52" s="69"/>
      <c r="O52" s="70">
        <f>SUM(O41:O51)</f>
        <v>0</v>
      </c>
      <c r="P52" s="69"/>
      <c r="Q52" s="70">
        <f>SUM(Q41:Q51)</f>
        <v>0</v>
      </c>
      <c r="R52" s="69"/>
      <c r="S52" s="70">
        <f>SUM(S41:S51)</f>
        <v>0</v>
      </c>
      <c r="T52" s="69"/>
      <c r="U52" s="70" t="e">
        <f>SUM(U41:U51)</f>
        <v>#REF!</v>
      </c>
      <c r="V52" s="69"/>
      <c r="W52" s="70" t="e">
        <f>SUM(W41:W51)</f>
        <v>#REF!</v>
      </c>
      <c r="X52" s="71"/>
      <c r="Y52" s="70" t="e">
        <f>SUM(Y41:Y51)</f>
        <v>#REF!</v>
      </c>
      <c r="Z52" s="69"/>
      <c r="AA52" s="70" t="e">
        <f>SUM(AA41:AA51)</f>
        <v>#REF!</v>
      </c>
      <c r="AB52" s="69"/>
      <c r="AC52" s="70" t="e">
        <f>SUM(AC41:AC51)</f>
        <v>#REF!</v>
      </c>
      <c r="AD52" s="69"/>
      <c r="AE52" s="70" t="e">
        <f>SUM(AE41:AE51)</f>
        <v>#REF!</v>
      </c>
      <c r="AF52" s="69"/>
      <c r="AG52" s="70" t="e">
        <f>SUM(AG41:AG51)</f>
        <v>#REF!</v>
      </c>
      <c r="AH52" s="69"/>
      <c r="AI52" s="70" t="e">
        <f>SUM(AI41:AI51)</f>
        <v>#REF!</v>
      </c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70">
        <f t="shared" si="1"/>
        <v>-920131.30592676834</v>
      </c>
      <c r="BA52" s="63"/>
    </row>
    <row r="53" spans="1:57" x14ac:dyDescent="0.2">
      <c r="A53" s="49" t="s">
        <v>39</v>
      </c>
      <c r="B53" s="54"/>
      <c r="C53" s="61">
        <f>[16]NSW!$E$108</f>
        <v>15000</v>
      </c>
      <c r="D53" s="54"/>
      <c r="E53" s="61">
        <f>[16]VIC!$E$108</f>
        <v>0</v>
      </c>
      <c r="F53" s="54"/>
      <c r="G53" s="61">
        <f>[16]QSLD!$E$108</f>
        <v>0</v>
      </c>
      <c r="H53" s="54"/>
      <c r="I53" s="61">
        <f>[16]S.AU!$E$108</f>
        <v>31000</v>
      </c>
      <c r="J53" s="54"/>
      <c r="K53" s="61">
        <f>[16]SNWY!$E$108</f>
        <v>2000</v>
      </c>
      <c r="L53" s="54"/>
      <c r="M53" s="61">
        <f>[16]Other!$E$108</f>
        <v>0</v>
      </c>
      <c r="N53" s="54"/>
      <c r="O53" s="61">
        <f>[16]EXTRA3!$E$108</f>
        <v>0</v>
      </c>
      <c r="P53" s="54"/>
      <c r="Q53" s="61">
        <f>[16]EXTRA4!$E$108</f>
        <v>0</v>
      </c>
      <c r="R53" s="54"/>
      <c r="S53" s="61">
        <f>[16]EXTRA5!$E$108</f>
        <v>0</v>
      </c>
      <c r="T53" s="54"/>
      <c r="U53" s="61" t="e">
        <f>#REF!</f>
        <v>#REF!</v>
      </c>
      <c r="V53" s="54"/>
      <c r="W53" s="61" t="e">
        <f>#REF!</f>
        <v>#REF!</v>
      </c>
      <c r="X53" s="62"/>
      <c r="Y53" s="61" t="e">
        <f>#REF!</f>
        <v>#REF!</v>
      </c>
      <c r="Z53" s="54"/>
      <c r="AA53" s="61" t="e">
        <f>#REF!</f>
        <v>#REF!</v>
      </c>
      <c r="AB53" s="54"/>
      <c r="AC53" s="61" t="e">
        <f>#REF!</f>
        <v>#REF!</v>
      </c>
      <c r="AD53" s="54"/>
      <c r="AE53" s="61" t="e">
        <f>#REF!</f>
        <v>#REF!</v>
      </c>
      <c r="AF53" s="54"/>
      <c r="AG53" s="61" t="e">
        <f>#REF!</f>
        <v>#REF!</v>
      </c>
      <c r="AH53" s="54"/>
      <c r="AI53" s="61" t="e">
        <f>#REF!</f>
        <v>#REF!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61">
        <f t="shared" si="1"/>
        <v>48000</v>
      </c>
      <c r="BA53" s="63"/>
    </row>
    <row r="54" spans="1:57" x14ac:dyDescent="0.2">
      <c r="A54" s="49" t="s">
        <v>40</v>
      </c>
      <c r="B54" s="54"/>
      <c r="C54" s="61">
        <f>[16]NSW!$E$112</f>
        <v>-86058</v>
      </c>
      <c r="D54" s="54"/>
      <c r="E54" s="61">
        <f>[16]VIC!$E$112</f>
        <v>89888</v>
      </c>
      <c r="F54" s="54"/>
      <c r="G54" s="61">
        <f>[16]QSLD!$E$112</f>
        <v>34676</v>
      </c>
      <c r="H54" s="54"/>
      <c r="I54" s="61">
        <f>[16]S.AU!$E$112</f>
        <v>432082.5</v>
      </c>
      <c r="J54" s="54"/>
      <c r="K54" s="61">
        <f>[16]SNWY!$E$112</f>
        <v>-7948</v>
      </c>
      <c r="L54" s="54"/>
      <c r="M54" s="61">
        <f>[16]Other!$E$112</f>
        <v>0</v>
      </c>
      <c r="N54" s="54"/>
      <c r="O54" s="61">
        <f>[16]EXTRA3!$E$112</f>
        <v>0</v>
      </c>
      <c r="P54" s="54"/>
      <c r="Q54" s="61">
        <f>[16]EXTRA4!$E$112</f>
        <v>0</v>
      </c>
      <c r="R54" s="54"/>
      <c r="S54" s="61">
        <f>[16]EXTRA5!$E$112</f>
        <v>0</v>
      </c>
      <c r="T54" s="54"/>
      <c r="U54" s="61" t="e">
        <f>#REF!</f>
        <v>#REF!</v>
      </c>
      <c r="V54" s="54"/>
      <c r="W54" s="61" t="e">
        <f>#REF!</f>
        <v>#REF!</v>
      </c>
      <c r="X54" s="62"/>
      <c r="Y54" s="61" t="e">
        <f>#REF!</f>
        <v>#REF!</v>
      </c>
      <c r="Z54" s="54"/>
      <c r="AA54" s="61" t="e">
        <f>#REF!</f>
        <v>#REF!</v>
      </c>
      <c r="AB54" s="54"/>
      <c r="AC54" s="61" t="e">
        <f>#REF!</f>
        <v>#REF!</v>
      </c>
      <c r="AD54" s="54"/>
      <c r="AE54" s="61" t="e">
        <f>#REF!</f>
        <v>#REF!</v>
      </c>
      <c r="AF54" s="54"/>
      <c r="AG54" s="61" t="e">
        <f>#REF!</f>
        <v>#REF!</v>
      </c>
      <c r="AH54" s="54"/>
      <c r="AI54" s="61" t="e">
        <f>#REF!</f>
        <v>#REF!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61">
        <f t="shared" si="1"/>
        <v>462640.5</v>
      </c>
      <c r="BA54" s="63"/>
    </row>
    <row r="55" spans="1:57" x14ac:dyDescent="0.2">
      <c r="A55" s="49" t="s">
        <v>41</v>
      </c>
      <c r="B55" s="54"/>
      <c r="C55" s="61">
        <f>[16]NSW!$E$113</f>
        <v>0</v>
      </c>
      <c r="D55" s="54"/>
      <c r="E55" s="61">
        <f>[16]VIC!$E$113</f>
        <v>0</v>
      </c>
      <c r="F55" s="54"/>
      <c r="G55" s="61">
        <f>[16]QSLD!$E$113</f>
        <v>0</v>
      </c>
      <c r="H55" s="54"/>
      <c r="I55" s="61">
        <f>[16]S.AU!$E$113</f>
        <v>0</v>
      </c>
      <c r="J55" s="54"/>
      <c r="K55" s="61">
        <f>[16]SNWY!$E$113</f>
        <v>0</v>
      </c>
      <c r="L55" s="54"/>
      <c r="M55" s="61">
        <f>[16]Other!$E$113</f>
        <v>0</v>
      </c>
      <c r="N55" s="54"/>
      <c r="O55" s="61">
        <f>[16]EXTRA3!$E$113</f>
        <v>0</v>
      </c>
      <c r="P55" s="54"/>
      <c r="Q55" s="61">
        <f>[16]EXTRA4!$E$113</f>
        <v>0</v>
      </c>
      <c r="R55" s="54"/>
      <c r="S55" s="61">
        <f>[16]EXTRA5!$E$113</f>
        <v>0</v>
      </c>
      <c r="T55" s="54"/>
      <c r="U55" s="61" t="e">
        <f>#REF!</f>
        <v>#REF!</v>
      </c>
      <c r="V55" s="54"/>
      <c r="W55" s="61" t="e">
        <f>#REF!</f>
        <v>#REF!</v>
      </c>
      <c r="X55" s="62"/>
      <c r="Y55" s="61" t="e">
        <f>#REF!</f>
        <v>#REF!</v>
      </c>
      <c r="Z55" s="54"/>
      <c r="AA55" s="61" t="e">
        <f>#REF!</f>
        <v>#REF!</v>
      </c>
      <c r="AB55" s="54"/>
      <c r="AC55" s="61" t="e">
        <f>#REF!</f>
        <v>#REF!</v>
      </c>
      <c r="AD55" s="54"/>
      <c r="AE55" s="61" t="e">
        <f>#REF!</f>
        <v>#REF!</v>
      </c>
      <c r="AF55" s="54"/>
      <c r="AG55" s="61" t="e">
        <f>#REF!</f>
        <v>#REF!</v>
      </c>
      <c r="AH55" s="54"/>
      <c r="AI55" s="61" t="e">
        <f>#REF!</f>
        <v>#REF!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61">
        <f t="shared" si="1"/>
        <v>0</v>
      </c>
      <c r="BA55" s="63"/>
    </row>
    <row r="56" spans="1:57" x14ac:dyDescent="0.2">
      <c r="A56" s="49" t="s">
        <v>42</v>
      </c>
      <c r="B56" s="54"/>
      <c r="C56" s="61">
        <f>[16]NSW!$E$114</f>
        <v>3977.197690573767</v>
      </c>
      <c r="D56" s="54"/>
      <c r="E56" s="61">
        <f>[16]VIC!$E$114</f>
        <v>-9497.4493417111862</v>
      </c>
      <c r="F56" s="54"/>
      <c r="G56" s="61">
        <f>[16]QSLD!$E$114</f>
        <v>-3315.8889514835028</v>
      </c>
      <c r="H56" s="54"/>
      <c r="I56" s="61">
        <f>[16]S.AU!$E$114</f>
        <v>149.09799965829006</v>
      </c>
      <c r="J56" s="54"/>
      <c r="K56" s="61">
        <f>[16]SNWY!$E$114</f>
        <v>0</v>
      </c>
      <c r="L56" s="54"/>
      <c r="M56" s="61">
        <f>[16]Other!$E$114</f>
        <v>0</v>
      </c>
      <c r="N56" s="54"/>
      <c r="O56" s="61">
        <f>[16]EXTRA3!$E$114</f>
        <v>0</v>
      </c>
      <c r="P56" s="54"/>
      <c r="Q56" s="61">
        <f>[16]EXTRA4!$E$114</f>
        <v>0</v>
      </c>
      <c r="R56" s="54"/>
      <c r="S56" s="61">
        <f>[16]EXTRA5!$E$114</f>
        <v>0</v>
      </c>
      <c r="T56" s="54"/>
      <c r="U56" s="61" t="e">
        <f>#REF!</f>
        <v>#REF!</v>
      </c>
      <c r="V56" s="54"/>
      <c r="W56" s="61" t="e">
        <f>#REF!</f>
        <v>#REF!</v>
      </c>
      <c r="X56" s="62"/>
      <c r="Y56" s="61" t="e">
        <f>#REF!</f>
        <v>#REF!</v>
      </c>
      <c r="Z56" s="54"/>
      <c r="AA56" s="61" t="e">
        <f>#REF!</f>
        <v>#REF!</v>
      </c>
      <c r="AB56" s="54"/>
      <c r="AC56" s="61" t="e">
        <f>#REF!</f>
        <v>#REF!</v>
      </c>
      <c r="AD56" s="54"/>
      <c r="AE56" s="61" t="e">
        <f>#REF!</f>
        <v>#REF!</v>
      </c>
      <c r="AF56" s="54"/>
      <c r="AG56" s="61" t="e">
        <f>#REF!</f>
        <v>#REF!</v>
      </c>
      <c r="AH56" s="54"/>
      <c r="AI56" s="61" t="e">
        <f>#REF!</f>
        <v>#REF!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61">
        <f t="shared" si="1"/>
        <v>-8687.0426029626324</v>
      </c>
      <c r="BA56" s="63"/>
    </row>
    <row r="57" spans="1:57" x14ac:dyDescent="0.2">
      <c r="A57" s="68" t="s">
        <v>43</v>
      </c>
      <c r="B57" s="72"/>
      <c r="C57" s="70">
        <f>C39+C52+C53+C54+C55+C56</f>
        <v>66069.613251429357</v>
      </c>
      <c r="D57" s="72"/>
      <c r="E57" s="70">
        <f>E39+E52+E53+E54+E55+E56</f>
        <v>289874.31806300522</v>
      </c>
      <c r="F57" s="72"/>
      <c r="G57" s="70">
        <f>G39+G52+G53+G54+G55+G56</f>
        <v>-5562.557341323758</v>
      </c>
      <c r="H57" s="72"/>
      <c r="I57" s="70">
        <f>I39+I52+I53+I54+I55+I56</f>
        <v>-773565.22250284173</v>
      </c>
      <c r="J57" s="72"/>
      <c r="K57" s="70">
        <f>K39+K52+K53+K54+K55+K56</f>
        <v>5006</v>
      </c>
      <c r="L57" s="72"/>
      <c r="M57" s="70">
        <f>M39+M52+M53+M54+M55+M56</f>
        <v>0</v>
      </c>
      <c r="N57" s="72"/>
      <c r="O57" s="70">
        <f>O39+O52+O53+O54+O55+O56</f>
        <v>0</v>
      </c>
      <c r="P57" s="72"/>
      <c r="Q57" s="70">
        <f>Q39+Q52+Q53+Q54+Q55+Q56</f>
        <v>0</v>
      </c>
      <c r="R57" s="72"/>
      <c r="S57" s="70">
        <f>S39+S52+S53+S54+S55+S56</f>
        <v>0</v>
      </c>
      <c r="T57" s="72"/>
      <c r="U57" s="70" t="e">
        <f>U39+U52+U53+U54+U55+U56</f>
        <v>#REF!</v>
      </c>
      <c r="V57" s="72"/>
      <c r="W57" s="70" t="e">
        <f>W39+W52+W53+W54+W55+W56</f>
        <v>#REF!</v>
      </c>
      <c r="X57" s="71"/>
      <c r="Y57" s="70" t="e">
        <f>Y39+Y52+Y53+Y54+Y55+Y56</f>
        <v>#REF!</v>
      </c>
      <c r="Z57" s="72"/>
      <c r="AA57" s="70" t="e">
        <f>AA39+AA52+AA53+AA54+AA55+AA56</f>
        <v>#REF!</v>
      </c>
      <c r="AB57" s="72"/>
      <c r="AC57" s="70" t="e">
        <f>AC39+AC52+AC53+AC54+AC55+AC56</f>
        <v>#REF!</v>
      </c>
      <c r="AD57" s="72"/>
      <c r="AE57" s="70" t="e">
        <f>AE39+AE52+AE53+AE54+AE55+AE56</f>
        <v>#REF!</v>
      </c>
      <c r="AF57" s="72"/>
      <c r="AG57" s="70" t="e">
        <f>AG39+AG52+AG53+AG54+AG55+AG56</f>
        <v>#REF!</v>
      </c>
      <c r="AH57" s="72"/>
      <c r="AI57" s="70" t="e">
        <f>AI39+AI52+AI53+AI54+AI55+AI56</f>
        <v>#REF!</v>
      </c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0">
        <f t="shared" si="1"/>
        <v>-418177.84852973092</v>
      </c>
      <c r="BA57" s="63"/>
    </row>
    <row r="58" spans="1:57" x14ac:dyDescent="0.2">
      <c r="B58" s="54"/>
      <c r="C58" s="64"/>
      <c r="D58" s="54"/>
      <c r="E58" s="64"/>
      <c r="F58" s="54"/>
      <c r="G58" s="64"/>
      <c r="H58" s="54"/>
      <c r="I58" s="64"/>
      <c r="J58" s="54"/>
      <c r="K58" s="64"/>
      <c r="L58" s="54"/>
      <c r="M58" s="64"/>
      <c r="N58" s="54"/>
      <c r="O58" s="64"/>
      <c r="P58" s="54"/>
      <c r="Q58" s="64"/>
      <c r="R58" s="54"/>
      <c r="S58" s="64"/>
      <c r="T58" s="54"/>
      <c r="U58" s="64"/>
      <c r="V58" s="64"/>
      <c r="W58" s="64"/>
      <c r="X58" s="62"/>
      <c r="Y58" s="64"/>
      <c r="Z58" s="54"/>
      <c r="AA58" s="64"/>
      <c r="AB58" s="54"/>
      <c r="AC58" s="64"/>
      <c r="AD58" s="54"/>
      <c r="AE58" s="64"/>
      <c r="AF58" s="54"/>
      <c r="AG58" s="64"/>
      <c r="AH58" s="54"/>
      <c r="AI58" s="6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64"/>
      <c r="BA58" s="63"/>
      <c r="BB58" s="30"/>
      <c r="BC58" s="5"/>
      <c r="BD58" s="5"/>
      <c r="BE58" s="5"/>
    </row>
    <row r="59" spans="1:57" x14ac:dyDescent="0.2">
      <c r="A59" s="65" t="s">
        <v>44</v>
      </c>
      <c r="B59" s="66">
        <f>+B4</f>
        <v>36546</v>
      </c>
      <c r="O59" s="7"/>
      <c r="P59" s="6"/>
      <c r="Q59" s="7"/>
      <c r="R59" s="6"/>
      <c r="S59" s="7"/>
      <c r="T59" s="6"/>
      <c r="U59" s="7"/>
      <c r="X59" s="5"/>
      <c r="BA59" s="63"/>
    </row>
    <row r="60" spans="1:57" hidden="1" x14ac:dyDescent="0.2">
      <c r="A60" s="49" t="s">
        <v>45</v>
      </c>
      <c r="B60" s="54"/>
      <c r="C60" s="61">
        <f>[16]NSW!$D$16+[16]NSW!$E$87+[16]NSW!$E$88</f>
        <v>35087.00158687395</v>
      </c>
      <c r="D60" s="54"/>
      <c r="E60" s="61">
        <f>[16]VIC!$D$16+[16]VIC!$E$87+[16]VIC!$E$88</f>
        <v>1375252.433688178</v>
      </c>
      <c r="F60" s="54"/>
      <c r="G60" s="61">
        <f>[16]QSLD!$D$16+[16]QSLD!$E$87+[16]QSLD!$E$88</f>
        <v>508764.86132730742</v>
      </c>
      <c r="H60" s="54"/>
      <c r="I60" s="61">
        <f>[16]S.AU!$D$16+[16]S.AU!$E$87+[16]S.AU!$E$88</f>
        <v>-544527.16266578436</v>
      </c>
      <c r="J60" s="54"/>
      <c r="K60" s="61">
        <f>[16]SNWY!$D$16+[16]SNWY!$E$87+[16]SNWY!$E$88</f>
        <v>6686</v>
      </c>
      <c r="L60" s="54"/>
      <c r="M60" s="61">
        <f>[16]Other!$D$16+[16]Other!$E$87+[16]Other!$E$88</f>
        <v>0</v>
      </c>
      <c r="N60" s="54"/>
      <c r="O60" s="61">
        <f>[16]EXTRA3!$D$16+[16]EXTRA3!$E$87+[16]EXTRA3!$E$88</f>
        <v>0</v>
      </c>
      <c r="P60" s="54"/>
      <c r="Q60" s="61">
        <f>[16]EXTRA4!$D$16+[16]EXTRA4!$E$87+[16]EXTRA4!$E$88</f>
        <v>0</v>
      </c>
      <c r="R60" s="54"/>
      <c r="S60" s="61">
        <f>[16]EXTRA5!$D$16+[16]EXTRA5!$E$87+[16]EXTRA5!$E$88</f>
        <v>0</v>
      </c>
      <c r="T60" s="54"/>
      <c r="U60" s="61" t="e">
        <f>#REF!+#REF!+#REF!</f>
        <v>#REF!</v>
      </c>
      <c r="V60" s="62"/>
      <c r="W60" s="61" t="e">
        <f>#REF!+#REF!+#REF!</f>
        <v>#REF!</v>
      </c>
      <c r="X60" s="62"/>
      <c r="Y60" s="61" t="e">
        <f>#REF!+#REF!+#REF!</f>
        <v>#REF!</v>
      </c>
      <c r="Z60" s="54"/>
      <c r="AA60" s="61" t="e">
        <f>#REF!+#REF!+#REF!</f>
        <v>#REF!</v>
      </c>
      <c r="AB60" s="54"/>
      <c r="AC60" s="61" t="e">
        <f>#REF!+#REF!+#REF!</f>
        <v>#REF!</v>
      </c>
      <c r="AD60" s="54"/>
      <c r="AE60" s="61" t="e">
        <f>#REF!+#REF!+#REF!</f>
        <v>#REF!</v>
      </c>
      <c r="AF60" s="54"/>
      <c r="AG60" s="61" t="e">
        <f>#REF!+#REF!+#REF!</f>
        <v>#REF!</v>
      </c>
      <c r="AH60" s="54"/>
      <c r="AI60" s="61" t="e">
        <f>#REF!+#REF!+#REF!</f>
        <v>#REF!</v>
      </c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61">
        <f t="shared" ref="AZ60:AZ67" si="2">C60+E60+G60+I60+K60+M60+O60+Q60+S60</f>
        <v>1381263.1339365751</v>
      </c>
      <c r="BA60" s="63"/>
    </row>
    <row r="61" spans="1:57" hidden="1" x14ac:dyDescent="0.2">
      <c r="A61" s="49" t="s">
        <v>46</v>
      </c>
      <c r="B61" s="54"/>
      <c r="C61" s="61">
        <f>[16]NSW!$E$88</f>
        <v>594.25636916554686</v>
      </c>
      <c r="D61" s="54"/>
      <c r="E61" s="61">
        <f>[16]VIC!$E$88</f>
        <v>-4293.7928031906104</v>
      </c>
      <c r="F61" s="54"/>
      <c r="G61" s="61">
        <f>[16]QSLD!$E$88</f>
        <v>1551.8613273074152</v>
      </c>
      <c r="H61" s="54"/>
      <c r="I61" s="61">
        <f>[16]S.AU!$E$88</f>
        <v>50.726081222295761</v>
      </c>
      <c r="J61" s="54"/>
      <c r="K61" s="61">
        <f>[16]SNWY!$E$88</f>
        <v>10</v>
      </c>
      <c r="L61" s="54"/>
      <c r="M61" s="61">
        <f>[16]Other!$E$88</f>
        <v>0</v>
      </c>
      <c r="N61" s="54"/>
      <c r="O61" s="61">
        <f>[16]EXTRA3!$E$88</f>
        <v>0</v>
      </c>
      <c r="P61" s="54"/>
      <c r="Q61" s="61">
        <f>[16]EXTRA4!$E$88</f>
        <v>0</v>
      </c>
      <c r="R61" s="54"/>
      <c r="S61" s="61">
        <f>[16]EXTRA5!$E$88</f>
        <v>0</v>
      </c>
      <c r="T61" s="54"/>
      <c r="U61" s="61" t="e">
        <f>#REF!</f>
        <v>#REF!</v>
      </c>
      <c r="V61" s="62"/>
      <c r="W61" s="61" t="e">
        <f>#REF!</f>
        <v>#REF!</v>
      </c>
      <c r="X61" s="62"/>
      <c r="Y61" s="61" t="e">
        <f>#REF!</f>
        <v>#REF!</v>
      </c>
      <c r="Z61" s="54"/>
      <c r="AA61" s="61" t="e">
        <f>#REF!</f>
        <v>#REF!</v>
      </c>
      <c r="AB61" s="54"/>
      <c r="AC61" s="61" t="e">
        <f>#REF!</f>
        <v>#REF!</v>
      </c>
      <c r="AD61" s="54"/>
      <c r="AE61" s="61" t="e">
        <f>#REF!</f>
        <v>#REF!</v>
      </c>
      <c r="AF61" s="54"/>
      <c r="AG61" s="61" t="e">
        <f>#REF!</f>
        <v>#REF!</v>
      </c>
      <c r="AH61" s="54"/>
      <c r="AI61" s="61" t="e">
        <f>#REF!</f>
        <v>#REF!</v>
      </c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61">
        <f t="shared" si="2"/>
        <v>-2086.9490254953525</v>
      </c>
      <c r="BA61" s="63"/>
    </row>
    <row r="62" spans="1:57" hidden="1" x14ac:dyDescent="0.2">
      <c r="A62" s="49" t="s">
        <v>47</v>
      </c>
      <c r="B62" s="54"/>
      <c r="C62" s="61">
        <f>[16]NSW!$E$87</f>
        <v>717.74521770840511</v>
      </c>
      <c r="D62" s="54"/>
      <c r="E62" s="61">
        <f>[16]VIC!$E$87</f>
        <v>4501.2264913686358</v>
      </c>
      <c r="F62" s="54"/>
      <c r="G62" s="61">
        <f>[16]QSLD!$E$87</f>
        <v>0</v>
      </c>
      <c r="H62" s="54"/>
      <c r="I62" s="61">
        <f>[16]S.AU!$E$87</f>
        <v>91.111252993345261</v>
      </c>
      <c r="J62" s="54"/>
      <c r="K62" s="61">
        <f>[16]SNWY!$E$87</f>
        <v>0</v>
      </c>
      <c r="L62" s="54"/>
      <c r="M62" s="61">
        <f>[16]Other!$E$87</f>
        <v>0</v>
      </c>
      <c r="N62" s="54"/>
      <c r="O62" s="61">
        <f>[16]EXTRA3!$E$87</f>
        <v>0</v>
      </c>
      <c r="P62" s="54"/>
      <c r="Q62" s="61">
        <f>[16]EXTRA4!$E$87</f>
        <v>0</v>
      </c>
      <c r="R62" s="54"/>
      <c r="S62" s="61">
        <f>[16]EXTRA5!$E$87</f>
        <v>0</v>
      </c>
      <c r="T62" s="54"/>
      <c r="U62" s="61" t="e">
        <f>#REF!</f>
        <v>#REF!</v>
      </c>
      <c r="V62" s="62"/>
      <c r="W62" s="61" t="e">
        <f>#REF!</f>
        <v>#REF!</v>
      </c>
      <c r="X62" s="62"/>
      <c r="Y62" s="61" t="e">
        <f>#REF!</f>
        <v>#REF!</v>
      </c>
      <c r="Z62" s="54"/>
      <c r="AA62" s="61" t="e">
        <f>#REF!</f>
        <v>#REF!</v>
      </c>
      <c r="AB62" s="54"/>
      <c r="AC62" s="61" t="e">
        <f>#REF!</f>
        <v>#REF!</v>
      </c>
      <c r="AD62" s="54"/>
      <c r="AE62" s="61" t="e">
        <f>#REF!</f>
        <v>#REF!</v>
      </c>
      <c r="AF62" s="54"/>
      <c r="AG62" s="61" t="e">
        <f>#REF!</f>
        <v>#REF!</v>
      </c>
      <c r="AH62" s="54"/>
      <c r="AI62" s="61" t="e">
        <f>#REF!</f>
        <v>#REF!</v>
      </c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61">
        <f t="shared" si="2"/>
        <v>5310.0829620703862</v>
      </c>
      <c r="BA62" s="63"/>
    </row>
    <row r="63" spans="1:57" x14ac:dyDescent="0.2">
      <c r="A63" s="49" t="s">
        <v>25</v>
      </c>
      <c r="B63" s="54"/>
      <c r="C63" s="61">
        <f>[16]NSW!$O$44</f>
        <v>0</v>
      </c>
      <c r="D63" s="54"/>
      <c r="E63" s="61">
        <f>[16]VIC!$N$44</f>
        <v>-8000</v>
      </c>
      <c r="F63" s="54"/>
      <c r="G63" s="61">
        <f>[16]QSLD!$O$44</f>
        <v>0</v>
      </c>
      <c r="H63" s="54"/>
      <c r="I63" s="61">
        <f>[16]S.AU!$O$44</f>
        <v>0</v>
      </c>
      <c r="J63" s="54"/>
      <c r="K63" s="61">
        <f>[16]SNWY!$O$44</f>
        <v>0</v>
      </c>
      <c r="L63" s="54"/>
      <c r="M63" s="61">
        <f>[16]Other!$O$44</f>
        <v>0</v>
      </c>
      <c r="N63" s="54"/>
      <c r="O63" s="61">
        <f>[16]EXTRA3!$O$44</f>
        <v>0</v>
      </c>
      <c r="P63" s="54"/>
      <c r="Q63" s="61">
        <f>[16]EXTRA4!$O$44</f>
        <v>0</v>
      </c>
      <c r="R63" s="54"/>
      <c r="S63" s="61">
        <f>[16]EXTRA5!$O$44</f>
        <v>0</v>
      </c>
      <c r="T63" s="54"/>
      <c r="U63" s="61" t="e">
        <f>#REF!</f>
        <v>#REF!</v>
      </c>
      <c r="V63" s="62"/>
      <c r="W63" s="61" t="e">
        <f>#REF!</f>
        <v>#REF!</v>
      </c>
      <c r="X63" s="62"/>
      <c r="Y63" s="61" t="e">
        <f>#REF!</f>
        <v>#REF!</v>
      </c>
      <c r="Z63" s="54"/>
      <c r="AA63" s="61" t="e">
        <f>#REF!</f>
        <v>#REF!</v>
      </c>
      <c r="AB63" s="54"/>
      <c r="AC63" s="61" t="e">
        <f>#REF!</f>
        <v>#REF!</v>
      </c>
      <c r="AD63" s="54"/>
      <c r="AE63" s="61" t="e">
        <f>#REF!</f>
        <v>#REF!</v>
      </c>
      <c r="AF63" s="54"/>
      <c r="AG63" s="61" t="e">
        <f>#REF!</f>
        <v>#REF!</v>
      </c>
      <c r="AH63" s="54"/>
      <c r="AI63" s="61" t="e">
        <f>#REF!</f>
        <v>#REF!</v>
      </c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61">
        <f>C63+E63+G63+I63+K63+M63+O63+Q63+S63</f>
        <v>-8000</v>
      </c>
      <c r="BA63" s="63"/>
    </row>
    <row r="64" spans="1:57" ht="15" customHeight="1" x14ac:dyDescent="0.2">
      <c r="A64" s="49" t="s">
        <v>48</v>
      </c>
      <c r="B64" s="54"/>
      <c r="C64" s="61">
        <f>[16]NSW!$D$16</f>
        <v>33775</v>
      </c>
      <c r="D64" s="54"/>
      <c r="E64" s="61">
        <f>[16]VIC!$D$16</f>
        <v>1375045</v>
      </c>
      <c r="F64" s="54"/>
      <c r="G64" s="61">
        <f>[16]QSLD!$D$16</f>
        <v>507213</v>
      </c>
      <c r="H64" s="54"/>
      <c r="I64" s="61">
        <f>[16]S.AU!$D$16</f>
        <v>-544669</v>
      </c>
      <c r="J64" s="54"/>
      <c r="K64" s="61">
        <f>[16]SNWY!$D$16</f>
        <v>6676</v>
      </c>
      <c r="L64" s="54"/>
      <c r="M64" s="61">
        <f>[16]Other!$D$16</f>
        <v>0</v>
      </c>
      <c r="N64" s="54"/>
      <c r="O64" s="61">
        <f>[16]EXTRA3!$D$16</f>
        <v>0</v>
      </c>
      <c r="P64" s="54"/>
      <c r="Q64" s="61">
        <f>[16]EXTRA4!$D$16</f>
        <v>0</v>
      </c>
      <c r="R64" s="54"/>
      <c r="S64" s="61">
        <f>[16]EXTRA5!$D$16</f>
        <v>0</v>
      </c>
      <c r="T64" s="54"/>
      <c r="U64" s="61" t="e">
        <f>#REF!</f>
        <v>#REF!</v>
      </c>
      <c r="V64" s="62"/>
      <c r="W64" s="61" t="e">
        <f>#REF!</f>
        <v>#REF!</v>
      </c>
      <c r="X64" s="62"/>
      <c r="Y64" s="61" t="e">
        <f>#REF!</f>
        <v>#REF!</v>
      </c>
      <c r="Z64" s="54"/>
      <c r="AA64" s="61" t="e">
        <f>#REF!</f>
        <v>#REF!</v>
      </c>
      <c r="AB64" s="54"/>
      <c r="AC64" s="61" t="e">
        <f>#REF!</f>
        <v>#REF!</v>
      </c>
      <c r="AD64" s="54"/>
      <c r="AE64" s="61" t="e">
        <f>#REF!</f>
        <v>#REF!</v>
      </c>
      <c r="AF64" s="54"/>
      <c r="AG64" s="61" t="e">
        <f>#REF!</f>
        <v>#REF!</v>
      </c>
      <c r="AH64" s="54"/>
      <c r="AI64" s="61" t="e">
        <f>#REF!</f>
        <v>#REF!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61">
        <f t="shared" si="2"/>
        <v>1378040</v>
      </c>
      <c r="BA64" s="63"/>
    </row>
    <row r="65" spans="1:58" x14ac:dyDescent="0.2">
      <c r="A65" s="49" t="s">
        <v>21</v>
      </c>
      <c r="B65" s="54">
        <f>C34+C53-C65</f>
        <v>0</v>
      </c>
      <c r="C65" s="61">
        <f>[16]NSW!$D$24</f>
        <v>-136000</v>
      </c>
      <c r="D65" s="54">
        <f>E34+E53-E65</f>
        <v>0</v>
      </c>
      <c r="E65" s="61">
        <f>[16]VIC!$D$24</f>
        <v>-225000</v>
      </c>
      <c r="F65" s="54">
        <f>G34+G53-G65</f>
        <v>0</v>
      </c>
      <c r="G65" s="61">
        <f>[16]QSLD!$D$24</f>
        <v>-9000</v>
      </c>
      <c r="H65" s="54">
        <f>I34+I53-I65</f>
        <v>0</v>
      </c>
      <c r="I65" s="61">
        <f>[16]S.AU!$D$24</f>
        <v>-93000</v>
      </c>
      <c r="J65" s="54">
        <f>K34+K53-K65</f>
        <v>0</v>
      </c>
      <c r="K65" s="61">
        <f>[16]SNWY!$D$24</f>
        <v>-19000</v>
      </c>
      <c r="L65" s="54">
        <f>M34+M53-M65</f>
        <v>0</v>
      </c>
      <c r="M65" s="61">
        <f>[16]Other!$D$24</f>
        <v>0</v>
      </c>
      <c r="N65" s="54">
        <f>O34+O53-O65</f>
        <v>0</v>
      </c>
      <c r="O65" s="61">
        <f>[16]EXTRA3!$D$24</f>
        <v>0</v>
      </c>
      <c r="P65" s="54">
        <f>Q34+Q53-Q65</f>
        <v>0</v>
      </c>
      <c r="Q65" s="61">
        <f>[16]EXTRA4!$D$24</f>
        <v>0</v>
      </c>
      <c r="R65" s="54">
        <f>S34+S53-S65</f>
        <v>0</v>
      </c>
      <c r="S65" s="61">
        <f>[16]EXTRA5!$D$24</f>
        <v>0</v>
      </c>
      <c r="T65" s="54"/>
      <c r="U65" s="61" t="e">
        <f>#REF!</f>
        <v>#REF!</v>
      </c>
      <c r="V65" s="62"/>
      <c r="W65" s="61" t="e">
        <f>#REF!</f>
        <v>#REF!</v>
      </c>
      <c r="X65" s="62"/>
      <c r="Y65" s="61" t="e">
        <f>#REF!</f>
        <v>#REF!</v>
      </c>
      <c r="Z65" s="54">
        <f>AZ34+AZ53-AZ65</f>
        <v>0</v>
      </c>
      <c r="AA65" s="61" t="e">
        <f>#REF!</f>
        <v>#REF!</v>
      </c>
      <c r="AB65" s="54"/>
      <c r="AC65" s="61" t="e">
        <f>#REF!</f>
        <v>#REF!</v>
      </c>
      <c r="AD65" s="54"/>
      <c r="AE65" s="61" t="e">
        <f>#REF!</f>
        <v>#REF!</v>
      </c>
      <c r="AF65" s="54"/>
      <c r="AG65" s="61" t="e">
        <f>#REF!</f>
        <v>#REF!</v>
      </c>
      <c r="AH65" s="54"/>
      <c r="AI65" s="61" t="e">
        <f>#REF!</f>
        <v>#REF!</v>
      </c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61">
        <f t="shared" si="2"/>
        <v>-482000</v>
      </c>
      <c r="BA65" s="63"/>
    </row>
    <row r="66" spans="1:58" x14ac:dyDescent="0.2">
      <c r="A66" s="49" t="s">
        <v>49</v>
      </c>
      <c r="B66" s="54"/>
      <c r="C66" s="61">
        <f>[16]NSW!$D$38</f>
        <v>151791.84624675001</v>
      </c>
      <c r="D66" s="54"/>
      <c r="E66" s="61">
        <f>[16]VIC!$D$38</f>
        <v>-886749.06730581028</v>
      </c>
      <c r="F66" s="54"/>
      <c r="G66" s="61">
        <f>[16]QSLD!$D$38</f>
        <v>172185.42095157446</v>
      </c>
      <c r="H66" s="54"/>
      <c r="I66" s="61">
        <f>[16]S.AU!$D$38</f>
        <v>3849765.9808869055</v>
      </c>
      <c r="J66" s="54"/>
      <c r="K66" s="61">
        <f>[16]SNWY!$D$38</f>
        <v>458881.7</v>
      </c>
      <c r="L66" s="54"/>
      <c r="M66" s="61">
        <f>[16]Other!$D$38</f>
        <v>701623</v>
      </c>
      <c r="N66" s="54"/>
      <c r="O66" s="61">
        <f>[16]EXTRA3!$D$38</f>
        <v>0</v>
      </c>
      <c r="P66" s="54"/>
      <c r="Q66" s="61">
        <f>[16]EXTRA4!$D$38</f>
        <v>0</v>
      </c>
      <c r="R66" s="54"/>
      <c r="S66" s="61">
        <f>[16]EXTRA5!$D$38</f>
        <v>0</v>
      </c>
      <c r="T66" s="54"/>
      <c r="U66" s="61" t="e">
        <f>#REF!</f>
        <v>#REF!</v>
      </c>
      <c r="V66" s="62"/>
      <c r="W66" s="61" t="e">
        <f>#REF!</f>
        <v>#REF!</v>
      </c>
      <c r="X66" s="62"/>
      <c r="Y66" s="61" t="e">
        <f>#REF!</f>
        <v>#REF!</v>
      </c>
      <c r="Z66" s="54"/>
      <c r="AA66" s="61" t="e">
        <f>#REF!</f>
        <v>#REF!</v>
      </c>
      <c r="AB66" s="54"/>
      <c r="AC66" s="61" t="e">
        <f>#REF!</f>
        <v>#REF!</v>
      </c>
      <c r="AD66" s="54"/>
      <c r="AE66" s="61" t="e">
        <f>#REF!</f>
        <v>#REF!</v>
      </c>
      <c r="AF66" s="54"/>
      <c r="AG66" s="61" t="e">
        <f>#REF!</f>
        <v>#REF!</v>
      </c>
      <c r="AH66" s="54"/>
      <c r="AI66" s="61" t="e">
        <f>#REF!</f>
        <v>#REF!</v>
      </c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61">
        <f t="shared" si="2"/>
        <v>4447498.88077942</v>
      </c>
      <c r="BA66" s="63"/>
    </row>
    <row r="67" spans="1:58" x14ac:dyDescent="0.2">
      <c r="A67" s="49" t="s">
        <v>50</v>
      </c>
      <c r="B67" s="54">
        <f>C67-SUM(C63:C66)</f>
        <v>-0.38516169668582734</v>
      </c>
      <c r="C67" s="61">
        <f>C36+C57</f>
        <v>49566.461085053321</v>
      </c>
      <c r="D67" s="54">
        <f>E67-SUM(E63:E66)</f>
        <v>1.7511832993477583E-3</v>
      </c>
      <c r="E67" s="61">
        <f>E36+E57</f>
        <v>255295.93444537302</v>
      </c>
      <c r="F67" s="54">
        <f>G67-SUM(G63:G66)</f>
        <v>0.30398598371539265</v>
      </c>
      <c r="G67" s="61">
        <f>G36+G57</f>
        <v>670398.72493755817</v>
      </c>
      <c r="H67" s="54">
        <f>I67-SUM(I63:I66)</f>
        <v>-0.38516862597316504</v>
      </c>
      <c r="I67" s="61">
        <f>I36+I57</f>
        <v>3212096.5957182795</v>
      </c>
      <c r="J67" s="54">
        <f>K67-SUM(K63:K66)</f>
        <v>0</v>
      </c>
      <c r="K67" s="61">
        <f>K36+K57</f>
        <v>446557.7</v>
      </c>
      <c r="L67" s="54">
        <f>M67-SUM(M63:M66)</f>
        <v>0</v>
      </c>
      <c r="M67" s="61">
        <f>M36+M57</f>
        <v>701623</v>
      </c>
      <c r="N67" s="54">
        <f>O67-SUM(O64:O66)</f>
        <v>0</v>
      </c>
      <c r="O67" s="61">
        <f>O36+O57</f>
        <v>0</v>
      </c>
      <c r="P67" s="54">
        <f>Q67-SUM(Q64:Q66)</f>
        <v>0</v>
      </c>
      <c r="Q67" s="61">
        <f>Q36+Q57</f>
        <v>0</v>
      </c>
      <c r="R67" s="54">
        <f>S67-SUM(S64:S66)</f>
        <v>0</v>
      </c>
      <c r="S67" s="61">
        <f>S36+S57</f>
        <v>0</v>
      </c>
      <c r="T67" s="54"/>
      <c r="U67" s="61" t="e">
        <f>U36+U57</f>
        <v>#REF!</v>
      </c>
      <c r="V67" s="62"/>
      <c r="W67" s="61" t="e">
        <f>W36+W57</f>
        <v>#REF!</v>
      </c>
      <c r="X67" s="62"/>
      <c r="Y67" s="61" t="e">
        <f>Y36+Y57</f>
        <v>#REF!</v>
      </c>
      <c r="Z67" s="54">
        <f>AZ67-SUM(AZ64:AZ66)</f>
        <v>-8000.4645931562409</v>
      </c>
      <c r="AA67" s="61" t="e">
        <f>AA36+AA57</f>
        <v>#REF!</v>
      </c>
      <c r="AB67" s="54"/>
      <c r="AC67" s="61" t="e">
        <f>AC36+AC57</f>
        <v>#REF!</v>
      </c>
      <c r="AD67" s="54"/>
      <c r="AE67" s="61" t="e">
        <f>AE36+AE57</f>
        <v>#REF!</v>
      </c>
      <c r="AF67" s="54"/>
      <c r="AG67" s="61" t="e">
        <f>AG36+AG57</f>
        <v>#REF!</v>
      </c>
      <c r="AH67" s="54"/>
      <c r="AI67" s="61" t="e">
        <f>AI36+AI57</f>
        <v>#REF!</v>
      </c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61">
        <f t="shared" si="2"/>
        <v>5335538.4161862638</v>
      </c>
      <c r="BA67" s="63"/>
    </row>
    <row r="68" spans="1:58" x14ac:dyDescent="0.2">
      <c r="B68" s="54"/>
      <c r="C68" s="56"/>
      <c r="D68" s="54"/>
      <c r="E68" s="56"/>
      <c r="F68" s="54"/>
      <c r="G68" s="56"/>
      <c r="H68" s="54"/>
      <c r="I68" s="56"/>
      <c r="J68" s="54"/>
      <c r="K68" s="56"/>
      <c r="L68" s="54"/>
      <c r="M68" s="56"/>
      <c r="N68" s="54"/>
      <c r="O68" s="56"/>
      <c r="P68" s="54"/>
      <c r="Q68" s="56"/>
      <c r="R68" s="54"/>
      <c r="S68" s="56"/>
      <c r="T68" s="54"/>
      <c r="U68" s="56"/>
      <c r="W68" s="56"/>
      <c r="X68" s="73"/>
      <c r="Y68" s="56"/>
      <c r="Z68" s="54"/>
      <c r="AA68" s="56"/>
      <c r="AB68" s="54"/>
      <c r="AC68" s="56"/>
      <c r="AD68" s="54"/>
      <c r="AE68" s="56"/>
      <c r="AF68" s="54"/>
      <c r="AG68" s="56"/>
      <c r="AH68" s="54"/>
      <c r="AI68" s="56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6"/>
      <c r="BA68" s="63"/>
    </row>
    <row r="69" spans="1:58" x14ac:dyDescent="0.2">
      <c r="A69" s="74" t="s">
        <v>51</v>
      </c>
      <c r="C69" s="56"/>
      <c r="E69" s="56"/>
      <c r="G69" s="56"/>
      <c r="I69" s="56"/>
      <c r="K69" s="56"/>
      <c r="M69" s="56"/>
      <c r="O69" s="56"/>
      <c r="P69" s="6"/>
      <c r="Q69" s="56"/>
      <c r="R69" s="6"/>
      <c r="S69" s="56"/>
      <c r="T69" s="6"/>
      <c r="U69" s="56"/>
      <c r="W69" s="56"/>
      <c r="X69" s="73"/>
      <c r="Y69" s="56"/>
      <c r="AA69" s="56"/>
      <c r="AC69" s="56"/>
      <c r="AE69" s="56"/>
      <c r="AG69" s="56"/>
      <c r="AI69" s="56"/>
      <c r="AZ69" s="56"/>
      <c r="BA69" s="63"/>
      <c r="BF69" s="75"/>
    </row>
    <row r="70" spans="1:58" x14ac:dyDescent="0.2">
      <c r="A70" s="49" t="s">
        <v>50</v>
      </c>
      <c r="B70" s="54"/>
      <c r="C70" s="61">
        <v>-16503.150000000001</v>
      </c>
      <c r="D70" s="54"/>
      <c r="E70" s="61">
        <v>-34578.379999999997</v>
      </c>
      <c r="F70" s="54"/>
      <c r="G70" s="61">
        <v>675961.28</v>
      </c>
      <c r="H70" s="54"/>
      <c r="I70" s="61">
        <v>3985661.82</v>
      </c>
      <c r="J70" s="54"/>
      <c r="K70" s="61">
        <v>441552</v>
      </c>
      <c r="L70" s="54"/>
      <c r="M70" s="61">
        <v>701623</v>
      </c>
      <c r="N70" s="54"/>
      <c r="O70" s="61">
        <f>[16]EXTRA3!$D$53</f>
        <v>0</v>
      </c>
      <c r="P70" s="54"/>
      <c r="Q70" s="61">
        <f>[16]EXTRA4!$D$53</f>
        <v>0</v>
      </c>
      <c r="R70" s="54"/>
      <c r="S70" s="61">
        <f>[16]EXTRA5!$D$53</f>
        <v>0</v>
      </c>
      <c r="T70" s="54"/>
      <c r="U70" s="61" t="e">
        <f>#REF!</f>
        <v>#REF!</v>
      </c>
      <c r="V70" s="62"/>
      <c r="W70" s="61" t="e">
        <f>#REF!</f>
        <v>#REF!</v>
      </c>
      <c r="X70" s="62"/>
      <c r="Y70" s="61" t="e">
        <f>#REF!</f>
        <v>#REF!</v>
      </c>
      <c r="Z70" s="54"/>
      <c r="AA70" s="61" t="e">
        <f>#REF!</f>
        <v>#REF!</v>
      </c>
      <c r="AB70" s="54"/>
      <c r="AC70" s="61" t="e">
        <f>#REF!</f>
        <v>#REF!</v>
      </c>
      <c r="AD70" s="54"/>
      <c r="AE70" s="61" t="e">
        <f>#REF!</f>
        <v>#REF!</v>
      </c>
      <c r="AF70" s="54"/>
      <c r="AG70" s="61" t="e">
        <f>#REF!</f>
        <v>#REF!</v>
      </c>
      <c r="AH70" s="54"/>
      <c r="AI70" s="61" t="e">
        <f>#REF!</f>
        <v>#REF!</v>
      </c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61">
        <f>C70+E70+G70+I70+K70+M70+O70+Q70+S70</f>
        <v>5753716.5700000003</v>
      </c>
      <c r="BA70" s="63"/>
    </row>
    <row r="71" spans="1:58" x14ac:dyDescent="0.2">
      <c r="B71" s="54">
        <f>SUM(C73:C76)-C67+C70</f>
        <v>0.38732807272026548</v>
      </c>
      <c r="C71" s="76"/>
      <c r="D71" s="54">
        <f>SUM(E73:E76)-E67+E70</f>
        <v>1.8664489107322879E-3</v>
      </c>
      <c r="E71" s="76"/>
      <c r="F71" s="54">
        <f>SUM(G73:G76)-G67+G70</f>
        <v>-0.30626486556138843</v>
      </c>
      <c r="G71" s="76"/>
      <c r="H71" s="54">
        <f>SUM(I73:I76)-I67+I70</f>
        <v>0.38694750471040606</v>
      </c>
      <c r="I71" s="76"/>
      <c r="J71" s="54">
        <f>SUM(K73:K76)-K67+K70</f>
        <v>0.29999999998835847</v>
      </c>
      <c r="K71" s="76"/>
      <c r="L71" s="54">
        <f>SUM(M73:M76)-M67+M70</f>
        <v>0</v>
      </c>
      <c r="M71" s="76"/>
      <c r="N71" s="54">
        <f>SUM(O74:O76)-O67+O70</f>
        <v>0</v>
      </c>
      <c r="O71" s="76"/>
      <c r="P71" s="54">
        <f>SUM(Q74:Q76)-Q67+Q70</f>
        <v>0</v>
      </c>
      <c r="Q71" s="76"/>
      <c r="R71" s="54">
        <f>SUM(S74:S76)-S67+S70</f>
        <v>0</v>
      </c>
      <c r="S71" s="76"/>
      <c r="T71" s="54"/>
      <c r="U71" s="76"/>
      <c r="V71" s="76"/>
      <c r="W71" s="76"/>
      <c r="X71" s="77"/>
      <c r="Y71" s="76"/>
      <c r="Z71" s="54">
        <f>SUM(AZ74:AZ76)-AZ67+AZ70</f>
        <v>0.76987716183066368</v>
      </c>
      <c r="AA71" s="76"/>
      <c r="AB71" s="54"/>
      <c r="AC71" s="76"/>
      <c r="AD71" s="54"/>
      <c r="AE71" s="76"/>
      <c r="AF71" s="54"/>
      <c r="AG71" s="76"/>
      <c r="AH71" s="54"/>
      <c r="AI71" s="76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6">
        <f>C71+E71+G71+I71+K71+M71+O71+Q71+S71+U71+W71+Y71+AA71+AC71+AE71+AG71+AI71</f>
        <v>0</v>
      </c>
      <c r="BA71" s="63"/>
    </row>
    <row r="72" spans="1:58" ht="11.25" customHeight="1" x14ac:dyDescent="0.2">
      <c r="A72" s="65" t="s">
        <v>52</v>
      </c>
      <c r="B72" s="66">
        <f>+B4</f>
        <v>36546</v>
      </c>
      <c r="O72" s="7"/>
      <c r="P72" s="6"/>
      <c r="Q72" s="7"/>
      <c r="R72" s="6"/>
      <c r="S72" s="7"/>
      <c r="T72" s="6"/>
      <c r="U72" s="7"/>
      <c r="X72" s="5"/>
      <c r="AZ72" s="7" t="s">
        <v>18</v>
      </c>
      <c r="BA72" s="63"/>
    </row>
    <row r="73" spans="1:58" x14ac:dyDescent="0.2">
      <c r="A73" s="49" t="s">
        <v>25</v>
      </c>
      <c r="B73" s="54"/>
      <c r="C73" s="61">
        <f>[16]NSW!$O$44</f>
        <v>0</v>
      </c>
      <c r="D73" s="54"/>
      <c r="E73" s="61">
        <f>[16]VIC!$O$44</f>
        <v>0</v>
      </c>
      <c r="F73" s="54"/>
      <c r="G73" s="61">
        <f>[16]QSLD!$O$44</f>
        <v>0</v>
      </c>
      <c r="H73" s="54"/>
      <c r="I73" s="61">
        <f>[16]S.AU!$O$44</f>
        <v>0</v>
      </c>
      <c r="J73" s="54"/>
      <c r="K73" s="61">
        <f>[16]SNWY!$O$44</f>
        <v>0</v>
      </c>
      <c r="L73" s="54"/>
      <c r="M73" s="61">
        <f>[16]Other!$O$44</f>
        <v>0</v>
      </c>
      <c r="N73" s="54"/>
      <c r="O73" s="61">
        <f>[16]EXTRA3!$O$44</f>
        <v>0</v>
      </c>
      <c r="P73" s="54"/>
      <c r="Q73" s="61">
        <f>[16]EXTRA4!$O$44</f>
        <v>0</v>
      </c>
      <c r="R73" s="54"/>
      <c r="S73" s="61">
        <f>[16]EXTRA5!$O$44</f>
        <v>0</v>
      </c>
      <c r="T73" s="54"/>
      <c r="U73" s="61" t="e">
        <f>#REF!</f>
        <v>#REF!</v>
      </c>
      <c r="V73" s="62"/>
      <c r="W73" s="61" t="e">
        <f>#REF!</f>
        <v>#REF!</v>
      </c>
      <c r="X73" s="62"/>
      <c r="Y73" s="61" t="e">
        <f>#REF!</f>
        <v>#REF!</v>
      </c>
      <c r="Z73" s="54"/>
      <c r="AA73" s="61" t="e">
        <f>#REF!</f>
        <v>#REF!</v>
      </c>
      <c r="AB73" s="54"/>
      <c r="AC73" s="61" t="e">
        <f>#REF!</f>
        <v>#REF!</v>
      </c>
      <c r="AD73" s="54"/>
      <c r="AE73" s="61" t="e">
        <f>#REF!</f>
        <v>#REF!</v>
      </c>
      <c r="AF73" s="54"/>
      <c r="AG73" s="61" t="e">
        <f>#REF!</f>
        <v>#REF!</v>
      </c>
      <c r="AH73" s="54"/>
      <c r="AI73" s="61" t="e">
        <f>#REF!</f>
        <v>#REF!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61">
        <f>C73+E73+G73+I73+K73+M73+O73+Q73+S73</f>
        <v>0</v>
      </c>
      <c r="BA73" s="63"/>
    </row>
    <row r="74" spans="1:58" x14ac:dyDescent="0.2">
      <c r="A74" s="49" t="s">
        <v>48</v>
      </c>
      <c r="B74" s="54"/>
      <c r="C74" s="61">
        <f>[16]NSW!$O$16</f>
        <v>-97478</v>
      </c>
      <c r="D74" s="54"/>
      <c r="E74" s="61">
        <f>[16]VIC!$O$16</f>
        <v>199828</v>
      </c>
      <c r="F74" s="54"/>
      <c r="G74" s="61">
        <f>[16]QSLD!$O$16</f>
        <v>-319693</v>
      </c>
      <c r="H74" s="54"/>
      <c r="I74" s="61">
        <f>[16]S.AU!$O$16</f>
        <v>-1293796</v>
      </c>
      <c r="J74" s="54"/>
      <c r="K74" s="61">
        <f>[16]SNWY!$O$16</f>
        <v>10964</v>
      </c>
      <c r="L74" s="54"/>
      <c r="M74" s="61">
        <f>[16]Other!$O$16</f>
        <v>0</v>
      </c>
      <c r="N74" s="54"/>
      <c r="O74" s="61">
        <f>[16]EXTRA3!$O$16</f>
        <v>0</v>
      </c>
      <c r="P74" s="54"/>
      <c r="Q74" s="61">
        <f>[16]EXTRA4!$O$16</f>
        <v>0</v>
      </c>
      <c r="R74" s="54"/>
      <c r="S74" s="61">
        <f>[16]EXTRA5!$O$16</f>
        <v>0</v>
      </c>
      <c r="T74" s="54"/>
      <c r="U74" s="61" t="e">
        <f>#REF!</f>
        <v>#REF!</v>
      </c>
      <c r="V74" s="62"/>
      <c r="W74" s="61" t="e">
        <f>#REF!</f>
        <v>#REF!</v>
      </c>
      <c r="X74" s="62"/>
      <c r="Y74" s="61" t="e">
        <f>#REF!</f>
        <v>#REF!</v>
      </c>
      <c r="Z74" s="54"/>
      <c r="AA74" s="61" t="e">
        <f>#REF!</f>
        <v>#REF!</v>
      </c>
      <c r="AB74" s="54"/>
      <c r="AC74" s="61" t="e">
        <f>#REF!</f>
        <v>#REF!</v>
      </c>
      <c r="AD74" s="54"/>
      <c r="AE74" s="61" t="e">
        <f>#REF!</f>
        <v>#REF!</v>
      </c>
      <c r="AF74" s="54"/>
      <c r="AG74" s="61" t="e">
        <f>#REF!</f>
        <v>#REF!</v>
      </c>
      <c r="AH74" s="54"/>
      <c r="AI74" s="61" t="e">
        <f>#REF!</f>
        <v>#REF!</v>
      </c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61">
        <f>C74+E74+G74+I74+K74+M74+O74+Q74+S74</f>
        <v>-1500175</v>
      </c>
      <c r="BA74" s="63"/>
    </row>
    <row r="75" spans="1:58" x14ac:dyDescent="0.2">
      <c r="A75" s="49" t="s">
        <v>21</v>
      </c>
      <c r="B75" s="54"/>
      <c r="C75" s="61">
        <f>[16]NSW!$O$24</f>
        <v>15000</v>
      </c>
      <c r="D75" s="54"/>
      <c r="E75" s="61">
        <f>[16]VIC!$O$24</f>
        <v>0</v>
      </c>
      <c r="F75" s="54"/>
      <c r="G75" s="61">
        <f>[16]QSLD!$O$24</f>
        <v>0</v>
      </c>
      <c r="H75" s="54"/>
      <c r="I75" s="61">
        <f>[16]S.AU!$O$24</f>
        <v>31000</v>
      </c>
      <c r="J75" s="54"/>
      <c r="K75" s="61">
        <f>[16]SNWY!$O$24</f>
        <v>2000</v>
      </c>
      <c r="L75" s="54"/>
      <c r="M75" s="61">
        <f>[16]Other!$O$24</f>
        <v>0</v>
      </c>
      <c r="N75" s="54"/>
      <c r="O75" s="61">
        <f>[16]EXTRA3!$O$24</f>
        <v>0</v>
      </c>
      <c r="P75" s="54"/>
      <c r="Q75" s="61">
        <f>[16]EXTRA4!$O$24</f>
        <v>0</v>
      </c>
      <c r="R75" s="54"/>
      <c r="S75" s="61">
        <f>[16]EXTRA5!$O$24</f>
        <v>0</v>
      </c>
      <c r="T75" s="54"/>
      <c r="U75" s="61" t="e">
        <f>#REF!</f>
        <v>#REF!</v>
      </c>
      <c r="V75" s="62"/>
      <c r="W75" s="61" t="e">
        <f>#REF!</f>
        <v>#REF!</v>
      </c>
      <c r="X75" s="62"/>
      <c r="Y75" s="61" t="e">
        <f>#REF!</f>
        <v>#REF!</v>
      </c>
      <c r="Z75" s="54"/>
      <c r="AA75" s="61" t="e">
        <f>#REF!</f>
        <v>#REF!</v>
      </c>
      <c r="AB75" s="54"/>
      <c r="AC75" s="61" t="e">
        <f>#REF!</f>
        <v>#REF!</v>
      </c>
      <c r="AD75" s="54"/>
      <c r="AE75" s="61" t="e">
        <f>#REF!</f>
        <v>#REF!</v>
      </c>
      <c r="AF75" s="54"/>
      <c r="AG75" s="61" t="e">
        <f>#REF!</f>
        <v>#REF!</v>
      </c>
      <c r="AH75" s="54"/>
      <c r="AI75" s="61" t="e">
        <f>#REF!</f>
        <v>#REF!</v>
      </c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61">
        <f>C75+E75+G75+I75+K75+M75+O75+Q75+S75</f>
        <v>48000</v>
      </c>
      <c r="BA75" s="63"/>
    </row>
    <row r="76" spans="1:58" x14ac:dyDescent="0.2">
      <c r="A76" s="49" t="s">
        <v>49</v>
      </c>
      <c r="B76" s="54"/>
      <c r="C76" s="61">
        <f>[16]NSW!$O$38</f>
        <v>148547.99841312604</v>
      </c>
      <c r="D76" s="54"/>
      <c r="E76" s="61">
        <f>[16]VIC!$O$38</f>
        <v>90046.316311821924</v>
      </c>
      <c r="F76" s="54"/>
      <c r="G76" s="61">
        <f>[16]QSLD!$O$38</f>
        <v>314130.13867269258</v>
      </c>
      <c r="H76" s="54"/>
      <c r="I76" s="61">
        <f>[16]S.AU!$O$38</f>
        <v>489231.16266578436</v>
      </c>
      <c r="J76" s="54"/>
      <c r="K76" s="61">
        <f>[16]SNWY!$O$38</f>
        <v>-7958</v>
      </c>
      <c r="L76" s="54"/>
      <c r="M76" s="61">
        <f>[16]Other!$O$38</f>
        <v>0</v>
      </c>
      <c r="N76" s="54"/>
      <c r="O76" s="61">
        <f>[16]EXTRA3!$O$38</f>
        <v>0</v>
      </c>
      <c r="P76" s="54"/>
      <c r="Q76" s="61">
        <f>[16]EXTRA4!$O$38</f>
        <v>0</v>
      </c>
      <c r="R76" s="54"/>
      <c r="S76" s="61">
        <f>[16]EXTRA5!$O$38</f>
        <v>0</v>
      </c>
      <c r="T76" s="54"/>
      <c r="U76" s="61" t="e">
        <f>#REF!</f>
        <v>#REF!</v>
      </c>
      <c r="V76" s="62"/>
      <c r="W76" s="61" t="e">
        <f>#REF!</f>
        <v>#REF!</v>
      </c>
      <c r="X76" s="62"/>
      <c r="Y76" s="61" t="e">
        <f>#REF!</f>
        <v>#REF!</v>
      </c>
      <c r="Z76" s="54"/>
      <c r="AA76" s="61" t="e">
        <f>#REF!</f>
        <v>#REF!</v>
      </c>
      <c r="AB76" s="54"/>
      <c r="AC76" s="61" t="e">
        <f>#REF!</f>
        <v>#REF!</v>
      </c>
      <c r="AD76" s="54"/>
      <c r="AE76" s="61" t="e">
        <f>#REF!</f>
        <v>#REF!</v>
      </c>
      <c r="AF76" s="54"/>
      <c r="AG76" s="61" t="e">
        <f>#REF!</f>
        <v>#REF!</v>
      </c>
      <c r="AH76" s="54"/>
      <c r="AI76" s="61" t="e">
        <f>#REF!</f>
        <v>#REF!</v>
      </c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61">
        <f>C76+E76+G76+I76+K76+M76+O76+Q76+S76</f>
        <v>1033997.6160634249</v>
      </c>
      <c r="BA76" s="63"/>
    </row>
    <row r="77" spans="1:58" x14ac:dyDescent="0.2">
      <c r="A77" s="49" t="s">
        <v>50</v>
      </c>
      <c r="B77" s="72"/>
      <c r="C77" s="78">
        <f>SUM(C73:C76)</f>
        <v>66069.998413126043</v>
      </c>
      <c r="D77" s="72"/>
      <c r="E77" s="78">
        <f>SUM(E73:E76)</f>
        <v>289874.31631182192</v>
      </c>
      <c r="F77" s="72"/>
      <c r="G77" s="78">
        <f>SUM(G73:G76)</f>
        <v>-5562.8613273074152</v>
      </c>
      <c r="H77" s="72"/>
      <c r="I77" s="78">
        <f>SUM(I73:I76)</f>
        <v>-773564.83733421564</v>
      </c>
      <c r="J77" s="72"/>
      <c r="K77" s="78">
        <f>SUM(K73:K76)</f>
        <v>5006</v>
      </c>
      <c r="L77" s="72"/>
      <c r="M77" s="78">
        <f>SUM(M74:M76)</f>
        <v>0</v>
      </c>
      <c r="N77" s="72"/>
      <c r="O77" s="78">
        <f>SUM(O74:O76)</f>
        <v>0</v>
      </c>
      <c r="P77" s="72"/>
      <c r="Q77" s="78">
        <f>SUM(Q74:Q76)</f>
        <v>0</v>
      </c>
      <c r="R77" s="72"/>
      <c r="S77" s="78">
        <f>SUM(S74:S76)</f>
        <v>0</v>
      </c>
      <c r="T77" s="72"/>
      <c r="U77" s="78" t="e">
        <f>SUM(U74:U76)</f>
        <v>#REF!</v>
      </c>
      <c r="V77" s="72"/>
      <c r="W77" s="78" t="e">
        <f>SUM(W74:W76)</f>
        <v>#REF!</v>
      </c>
      <c r="X77" s="79"/>
      <c r="Y77" s="78" t="e">
        <f>SUM(Y74:Y76)</f>
        <v>#REF!</v>
      </c>
      <c r="Z77" s="72"/>
      <c r="AA77" s="78" t="e">
        <f>SUM(AA74:AA76)</f>
        <v>#REF!</v>
      </c>
      <c r="AB77" s="72"/>
      <c r="AC77" s="78" t="e">
        <f>SUM(AC74:AC76)</f>
        <v>#REF!</v>
      </c>
      <c r="AD77" s="72"/>
      <c r="AE77" s="78" t="e">
        <f>SUM(AE74:AE76)</f>
        <v>#REF!</v>
      </c>
      <c r="AF77" s="72"/>
      <c r="AG77" s="78" t="e">
        <f>SUM(AG74:AG76)</f>
        <v>#REF!</v>
      </c>
      <c r="AH77" s="72"/>
      <c r="AI77" s="78" t="e">
        <f>SUM(AI74:AI76)</f>
        <v>#REF!</v>
      </c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8">
        <f>C77+E77+G77+I77+K77+M77+O77+Q77+S77</f>
        <v>-418177.38393657509</v>
      </c>
      <c r="BA77" s="63"/>
      <c r="BB77" s="5"/>
      <c r="BC77" s="5"/>
      <c r="BD77" s="5"/>
      <c r="BE77" s="5"/>
    </row>
    <row r="78" spans="1:58" x14ac:dyDescent="0.2">
      <c r="A78" s="36"/>
      <c r="B78" s="54"/>
      <c r="D78" s="54"/>
      <c r="F78" s="54"/>
      <c r="H78" s="54"/>
      <c r="J78" s="54"/>
      <c r="L78" s="54"/>
      <c r="N78" s="54"/>
      <c r="O78" s="7"/>
      <c r="P78" s="54"/>
      <c r="Q78" s="7"/>
      <c r="R78" s="54"/>
      <c r="S78" s="7"/>
      <c r="T78" s="54"/>
      <c r="U78" s="7"/>
      <c r="X78" s="5"/>
      <c r="Z78" s="54"/>
      <c r="AB78" s="54"/>
      <c r="AD78" s="54"/>
      <c r="AF78" s="54"/>
      <c r="AH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7" t="s">
        <v>18</v>
      </c>
      <c r="BA78" s="63"/>
      <c r="BB78" s="5"/>
      <c r="BC78" s="5"/>
      <c r="BD78" s="5"/>
      <c r="BE78" s="80"/>
    </row>
    <row r="79" spans="1:58" x14ac:dyDescent="0.2">
      <c r="A79" s="65" t="s">
        <v>53</v>
      </c>
      <c r="O79" s="7"/>
      <c r="P79" s="6"/>
      <c r="Q79" s="7"/>
      <c r="R79" s="6"/>
      <c r="S79" s="7"/>
      <c r="T79" s="6"/>
      <c r="U79" s="7"/>
      <c r="X79" s="5"/>
      <c r="BA79" s="63"/>
      <c r="BB79" s="5"/>
      <c r="BC79" s="5"/>
      <c r="BD79" s="5"/>
      <c r="BE79" s="5"/>
    </row>
    <row r="80" spans="1:58" x14ac:dyDescent="0.2">
      <c r="A80" s="49" t="s">
        <v>25</v>
      </c>
      <c r="C80" s="81">
        <f>C39-C101</f>
        <v>0</v>
      </c>
      <c r="E80" s="81">
        <f>E39-E101</f>
        <v>0</v>
      </c>
      <c r="G80" s="81">
        <f>G39-G101</f>
        <v>0</v>
      </c>
      <c r="I80" s="81">
        <f>I39-I101</f>
        <v>0</v>
      </c>
      <c r="K80" s="81">
        <f>K39-K101</f>
        <v>0</v>
      </c>
      <c r="M80" s="81">
        <f>M39-M101</f>
        <v>0</v>
      </c>
      <c r="O80" s="81">
        <f>O39-O101</f>
        <v>0</v>
      </c>
      <c r="P80" s="6"/>
      <c r="Q80" s="81">
        <f>Q39-Q101</f>
        <v>0</v>
      </c>
      <c r="R80" s="6"/>
      <c r="S80" s="81">
        <f>S39-S101</f>
        <v>0</v>
      </c>
      <c r="T80" s="6"/>
      <c r="U80" s="81" t="e">
        <f>U39-U101</f>
        <v>#REF!</v>
      </c>
      <c r="V80" s="82"/>
      <c r="W80" s="81" t="e">
        <f>W39-W101</f>
        <v>#REF!</v>
      </c>
      <c r="X80" s="82"/>
      <c r="Y80" s="81" t="e">
        <f>Y39-Y101</f>
        <v>#REF!</v>
      </c>
      <c r="AA80" s="81" t="e">
        <f>AA39-AA101</f>
        <v>#REF!</v>
      </c>
      <c r="AC80" s="81" t="e">
        <f>AC39-AC101</f>
        <v>#REF!</v>
      </c>
      <c r="AE80" s="81" t="e">
        <f>AE39-AE101</f>
        <v>#REF!</v>
      </c>
      <c r="AG80" s="81" t="e">
        <f>AG39-AG101</f>
        <v>#REF!</v>
      </c>
      <c r="AI80" s="81" t="e">
        <f>AI39-AI101</f>
        <v>#REF!</v>
      </c>
      <c r="AZ80" s="81">
        <f>C80+E80+G80+I80+K80+M80+O80+Q80+S80</f>
        <v>0</v>
      </c>
      <c r="BA80" s="63"/>
      <c r="BB80" s="5"/>
      <c r="BC80" s="5"/>
      <c r="BD80" s="5"/>
      <c r="BE80" s="73"/>
    </row>
    <row r="81" spans="1:57" x14ac:dyDescent="0.2">
      <c r="A81" s="49" t="s">
        <v>26</v>
      </c>
      <c r="O81" s="7"/>
      <c r="P81" s="6"/>
      <c r="Q81" s="7"/>
      <c r="R81" s="6"/>
      <c r="S81" s="7"/>
      <c r="T81" s="6"/>
      <c r="U81" s="7"/>
      <c r="X81" s="5"/>
      <c r="AZ81" s="7" t="s">
        <v>18</v>
      </c>
      <c r="BA81" s="63"/>
      <c r="BB81" s="5"/>
      <c r="BC81" s="5"/>
      <c r="BD81" s="5"/>
      <c r="BE81" s="83"/>
    </row>
    <row r="82" spans="1:57" x14ac:dyDescent="0.2">
      <c r="A82" s="49" t="s">
        <v>54</v>
      </c>
      <c r="C82" s="84">
        <f t="shared" ref="C82:AI88" si="3">C41-C103</f>
        <v>6499.9957885742188</v>
      </c>
      <c r="E82" s="84">
        <f t="shared" si="3"/>
        <v>0</v>
      </c>
      <c r="G82" s="84">
        <f t="shared" si="3"/>
        <v>-75458.90032709729</v>
      </c>
      <c r="I82" s="84">
        <f t="shared" si="3"/>
        <v>0</v>
      </c>
      <c r="K82" s="84">
        <f t="shared" si="3"/>
        <v>0</v>
      </c>
      <c r="M82" s="84">
        <f t="shared" si="3"/>
        <v>0</v>
      </c>
      <c r="O82" s="84">
        <f t="shared" si="3"/>
        <v>0</v>
      </c>
      <c r="P82" s="6"/>
      <c r="Q82" s="84">
        <f t="shared" si="3"/>
        <v>0</v>
      </c>
      <c r="R82" s="6"/>
      <c r="S82" s="84">
        <f t="shared" si="3"/>
        <v>0</v>
      </c>
      <c r="T82" s="6"/>
      <c r="U82" s="84" t="e">
        <f t="shared" si="3"/>
        <v>#REF!</v>
      </c>
      <c r="V82" s="84"/>
      <c r="W82" s="84" t="e">
        <f t="shared" si="3"/>
        <v>#REF!</v>
      </c>
      <c r="X82" s="84"/>
      <c r="Y82" s="84" t="e">
        <f t="shared" si="3"/>
        <v>#REF!</v>
      </c>
      <c r="AA82" s="84" t="e">
        <f t="shared" si="3"/>
        <v>#REF!</v>
      </c>
      <c r="AC82" s="84" t="e">
        <f t="shared" si="3"/>
        <v>#REF!</v>
      </c>
      <c r="AE82" s="84" t="e">
        <f t="shared" si="3"/>
        <v>#REF!</v>
      </c>
      <c r="AG82" s="84" t="e">
        <f t="shared" si="3"/>
        <v>#REF!</v>
      </c>
      <c r="AI82" s="84" t="e">
        <f t="shared" si="3"/>
        <v>#REF!</v>
      </c>
      <c r="AZ82" s="84">
        <f>C82+E82+G82+I82+K82+M82+O82+Q82+S82</f>
        <v>-68958.904538523071</v>
      </c>
      <c r="BA82" s="63"/>
      <c r="BB82" s="5"/>
      <c r="BC82" s="5"/>
      <c r="BD82" s="5"/>
      <c r="BE82" s="83"/>
    </row>
    <row r="83" spans="1:57" x14ac:dyDescent="0.2">
      <c r="A83" s="49" t="s">
        <v>55</v>
      </c>
      <c r="C83" s="84">
        <f t="shared" si="3"/>
        <v>11250.000183105469</v>
      </c>
      <c r="E83" s="84">
        <f t="shared" si="3"/>
        <v>0</v>
      </c>
      <c r="G83" s="84">
        <f t="shared" si="3"/>
        <v>-74863.680094188254</v>
      </c>
      <c r="I83" s="84">
        <f t="shared" si="3"/>
        <v>0</v>
      </c>
      <c r="K83" s="84">
        <f t="shared" si="3"/>
        <v>0</v>
      </c>
      <c r="M83" s="84">
        <f t="shared" si="3"/>
        <v>0</v>
      </c>
      <c r="O83" s="84">
        <f t="shared" si="3"/>
        <v>0</v>
      </c>
      <c r="P83" s="6"/>
      <c r="Q83" s="84">
        <f t="shared" si="3"/>
        <v>0</v>
      </c>
      <c r="R83" s="6"/>
      <c r="S83" s="84">
        <f t="shared" si="3"/>
        <v>0</v>
      </c>
      <c r="T83" s="6"/>
      <c r="U83" s="84" t="e">
        <f t="shared" si="3"/>
        <v>#REF!</v>
      </c>
      <c r="V83" s="84"/>
      <c r="W83" s="84" t="e">
        <f t="shared" si="3"/>
        <v>#REF!</v>
      </c>
      <c r="X83" s="84"/>
      <c r="Y83" s="84" t="e">
        <f t="shared" si="3"/>
        <v>#REF!</v>
      </c>
      <c r="AA83" s="84" t="e">
        <f t="shared" si="3"/>
        <v>#REF!</v>
      </c>
      <c r="AC83" s="84" t="e">
        <f t="shared" si="3"/>
        <v>#REF!</v>
      </c>
      <c r="AE83" s="84" t="e">
        <f t="shared" si="3"/>
        <v>#REF!</v>
      </c>
      <c r="AG83" s="84" t="e">
        <f t="shared" si="3"/>
        <v>#REF!</v>
      </c>
      <c r="AI83" s="84" t="e">
        <f t="shared" si="3"/>
        <v>#REF!</v>
      </c>
      <c r="AZ83" s="84">
        <f>C83+E83+G83+I83+K83+M83+O83+Q83+S83</f>
        <v>-63613.679911082785</v>
      </c>
      <c r="BA83" s="63"/>
      <c r="BB83" s="5"/>
      <c r="BC83" s="5"/>
      <c r="BD83" s="5"/>
      <c r="BE83" s="83"/>
    </row>
    <row r="84" spans="1:57" hidden="1" x14ac:dyDescent="0.2">
      <c r="A84" s="49" t="s">
        <v>29</v>
      </c>
      <c r="C84" s="84">
        <f t="shared" si="3"/>
        <v>0</v>
      </c>
      <c r="E84" s="84">
        <f t="shared" si="3"/>
        <v>0</v>
      </c>
      <c r="G84" s="84">
        <f t="shared" si="3"/>
        <v>0</v>
      </c>
      <c r="I84" s="84">
        <f t="shared" si="3"/>
        <v>0</v>
      </c>
      <c r="K84" s="84">
        <f t="shared" si="3"/>
        <v>0</v>
      </c>
      <c r="M84" s="84">
        <f t="shared" si="3"/>
        <v>0</v>
      </c>
      <c r="O84" s="84">
        <f t="shared" si="3"/>
        <v>0</v>
      </c>
      <c r="P84" s="6"/>
      <c r="Q84" s="84">
        <f t="shared" si="3"/>
        <v>0</v>
      </c>
      <c r="R84" s="6"/>
      <c r="S84" s="84">
        <f t="shared" si="3"/>
        <v>0</v>
      </c>
      <c r="T84" s="6"/>
      <c r="U84" s="84" t="e">
        <f t="shared" si="3"/>
        <v>#REF!</v>
      </c>
      <c r="V84" s="84"/>
      <c r="W84" s="84" t="e">
        <f t="shared" si="3"/>
        <v>#REF!</v>
      </c>
      <c r="X84" s="84"/>
      <c r="Y84" s="84" t="e">
        <f t="shared" si="3"/>
        <v>#REF!</v>
      </c>
      <c r="AA84" s="84" t="e">
        <f t="shared" si="3"/>
        <v>#REF!</v>
      </c>
      <c r="AC84" s="84" t="e">
        <f t="shared" si="3"/>
        <v>#REF!</v>
      </c>
      <c r="AE84" s="84" t="e">
        <f t="shared" si="3"/>
        <v>#REF!</v>
      </c>
      <c r="AG84" s="84" t="e">
        <f t="shared" si="3"/>
        <v>#REF!</v>
      </c>
      <c r="AI84" s="84" t="e">
        <f t="shared" si="3"/>
        <v>#REF!</v>
      </c>
      <c r="AZ84" s="84" t="e">
        <f>C84+E84+G84+I84+K84+M84+O84+Q84+S84+U84+W84+Y84+AA84+AC84+AE84+AG84+AI84</f>
        <v>#REF!</v>
      </c>
      <c r="BA84" s="63"/>
      <c r="BB84" s="5"/>
      <c r="BC84" s="5"/>
      <c r="BD84" s="5"/>
      <c r="BE84" s="83"/>
    </row>
    <row r="85" spans="1:57" hidden="1" x14ac:dyDescent="0.2">
      <c r="A85" s="49" t="s">
        <v>30</v>
      </c>
      <c r="C85" s="84">
        <f t="shared" si="3"/>
        <v>0</v>
      </c>
      <c r="E85" s="84">
        <f t="shared" si="3"/>
        <v>0</v>
      </c>
      <c r="G85" s="84">
        <f t="shared" si="3"/>
        <v>0</v>
      </c>
      <c r="I85" s="84">
        <f t="shared" si="3"/>
        <v>0</v>
      </c>
      <c r="K85" s="84">
        <f t="shared" si="3"/>
        <v>0</v>
      </c>
      <c r="M85" s="84">
        <f t="shared" si="3"/>
        <v>0</v>
      </c>
      <c r="O85" s="84">
        <f t="shared" si="3"/>
        <v>0</v>
      </c>
      <c r="P85" s="6"/>
      <c r="Q85" s="84">
        <f t="shared" si="3"/>
        <v>0</v>
      </c>
      <c r="R85" s="6"/>
      <c r="S85" s="84">
        <f t="shared" si="3"/>
        <v>0</v>
      </c>
      <c r="T85" s="6"/>
      <c r="U85" s="84" t="e">
        <f t="shared" si="3"/>
        <v>#REF!</v>
      </c>
      <c r="V85" s="84"/>
      <c r="W85" s="84" t="e">
        <f t="shared" si="3"/>
        <v>#REF!</v>
      </c>
      <c r="X85" s="84"/>
      <c r="Y85" s="84" t="e">
        <f t="shared" si="3"/>
        <v>#REF!</v>
      </c>
      <c r="AA85" s="84" t="e">
        <f t="shared" si="3"/>
        <v>#REF!</v>
      </c>
      <c r="AC85" s="84" t="e">
        <f t="shared" si="3"/>
        <v>#REF!</v>
      </c>
      <c r="AE85" s="84" t="e">
        <f t="shared" si="3"/>
        <v>#REF!</v>
      </c>
      <c r="AG85" s="84" t="e">
        <f t="shared" si="3"/>
        <v>#REF!</v>
      </c>
      <c r="AI85" s="84" t="e">
        <f t="shared" si="3"/>
        <v>#REF!</v>
      </c>
      <c r="AZ85" s="84" t="e">
        <f>C85+E85+G85+I85+K85+M85+O85+Q85+S85+U85+W85+Y85+AA85+AC85+AE85+AG85+AI85</f>
        <v>#REF!</v>
      </c>
      <c r="BA85" s="63"/>
      <c r="BB85" s="5"/>
      <c r="BC85" s="5"/>
      <c r="BD85" s="5"/>
      <c r="BE85" s="83"/>
    </row>
    <row r="86" spans="1:57" x14ac:dyDescent="0.2">
      <c r="A86" s="49" t="s">
        <v>56</v>
      </c>
      <c r="C86" s="84">
        <f t="shared" si="3"/>
        <v>0</v>
      </c>
      <c r="E86" s="84">
        <f t="shared" si="3"/>
        <v>0</v>
      </c>
      <c r="G86" s="84">
        <f t="shared" si="3"/>
        <v>3948.89306640625</v>
      </c>
      <c r="I86" s="84">
        <f t="shared" si="3"/>
        <v>0</v>
      </c>
      <c r="K86" s="84">
        <f t="shared" si="3"/>
        <v>0</v>
      </c>
      <c r="M86" s="84">
        <f t="shared" si="3"/>
        <v>0</v>
      </c>
      <c r="O86" s="84">
        <f t="shared" si="3"/>
        <v>0</v>
      </c>
      <c r="P86" s="6"/>
      <c r="Q86" s="84">
        <f t="shared" si="3"/>
        <v>0</v>
      </c>
      <c r="R86" s="6"/>
      <c r="S86" s="84">
        <f t="shared" si="3"/>
        <v>0</v>
      </c>
      <c r="T86" s="6"/>
      <c r="U86" s="84" t="e">
        <f t="shared" si="3"/>
        <v>#REF!</v>
      </c>
      <c r="V86" s="84"/>
      <c r="W86" s="84" t="e">
        <f t="shared" si="3"/>
        <v>#REF!</v>
      </c>
      <c r="X86" s="84"/>
      <c r="Y86" s="84" t="e">
        <f t="shared" si="3"/>
        <v>#REF!</v>
      </c>
      <c r="AA86" s="84" t="e">
        <f t="shared" si="3"/>
        <v>#REF!</v>
      </c>
      <c r="AC86" s="84" t="e">
        <f t="shared" si="3"/>
        <v>#REF!</v>
      </c>
      <c r="AE86" s="84" t="e">
        <f t="shared" si="3"/>
        <v>#REF!</v>
      </c>
      <c r="AG86" s="84" t="e">
        <f t="shared" si="3"/>
        <v>#REF!</v>
      </c>
      <c r="AI86" s="84" t="e">
        <f t="shared" si="3"/>
        <v>#REF!</v>
      </c>
      <c r="AZ86" s="84">
        <f>C86+E86+G86+I86+K86+M86+O86+Q86+S86</f>
        <v>3948.89306640625</v>
      </c>
      <c r="BA86" s="63"/>
      <c r="BB86" s="5"/>
      <c r="BC86" s="5"/>
      <c r="BD86" s="5"/>
      <c r="BE86" s="83"/>
    </row>
    <row r="87" spans="1:57" x14ac:dyDescent="0.2">
      <c r="A87" s="49" t="s">
        <v>57</v>
      </c>
      <c r="C87" s="84">
        <f t="shared" si="3"/>
        <v>-1628.3185729980469</v>
      </c>
      <c r="E87" s="84">
        <f t="shared" si="3"/>
        <v>1637.7520751953125</v>
      </c>
      <c r="G87" s="84">
        <f t="shared" si="3"/>
        <v>90134.57421875</v>
      </c>
      <c r="I87" s="84">
        <f t="shared" si="3"/>
        <v>0</v>
      </c>
      <c r="K87" s="84">
        <f t="shared" si="3"/>
        <v>0</v>
      </c>
      <c r="M87" s="84">
        <f t="shared" si="3"/>
        <v>0</v>
      </c>
      <c r="O87" s="84">
        <f t="shared" si="3"/>
        <v>0</v>
      </c>
      <c r="P87" s="6"/>
      <c r="Q87" s="84">
        <f t="shared" si="3"/>
        <v>0</v>
      </c>
      <c r="R87" s="6"/>
      <c r="S87" s="84">
        <f t="shared" si="3"/>
        <v>0</v>
      </c>
      <c r="T87" s="6"/>
      <c r="U87" s="84" t="e">
        <f t="shared" si="3"/>
        <v>#REF!</v>
      </c>
      <c r="V87" s="84"/>
      <c r="W87" s="84" t="e">
        <f t="shared" si="3"/>
        <v>#REF!</v>
      </c>
      <c r="X87" s="84"/>
      <c r="Y87" s="84" t="e">
        <f t="shared" si="3"/>
        <v>#REF!</v>
      </c>
      <c r="AA87" s="84" t="e">
        <f t="shared" si="3"/>
        <v>#REF!</v>
      </c>
      <c r="AC87" s="84" t="e">
        <f t="shared" si="3"/>
        <v>#REF!</v>
      </c>
      <c r="AE87" s="84" t="e">
        <f t="shared" si="3"/>
        <v>#REF!</v>
      </c>
      <c r="AG87" s="84" t="e">
        <f t="shared" si="3"/>
        <v>#REF!</v>
      </c>
      <c r="AI87" s="84" t="e">
        <f t="shared" si="3"/>
        <v>#REF!</v>
      </c>
      <c r="AZ87" s="84">
        <f>C87+E87+G87+I87+K87+M87+O87+Q87+S87</f>
        <v>90144.007720947266</v>
      </c>
      <c r="BA87" s="63"/>
      <c r="BB87" s="5"/>
      <c r="BC87" s="5"/>
      <c r="BD87" s="5"/>
      <c r="BE87" s="83"/>
    </row>
    <row r="88" spans="1:57" x14ac:dyDescent="0.2">
      <c r="A88" s="49" t="s">
        <v>58</v>
      </c>
      <c r="C88" s="84">
        <f t="shared" si="3"/>
        <v>1591.6492919921875</v>
      </c>
      <c r="E88" s="84">
        <f t="shared" si="3"/>
        <v>-4495.9789428710938</v>
      </c>
      <c r="G88" s="84">
        <f t="shared" si="3"/>
        <v>-4565.1066017150879</v>
      </c>
      <c r="I88" s="84">
        <f t="shared" si="3"/>
        <v>-57209</v>
      </c>
      <c r="K88" s="84">
        <f t="shared" si="3"/>
        <v>-211</v>
      </c>
      <c r="M88" s="84">
        <f t="shared" si="3"/>
        <v>0</v>
      </c>
      <c r="O88" s="84">
        <f t="shared" si="3"/>
        <v>0</v>
      </c>
      <c r="P88" s="6"/>
      <c r="Q88" s="84">
        <f t="shared" si="3"/>
        <v>0</v>
      </c>
      <c r="R88" s="6"/>
      <c r="S88" s="84">
        <f t="shared" si="3"/>
        <v>0</v>
      </c>
      <c r="T88" s="6"/>
      <c r="U88" s="84" t="e">
        <f t="shared" si="3"/>
        <v>#REF!</v>
      </c>
      <c r="V88" s="84"/>
      <c r="W88" s="84" t="e">
        <f t="shared" si="3"/>
        <v>#REF!</v>
      </c>
      <c r="X88" s="84"/>
      <c r="Y88" s="84" t="e">
        <f t="shared" si="3"/>
        <v>#REF!</v>
      </c>
      <c r="AA88" s="84" t="e">
        <f t="shared" si="3"/>
        <v>#REF!</v>
      </c>
      <c r="AC88" s="84" t="e">
        <f t="shared" si="3"/>
        <v>#REF!</v>
      </c>
      <c r="AE88" s="84" t="e">
        <f t="shared" si="3"/>
        <v>#REF!</v>
      </c>
      <c r="AG88" s="84" t="e">
        <f t="shared" si="3"/>
        <v>#REF!</v>
      </c>
      <c r="AI88" s="84" t="e">
        <f t="shared" si="3"/>
        <v>#REF!</v>
      </c>
      <c r="AZ88" s="84">
        <f>C88+E88+G88+I88+K88+M88+O88+Q88+S88</f>
        <v>-64889.436252593994</v>
      </c>
      <c r="BA88" s="63"/>
      <c r="BB88" s="5"/>
      <c r="BC88" s="5"/>
      <c r="BD88" s="5"/>
      <c r="BE88" s="83"/>
    </row>
    <row r="89" spans="1:57" hidden="1" x14ac:dyDescent="0.2">
      <c r="A89" s="49" t="s">
        <v>34</v>
      </c>
      <c r="C89" s="84">
        <v>0</v>
      </c>
      <c r="E89" s="84">
        <v>0</v>
      </c>
      <c r="G89" s="84">
        <v>0</v>
      </c>
      <c r="I89" s="84">
        <v>0</v>
      </c>
      <c r="K89" s="84">
        <v>0</v>
      </c>
      <c r="M89" s="84">
        <v>0</v>
      </c>
      <c r="O89" s="84">
        <v>0</v>
      </c>
      <c r="P89" s="6"/>
      <c r="Q89" s="84">
        <v>0</v>
      </c>
      <c r="R89" s="6"/>
      <c r="S89" s="84">
        <v>0</v>
      </c>
      <c r="T89" s="6"/>
      <c r="U89" s="84">
        <v>0</v>
      </c>
      <c r="V89" s="84"/>
      <c r="W89" s="84">
        <v>0</v>
      </c>
      <c r="X89" s="84"/>
      <c r="Y89" s="84">
        <v>0</v>
      </c>
      <c r="AA89" s="84">
        <v>0</v>
      </c>
      <c r="AC89" s="84">
        <v>0</v>
      </c>
      <c r="AE89" s="84">
        <v>0</v>
      </c>
      <c r="AG89" s="84">
        <v>0</v>
      </c>
      <c r="AI89" s="84">
        <v>0</v>
      </c>
      <c r="AZ89" s="84">
        <f>C89+E89+G89+I89+K89+M89+O89+Q89+S89+U89+W89+Y89+AA89+AC89+AE89+AG89+AI89</f>
        <v>0</v>
      </c>
      <c r="BA89" s="63"/>
      <c r="BB89" s="5"/>
      <c r="BC89" s="5"/>
      <c r="BD89" s="5"/>
      <c r="BE89" s="83"/>
    </row>
    <row r="90" spans="1:57" x14ac:dyDescent="0.2">
      <c r="A90" s="49" t="s">
        <v>59</v>
      </c>
      <c r="C90" s="84">
        <f t="shared" ref="C90:AI91" si="4">C50-C112</f>
        <v>-45</v>
      </c>
      <c r="E90" s="84">
        <f t="shared" si="4"/>
        <v>0</v>
      </c>
      <c r="G90" s="84">
        <f t="shared" si="4"/>
        <v>0</v>
      </c>
      <c r="I90" s="84">
        <f t="shared" si="4"/>
        <v>0</v>
      </c>
      <c r="K90" s="84">
        <f t="shared" si="4"/>
        <v>0</v>
      </c>
      <c r="M90" s="84">
        <f t="shared" si="4"/>
        <v>0</v>
      </c>
      <c r="O90" s="84">
        <f t="shared" si="4"/>
        <v>0</v>
      </c>
      <c r="P90" s="6"/>
      <c r="Q90" s="84">
        <f t="shared" si="4"/>
        <v>0</v>
      </c>
      <c r="R90" s="6"/>
      <c r="S90" s="84">
        <f t="shared" si="4"/>
        <v>0</v>
      </c>
      <c r="T90" s="6"/>
      <c r="U90" s="84" t="e">
        <f t="shared" si="4"/>
        <v>#REF!</v>
      </c>
      <c r="V90" s="84"/>
      <c r="W90" s="84" t="e">
        <f t="shared" si="4"/>
        <v>#REF!</v>
      </c>
      <c r="X90" s="84"/>
      <c r="Y90" s="84" t="e">
        <f t="shared" si="4"/>
        <v>#REF!</v>
      </c>
      <c r="AA90" s="84" t="e">
        <f t="shared" si="4"/>
        <v>#REF!</v>
      </c>
      <c r="AC90" s="84" t="e">
        <f t="shared" si="4"/>
        <v>#REF!</v>
      </c>
      <c r="AE90" s="84" t="e">
        <f t="shared" si="4"/>
        <v>#REF!</v>
      </c>
      <c r="AG90" s="84" t="e">
        <f t="shared" si="4"/>
        <v>#REF!</v>
      </c>
      <c r="AI90" s="84" t="e">
        <f t="shared" si="4"/>
        <v>#REF!</v>
      </c>
      <c r="AZ90" s="84">
        <f t="shared" ref="AZ90:AZ97" si="5">C90+E90+G90+I90+K90+M90+O90+Q90+S90</f>
        <v>-45</v>
      </c>
      <c r="BA90" s="63"/>
      <c r="BB90" s="5"/>
      <c r="BC90" s="5"/>
      <c r="BD90" s="5"/>
      <c r="BE90" s="83"/>
    </row>
    <row r="91" spans="1:57" x14ac:dyDescent="0.2">
      <c r="A91" s="49" t="s">
        <v>60</v>
      </c>
      <c r="C91" s="84">
        <f t="shared" si="4"/>
        <v>0</v>
      </c>
      <c r="E91" s="84">
        <f t="shared" si="4"/>
        <v>0</v>
      </c>
      <c r="G91" s="84">
        <f t="shared" si="4"/>
        <v>0</v>
      </c>
      <c r="I91" s="84">
        <f t="shared" si="4"/>
        <v>0</v>
      </c>
      <c r="K91" s="84">
        <f t="shared" si="4"/>
        <v>0</v>
      </c>
      <c r="M91" s="84">
        <f t="shared" si="4"/>
        <v>0</v>
      </c>
      <c r="O91" s="84">
        <f t="shared" si="4"/>
        <v>0</v>
      </c>
      <c r="P91" s="6"/>
      <c r="Q91" s="84">
        <f t="shared" si="4"/>
        <v>0</v>
      </c>
      <c r="R91" s="6"/>
      <c r="S91" s="84">
        <f t="shared" si="4"/>
        <v>0</v>
      </c>
      <c r="T91" s="6"/>
      <c r="U91" s="84" t="e">
        <f t="shared" si="4"/>
        <v>#REF!</v>
      </c>
      <c r="V91" s="84"/>
      <c r="W91" s="84" t="e">
        <f t="shared" si="4"/>
        <v>#REF!</v>
      </c>
      <c r="X91" s="84"/>
      <c r="Y91" s="84" t="e">
        <f t="shared" si="4"/>
        <v>#REF!</v>
      </c>
      <c r="AA91" s="84" t="e">
        <f t="shared" si="4"/>
        <v>#REF!</v>
      </c>
      <c r="AC91" s="84" t="e">
        <f t="shared" si="4"/>
        <v>#REF!</v>
      </c>
      <c r="AE91" s="84" t="e">
        <f t="shared" si="4"/>
        <v>#REF!</v>
      </c>
      <c r="AG91" s="84" t="e">
        <f t="shared" si="4"/>
        <v>#REF!</v>
      </c>
      <c r="AI91" s="84" t="e">
        <f t="shared" si="4"/>
        <v>#REF!</v>
      </c>
      <c r="AZ91" s="84">
        <f t="shared" si="5"/>
        <v>0</v>
      </c>
      <c r="BA91" s="63"/>
      <c r="BB91" s="5"/>
      <c r="BC91" s="5"/>
      <c r="BD91" s="5"/>
      <c r="BE91" s="83"/>
    </row>
    <row r="92" spans="1:57" x14ac:dyDescent="0.2">
      <c r="A92" s="85" t="s">
        <v>61</v>
      </c>
      <c r="B92" s="86"/>
      <c r="C92" s="87">
        <f>SUM(C82:C91)</f>
        <v>17668.326690673828</v>
      </c>
      <c r="D92" s="86"/>
      <c r="E92" s="87">
        <f>SUM(E82:E91)</f>
        <v>-2858.2268676757813</v>
      </c>
      <c r="F92" s="86"/>
      <c r="G92" s="87">
        <f>SUM(G82:G91)</f>
        <v>-60804.219737844367</v>
      </c>
      <c r="H92" s="86"/>
      <c r="I92" s="87">
        <f>SUM(I82:I91)</f>
        <v>-57209</v>
      </c>
      <c r="J92" s="88"/>
      <c r="K92" s="87">
        <f>SUM(K82:K91)</f>
        <v>-211</v>
      </c>
      <c r="L92" s="86"/>
      <c r="M92" s="87">
        <f>SUM(M82:M91)</f>
        <v>0</v>
      </c>
      <c r="N92" s="86"/>
      <c r="O92" s="87">
        <f>SUM(O82:O91)</f>
        <v>0</v>
      </c>
      <c r="P92" s="86"/>
      <c r="Q92" s="87">
        <f>SUM(Q82:Q91)</f>
        <v>0</v>
      </c>
      <c r="R92" s="86"/>
      <c r="S92" s="87">
        <f>SUM(S82:S91)</f>
        <v>0</v>
      </c>
      <c r="T92" s="86"/>
      <c r="U92" s="87" t="e">
        <f>SUM(U82:U91)</f>
        <v>#REF!</v>
      </c>
      <c r="V92" s="88"/>
      <c r="W92" s="87" t="e">
        <f>SUM(W82:W91)</f>
        <v>#REF!</v>
      </c>
      <c r="X92" s="88"/>
      <c r="Y92" s="87" t="e">
        <f>SUM(Y82:Y91)</f>
        <v>#REF!</v>
      </c>
      <c r="Z92" s="86"/>
      <c r="AA92" s="87" t="e">
        <f>SUM(AA82:AA91)</f>
        <v>#REF!</v>
      </c>
      <c r="AB92" s="86"/>
      <c r="AC92" s="87" t="e">
        <f>SUM(AC82:AC91)</f>
        <v>#REF!</v>
      </c>
      <c r="AD92" s="86"/>
      <c r="AE92" s="87" t="e">
        <f>SUM(AE82:AE91)</f>
        <v>#REF!</v>
      </c>
      <c r="AF92" s="86"/>
      <c r="AG92" s="87" t="e">
        <f>SUM(AG82:AG91)</f>
        <v>#REF!</v>
      </c>
      <c r="AH92" s="86"/>
      <c r="AI92" s="87" t="e">
        <f>SUM(AI82:AI91)</f>
        <v>#REF!</v>
      </c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7">
        <f t="shared" si="5"/>
        <v>-103414.11991484632</v>
      </c>
      <c r="BA92" s="63"/>
      <c r="BB92" s="5"/>
      <c r="BC92" s="5"/>
      <c r="BD92" s="5"/>
      <c r="BE92" s="83"/>
    </row>
    <row r="93" spans="1:57" x14ac:dyDescent="0.2">
      <c r="A93" s="89" t="s">
        <v>62</v>
      </c>
      <c r="B93" s="86"/>
      <c r="C93" s="87">
        <f t="shared" ref="C93:AI96" si="6">C53-C115</f>
        <v>0</v>
      </c>
      <c r="D93" s="86"/>
      <c r="E93" s="87">
        <f t="shared" si="6"/>
        <v>0</v>
      </c>
      <c r="F93" s="86"/>
      <c r="G93" s="87">
        <f t="shared" si="6"/>
        <v>0</v>
      </c>
      <c r="H93" s="86"/>
      <c r="I93" s="87">
        <f t="shared" si="6"/>
        <v>0</v>
      </c>
      <c r="J93" s="86"/>
      <c r="K93" s="87">
        <f t="shared" si="6"/>
        <v>0</v>
      </c>
      <c r="L93" s="86"/>
      <c r="M93" s="87">
        <f t="shared" si="6"/>
        <v>0</v>
      </c>
      <c r="N93" s="86"/>
      <c r="O93" s="87">
        <f t="shared" si="6"/>
        <v>0</v>
      </c>
      <c r="P93" s="86"/>
      <c r="Q93" s="87">
        <f t="shared" si="6"/>
        <v>0</v>
      </c>
      <c r="R93" s="86"/>
      <c r="S93" s="87">
        <f t="shared" si="6"/>
        <v>0</v>
      </c>
      <c r="T93" s="86"/>
      <c r="U93" s="87" t="e">
        <f t="shared" si="6"/>
        <v>#REF!</v>
      </c>
      <c r="V93" s="88"/>
      <c r="W93" s="87" t="e">
        <f t="shared" si="6"/>
        <v>#REF!</v>
      </c>
      <c r="X93" s="88"/>
      <c r="Y93" s="87" t="e">
        <f t="shared" si="6"/>
        <v>#REF!</v>
      </c>
      <c r="Z93" s="86"/>
      <c r="AA93" s="87" t="e">
        <f t="shared" si="6"/>
        <v>#REF!</v>
      </c>
      <c r="AB93" s="86"/>
      <c r="AC93" s="87" t="e">
        <f t="shared" si="6"/>
        <v>#REF!</v>
      </c>
      <c r="AD93" s="86"/>
      <c r="AE93" s="87" t="e">
        <f t="shared" si="6"/>
        <v>#REF!</v>
      </c>
      <c r="AF93" s="86"/>
      <c r="AG93" s="87" t="e">
        <f t="shared" si="6"/>
        <v>#REF!</v>
      </c>
      <c r="AH93" s="86"/>
      <c r="AI93" s="87" t="e">
        <f t="shared" si="6"/>
        <v>#REF!</v>
      </c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7">
        <f t="shared" si="5"/>
        <v>0</v>
      </c>
      <c r="BA93" s="63"/>
    </row>
    <row r="94" spans="1:57" x14ac:dyDescent="0.2">
      <c r="A94" s="1" t="s">
        <v>63</v>
      </c>
      <c r="B94" s="86"/>
      <c r="C94" s="87">
        <f t="shared" si="6"/>
        <v>1339</v>
      </c>
      <c r="D94" s="86"/>
      <c r="E94" s="87">
        <f t="shared" si="6"/>
        <v>-2523</v>
      </c>
      <c r="F94" s="86"/>
      <c r="G94" s="87">
        <f t="shared" si="6"/>
        <v>-53313</v>
      </c>
      <c r="H94" s="86"/>
      <c r="I94" s="87">
        <f t="shared" si="6"/>
        <v>-9257</v>
      </c>
      <c r="J94" s="86"/>
      <c r="K94" s="87">
        <f t="shared" si="6"/>
        <v>265</v>
      </c>
      <c r="L94" s="86"/>
      <c r="M94" s="87">
        <f t="shared" si="6"/>
        <v>0</v>
      </c>
      <c r="N94" s="86"/>
      <c r="O94" s="87">
        <f t="shared" si="6"/>
        <v>0</v>
      </c>
      <c r="P94" s="86"/>
      <c r="Q94" s="87">
        <f t="shared" si="6"/>
        <v>0</v>
      </c>
      <c r="R94" s="86"/>
      <c r="S94" s="87">
        <f t="shared" si="6"/>
        <v>0</v>
      </c>
      <c r="T94" s="86"/>
      <c r="U94" s="87" t="e">
        <f t="shared" si="6"/>
        <v>#REF!</v>
      </c>
      <c r="V94" s="88"/>
      <c r="W94" s="87" t="e">
        <f t="shared" si="6"/>
        <v>#REF!</v>
      </c>
      <c r="X94" s="88"/>
      <c r="Y94" s="87" t="e">
        <f t="shared" si="6"/>
        <v>#REF!</v>
      </c>
      <c r="Z94" s="86"/>
      <c r="AA94" s="87" t="e">
        <f t="shared" si="6"/>
        <v>#REF!</v>
      </c>
      <c r="AB94" s="86"/>
      <c r="AC94" s="87" t="e">
        <f t="shared" si="6"/>
        <v>#REF!</v>
      </c>
      <c r="AD94" s="86"/>
      <c r="AE94" s="87" t="e">
        <f t="shared" si="6"/>
        <v>#REF!</v>
      </c>
      <c r="AF94" s="86"/>
      <c r="AG94" s="87" t="e">
        <f t="shared" si="6"/>
        <v>#REF!</v>
      </c>
      <c r="AH94" s="86"/>
      <c r="AI94" s="87" t="e">
        <f t="shared" si="6"/>
        <v>#REF!</v>
      </c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7">
        <f t="shared" si="5"/>
        <v>-63489</v>
      </c>
      <c r="BA94" s="63"/>
    </row>
    <row r="95" spans="1:57" x14ac:dyDescent="0.2">
      <c r="A95" s="1" t="s">
        <v>64</v>
      </c>
      <c r="B95" s="86"/>
      <c r="C95" s="87">
        <f t="shared" si="6"/>
        <v>0</v>
      </c>
      <c r="D95" s="86"/>
      <c r="E95" s="87">
        <f t="shared" si="6"/>
        <v>0</v>
      </c>
      <c r="F95" s="86"/>
      <c r="G95" s="87">
        <f t="shared" si="6"/>
        <v>0</v>
      </c>
      <c r="H95" s="86"/>
      <c r="I95" s="87">
        <f t="shared" si="6"/>
        <v>0</v>
      </c>
      <c r="J95" s="86"/>
      <c r="K95" s="87">
        <f t="shared" si="6"/>
        <v>0</v>
      </c>
      <c r="L95" s="86"/>
      <c r="M95" s="87">
        <f t="shared" si="6"/>
        <v>0</v>
      </c>
      <c r="N95" s="86"/>
      <c r="O95" s="87">
        <f t="shared" si="6"/>
        <v>0</v>
      </c>
      <c r="P95" s="86"/>
      <c r="Q95" s="87">
        <f t="shared" si="6"/>
        <v>0</v>
      </c>
      <c r="R95" s="86"/>
      <c r="S95" s="87">
        <f t="shared" si="6"/>
        <v>0</v>
      </c>
      <c r="T95" s="86"/>
      <c r="U95" s="87" t="e">
        <f t="shared" si="6"/>
        <v>#REF!</v>
      </c>
      <c r="V95" s="88"/>
      <c r="W95" s="87" t="e">
        <f t="shared" si="6"/>
        <v>#REF!</v>
      </c>
      <c r="X95" s="88"/>
      <c r="Y95" s="87" t="e">
        <f t="shared" si="6"/>
        <v>#REF!</v>
      </c>
      <c r="Z95" s="86"/>
      <c r="AA95" s="87" t="e">
        <f t="shared" si="6"/>
        <v>#REF!</v>
      </c>
      <c r="AB95" s="86"/>
      <c r="AC95" s="87" t="e">
        <f t="shared" si="6"/>
        <v>#REF!</v>
      </c>
      <c r="AD95" s="86"/>
      <c r="AE95" s="87" t="e">
        <f t="shared" si="6"/>
        <v>#REF!</v>
      </c>
      <c r="AF95" s="86"/>
      <c r="AG95" s="87" t="e">
        <f t="shared" si="6"/>
        <v>#REF!</v>
      </c>
      <c r="AH95" s="86"/>
      <c r="AI95" s="87" t="e">
        <f t="shared" si="6"/>
        <v>#REF!</v>
      </c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7">
        <f t="shared" si="5"/>
        <v>0</v>
      </c>
      <c r="BA95" s="63"/>
    </row>
    <row r="96" spans="1:57" x14ac:dyDescent="0.2">
      <c r="A96" s="89" t="s">
        <v>65</v>
      </c>
      <c r="B96" s="86"/>
      <c r="C96" s="87">
        <f t="shared" si="6"/>
        <v>123.97137508347168</v>
      </c>
      <c r="D96" s="86"/>
      <c r="E96" s="87">
        <f t="shared" si="6"/>
        <v>-383.42198292361172</v>
      </c>
      <c r="F96" s="86"/>
      <c r="G96" s="87">
        <f t="shared" si="6"/>
        <v>1960.129615187645</v>
      </c>
      <c r="H96" s="86"/>
      <c r="I96" s="87">
        <f t="shared" si="6"/>
        <v>-3.2164771109819412E-3</v>
      </c>
      <c r="J96" s="86"/>
      <c r="K96" s="87">
        <f t="shared" si="6"/>
        <v>0</v>
      </c>
      <c r="L96" s="86"/>
      <c r="M96" s="87">
        <f t="shared" si="6"/>
        <v>0</v>
      </c>
      <c r="N96" s="86"/>
      <c r="O96" s="87">
        <f t="shared" si="6"/>
        <v>0</v>
      </c>
      <c r="P96" s="86"/>
      <c r="Q96" s="87">
        <f t="shared" si="6"/>
        <v>0</v>
      </c>
      <c r="R96" s="86"/>
      <c r="S96" s="87">
        <f t="shared" si="6"/>
        <v>0</v>
      </c>
      <c r="T96" s="86"/>
      <c r="U96" s="87" t="e">
        <f t="shared" si="6"/>
        <v>#REF!</v>
      </c>
      <c r="V96" s="88"/>
      <c r="W96" s="87" t="e">
        <f t="shared" si="6"/>
        <v>#REF!</v>
      </c>
      <c r="X96" s="88"/>
      <c r="Y96" s="87" t="e">
        <f t="shared" si="6"/>
        <v>#REF!</v>
      </c>
      <c r="Z96" s="86"/>
      <c r="AA96" s="87" t="e">
        <f t="shared" si="6"/>
        <v>#REF!</v>
      </c>
      <c r="AB96" s="86"/>
      <c r="AC96" s="87" t="e">
        <f t="shared" si="6"/>
        <v>#REF!</v>
      </c>
      <c r="AD96" s="86"/>
      <c r="AE96" s="87" t="e">
        <f t="shared" si="6"/>
        <v>#REF!</v>
      </c>
      <c r="AF96" s="86"/>
      <c r="AG96" s="87" t="e">
        <f t="shared" si="6"/>
        <v>#REF!</v>
      </c>
      <c r="AH96" s="86"/>
      <c r="AI96" s="87" t="e">
        <f t="shared" si="6"/>
        <v>#REF!</v>
      </c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7">
        <f t="shared" si="5"/>
        <v>1700.6757908703939</v>
      </c>
      <c r="BA96" s="63"/>
    </row>
    <row r="97" spans="1:56" x14ac:dyDescent="0.2">
      <c r="A97" s="85" t="s">
        <v>66</v>
      </c>
      <c r="B97" s="90">
        <f>SUM(C92:C96)+C80-C97</f>
        <v>0</v>
      </c>
      <c r="C97" s="91">
        <f>C67-C99</f>
        <v>19131.298065757299</v>
      </c>
      <c r="D97" s="90">
        <f>SUM(E92:E96)+E80-E97</f>
        <v>-3.092281986027956E-11</v>
      </c>
      <c r="E97" s="91">
        <f>E67-E99</f>
        <v>-5764.648850599362</v>
      </c>
      <c r="F97" s="90">
        <f>SUM(G92:G96)+G80-G97</f>
        <v>0</v>
      </c>
      <c r="G97" s="91">
        <f>G67-G99</f>
        <v>-112157.09012265666</v>
      </c>
      <c r="H97" s="90">
        <f>SUM(I92:I96)+I80-I97</f>
        <v>0</v>
      </c>
      <c r="I97" s="91">
        <f>I67-I99</f>
        <v>-66466.003216477111</v>
      </c>
      <c r="J97" s="90">
        <f>SUM(K92:K96)+K80-K97</f>
        <v>0</v>
      </c>
      <c r="K97" s="91">
        <f>K67-K99</f>
        <v>54</v>
      </c>
      <c r="L97" s="90">
        <f>SUM(M92:M96)+M80-M97</f>
        <v>0</v>
      </c>
      <c r="M97" s="91">
        <f>M67-M99</f>
        <v>0</v>
      </c>
      <c r="N97" s="90">
        <f>SUM(O92:O96)+O80-O97</f>
        <v>0</v>
      </c>
      <c r="O97" s="91">
        <f>O67-O99</f>
        <v>0</v>
      </c>
      <c r="P97" s="90">
        <f>SUM(Q92:Q96)+Q80-Q97</f>
        <v>0</v>
      </c>
      <c r="Q97" s="91">
        <f>Q67-Q99</f>
        <v>0</v>
      </c>
      <c r="R97" s="90">
        <f>SUM(S92:S96)+S80-S97</f>
        <v>0</v>
      </c>
      <c r="S97" s="91">
        <f>S67-S99</f>
        <v>0</v>
      </c>
      <c r="T97" s="90" t="e">
        <f>SUM(U92:U96)+U80-U97</f>
        <v>#REF!</v>
      </c>
      <c r="U97" s="91" t="e">
        <f>U67-U99</f>
        <v>#REF!</v>
      </c>
      <c r="V97" s="90" t="e">
        <f>SUM(W92:W96)+W80-W97</f>
        <v>#REF!</v>
      </c>
      <c r="W97" s="91" t="e">
        <f>W67-W99</f>
        <v>#REF!</v>
      </c>
      <c r="X97" s="90" t="e">
        <f>SUM(Y92:Y96)+Y80-Y97</f>
        <v>#REF!</v>
      </c>
      <c r="Y97" s="91" t="e">
        <f>Y67-Y99</f>
        <v>#REF!</v>
      </c>
      <c r="Z97" s="90">
        <f>SUM(AZ92:AZ96)+AZ80-AZ97</f>
        <v>0</v>
      </c>
      <c r="AA97" s="91" t="e">
        <f>AA67-AA99</f>
        <v>#REF!</v>
      </c>
      <c r="AB97" s="90"/>
      <c r="AC97" s="91" t="e">
        <f>AC67-AC99</f>
        <v>#REF!</v>
      </c>
      <c r="AD97" s="90"/>
      <c r="AE97" s="91" t="e">
        <f>AE67-AE99</f>
        <v>#REF!</v>
      </c>
      <c r="AF97" s="90"/>
      <c r="AG97" s="91" t="e">
        <f>AG67-AG99</f>
        <v>#REF!</v>
      </c>
      <c r="AH97" s="90"/>
      <c r="AI97" s="91" t="e">
        <f>AI67-AI99</f>
        <v>#REF!</v>
      </c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1">
        <f t="shared" si="5"/>
        <v>-165202.44412397585</v>
      </c>
      <c r="BA97" s="63"/>
      <c r="BB97" s="75"/>
    </row>
    <row r="98" spans="1:56" x14ac:dyDescent="0.2">
      <c r="A98" s="114" t="s">
        <v>89</v>
      </c>
      <c r="B98" s="115"/>
      <c r="C98" s="92">
        <f>[16]NSW!M165</f>
        <v>3689</v>
      </c>
      <c r="E98" s="92">
        <f>[16]VIC!M165</f>
        <v>323</v>
      </c>
      <c r="O98" s="7"/>
      <c r="P98" s="6"/>
      <c r="Q98" s="7"/>
      <c r="R98" s="6"/>
      <c r="S98" s="7"/>
      <c r="T98" s="6"/>
      <c r="U98" s="7"/>
      <c r="V98" s="6"/>
      <c r="X98" s="6"/>
      <c r="AZ98" s="116">
        <f>K98+I98+G98+E98+C98</f>
        <v>4012</v>
      </c>
      <c r="BA98" s="75"/>
    </row>
    <row r="99" spans="1:56" x14ac:dyDescent="0.2">
      <c r="A99" s="49" t="s">
        <v>67</v>
      </c>
      <c r="B99" s="54"/>
      <c r="C99" s="93">
        <v>30435.163019296022</v>
      </c>
      <c r="D99" s="54"/>
      <c r="E99" s="93">
        <v>261060.58329597238</v>
      </c>
      <c r="F99" s="54"/>
      <c r="G99" s="93">
        <v>782555.81506021484</v>
      </c>
      <c r="H99" s="54"/>
      <c r="I99" s="93">
        <v>3278562.5989347566</v>
      </c>
      <c r="J99" s="54"/>
      <c r="K99" s="93">
        <v>446503.7</v>
      </c>
      <c r="L99" s="54"/>
      <c r="M99" s="93">
        <v>701623</v>
      </c>
      <c r="N99" s="54"/>
      <c r="O99" s="93">
        <v>0</v>
      </c>
      <c r="P99" s="54"/>
      <c r="Q99" s="93">
        <v>0</v>
      </c>
      <c r="R99" s="54"/>
      <c r="S99" s="93">
        <v>0</v>
      </c>
      <c r="T99" s="54"/>
      <c r="U99" s="93" t="e">
        <v>#REF!</v>
      </c>
      <c r="V99" s="54"/>
      <c r="W99" s="93" t="e">
        <v>#REF!</v>
      </c>
      <c r="X99" s="54"/>
      <c r="Y99" s="93" t="e">
        <v>#REF!</v>
      </c>
      <c r="Z99" s="54"/>
      <c r="AA99" s="93" t="e">
        <v>#REF!</v>
      </c>
      <c r="AB99" s="54"/>
      <c r="AC99" s="93" t="e">
        <v>#REF!</v>
      </c>
      <c r="AD99" s="54"/>
      <c r="AE99" s="93" t="e">
        <v>#REF!</v>
      </c>
      <c r="AF99" s="54"/>
      <c r="AG99" s="93" t="e">
        <v>#REF!</v>
      </c>
      <c r="AH99" s="54"/>
      <c r="AI99" s="93" t="e">
        <v>#REF!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93">
        <v>5500740.8603102397</v>
      </c>
      <c r="BA99" s="75"/>
      <c r="BD99" s="7" t="s">
        <v>68</v>
      </c>
    </row>
    <row r="100" spans="1:56" x14ac:dyDescent="0.2">
      <c r="A100" s="49"/>
      <c r="C100" s="94"/>
      <c r="E100" s="94"/>
      <c r="G100" s="94"/>
      <c r="I100" s="94"/>
      <c r="K100" s="94"/>
      <c r="M100" s="94"/>
      <c r="O100" s="94"/>
      <c r="P100" s="6"/>
      <c r="Q100" s="94"/>
      <c r="R100" s="6"/>
      <c r="S100" s="94"/>
      <c r="T100" s="6"/>
      <c r="U100" s="94"/>
      <c r="V100" s="6"/>
      <c r="W100" s="94"/>
      <c r="X100" s="6"/>
      <c r="Y100" s="94"/>
      <c r="AA100" s="94"/>
      <c r="AC100" s="94"/>
      <c r="AE100" s="94"/>
      <c r="AG100" s="94"/>
      <c r="AI100" s="94"/>
      <c r="AZ100" s="94"/>
    </row>
    <row r="101" spans="1:56" x14ac:dyDescent="0.2">
      <c r="A101" s="49" t="s">
        <v>69</v>
      </c>
      <c r="C101" s="95">
        <v>0</v>
      </c>
      <c r="E101" s="95">
        <v>0</v>
      </c>
      <c r="G101" s="95">
        <v>0</v>
      </c>
      <c r="I101" s="95">
        <v>0</v>
      </c>
      <c r="K101" s="95">
        <v>0</v>
      </c>
      <c r="M101" s="95">
        <v>0</v>
      </c>
      <c r="O101" s="95">
        <v>0</v>
      </c>
      <c r="P101" s="6"/>
      <c r="Q101" s="95">
        <v>0</v>
      </c>
      <c r="R101" s="6"/>
      <c r="S101" s="95">
        <v>0</v>
      </c>
      <c r="T101" s="6"/>
      <c r="U101" s="95" t="e">
        <v>#REF!</v>
      </c>
      <c r="V101" s="6"/>
      <c r="W101" s="95" t="e">
        <v>#REF!</v>
      </c>
      <c r="X101" s="6"/>
      <c r="Y101" s="95" t="e">
        <v>#REF!</v>
      </c>
      <c r="AA101" s="95" t="e">
        <v>#REF!</v>
      </c>
      <c r="AC101" s="95" t="e">
        <v>#REF!</v>
      </c>
      <c r="AE101" s="95" t="e">
        <v>#REF!</v>
      </c>
      <c r="AG101" s="95" t="e">
        <v>#REF!</v>
      </c>
      <c r="AI101" s="95" t="e">
        <v>#REF!</v>
      </c>
      <c r="AZ101" s="95">
        <v>0</v>
      </c>
    </row>
    <row r="102" spans="1:56" x14ac:dyDescent="0.2">
      <c r="A102" s="49" t="s">
        <v>70</v>
      </c>
      <c r="C102" s="93"/>
      <c r="E102" s="93"/>
      <c r="G102" s="93"/>
      <c r="I102" s="93"/>
      <c r="K102" s="93"/>
      <c r="M102" s="93"/>
      <c r="O102" s="93"/>
      <c r="P102" s="6"/>
      <c r="Q102" s="93"/>
      <c r="R102" s="6"/>
      <c r="S102" s="93"/>
      <c r="T102" s="6"/>
      <c r="U102" s="93"/>
      <c r="V102" s="6"/>
      <c r="W102" s="93"/>
      <c r="X102" s="6"/>
      <c r="Y102" s="93"/>
      <c r="AA102" s="93"/>
      <c r="AC102" s="93"/>
      <c r="AE102" s="93"/>
      <c r="AG102" s="93"/>
      <c r="AI102" s="93"/>
      <c r="AZ102" s="93"/>
    </row>
    <row r="103" spans="1:56" x14ac:dyDescent="0.2">
      <c r="A103" s="49" t="s">
        <v>71</v>
      </c>
      <c r="C103" s="96">
        <v>14310.408954230687</v>
      </c>
      <c r="E103" s="96">
        <v>87501.134281713123</v>
      </c>
      <c r="G103" s="96">
        <v>0</v>
      </c>
      <c r="I103" s="96">
        <v>-265</v>
      </c>
      <c r="K103" s="96">
        <v>0</v>
      </c>
      <c r="M103" s="96">
        <v>0</v>
      </c>
      <c r="O103" s="96">
        <v>0</v>
      </c>
      <c r="P103" s="6"/>
      <c r="Q103" s="96">
        <v>0</v>
      </c>
      <c r="R103" s="6"/>
      <c r="S103" s="96">
        <v>0</v>
      </c>
      <c r="T103" s="6"/>
      <c r="U103" s="96" t="e">
        <v>#REF!</v>
      </c>
      <c r="V103" s="6"/>
      <c r="W103" s="96" t="e">
        <v>#REF!</v>
      </c>
      <c r="X103" s="6"/>
      <c r="Y103" s="96" t="e">
        <v>#REF!</v>
      </c>
      <c r="AA103" s="96" t="e">
        <v>#REF!</v>
      </c>
      <c r="AC103" s="96" t="e">
        <v>#REF!</v>
      </c>
      <c r="AE103" s="96" t="e">
        <v>#REF!</v>
      </c>
      <c r="AG103" s="96" t="e">
        <v>#REF!</v>
      </c>
      <c r="AI103" s="96" t="e">
        <v>#REF!</v>
      </c>
      <c r="AZ103" s="96">
        <v>101546.54323594381</v>
      </c>
      <c r="BA103" s="75"/>
    </row>
    <row r="104" spans="1:56" x14ac:dyDescent="0.2">
      <c r="A104" s="49" t="s">
        <v>72</v>
      </c>
      <c r="C104" s="96">
        <v>96005.972266243276</v>
      </c>
      <c r="E104" s="96">
        <v>189069.18161609059</v>
      </c>
      <c r="G104" s="96">
        <v>62042.335501465575</v>
      </c>
      <c r="I104" s="96">
        <v>-10368.820502499955</v>
      </c>
      <c r="K104" s="96">
        <v>15938</v>
      </c>
      <c r="M104" s="96">
        <v>0</v>
      </c>
      <c r="O104" s="96">
        <v>0</v>
      </c>
      <c r="P104" s="6"/>
      <c r="Q104" s="96">
        <v>0</v>
      </c>
      <c r="R104" s="6"/>
      <c r="S104" s="96">
        <v>0</v>
      </c>
      <c r="T104" s="6"/>
      <c r="U104" s="96" t="e">
        <v>#REF!</v>
      </c>
      <c r="V104" s="6"/>
      <c r="W104" s="96" t="e">
        <v>#REF!</v>
      </c>
      <c r="X104" s="6"/>
      <c r="Y104" s="96" t="e">
        <v>#REF!</v>
      </c>
      <c r="AA104" s="96" t="e">
        <v>#REF!</v>
      </c>
      <c r="AC104" s="96" t="e">
        <v>#REF!</v>
      </c>
      <c r="AE104" s="96" t="e">
        <v>#REF!</v>
      </c>
      <c r="AG104" s="96" t="e">
        <v>#REF!</v>
      </c>
      <c r="AI104" s="96" t="e">
        <v>#REF!</v>
      </c>
      <c r="AZ104" s="96">
        <v>352686.66888129956</v>
      </c>
      <c r="BA104" s="75"/>
    </row>
    <row r="105" spans="1:56" hidden="1" x14ac:dyDescent="0.2">
      <c r="A105" s="49" t="s">
        <v>73</v>
      </c>
      <c r="C105" s="96">
        <v>0</v>
      </c>
      <c r="E105" s="96">
        <v>0</v>
      </c>
      <c r="G105" s="96">
        <v>0</v>
      </c>
      <c r="I105" s="96">
        <v>0</v>
      </c>
      <c r="K105" s="96">
        <v>0</v>
      </c>
      <c r="M105" s="96">
        <v>0</v>
      </c>
      <c r="O105" s="96">
        <v>0</v>
      </c>
      <c r="P105" s="6"/>
      <c r="Q105" s="96">
        <v>0</v>
      </c>
      <c r="R105" s="6"/>
      <c r="S105" s="96">
        <v>0</v>
      </c>
      <c r="T105" s="6"/>
      <c r="U105" s="96" t="e">
        <v>#REF!</v>
      </c>
      <c r="V105" s="6"/>
      <c r="W105" s="96" t="e">
        <v>#REF!</v>
      </c>
      <c r="X105" s="6"/>
      <c r="Y105" s="96" t="e">
        <v>#REF!</v>
      </c>
      <c r="AA105" s="96" t="e">
        <v>#REF!</v>
      </c>
      <c r="AC105" s="96" t="e">
        <v>#REF!</v>
      </c>
      <c r="AE105" s="96" t="e">
        <v>#REF!</v>
      </c>
      <c r="AG105" s="96" t="e">
        <v>#REF!</v>
      </c>
      <c r="AI105" s="96" t="e">
        <v>#REF!</v>
      </c>
      <c r="AZ105" s="96" t="e">
        <v>#REF!</v>
      </c>
      <c r="BA105" s="75"/>
    </row>
    <row r="106" spans="1:56" hidden="1" x14ac:dyDescent="0.2">
      <c r="A106" s="49" t="s">
        <v>74</v>
      </c>
      <c r="C106" s="96">
        <v>0</v>
      </c>
      <c r="E106" s="96">
        <v>0</v>
      </c>
      <c r="G106" s="96">
        <v>0</v>
      </c>
      <c r="I106" s="96">
        <v>0</v>
      </c>
      <c r="K106" s="96">
        <v>0</v>
      </c>
      <c r="M106" s="96">
        <v>0</v>
      </c>
      <c r="O106" s="96">
        <v>0</v>
      </c>
      <c r="P106" s="6"/>
      <c r="Q106" s="96">
        <v>0</v>
      </c>
      <c r="R106" s="6"/>
      <c r="S106" s="96">
        <v>0</v>
      </c>
      <c r="T106" s="6"/>
      <c r="U106" s="96" t="e">
        <v>#REF!</v>
      </c>
      <c r="V106" s="6"/>
      <c r="W106" s="96" t="e">
        <v>#REF!</v>
      </c>
      <c r="X106" s="6"/>
      <c r="Y106" s="96" t="e">
        <v>#REF!</v>
      </c>
      <c r="AA106" s="96" t="e">
        <v>#REF!</v>
      </c>
      <c r="AC106" s="96" t="e">
        <v>#REF!</v>
      </c>
      <c r="AE106" s="96" t="e">
        <v>#REF!</v>
      </c>
      <c r="AG106" s="96" t="e">
        <v>#REF!</v>
      </c>
      <c r="AI106" s="96" t="e">
        <v>#REF!</v>
      </c>
      <c r="AZ106" s="96" t="e">
        <v>#REF!</v>
      </c>
      <c r="BA106" s="75"/>
    </row>
    <row r="107" spans="1:56" x14ac:dyDescent="0.2">
      <c r="A107" s="49" t="s">
        <v>75</v>
      </c>
      <c r="C107" s="96">
        <v>-274.08776044845581</v>
      </c>
      <c r="E107" s="96">
        <v>93.652007400989532</v>
      </c>
      <c r="G107" s="96">
        <v>207.78170251846313</v>
      </c>
      <c r="I107" s="96">
        <v>0</v>
      </c>
      <c r="K107" s="96">
        <v>0</v>
      </c>
      <c r="M107" s="96">
        <v>0</v>
      </c>
      <c r="O107" s="96">
        <v>0</v>
      </c>
      <c r="P107" s="6"/>
      <c r="Q107" s="96">
        <v>0</v>
      </c>
      <c r="R107" s="6"/>
      <c r="S107" s="96">
        <v>0</v>
      </c>
      <c r="T107" s="6"/>
      <c r="U107" s="96" t="e">
        <v>#REF!</v>
      </c>
      <c r="V107" s="6"/>
      <c r="W107" s="96" t="e">
        <v>#REF!</v>
      </c>
      <c r="X107" s="6"/>
      <c r="Y107" s="96" t="e">
        <v>#REF!</v>
      </c>
      <c r="AA107" s="96" t="e">
        <v>#REF!</v>
      </c>
      <c r="AC107" s="96" t="e">
        <v>#REF!</v>
      </c>
      <c r="AE107" s="96" t="e">
        <v>#REF!</v>
      </c>
      <c r="AG107" s="96" t="e">
        <v>#REF!</v>
      </c>
      <c r="AI107" s="96" t="e">
        <v>#REF!</v>
      </c>
      <c r="AZ107" s="96">
        <v>27.345949470996857</v>
      </c>
      <c r="BA107" s="75"/>
    </row>
    <row r="108" spans="1:56" x14ac:dyDescent="0.2">
      <c r="A108" s="49" t="s">
        <v>76</v>
      </c>
      <c r="C108" s="96">
        <v>-19652.895355224609</v>
      </c>
      <c r="E108" s="96">
        <v>28705.575439453125</v>
      </c>
      <c r="G108" s="96">
        <v>60420.113525390625</v>
      </c>
      <c r="I108" s="96">
        <v>0</v>
      </c>
      <c r="K108" s="96">
        <v>0</v>
      </c>
      <c r="M108" s="96">
        <v>0</v>
      </c>
      <c r="O108" s="96">
        <v>0</v>
      </c>
      <c r="P108" s="6"/>
      <c r="Q108" s="96">
        <v>0</v>
      </c>
      <c r="R108" s="6"/>
      <c r="S108" s="96">
        <v>0</v>
      </c>
      <c r="T108" s="6"/>
      <c r="U108" s="96" t="e">
        <v>#REF!</v>
      </c>
      <c r="V108" s="6"/>
      <c r="W108" s="96" t="e">
        <v>#REF!</v>
      </c>
      <c r="X108" s="6"/>
      <c r="Y108" s="96" t="e">
        <v>#REF!</v>
      </c>
      <c r="AA108" s="96" t="e">
        <v>#REF!</v>
      </c>
      <c r="AC108" s="96" t="e">
        <v>#REF!</v>
      </c>
      <c r="AE108" s="96" t="e">
        <v>#REF!</v>
      </c>
      <c r="AG108" s="96" t="e">
        <v>#REF!</v>
      </c>
      <c r="AI108" s="96" t="e">
        <v>#REF!</v>
      </c>
      <c r="AZ108" s="96">
        <v>69472.793609619141</v>
      </c>
      <c r="BA108" s="75"/>
    </row>
    <row r="109" spans="1:56" x14ac:dyDescent="0.2">
      <c r="A109" s="49" t="s">
        <v>77</v>
      </c>
      <c r="C109" s="96">
        <v>26136.690765380859</v>
      </c>
      <c r="E109" s="96">
        <v>-86185.299072265625</v>
      </c>
      <c r="G109" s="96">
        <v>-98788.679381370544</v>
      </c>
      <c r="I109" s="96">
        <v>-1168940</v>
      </c>
      <c r="K109" s="96">
        <v>-4773</v>
      </c>
      <c r="M109" s="96">
        <v>0</v>
      </c>
      <c r="O109" s="96">
        <v>0</v>
      </c>
      <c r="P109" s="6"/>
      <c r="Q109" s="96">
        <v>0</v>
      </c>
      <c r="R109" s="6"/>
      <c r="S109" s="96">
        <v>0</v>
      </c>
      <c r="T109" s="6"/>
      <c r="U109" s="96" t="e">
        <v>#REF!</v>
      </c>
      <c r="V109" s="6"/>
      <c r="W109" s="96" t="e">
        <v>#REF!</v>
      </c>
      <c r="X109" s="6"/>
      <c r="Y109" s="96" t="e">
        <v>#REF!</v>
      </c>
      <c r="AA109" s="96" t="e">
        <v>#REF!</v>
      </c>
      <c r="AC109" s="96" t="e">
        <v>#REF!</v>
      </c>
      <c r="AE109" s="96" t="e">
        <v>#REF!</v>
      </c>
      <c r="AG109" s="96" t="e">
        <v>#REF!</v>
      </c>
      <c r="AI109" s="96" t="e">
        <v>#REF!</v>
      </c>
      <c r="AZ109" s="96">
        <v>-1332550.2876882553</v>
      </c>
      <c r="BA109" s="75"/>
    </row>
    <row r="110" spans="1:56" x14ac:dyDescent="0.2">
      <c r="A110" s="49" t="s">
        <v>78</v>
      </c>
      <c r="C110" s="96">
        <v>0</v>
      </c>
      <c r="E110" s="96">
        <v>0</v>
      </c>
      <c r="G110" s="96">
        <v>0</v>
      </c>
      <c r="I110" s="96">
        <v>0</v>
      </c>
      <c r="K110" s="96">
        <v>0</v>
      </c>
      <c r="M110" s="96">
        <v>0</v>
      </c>
      <c r="O110" s="96">
        <v>0</v>
      </c>
      <c r="P110" s="6"/>
      <c r="Q110" s="96">
        <v>0</v>
      </c>
      <c r="R110" s="6"/>
      <c r="S110" s="96">
        <v>0</v>
      </c>
      <c r="T110" s="6"/>
      <c r="U110" s="96">
        <v>0</v>
      </c>
      <c r="V110" s="6"/>
      <c r="W110" s="96">
        <v>0</v>
      </c>
      <c r="X110" s="6"/>
      <c r="Y110" s="96">
        <v>0</v>
      </c>
      <c r="AA110" s="96">
        <v>0</v>
      </c>
      <c r="AC110" s="96">
        <v>0</v>
      </c>
      <c r="AE110" s="96">
        <v>0</v>
      </c>
      <c r="AG110" s="96">
        <v>0</v>
      </c>
      <c r="AI110" s="96">
        <v>0</v>
      </c>
      <c r="AZ110" s="96">
        <v>0</v>
      </c>
      <c r="BA110" s="75"/>
    </row>
    <row r="111" spans="1:56" x14ac:dyDescent="0.2">
      <c r="A111" s="49" t="s">
        <v>35</v>
      </c>
      <c r="C111" s="96">
        <v>0</v>
      </c>
      <c r="E111" s="96">
        <v>0</v>
      </c>
      <c r="G111" s="96">
        <v>0</v>
      </c>
      <c r="I111" s="96">
        <v>0</v>
      </c>
      <c r="K111" s="96">
        <v>0</v>
      </c>
      <c r="M111" s="96">
        <v>0</v>
      </c>
      <c r="O111" s="96">
        <v>0</v>
      </c>
      <c r="P111" s="6"/>
      <c r="Q111" s="96">
        <v>0</v>
      </c>
      <c r="R111" s="6"/>
      <c r="S111" s="96">
        <v>0</v>
      </c>
      <c r="T111" s="6"/>
      <c r="U111" s="96">
        <v>0</v>
      </c>
      <c r="V111" s="6"/>
      <c r="W111" s="96">
        <v>0</v>
      </c>
      <c r="X111" s="6"/>
      <c r="Y111" s="96">
        <v>0</v>
      </c>
      <c r="AA111" s="96">
        <v>0</v>
      </c>
      <c r="AC111" s="96">
        <v>0</v>
      </c>
      <c r="AE111" s="96">
        <v>0</v>
      </c>
      <c r="AG111" s="96">
        <v>0</v>
      </c>
      <c r="AI111" s="96">
        <v>0</v>
      </c>
      <c r="AZ111" s="96">
        <v>0</v>
      </c>
      <c r="BA111" s="75"/>
    </row>
    <row r="112" spans="1:56" x14ac:dyDescent="0.2">
      <c r="A112" s="49" t="s">
        <v>79</v>
      </c>
      <c r="C112" s="96">
        <v>-1044</v>
      </c>
      <c r="E112" s="96">
        <v>-6842.25</v>
      </c>
      <c r="G112" s="96">
        <v>0</v>
      </c>
      <c r="I112" s="96">
        <v>0</v>
      </c>
      <c r="K112" s="96">
        <v>0</v>
      </c>
      <c r="M112" s="96">
        <v>0</v>
      </c>
      <c r="O112" s="96">
        <v>0</v>
      </c>
      <c r="P112" s="6"/>
      <c r="Q112" s="96">
        <v>0</v>
      </c>
      <c r="R112" s="6"/>
      <c r="S112" s="96">
        <v>0</v>
      </c>
      <c r="T112" s="6"/>
      <c r="U112" s="96" t="e">
        <v>#REF!</v>
      </c>
      <c r="V112" s="6"/>
      <c r="W112" s="96" t="e">
        <v>#REF!</v>
      </c>
      <c r="X112" s="6"/>
      <c r="Y112" s="96" t="e">
        <v>#REF!</v>
      </c>
      <c r="AA112" s="96" t="e">
        <v>#REF!</v>
      </c>
      <c r="AC112" s="96" t="e">
        <v>#REF!</v>
      </c>
      <c r="AE112" s="96" t="e">
        <v>#REF!</v>
      </c>
      <c r="AG112" s="96" t="e">
        <v>#REF!</v>
      </c>
      <c r="AI112" s="96" t="e">
        <v>#REF!</v>
      </c>
      <c r="AZ112" s="96">
        <v>-7886.25</v>
      </c>
      <c r="BA112" s="75"/>
    </row>
    <row r="113" spans="1:53" x14ac:dyDescent="0.2">
      <c r="A113" s="49" t="s">
        <v>80</v>
      </c>
      <c r="C113" s="96">
        <v>0</v>
      </c>
      <c r="E113" s="96">
        <v>0</v>
      </c>
      <c r="G113" s="96">
        <v>0</v>
      </c>
      <c r="I113" s="96">
        <v>-14</v>
      </c>
      <c r="K113" s="96">
        <v>0</v>
      </c>
      <c r="M113" s="96">
        <v>0</v>
      </c>
      <c r="O113" s="96">
        <v>0</v>
      </c>
      <c r="P113" s="6"/>
      <c r="Q113" s="96">
        <v>0</v>
      </c>
      <c r="R113" s="6"/>
      <c r="S113" s="96">
        <v>0</v>
      </c>
      <c r="T113" s="6"/>
      <c r="U113" s="96" t="e">
        <v>#REF!</v>
      </c>
      <c r="V113" s="6"/>
      <c r="W113" s="96" t="e">
        <v>#REF!</v>
      </c>
      <c r="X113" s="6"/>
      <c r="Y113" s="96" t="e">
        <v>#REF!</v>
      </c>
      <c r="AA113" s="96" t="e">
        <v>#REF!</v>
      </c>
      <c r="AC113" s="96" t="e">
        <v>#REF!</v>
      </c>
      <c r="AE113" s="96" t="e">
        <v>#REF!</v>
      </c>
      <c r="AG113" s="96" t="e">
        <v>#REF!</v>
      </c>
      <c r="AI113" s="96" t="e">
        <v>#REF!</v>
      </c>
      <c r="AZ113" s="96">
        <v>-14</v>
      </c>
      <c r="BA113" s="75"/>
    </row>
    <row r="114" spans="1:53" x14ac:dyDescent="0.2">
      <c r="A114" s="49" t="s">
        <v>81</v>
      </c>
      <c r="C114" s="97">
        <v>115482.08887018176</v>
      </c>
      <c r="E114" s="97">
        <v>212341.99427239218</v>
      </c>
      <c r="G114" s="97">
        <v>23881.551348004112</v>
      </c>
      <c r="I114" s="97">
        <v>-1179587.8205025</v>
      </c>
      <c r="K114" s="97">
        <v>11165</v>
      </c>
      <c r="M114" s="97">
        <v>0</v>
      </c>
      <c r="O114" s="97">
        <v>0</v>
      </c>
      <c r="P114" s="6"/>
      <c r="Q114" s="97">
        <v>0</v>
      </c>
      <c r="R114" s="6"/>
      <c r="S114" s="97">
        <v>0</v>
      </c>
      <c r="T114" s="6"/>
      <c r="U114" s="97" t="e">
        <v>#REF!</v>
      </c>
      <c r="V114" s="6"/>
      <c r="W114" s="97" t="e">
        <v>#REF!</v>
      </c>
      <c r="X114" s="6"/>
      <c r="Y114" s="97" t="e">
        <v>#REF!</v>
      </c>
      <c r="AA114" s="97" t="e">
        <v>#REF!</v>
      </c>
      <c r="AC114" s="97" t="e">
        <v>#REF!</v>
      </c>
      <c r="AE114" s="97" t="e">
        <v>#REF!</v>
      </c>
      <c r="AG114" s="97" t="e">
        <v>#REF!</v>
      </c>
      <c r="AI114" s="97" t="e">
        <v>#REF!</v>
      </c>
      <c r="AZ114" s="97">
        <v>-816717.18601192196</v>
      </c>
      <c r="BA114" s="75"/>
    </row>
    <row r="115" spans="1:53" x14ac:dyDescent="0.2">
      <c r="A115" s="49" t="s">
        <v>82</v>
      </c>
      <c r="C115" s="95">
        <v>15000</v>
      </c>
      <c r="E115" s="95">
        <v>0</v>
      </c>
      <c r="G115" s="95">
        <v>0</v>
      </c>
      <c r="I115" s="95">
        <v>31000</v>
      </c>
      <c r="K115" s="95">
        <v>2000</v>
      </c>
      <c r="M115" s="95">
        <v>0</v>
      </c>
      <c r="O115" s="95">
        <v>0</v>
      </c>
      <c r="P115" s="6"/>
      <c r="Q115" s="95">
        <v>0</v>
      </c>
      <c r="R115" s="6"/>
      <c r="S115" s="95">
        <v>0</v>
      </c>
      <c r="T115" s="6"/>
      <c r="U115" s="95" t="e">
        <v>#REF!</v>
      </c>
      <c r="V115" s="6"/>
      <c r="W115" s="95" t="e">
        <v>#REF!</v>
      </c>
      <c r="X115" s="6"/>
      <c r="Y115" s="95" t="e">
        <v>#REF!</v>
      </c>
      <c r="AA115" s="95" t="e">
        <v>#REF!</v>
      </c>
      <c r="AC115" s="95" t="e">
        <v>#REF!</v>
      </c>
      <c r="AE115" s="95" t="e">
        <v>#REF!</v>
      </c>
      <c r="AG115" s="95" t="e">
        <v>#REF!</v>
      </c>
      <c r="AI115" s="95" t="e">
        <v>#REF!</v>
      </c>
      <c r="AZ115" s="95">
        <v>48000</v>
      </c>
      <c r="BA115" s="75"/>
    </row>
    <row r="116" spans="1:53" x14ac:dyDescent="0.2">
      <c r="A116" s="98" t="s">
        <v>83</v>
      </c>
      <c r="C116" s="95">
        <v>-87397</v>
      </c>
      <c r="E116" s="95">
        <v>92411</v>
      </c>
      <c r="G116" s="95">
        <v>87989</v>
      </c>
      <c r="I116" s="95">
        <v>441339.5</v>
      </c>
      <c r="K116" s="95">
        <v>-8213</v>
      </c>
      <c r="M116" s="95">
        <v>0</v>
      </c>
      <c r="O116" s="95">
        <v>0</v>
      </c>
      <c r="P116" s="6"/>
      <c r="Q116" s="95">
        <v>0</v>
      </c>
      <c r="R116" s="6"/>
      <c r="S116" s="95">
        <v>0</v>
      </c>
      <c r="T116" s="6"/>
      <c r="U116" s="95" t="e">
        <v>#REF!</v>
      </c>
      <c r="V116" s="6"/>
      <c r="W116" s="95" t="e">
        <v>#REF!</v>
      </c>
      <c r="X116" s="6"/>
      <c r="Y116" s="95" t="e">
        <v>#REF!</v>
      </c>
      <c r="AA116" s="95" t="e">
        <v>#REF!</v>
      </c>
      <c r="AC116" s="95" t="e">
        <v>#REF!</v>
      </c>
      <c r="AE116" s="95" t="e">
        <v>#REF!</v>
      </c>
      <c r="AG116" s="95" t="e">
        <v>#REF!</v>
      </c>
      <c r="AI116" s="95" t="e">
        <v>#REF!</v>
      </c>
      <c r="AZ116" s="95">
        <v>526129.5</v>
      </c>
      <c r="BA116" s="75"/>
    </row>
    <row r="117" spans="1:53" x14ac:dyDescent="0.2">
      <c r="A117" s="98" t="s">
        <v>84</v>
      </c>
      <c r="C117" s="95">
        <v>0</v>
      </c>
      <c r="E117" s="95">
        <v>0</v>
      </c>
      <c r="G117" s="95">
        <v>0</v>
      </c>
      <c r="I117" s="95">
        <v>0</v>
      </c>
      <c r="K117" s="95">
        <v>0</v>
      </c>
      <c r="M117" s="95">
        <v>0</v>
      </c>
      <c r="O117" s="95">
        <v>0</v>
      </c>
      <c r="P117" s="6"/>
      <c r="Q117" s="95">
        <v>0</v>
      </c>
      <c r="R117" s="6"/>
      <c r="S117" s="95">
        <v>0</v>
      </c>
      <c r="T117" s="6"/>
      <c r="U117" s="95" t="e">
        <v>#REF!</v>
      </c>
      <c r="V117" s="6"/>
      <c r="W117" s="95" t="e">
        <v>#REF!</v>
      </c>
      <c r="X117" s="6"/>
      <c r="Y117" s="95" t="e">
        <v>#REF!</v>
      </c>
      <c r="AA117" s="95" t="e">
        <v>#REF!</v>
      </c>
      <c r="AC117" s="95" t="e">
        <v>#REF!</v>
      </c>
      <c r="AE117" s="95" t="e">
        <v>#REF!</v>
      </c>
      <c r="AG117" s="95" t="e">
        <v>#REF!</v>
      </c>
      <c r="AI117" s="95" t="e">
        <v>#REF!</v>
      </c>
      <c r="AZ117" s="95">
        <v>0</v>
      </c>
      <c r="BA117" s="75"/>
    </row>
    <row r="118" spans="1:53" x14ac:dyDescent="0.2">
      <c r="A118" s="49" t="s">
        <v>85</v>
      </c>
      <c r="C118" s="95">
        <v>3853.2263154902953</v>
      </c>
      <c r="E118" s="95">
        <v>-9114.0273587875745</v>
      </c>
      <c r="G118" s="95">
        <v>-5276.0185666711477</v>
      </c>
      <c r="I118" s="95">
        <v>149.10121613540105</v>
      </c>
      <c r="K118" s="95">
        <v>0</v>
      </c>
      <c r="M118" s="95">
        <v>0</v>
      </c>
      <c r="O118" s="95">
        <v>0</v>
      </c>
      <c r="P118" s="6"/>
      <c r="Q118" s="95">
        <v>0</v>
      </c>
      <c r="R118" s="6"/>
      <c r="S118" s="95">
        <v>0</v>
      </c>
      <c r="T118" s="6"/>
      <c r="U118" s="95" t="e">
        <v>#REF!</v>
      </c>
      <c r="V118" s="6"/>
      <c r="W118" s="95" t="e">
        <v>#REF!</v>
      </c>
      <c r="X118" s="6"/>
      <c r="Y118" s="95" t="e">
        <v>#REF!</v>
      </c>
      <c r="AA118" s="95" t="e">
        <v>#REF!</v>
      </c>
      <c r="AC118" s="95" t="e">
        <v>#REF!</v>
      </c>
      <c r="AE118" s="95" t="e">
        <v>#REF!</v>
      </c>
      <c r="AG118" s="95" t="e">
        <v>#REF!</v>
      </c>
      <c r="AI118" s="95" t="e">
        <v>#REF!</v>
      </c>
      <c r="AZ118" s="95">
        <v>-10387.718393833025</v>
      </c>
      <c r="BA118" s="75"/>
    </row>
    <row r="119" spans="1:53" x14ac:dyDescent="0.2">
      <c r="I119" s="99"/>
      <c r="O119" s="7"/>
      <c r="P119" s="6"/>
      <c r="Q119" s="7"/>
      <c r="R119" s="6"/>
      <c r="S119" s="7"/>
      <c r="T119" s="6"/>
      <c r="U119" s="7"/>
      <c r="V119" s="6"/>
      <c r="X119" s="6"/>
    </row>
    <row r="120" spans="1:53" s="103" customFormat="1" x14ac:dyDescent="0.2">
      <c r="A120" s="100" t="s">
        <v>86</v>
      </c>
      <c r="B120" s="101"/>
      <c r="C120" s="56">
        <f>[16]QSLD!D8+[16]QSLD!D9</f>
        <v>507213</v>
      </c>
      <c r="D120" s="101"/>
      <c r="E120" s="102"/>
      <c r="F120" s="101"/>
      <c r="G120" s="102"/>
      <c r="H120" s="101"/>
      <c r="I120" s="102"/>
      <c r="J120" s="101"/>
      <c r="K120" s="102"/>
      <c r="L120" s="101"/>
      <c r="M120" s="102"/>
      <c r="N120" s="101"/>
      <c r="O120" s="102"/>
      <c r="P120" s="101"/>
      <c r="Q120" s="102"/>
      <c r="R120" s="101"/>
      <c r="S120" s="102"/>
      <c r="T120" s="101"/>
      <c r="U120" s="102"/>
      <c r="V120" s="101"/>
      <c r="W120" s="102"/>
      <c r="X120" s="101"/>
      <c r="Y120" s="102"/>
      <c r="Z120" s="101"/>
      <c r="AA120" s="102"/>
      <c r="AB120" s="101"/>
      <c r="AC120" s="102"/>
      <c r="AD120" s="101"/>
      <c r="AE120" s="102"/>
      <c r="AF120" s="101"/>
      <c r="AG120" s="102"/>
      <c r="AH120" s="101"/>
      <c r="AI120" s="102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2"/>
    </row>
    <row r="121" spans="1:53" s="103" customFormat="1" x14ac:dyDescent="0.2">
      <c r="A121" s="104" t="s">
        <v>87</v>
      </c>
      <c r="B121" s="101"/>
      <c r="C121" s="102">
        <f>[16]QSLD!B220</f>
        <v>4565.5839819222456</v>
      </c>
      <c r="D121" s="101"/>
      <c r="E121" s="102"/>
      <c r="F121" s="101"/>
      <c r="G121" s="102"/>
      <c r="H121" s="101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02"/>
      <c r="AF121" s="101"/>
      <c r="AG121" s="102"/>
      <c r="AH121" s="101"/>
      <c r="AI121" s="102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2"/>
    </row>
    <row r="122" spans="1:53" s="103" customFormat="1" x14ac:dyDescent="0.2">
      <c r="A122" s="105" t="s">
        <v>88</v>
      </c>
      <c r="B122" s="101"/>
      <c r="C122" s="106">
        <f>SUM(C120:C121)</f>
        <v>511778.58398192225</v>
      </c>
      <c r="D122" s="101"/>
      <c r="E122" s="102"/>
      <c r="F122" s="101"/>
      <c r="G122" s="102"/>
      <c r="H122" s="101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02"/>
      <c r="AF122" s="101"/>
      <c r="AG122" s="102"/>
      <c r="AH122" s="101"/>
      <c r="AI122" s="102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2"/>
    </row>
    <row r="123" spans="1:53" s="103" customFormat="1" x14ac:dyDescent="0.2">
      <c r="A123" s="104"/>
      <c r="B123" s="101"/>
      <c r="C123" s="102"/>
      <c r="D123" s="101"/>
      <c r="E123" s="102"/>
      <c r="F123" s="101"/>
      <c r="G123" s="102"/>
      <c r="H123" s="101"/>
      <c r="I123" s="102"/>
      <c r="J123" s="101"/>
      <c r="K123" s="102"/>
      <c r="L123" s="101"/>
      <c r="M123" s="102"/>
      <c r="N123" s="101"/>
      <c r="O123" s="102"/>
      <c r="P123" s="101"/>
      <c r="Q123" s="102"/>
      <c r="R123" s="101"/>
      <c r="S123" s="102"/>
      <c r="T123" s="101"/>
      <c r="U123" s="102"/>
      <c r="V123" s="101"/>
      <c r="W123" s="102"/>
      <c r="X123" s="101"/>
      <c r="Y123" s="102"/>
      <c r="Z123" s="101"/>
      <c r="AA123" s="102"/>
      <c r="AB123" s="101"/>
      <c r="AC123" s="102"/>
      <c r="AD123" s="101"/>
      <c r="AE123" s="102"/>
      <c r="AF123" s="101"/>
      <c r="AG123" s="102"/>
      <c r="AH123" s="101"/>
      <c r="AI123" s="102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2"/>
    </row>
    <row r="124" spans="1:53" s="103" customFormat="1" x14ac:dyDescent="0.2">
      <c r="A124" s="104"/>
      <c r="B124" s="101"/>
      <c r="C124" s="102"/>
      <c r="D124" s="101"/>
      <c r="E124" s="102"/>
      <c r="F124" s="101"/>
      <c r="G124" s="102"/>
      <c r="H124" s="101"/>
      <c r="I124" s="102"/>
      <c r="J124" s="101"/>
      <c r="K124" s="102"/>
      <c r="L124" s="101"/>
      <c r="M124" s="102"/>
      <c r="N124" s="101"/>
      <c r="O124" s="102"/>
      <c r="P124" s="101"/>
      <c r="Q124" s="102"/>
      <c r="R124" s="101"/>
      <c r="S124" s="102"/>
      <c r="T124" s="101"/>
      <c r="U124" s="102"/>
      <c r="V124" s="101"/>
      <c r="W124" s="102"/>
      <c r="X124" s="101"/>
      <c r="Y124" s="102"/>
      <c r="Z124" s="101"/>
      <c r="AA124" s="102"/>
      <c r="AB124" s="101"/>
      <c r="AC124" s="102"/>
      <c r="AD124" s="101"/>
      <c r="AE124" s="102"/>
      <c r="AF124" s="101"/>
      <c r="AG124" s="102"/>
      <c r="AH124" s="101"/>
      <c r="AI124" s="102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2"/>
    </row>
    <row r="125" spans="1:53" s="103" customFormat="1" x14ac:dyDescent="0.2">
      <c r="A125" s="104"/>
      <c r="B125" s="101"/>
      <c r="C125" s="102"/>
      <c r="D125" s="101"/>
      <c r="E125" s="102"/>
      <c r="F125" s="101"/>
      <c r="G125" s="102"/>
      <c r="H125" s="101"/>
      <c r="I125" s="102"/>
      <c r="J125" s="101"/>
      <c r="K125" s="102"/>
      <c r="L125" s="101"/>
      <c r="M125" s="102"/>
      <c r="N125" s="101"/>
      <c r="O125" s="102"/>
      <c r="P125" s="101"/>
      <c r="Q125" s="102"/>
      <c r="R125" s="101"/>
      <c r="S125" s="102"/>
      <c r="T125" s="101"/>
      <c r="U125" s="102"/>
      <c r="V125" s="101"/>
      <c r="W125" s="102"/>
      <c r="X125" s="101"/>
      <c r="Y125" s="102"/>
      <c r="Z125" s="101"/>
      <c r="AA125" s="102"/>
      <c r="AB125" s="101"/>
      <c r="AC125" s="102"/>
      <c r="AD125" s="101"/>
      <c r="AE125" s="102"/>
      <c r="AF125" s="101"/>
      <c r="AG125" s="102"/>
      <c r="AH125" s="101"/>
      <c r="AI125" s="102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2"/>
    </row>
    <row r="126" spans="1:53" s="103" customFormat="1" x14ac:dyDescent="0.2">
      <c r="A126" s="104"/>
      <c r="B126" s="101"/>
      <c r="C126" s="102"/>
      <c r="D126" s="101"/>
      <c r="E126" s="102"/>
      <c r="F126" s="101"/>
      <c r="G126" s="102"/>
      <c r="H126" s="101"/>
      <c r="I126" s="102"/>
      <c r="J126" s="101"/>
      <c r="K126" s="102"/>
      <c r="L126" s="101"/>
      <c r="M126" s="102"/>
      <c r="N126" s="101"/>
      <c r="O126" s="102"/>
      <c r="P126" s="101"/>
      <c r="Q126" s="102"/>
      <c r="R126" s="101"/>
      <c r="S126" s="102"/>
      <c r="T126" s="101"/>
      <c r="U126" s="102"/>
      <c r="V126" s="101"/>
      <c r="W126" s="102"/>
      <c r="X126" s="101"/>
      <c r="Y126" s="102"/>
      <c r="Z126" s="101"/>
      <c r="AA126" s="102"/>
      <c r="AB126" s="101"/>
      <c r="AC126" s="102"/>
      <c r="AD126" s="101"/>
      <c r="AE126" s="102"/>
      <c r="AF126" s="101"/>
      <c r="AG126" s="102"/>
      <c r="AH126" s="101"/>
      <c r="AI126" s="102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2"/>
    </row>
    <row r="127" spans="1:53" s="103" customFormat="1" x14ac:dyDescent="0.2">
      <c r="A127" s="104"/>
      <c r="B127" s="101"/>
      <c r="C127" s="102"/>
      <c r="D127" s="101"/>
      <c r="E127" s="102"/>
      <c r="F127" s="101"/>
      <c r="G127" s="102"/>
      <c r="H127" s="101"/>
      <c r="I127" s="102"/>
      <c r="J127" s="101"/>
      <c r="K127" s="102"/>
      <c r="L127" s="101"/>
      <c r="M127" s="102"/>
      <c r="N127" s="101"/>
      <c r="O127" s="102"/>
      <c r="P127" s="101"/>
      <c r="Q127" s="102"/>
      <c r="R127" s="101"/>
      <c r="S127" s="102"/>
      <c r="T127" s="101"/>
      <c r="U127" s="102"/>
      <c r="V127" s="101"/>
      <c r="W127" s="102"/>
      <c r="X127" s="101"/>
      <c r="Y127" s="102"/>
      <c r="Z127" s="101"/>
      <c r="AA127" s="102"/>
      <c r="AB127" s="101"/>
      <c r="AC127" s="102"/>
      <c r="AD127" s="101"/>
      <c r="AE127" s="102"/>
      <c r="AF127" s="101"/>
      <c r="AG127" s="102"/>
      <c r="AH127" s="101"/>
      <c r="AI127" s="102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2"/>
    </row>
    <row r="128" spans="1:53" s="103" customFormat="1" x14ac:dyDescent="0.2">
      <c r="A128" s="104"/>
      <c r="B128" s="101"/>
      <c r="C128" s="102"/>
      <c r="D128" s="101"/>
      <c r="E128" s="102"/>
      <c r="F128" s="101"/>
      <c r="G128" s="102"/>
      <c r="H128" s="101"/>
      <c r="I128" s="102"/>
      <c r="J128" s="101"/>
      <c r="K128" s="102"/>
      <c r="L128" s="101"/>
      <c r="M128" s="102"/>
      <c r="N128" s="101"/>
      <c r="O128" s="102"/>
      <c r="P128" s="101"/>
      <c r="Q128" s="102"/>
      <c r="R128" s="101"/>
      <c r="S128" s="102"/>
      <c r="T128" s="101"/>
      <c r="U128" s="102"/>
      <c r="V128" s="101"/>
      <c r="W128" s="102"/>
      <c r="X128" s="101"/>
      <c r="Y128" s="102"/>
      <c r="Z128" s="101"/>
      <c r="AA128" s="102"/>
      <c r="AB128" s="101"/>
      <c r="AC128" s="102"/>
      <c r="AD128" s="101"/>
      <c r="AE128" s="102"/>
      <c r="AF128" s="101"/>
      <c r="AG128" s="102"/>
      <c r="AH128" s="101"/>
      <c r="AI128" s="102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2"/>
    </row>
    <row r="129" spans="1:52" s="103" customFormat="1" x14ac:dyDescent="0.2">
      <c r="A129" s="104"/>
      <c r="B129" s="101"/>
      <c r="C129" s="102"/>
      <c r="D129" s="101"/>
      <c r="E129" s="102"/>
      <c r="F129" s="101"/>
      <c r="G129" s="102"/>
      <c r="H129" s="101"/>
      <c r="I129" s="102"/>
      <c r="J129" s="101"/>
      <c r="K129" s="102"/>
      <c r="L129" s="101"/>
      <c r="M129" s="102"/>
      <c r="N129" s="101"/>
      <c r="O129" s="102"/>
      <c r="P129" s="101"/>
      <c r="Q129" s="102"/>
      <c r="R129" s="101"/>
      <c r="S129" s="102"/>
      <c r="T129" s="101"/>
      <c r="U129" s="102"/>
      <c r="V129" s="101"/>
      <c r="W129" s="102"/>
      <c r="X129" s="101"/>
      <c r="Y129" s="102"/>
      <c r="Z129" s="101"/>
      <c r="AA129" s="102"/>
      <c r="AB129" s="101"/>
      <c r="AC129" s="102"/>
      <c r="AD129" s="101"/>
      <c r="AE129" s="102"/>
      <c r="AF129" s="101"/>
      <c r="AG129" s="102"/>
      <c r="AH129" s="101"/>
      <c r="AI129" s="102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2"/>
    </row>
    <row r="130" spans="1:52" s="103" customFormat="1" x14ac:dyDescent="0.2">
      <c r="A130" s="104"/>
      <c r="B130" s="101"/>
      <c r="C130" s="102"/>
      <c r="D130" s="101"/>
      <c r="E130" s="102"/>
      <c r="F130" s="101"/>
      <c r="G130" s="102"/>
      <c r="H130" s="101"/>
      <c r="I130" s="102"/>
      <c r="J130" s="101"/>
      <c r="K130" s="102"/>
      <c r="L130" s="101"/>
      <c r="M130" s="102"/>
      <c r="N130" s="101"/>
      <c r="O130" s="102"/>
      <c r="P130" s="101"/>
      <c r="Q130" s="102"/>
      <c r="R130" s="101"/>
      <c r="S130" s="102"/>
      <c r="T130" s="101"/>
      <c r="U130" s="102"/>
      <c r="V130" s="101"/>
      <c r="W130" s="102"/>
      <c r="X130" s="101"/>
      <c r="Y130" s="102"/>
      <c r="Z130" s="101"/>
      <c r="AA130" s="102"/>
      <c r="AB130" s="101"/>
      <c r="AC130" s="102"/>
      <c r="AD130" s="101"/>
      <c r="AE130" s="102"/>
      <c r="AF130" s="101"/>
      <c r="AG130" s="102"/>
      <c r="AH130" s="101"/>
      <c r="AI130" s="102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2"/>
    </row>
    <row r="131" spans="1:52" s="103" customFormat="1" x14ac:dyDescent="0.2">
      <c r="A131" s="104"/>
      <c r="B131" s="101"/>
      <c r="C131" s="107"/>
      <c r="D131" s="101"/>
      <c r="E131" s="107"/>
      <c r="F131" s="101"/>
      <c r="G131" s="107"/>
      <c r="H131" s="101"/>
      <c r="I131" s="107"/>
      <c r="J131" s="101"/>
      <c r="K131" s="107"/>
      <c r="L131" s="101"/>
      <c r="M131" s="107"/>
      <c r="N131" s="101"/>
      <c r="O131" s="107"/>
      <c r="P131" s="101"/>
      <c r="Q131" s="107"/>
      <c r="R131" s="101"/>
      <c r="S131" s="107"/>
      <c r="T131" s="101"/>
      <c r="U131" s="107"/>
      <c r="V131" s="101"/>
      <c r="W131" s="107"/>
      <c r="X131" s="101"/>
      <c r="Y131" s="107"/>
      <c r="Z131" s="101"/>
      <c r="AA131" s="107"/>
      <c r="AB131" s="101"/>
      <c r="AC131" s="107"/>
      <c r="AD131" s="101"/>
      <c r="AE131" s="107"/>
      <c r="AF131" s="101"/>
      <c r="AG131" s="107"/>
      <c r="AH131" s="101"/>
      <c r="AI131" s="107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7"/>
    </row>
    <row r="132" spans="1:52" s="103" customFormat="1" x14ac:dyDescent="0.2">
      <c r="A132" s="104"/>
      <c r="B132" s="101"/>
      <c r="C132" s="102"/>
      <c r="D132" s="101"/>
      <c r="E132" s="102"/>
      <c r="F132" s="101"/>
      <c r="G132" s="102"/>
      <c r="H132" s="101"/>
      <c r="I132" s="102"/>
      <c r="J132" s="101"/>
      <c r="K132" s="102"/>
      <c r="L132" s="101"/>
      <c r="M132" s="102"/>
      <c r="N132" s="101"/>
      <c r="O132" s="102"/>
      <c r="P132" s="101"/>
      <c r="Q132" s="102"/>
      <c r="R132" s="101"/>
      <c r="S132" s="102"/>
      <c r="T132" s="101"/>
      <c r="U132" s="102"/>
      <c r="V132" s="101"/>
      <c r="W132" s="102"/>
      <c r="X132" s="101"/>
      <c r="Y132" s="102"/>
      <c r="Z132" s="101"/>
      <c r="AA132" s="102"/>
      <c r="AB132" s="101"/>
      <c r="AC132" s="102"/>
      <c r="AD132" s="101"/>
      <c r="AE132" s="102"/>
      <c r="AF132" s="101"/>
      <c r="AG132" s="102"/>
      <c r="AH132" s="101"/>
      <c r="AI132" s="102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2"/>
    </row>
    <row r="133" spans="1:52" s="103" customFormat="1" x14ac:dyDescent="0.2">
      <c r="A133" s="104"/>
      <c r="B133" s="101"/>
      <c r="C133" s="102"/>
      <c r="D133" s="101"/>
      <c r="E133" s="102"/>
      <c r="F133" s="101"/>
      <c r="G133" s="102"/>
      <c r="H133" s="101"/>
      <c r="I133" s="102"/>
      <c r="J133" s="101"/>
      <c r="K133" s="102"/>
      <c r="L133" s="101"/>
      <c r="M133" s="102"/>
      <c r="N133" s="101"/>
      <c r="O133" s="102"/>
      <c r="P133" s="101"/>
      <c r="Q133" s="102"/>
      <c r="R133" s="101"/>
      <c r="S133" s="102"/>
      <c r="T133" s="101"/>
      <c r="U133" s="102"/>
      <c r="V133" s="101"/>
      <c r="W133" s="102"/>
      <c r="X133" s="101"/>
      <c r="Y133" s="102"/>
      <c r="Z133" s="101"/>
      <c r="AA133" s="102"/>
      <c r="AB133" s="101"/>
      <c r="AC133" s="102"/>
      <c r="AD133" s="101"/>
      <c r="AE133" s="102"/>
      <c r="AF133" s="101"/>
      <c r="AG133" s="102"/>
      <c r="AH133" s="101"/>
      <c r="AI133" s="102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2"/>
    </row>
    <row r="134" spans="1:52" s="103" customFormat="1" x14ac:dyDescent="0.2">
      <c r="B134" s="101"/>
      <c r="D134" s="101"/>
      <c r="F134" s="101"/>
      <c r="H134" s="101"/>
      <c r="J134" s="101"/>
      <c r="L134" s="101"/>
      <c r="N134" s="101"/>
      <c r="O134" s="108"/>
      <c r="P134" s="109"/>
      <c r="Q134" s="108"/>
      <c r="R134" s="109"/>
      <c r="S134" s="108"/>
      <c r="T134" s="109"/>
      <c r="U134" s="108"/>
      <c r="V134" s="101"/>
      <c r="X134" s="101"/>
      <c r="Z134" s="101"/>
      <c r="AB134" s="101"/>
      <c r="AD134" s="101"/>
      <c r="AF134" s="101"/>
      <c r="AH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</row>
    <row r="135" spans="1:52" s="103" customFormat="1" x14ac:dyDescent="0.2">
      <c r="B135" s="110"/>
      <c r="C135" s="110"/>
      <c r="D135" s="101"/>
      <c r="F135" s="101"/>
      <c r="H135" s="101"/>
      <c r="J135" s="101"/>
      <c r="L135" s="101"/>
      <c r="N135" s="101"/>
      <c r="O135" s="108"/>
      <c r="P135" s="109"/>
      <c r="Q135" s="108"/>
      <c r="R135" s="108"/>
      <c r="S135" s="108"/>
      <c r="T135" s="108"/>
      <c r="U135" s="108"/>
      <c r="Z135" s="101"/>
      <c r="AB135" s="101"/>
      <c r="AD135" s="101"/>
      <c r="AF135" s="101"/>
      <c r="AH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</row>
    <row r="136" spans="1:52" s="5" customFormat="1" x14ac:dyDescent="0.2">
      <c r="B136" s="111"/>
      <c r="C136" s="111"/>
      <c r="D136" s="11"/>
      <c r="F136" s="11"/>
      <c r="H136" s="11"/>
      <c r="J136" s="11"/>
      <c r="L136" s="11"/>
      <c r="N136" s="11"/>
      <c r="O136" s="112"/>
      <c r="P136" s="113"/>
      <c r="Q136" s="112"/>
      <c r="R136" s="112"/>
      <c r="S136" s="112"/>
      <c r="T136" s="112"/>
      <c r="U136" s="112"/>
      <c r="Z136" s="11"/>
      <c r="AB136" s="11"/>
      <c r="AD136" s="11"/>
      <c r="AF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2" s="5" customFormat="1" x14ac:dyDescent="0.2">
      <c r="B137" s="11"/>
      <c r="C137" s="73"/>
      <c r="D137" s="11"/>
      <c r="F137" s="11"/>
      <c r="H137" s="11"/>
      <c r="J137" s="11"/>
      <c r="L137" s="11"/>
      <c r="N137" s="11"/>
      <c r="O137" s="112"/>
      <c r="P137" s="113"/>
      <c r="Q137" s="112"/>
      <c r="R137" s="112"/>
      <c r="S137" s="112"/>
      <c r="T137" s="112"/>
      <c r="U137" s="112"/>
      <c r="Z137" s="11"/>
      <c r="AB137" s="11"/>
      <c r="AD137" s="11"/>
      <c r="AF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2" s="5" customFormat="1" x14ac:dyDescent="0.2">
      <c r="B138" s="11"/>
      <c r="C138" s="73"/>
      <c r="D138" s="11"/>
      <c r="F138" s="11"/>
      <c r="H138" s="11"/>
      <c r="J138" s="11"/>
      <c r="L138" s="11"/>
      <c r="N138" s="11"/>
      <c r="O138" s="112"/>
      <c r="P138" s="113"/>
      <c r="Q138" s="112"/>
      <c r="R138" s="112"/>
      <c r="S138" s="112"/>
      <c r="T138" s="112"/>
      <c r="U138" s="112"/>
      <c r="Z138" s="11"/>
      <c r="AB138" s="11"/>
      <c r="AD138" s="11"/>
      <c r="AF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2" s="5" customFormat="1" x14ac:dyDescent="0.2">
      <c r="B139" s="11"/>
      <c r="C139" s="11"/>
      <c r="D139" s="11"/>
      <c r="F139" s="11"/>
      <c r="H139" s="11"/>
      <c r="J139" s="11"/>
      <c r="L139" s="11"/>
      <c r="N139" s="11"/>
      <c r="O139" s="112"/>
      <c r="P139" s="113"/>
      <c r="Q139" s="112"/>
      <c r="R139" s="112"/>
      <c r="S139" s="112"/>
      <c r="T139" s="112"/>
      <c r="U139" s="112"/>
      <c r="Z139" s="11"/>
      <c r="AB139" s="11"/>
      <c r="AD139" s="11"/>
      <c r="AF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Line="0" autoPict="0" macro="[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Button 9">
              <controlPr defaultSize="0" print="0" autoFill="0" autoLine="0" autoPict="0" macro="[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Button 10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Button 13">
              <controlPr defaultSize="0" print="0" autoFill="0" autoLine="0" autoPict="0" macro="[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Button 14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Button 15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Button 17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Button 1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Button 19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Button 20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Button 22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Button 25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Button 27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Button 2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Button 29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6" name="Button 30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Button 32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Button 35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Button 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Button 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Button 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Button 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Button 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Button 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Button 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Button 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Button 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Button 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Button 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6" name="Button 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7" name="Button 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8" name="Button 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" name="Button 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" name="Button 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Button 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Button 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Button 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Button 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5" name="Button 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6" name="Button 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7" name="Button 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8" name="Button 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Button 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Button 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Button 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Button 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7" name="Button 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8" name="Button 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9" name="Button 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0" name="Button 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5" name="Button 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6" name="Button 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7" name="Button 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8" name="Button 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Button 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Button 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Button 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Button 1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3" name="Button 1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7" name="Button 107">
              <controlPr defaultSize="0" print="0" autoFill="0" autoLine="0" autoPict="0" macro="[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8" name="Button 108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0" name="Button 110">
              <controlPr defaultSize="0" print="0" autoFill="0" autoPict="0" macro="[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Button 112">
              <controlPr defaultSize="0" print="0" autoFill="0" autoLine="0" autoPict="0" macro="[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Button 113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Button 114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Button 115">
              <controlPr defaultSize="0" print="0" autoFill="0" autoPict="0" macro="[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5" name="Button 1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6" name="Button 1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7" name="Button 1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8" name="Button 1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9" name="Button 1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0" name="Button 1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1" name="Button 1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2" name="Button 1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3" name="Button 1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4" name="Button 1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5" name="Button 1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6" name="Button 1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7" name="Button 1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8" name="Button 1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9" name="Button 1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0" name="Button 1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5" name="Button 1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6" name="Button 1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7" name="Button 1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9" name="Button 1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0" name="Button 1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3" name="Button 1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4" name="Button 1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5" name="Button 1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6" name="Button 1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7" name="Button 1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8" name="Button 1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9" name="Button 1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0" name="Button 1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1" name="Button 1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2" name="Button 1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3" name="Button 1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4" name="Button 1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5" name="Button 1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6" name="Button 1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7" name="Button 1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8" name="Button 1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Button 1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Button 1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Button 1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Button 1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3" name="Button 1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4" name="Button 1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5" name="Button 1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6" name="Button 1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7" name="Button 182">
              <controlPr defaultSize="0" print="0" autoFill="0" autoLine="0" autoPict="0" macro="[7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8" name="Button 1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9" name="Button 184">
              <controlPr defaultSize="0" print="0" autoFill="0" autoLine="0" autoPict="0" macro="[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0" name="Button 185">
              <controlPr defaultSize="0" print="0" autoFill="0" autoPict="0" macro="[7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1" name="Button 1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2" name="Button 1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3" name="Button 1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4" name="Button 1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Button 1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Button 1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Button 1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Button 1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9" name="Button 1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0" name="Button 1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1" name="Button 1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2" name="Button 2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3" name="Button 202">
              <controlPr defaultSize="0" print="0" autoFill="0" autoLine="0" autoPict="0" macro="[8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4" name="Button 203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5" name="Button 204">
              <controlPr defaultSize="0" print="0" autoFill="0" autoLine="0" autoPict="0" macro="[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6" name="Button 205">
              <controlPr defaultSize="0" print="0" autoFill="0" autoPict="0" macro="[8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7" name="Button 20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8" name="Button 2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9" name="Button 20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0" name="Button 21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1" name="Button 21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2" name="Button 2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3" name="Button 21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4" name="Button 21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5" name="Button 2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6" name="Button 2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7" name="Button 2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8" name="Button 2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Button 2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Button 2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Button 2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Button 2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3" name="Button 2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84" name="Button 2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85" name="Button 2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86" name="Button 2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87" name="Button 2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88" name="Button 2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89" name="Button 2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0" name="Button 2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1" name="Button 2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92" name="Button 2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93" name="Button 2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94" name="Button 2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5" name="Button 2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6" name="Button 2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7" name="Button 2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8" name="Button 2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9" name="Button 2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0" name="Button 2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1" name="Button 2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2" name="Button 2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3" name="Button 2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4" name="Button 2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5" name="Button 2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6" name="Button 2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7" name="Button 2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8" name="Button 2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9" name="Button 2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0" name="Button 2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Button 2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Button 2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Button 2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Button 2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5" name="Button 2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6" name="Button 2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7" name="Button 2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8" name="Button 2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19" name="Button 2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0" name="Button 2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1" name="Button 2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2" name="Button 2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3" name="Button 2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4" name="Button 2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5" name="Button 2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6" name="Button 2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7" name="Button 2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8" name="Button 2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29" name="Button 2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0" name="Button 2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1" name="Button 2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2" name="Button 2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3" name="Button 2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4" name="Button 2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5" name="Button 2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6" name="Button 2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7" name="Button 2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8" name="Button 2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9" name="Button 2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0" name="Button 2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1" name="Button 2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2" name="Button 3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3" name="Button 3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4" name="Button 3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5" name="Button 3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6" name="Button 3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7" name="Button 30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8" name="Button 3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9" name="Button 30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0" name="Button 31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1" name="Button 31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2" name="Button 3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3" name="Button 31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4" name="Button 31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55" name="Button 3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56" name="Button 3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57" name="Button 3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8" name="Button 3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9" name="Button 3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0" name="Button 3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1" name="Button 3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2" name="Button 3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63" name="Button 3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64" name="Button 3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65" name="Button 3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6" name="Button 3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7" name="Button 332">
              <controlPr defaultSize="0" print="0" autoFill="0" autoLine="0" autoPict="0" macro="[9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8" name="Button 333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9" name="Button 334">
              <controlPr defaultSize="0" print="0" autoFill="0" autoLine="0" autoPict="0" macro="[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0" name="Button 335">
              <controlPr defaultSize="0" print="0" autoFill="0" autoPict="0" macro="[9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71" name="Button 3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72" name="Button 3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73" name="Button 3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4" name="Button 3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5" name="Button 342">
              <controlPr defaultSize="0" print="0" autoFill="0" autoLine="0" autoPict="0" macro="[10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6" name="Button 343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7" name="Button 344">
              <controlPr defaultSize="0" print="0" autoFill="0" autoLine="0" autoPict="0" macro="[1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8" name="Button 345">
              <controlPr defaultSize="0" print="0" autoFill="0" autoPict="0" macro="[10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9" name="Button 3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80" name="Button 3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81" name="Button 3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2" name="Button 3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3" name="Button 3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4" name="Button 3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5" name="Button 3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6" name="Button 3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Button 3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Button 3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Button 3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Button 3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1" name="Button 3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2" name="Button 3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3" name="Button 3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4" name="Button 3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5" name="Button 3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6" name="Button 3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7" name="Button 3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98" name="Button 3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99" name="Button 3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0" name="Button 3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1" name="Button 3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2" name="Button 3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3" name="Button 3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4" name="Button 3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5" name="Button 3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06" name="Button 3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07" name="Button 3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08" name="Button 3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09" name="Button 3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0" name="Button 3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1" name="Button 3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2" name="Button 3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3" name="Button 3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14" name="Button 3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15" name="Button 3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16" name="Button 3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17" name="Button 3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18" name="Button 3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19" name="Button 3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0" name="Button 3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1" name="Button 3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22" name="Button 4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23" name="Button 4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24" name="Button 4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25" name="Button 4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26" name="Button 4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27" name="Button 407">
              <controlPr defaultSize="0" print="0" autoFill="0" autoLine="0" autoPict="0" macro="[1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28" name="Button 408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29" name="Button 409">
              <controlPr defaultSize="0" print="0" autoFill="0" autoLine="0" autoPict="0" macro="[1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30" name="Button 410">
              <controlPr defaultSize="0" print="0" autoFill="0" autoPict="0" macro="[11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31" name="Button 412">
              <controlPr defaultSize="0" print="0" autoFill="0" autoLine="0" autoPict="0" macro="[1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32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33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34" name="Button 415">
              <controlPr defaultSize="0" print="0" autoFill="0" autoPict="0" macro="[12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35" name="Button 4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36" name="Button 4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37" name="Button 4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38" name="Button 4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39" name="Button 4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40" name="Button 4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41" name="Button 4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42" name="Button 4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43" name="Button 4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44" name="Button 4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45" name="Button 4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46" name="Button 4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47" name="Button 4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8" name="Button 4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49" name="Button 4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50" name="Button 4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51" name="Button 4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52" name="Button 4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Button 4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4" name="Button 4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5" name="Button 442">
              <controlPr defaultSize="0" print="0" autoFill="0" autoLine="0" autoPict="0" macro="[1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6" name="Button 443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7" name="Button 444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58" name="Button 445">
              <controlPr defaultSize="0" print="0" autoFill="0" autoPict="0" macro="[1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59" name="Button 4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60" name="Button 4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1" name="Button 4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2" name="Button 4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3" name="Button 4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4" name="Button 4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65" name="Button 4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66" name="Button 4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67" name="Button 4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68" name="Button 4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69" name="Button 4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70" name="Button 4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71" name="Button 4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72" name="Button 4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73" name="Button 4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74" name="Button 4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75" name="Button 4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76" name="Button 4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77" name="Button 4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78" name="Button 4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79" name="Button 4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80" name="Button 4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81" name="Button 4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82" name="Button 4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83" name="Button 4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84" name="Button 4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85" name="Button 4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86" name="Button 4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87" name="Button 4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88" name="Button 4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89" name="Button 4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90" name="Button 4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91" name="Button 4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2" name="Button 4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93" name="Button 4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94" name="Button 4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95" name="Button 4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96" name="Button 4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97" name="Button 4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98" name="Button 4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99" name="Button 4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00" name="Button 4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01" name="Button 4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02" name="Button 5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03" name="Button 5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04" name="Button 5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05" name="Button 5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06" name="Button 5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07" name="Button 5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08" name="Button 5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09" name="Button 5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10" name="Button 5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11" name="Button 5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12" name="Button 5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13" name="Button 5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14" name="Button 5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15" name="Button 5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16" name="Button 5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17" name="Button 5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18" name="Button 5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19" name="Button 5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20" name="Button 5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21" name="Button 5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22" name="Button 5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23" name="Button 5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24" name="Button 5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25" name="Button 5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26" name="Button 5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27" name="Button 5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28" name="Button 5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29" name="Button 5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30" name="Button 5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31" name="Button 5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32" name="Button 5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33" name="Button 5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34" name="Button 5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35" name="Button 5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36" name="Button 5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37" name="Button 5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38" name="Button 5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39" name="Button 5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40" name="Button 5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41" name="Button 5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42" name="Button 5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43" name="Button 5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44" name="Button 5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45" name="Button 5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46" name="Button 5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47" name="Button 5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48" name="Button 5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49" name="Button 5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50" name="Button 5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51" name="Button 5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52" name="Button 5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53" name="Button 5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54" name="Button 5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55" name="Button 5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56" name="Button 5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57" name="Button 5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58" name="Button 5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9" name="Button 5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60" name="Button 5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61" name="Button 5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62" name="Button 5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63" name="Button 5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64" name="Button 5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65" name="Button 5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66" name="Button 5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7" name="Button 5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8" name="Button 5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9" name="Button 5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70" name="Button 5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71" name="Button 5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72" name="Button 5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73" name="Button 5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74" name="Button 5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5" name="Button 5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6" name="Button 5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7" name="Button 5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8" name="Button 5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9" name="Button 5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80" name="Button 5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81" name="Button 5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82" name="Button 6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3" name="Button 6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4" name="Button 6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5" name="Button 6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6" name="Button 6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7" name="Button 6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8" name="Button 6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9" name="Button 6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90" name="Button 6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Button 6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Button 6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Button 6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Button 6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5" name="Button 6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6" name="Button 6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7" name="Button 6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8" name="Button 6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99" name="Button 6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0" name="Button 6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1" name="Button 6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2" name="Button 6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3" name="Button 6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4" name="Button 6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5" name="Button 6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6" name="Button 6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07" name="Button 632">
              <controlPr defaultSize="0" print="0" autoFill="0" autoLine="0" autoPict="0" macro="[1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08" name="Button 6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09" name="Button 6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0" name="Button 635">
              <controlPr defaultSize="0" print="0" autoFill="0" autoPict="0" macro="[1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1" name="Button 637">
              <controlPr defaultSize="0" print="0" autoFill="0" autoLine="0" autoPict="0" macro="[1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2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3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4" name="Button 640">
              <controlPr defaultSize="0" print="0" autoFill="0" autoPict="0" macro="[1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15" name="Button 6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16" name="Button 6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17" name="Button 6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18" name="Button 6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19" name="Button 6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0" name="Button 6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1" name="Button 6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2" name="Button 6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23" name="Button 6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24" name="Button 6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25" name="Button 6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26" name="Button 6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27" name="Button 6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28" name="Button 6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29" name="Button 6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0" name="Button 6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31" name="Button 6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32" name="Button 6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33" name="Button 6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34" name="Button 6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35" name="Button 6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36" name="Button 6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37" name="Button 6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38" name="Button 6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39" name="Button 6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40" name="Button 6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41" name="Button 6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42" name="Button 6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43" name="Button 6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44" name="Button 6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45" name="Button 6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46" name="Button 6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47" name="Button 6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48" name="Button 6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49" name="Button 6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50" name="Button 6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51" name="Button 6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52" name="Button 6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53" name="Button 6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54" name="Button 6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55" name="Button 6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56" name="Button 6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57" name="Button 6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58" name="Button 6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59" name="Button 6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60" name="Button 6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61" name="Button 6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62" name="Button 7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63" name="Button 7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64" name="Button 7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65" name="Button 7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66" name="Button 7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67" name="Button 7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68" name="Button 7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69" name="Button 7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70" name="Button 7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71" name="Button 7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72" name="Button 7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73" name="Button 7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74" name="Button 7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75" name="Button 7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76" name="Button 7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77" name="Button 7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78" name="Button 7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79" name="Button 7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80" name="Button 7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81" name="Button 7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82" name="Button 7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83" name="Button 7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84" name="Button 7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85" name="Button 7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86" name="Button 7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87" name="Button 7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88" name="Button 7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89" name="Button 7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90" name="Button 7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91" name="Button 7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92" name="Button 7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93" name="Button 7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94" name="Button 7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95" name="Button 7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96" name="Button 7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97" name="Button 7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98" name="Button 7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99" name="Button 7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00" name="Button 7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01" name="Button 7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02" name="Button 7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03" name="Button 7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604" name="Button 7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605" name="Button 7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606" name="Button 7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607" name="Button 7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608" name="Button 7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609" name="Button 7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610" name="Button 7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611" name="Button 7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612" name="Button 7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613" name="Button 7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614" name="Button 7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615" name="Button 7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616" name="Button 7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617" name="Button 7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618" name="Button 7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619" name="Button 7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620" name="Button 7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621" name="Button 7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622" name="Button 7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623" name="Button 7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624" name="Button 7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625" name="Button 7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626" name="Button 7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627" name="Button 7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628" name="Button 7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629" name="Button 7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630" name="Button 7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631" name="Button 7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632" name="Button 7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633" name="Button 7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634" name="Button 7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635" name="Button 7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636" name="Button 7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637" name="Button 7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638" name="Button 7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639" name="Button 7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640" name="Button 7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641" name="Button 7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642" name="Button 8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643" name="Button 8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644" name="Button 8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645" name="Button 8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646" name="Button 8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647" name="Button 8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648" name="Button 8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649" name="Button 8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650" name="Button 8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651" name="Button 8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652" name="Button 8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653" name="Button 8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54" name="Button 8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55" name="Button 8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56" name="Button 8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57" name="Button 8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8" name="Button 8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59" name="Button 8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60" name="Button 8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61" name="Button 8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662" name="Button 8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63" name="Button 8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64" name="Button 8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65" name="Button 8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66" name="Button 8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7" name="Button 8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8" name="Button 8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69" name="Button 8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70" name="Button 8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671" name="Button 8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672" name="Button 8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673" name="Button 8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674" name="Button 8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675" name="Button 8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676" name="Button 8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677" name="Button 8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678" name="Button 8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679" name="Button 8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680" name="Button 8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681" name="Button 8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682" name="Button 8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683" name="Button 8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684" name="Button 8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685" name="Button 8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686" name="Button 8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687" name="Button 8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688" name="Button 8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689" name="Button 8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690" name="Button 8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691" name="Button 8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692" name="Button 8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693" name="Button 8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694" name="Button 8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95" name="Button 8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96" name="Button 8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97" name="Button 8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98" name="Button 8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99" name="Button 8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700" name="Button 8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701" name="Button 8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702" name="Button 8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703" name="Button 8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704" name="Button 8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705" name="Button 8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706" name="Button 8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707" name="Button 8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708" name="Button 8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709" name="Button 8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710" name="Button 8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711" name="Button 8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712" name="Button 8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713" name="Button 8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714" name="Button 8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715" name="Button 8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716" name="Button 8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717" name="Button 8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718" name="Button 8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719" name="Button 8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720" name="Button 8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721" name="Button 8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722" name="Button 9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723" name="Button 9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724" name="Button 9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725" name="Button 9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726" name="Button 9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727" name="Button 9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728" name="Button 9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729" name="Button 9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730" name="Button 9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731" name="Button 9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732" name="Button 9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733" name="Button 9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734" name="Button 9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735" name="Button 9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736" name="Button 9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737" name="Button 9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738" name="Button 9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739" name="Button 9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740" name="Button 9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741" name="Button 9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742" name="Button 9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743" name="Button 9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744" name="Button 9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745" name="Button 9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746" name="Button 9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747" name="Button 9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748" name="Button 9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749" name="Button 9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750" name="Button 9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751" name="Button 9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752" name="Button 9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753" name="Button 9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754" name="Button 9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755" name="Button 9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756" name="Button 9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757" name="Button 9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758" name="Button 9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759" name="Button 9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760" name="Button 9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761" name="Button 9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762" name="Button 9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763" name="Button 9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764" name="Button 9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765" name="Button 9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766" name="Button 9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767" name="Button 9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768" name="Button 9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769" name="Button 9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770" name="Button 9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771" name="Button 9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72" name="Button 9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773" name="Button 9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774" name="Button 9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75" name="Button 9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76" name="Button 9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77" name="Button 9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78" name="Button 9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79" name="Button 9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80" name="Button 9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81" name="Button 9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82" name="Button 9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83" name="Button 9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84" name="Button 9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85" name="Button 9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86" name="Button 9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87" name="Button 9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88" name="Button 9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89" name="Button 9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90" name="Button 9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91" name="Button 9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92" name="Button 9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93" name="Button 9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94" name="Button 9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95" name="Button 9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96" name="Button 9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97" name="Button 9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98" name="Button 9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99" name="Button 9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800" name="Button 9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801" name="Button 9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802" name="Button 10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803" name="Button 10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804" name="Button 10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805" name="Button 10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806" name="Button 10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807" name="Button 10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808" name="Button 10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809" name="Button 10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810" name="Button 10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811" name="Button 10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812" name="Button 10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813" name="Button 10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814" name="Button 10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815" name="Button 10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816" name="Button 10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817" name="Button 10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818" name="Button 10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819" name="Button 10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820" name="Button 10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821" name="Button 10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822" name="Button 10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23" name="Button 10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24" name="Button 10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25" name="Button 10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26" name="Button 10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27" name="Button 10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28" name="Button 10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29" name="Button 10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30" name="Button 10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31" name="Button 10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32" name="Button 10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33" name="Button 10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34" name="Button 10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835" name="Button 10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36" name="Button 10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37" name="Button 10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838" name="Button 10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39" name="Button 10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40" name="Button 10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41" name="Button 10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842" name="Button 10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843" name="Button 10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44" name="Button 10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45" name="Button 10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46" name="Button 10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847" name="Button 10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848" name="Button 10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849" name="Button 10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50" name="Button 10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851" name="Button 10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852" name="Button 10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53" name="Button 10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854" name="Button 10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855" name="Button 10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856" name="Button 10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857" name="Button 10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858" name="Button 10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859" name="Button 10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60" name="Button 10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861" name="Button 10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62" name="Button 10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863" name="Button 10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864" name="Button 10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865" name="Button 10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866" name="Button 10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67" name="Button 10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868" name="Button 10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869" name="Button 10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870" name="Button 10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871" name="Button 10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72" name="Button 10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873" name="Button 10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874" name="Button 10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875" name="Button 10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876" name="Button 10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877" name="Button 10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878" name="Button 10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879" name="Button 10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80" name="Button 10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81" name="Button 10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82" name="Button 11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83" name="Button 11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84" name="Button 11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85" name="Button 11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86" name="Button 11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87" name="Button 11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88" name="Button 11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9" name="Button 11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0" name="Button 11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1" name="Button 11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2" name="Button 11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93" name="Button 11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94" name="Button 11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95" name="Button 11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96" name="Button 11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97" name="Button 11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98" name="Button 11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99" name="Button 11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00" name="Button 11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01" name="Button 11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02" name="Button 11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03" name="Button 11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04" name="Button 11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5" name="Button 11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06" name="Button 11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07" name="Button 11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08" name="Button 11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09" name="Button 11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10" name="Button 11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11" name="Button 11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12" name="Button 11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913" name="Button 11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914" name="Button 11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915" name="Button 11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916" name="Button 11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17" name="Button 11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918" name="Button 11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919" name="Button 11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920" name="Button 11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921" name="Button 11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22" name="Button 11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23" name="Button 11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24" name="Button 11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25" name="Button 11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6" name="Button 11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27" name="Button 11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8" name="Button 11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29" name="Button 11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30" name="Button 11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31" name="Button 11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32" name="Button 11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33" name="Button 11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34" name="Button 11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935" name="Button 11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936" name="Button 11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937" name="Button 11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938" name="Button 11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939" name="Button 11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940" name="Button 11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41" name="Button 11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42" name="Button 11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43" name="Button 11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4" name="Button 11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45" name="Button 11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46" name="Button 11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7" name="Button 11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48" name="Button 11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49" name="Button 11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50" name="Button 11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51" name="Button 11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52" name="Button 11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53" name="Button 11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4" name="Button 11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55" name="Button 11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956" name="Button 11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957" name="Button 11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958" name="Button 11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59" name="Button 11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60" name="Button 11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61" name="Button 11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62" name="Button 12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63" name="Button 12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4" name="Button 12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65" name="Button 12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66" name="Button 12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67" name="Button 12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68" name="Button 12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69" name="Button 12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70" name="Button 12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71" name="Button 12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72" name="Button 12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73" name="Button 12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74" name="Button 12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75" name="Button 12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76" name="Button 12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77" name="Button 12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78" name="Button 12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79" name="Button 12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80" name="Button 12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81" name="Button 12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82" name="Button 12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83" name="Button 12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84" name="Button 12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85" name="Button 12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86" name="Button 12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87" name="Button 12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88" name="Button 12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89" name="Button 12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90" name="Button 12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91" name="Button 12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92" name="Button 12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93" name="Button 12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94" name="Button 12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95" name="Button 12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96" name="Button 12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97" name="Button 12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98" name="Button 12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99" name="Button 12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000" name="Button 12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001" name="Button 12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002" name="Button 12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003" name="Button 12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004" name="Button 12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005" name="Button 12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006" name="Button 12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007" name="Button 12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008" name="Button 12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009" name="Button 12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010" name="Button 12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011" name="Button 1262">
              <controlPr defaultSize="0" print="0" autoFill="0" autoLine="0" autoPict="0" macro="[17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012" name="Button 1263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013" name="Button 1264">
              <controlPr defaultSize="0" print="0" autoFill="0" autoLine="0" autoPict="0" macro="[1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014" name="Button 1265">
              <controlPr defaultSize="0" print="0" autoFill="0" autoPict="0" macro="[17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015" name="Button 12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016" name="Button 12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017" name="Button 12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018" name="Button 12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019" name="Button 12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020" name="Button 12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021" name="Button 12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022" name="Button 12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023" name="Button 12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024" name="Button 12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025" name="Button 12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026" name="Button 12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027" name="Button 12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028" name="Button 12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029" name="Button 12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030" name="Button 12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031" name="Button 12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032" name="Button 12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033" name="Button 12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034" name="Button 12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035" name="Button 12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036" name="Button 12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037" name="Button 12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038" name="Button 12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039" name="Button 12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40" name="Button 12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41" name="Button 12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42" name="Button 13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43" name="Button 13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4" name="Button 13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45" name="Button 13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46" name="Button 13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47" name="Button 13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48" name="Button 13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49" name="Button 13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50" name="Button 13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51" name="Button 13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52" name="Button 13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53" name="Button 13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54" name="Button 13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55" name="Button 13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56" name="Button 13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57" name="Button 13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58" name="Button 13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59" name="Button 1322">
              <controlPr defaultSize="0" print="0" autoFill="0" autoLine="0" autoPict="0" macro="[18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60" name="Button 1323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61" name="Button 1324">
              <controlPr defaultSize="0" print="0" autoFill="0" autoLine="0" autoPict="0" macro="[1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62" name="Button 1325">
              <controlPr defaultSize="0" print="0" autoFill="0" autoPict="0" macro="[18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63" name="Button 1327">
              <controlPr defaultSize="0" print="0" autoFill="0" autoLine="0" autoPict="0" macro="[19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64" name="Button 1328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65" name="Button 1329">
              <controlPr defaultSize="0" print="0" autoFill="0" autoLine="0" autoPict="0" macro="[1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66" name="Button 1330">
              <controlPr defaultSize="0" print="0" autoFill="0" autoPict="0" macro="[19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67" name="Button 13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68" name="Button 13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69" name="Button 13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70" name="Button 13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71" name="Button 13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72" name="Button 13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73" name="Button 13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74" name="Button 13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75" name="Button 13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76" name="Button 13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77" name="Button 13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78" name="Button 13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79" name="Button 13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80" name="Button 13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81" name="Button 13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82" name="Button 13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83" name="Button 13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84" name="Button 13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85" name="Button 13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86" name="Button 13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87" name="Button 13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88" name="Button 13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89" name="Button 13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90" name="Button 13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91" name="Button 13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92" name="Button 13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93" name="Button 13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94" name="Button 13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95" name="Button 13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96" name="Button 13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97" name="Button 13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98" name="Button 13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99" name="Button 13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100" name="Button 13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101" name="Button 13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102" name="Button 13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103" name="Button 1377">
              <controlPr defaultSize="0" print="0" autoFill="0" autoLine="0" autoPict="0" macro="[20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104" name="Button 1378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105" name="Button 1379">
              <controlPr defaultSize="0" print="0" autoFill="0" autoLine="0" autoPict="0" macro="[2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106" name="Button 1380">
              <controlPr defaultSize="0" print="0" autoFill="0" autoPict="0" macro="[20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107" name="Button 13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108" name="Button 13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109" name="Button 13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110" name="Button 13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111" name="Button 13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112" name="Button 13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113" name="Button 13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114" name="Button 13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115" name="Button 13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116" name="Button 13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117" name="Button 13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118" name="Button 13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119" name="Button 13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20" name="Button 13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21" name="Button 13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22" name="Button 14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23" name="Button 14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24" name="Button 14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25" name="Button 14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26" name="Button 14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27" name="Button 14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28" name="Button 14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29" name="Button 14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30" name="Button 14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31" name="Button 14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32" name="Button 14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33" name="Button 14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34" name="Button 14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35" name="Button 14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36" name="Button 14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37" name="Button 14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38" name="Button 14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39" name="Button 14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40" name="Button 14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41" name="Button 14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42" name="Button 14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43" name="Button 14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44" name="Button 14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45" name="Button 14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46" name="Button 14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47" name="Button 14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48" name="Button 14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49" name="Button 14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50" name="Button 14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51" name="Button 14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52" name="Button 14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53" name="Button 14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54" name="Button 14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55" name="Button 14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56" name="Button 14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57" name="Button 14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58" name="Button 14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59" name="Button 14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60" name="Button 14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61" name="Button 14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62" name="Button 14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63" name="Button 14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64" name="Button 14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65" name="Button 14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66" name="Button 14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67" name="Button 14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8" name="Button 14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9" name="Button 14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70" name="Button 14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71" name="Button 14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72" name="Button 14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73" name="Button 14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74" name="Button 14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75" name="Button 14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6" name="Button 14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7" name="Button 14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8" name="Button 14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9" name="Button 14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80" name="Button 14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81" name="Button 14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82" name="Button 14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83" name="Button 14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4" name="Button 14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5" name="Button 14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6" name="Button 14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7" name="Button 14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8" name="Button 14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9" name="Button 14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90" name="Button 14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91" name="Button 14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2" name="Button 14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3" name="Button 14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4" name="Button 14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5" name="Button 14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6" name="Button 14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7" name="Button 14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8" name="Button 14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Button 14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Button 14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Button 14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Button 15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3" name="Button 15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4" name="Button 15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5" name="Button 15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6" name="Button 15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7" name="Button 15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08" name="Button 15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09" name="Button 15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0" name="Button 15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1" name="Button 15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2" name="Button 15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3" name="Button 15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4" name="Button 15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5" name="Button 15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16" name="Button 15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17" name="Button 15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18" name="Button 15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19" name="Button 15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0" name="Button 15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1" name="Button 15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2" name="Button 15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3" name="Button 15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24" name="Button 15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25" name="Button 15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26" name="Button 15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27" name="Button 15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28" name="Button 15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29" name="Button 15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0" name="Button 15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1" name="Button 15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32" name="Button 15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33" name="Button 15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34" name="Button 15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35" name="Button 15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36" name="Button 15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37" name="Button 15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38" name="Button 15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239" name="Button 15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240" name="Button 15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241" name="Button 15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242" name="Button 15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43" name="Button 15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44" name="Button 15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45" name="Button 15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46" name="Button 15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47" name="Button 15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48" name="Button 15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49" name="Button 15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50" name="Button 15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51" name="Button 15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52" name="Button 15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53" name="Button 15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54" name="Button 15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55" name="Button 15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56" name="Button 15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57" name="Button 15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58" name="Button 15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59" name="Button 15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60" name="Button 15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61" name="Button 15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62" name="Button 15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63" name="Button 15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64" name="Button 15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65" name="Button 15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66" name="Button 15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67" name="Button 15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68" name="Button 15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69" name="Button 15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70" name="Button 15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71" name="Button 15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72" name="Button 15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73" name="Button 15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74" name="Button 15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75" name="Button 15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76" name="Button 15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77" name="Button 15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78" name="Button 15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79" name="Button 15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280" name="Button 15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281" name="Button 15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282" name="Button 16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283" name="Button 16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284" name="Button 16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285" name="Button 16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286" name="Button 16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287" name="Button 16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288" name="Button 16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289" name="Button 16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290" name="Button 16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291" name="Button 16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292" name="Button 16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293" name="Button 16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294" name="Button 16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295" name="Button 16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296" name="Button 16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297" name="Button 16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298" name="Button 16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299" name="Button 16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00" name="Button 16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01" name="Button 16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02" name="Button 16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03" name="Button 16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04" name="Button 16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05" name="Button 16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06" name="Button 16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07" name="Button 16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08" name="Button 16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09" name="Button 16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10" name="Button 16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11" name="Button 16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12" name="Button 16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13" name="Button 16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14" name="Button 16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15" name="Button 16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16" name="Button 16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17" name="Button 16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18" name="Button 16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19" name="Button 16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20" name="Button 16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21" name="Button 16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22" name="Button 16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23" name="Button 16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24" name="Button 16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25" name="Button 16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26" name="Button 16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27" name="Button 16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28" name="Button 16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29" name="Button 16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30" name="Button 16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31" name="Button 16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32" name="Button 16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33" name="Button 16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34" name="Button 16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35" name="Button 1667">
              <controlPr defaultSize="0" print="0" autoFill="0" autoLine="0" autoPict="0" macro="[2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36" name="Button 1668">
              <controlPr defaultSize="0" print="0" autoFill="0" autoLine="0" autoPict="0" macro="[2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37" name="Button 1669">
              <controlPr defaultSize="0" print="0" autoFill="0" autoLine="0" autoPict="0" macro="[2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38" name="Button 1670">
              <controlPr defaultSize="0" print="0" autoFill="0" autoPict="0" macro="[21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39" name="Button 16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40" name="Button 16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41" name="Button 16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42" name="Button 16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43" name="Button 16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44" name="Button 16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45" name="Button 16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46" name="Button 16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47" name="Button 16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48" name="Button 16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49" name="Button 16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50" name="Button 16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51" name="Button 16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52" name="Button 16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53" name="Button 16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54" name="Button 16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55" name="Button 16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56" name="Button 16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57" name="Button 16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58" name="Button 16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59" name="Button 16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360" name="Button 16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361" name="Button 16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362" name="Button 17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363" name="Button 17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364" name="Button 17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365" name="Button 17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366" name="Button 17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367" name="Button 17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368" name="Button 17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369" name="Button 17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370" name="Button 17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371" name="Button 17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372" name="Button 17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373" name="Button 17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374" name="Button 17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375" name="Button 17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376" name="Button 17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377" name="Button 17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378" name="Button 17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379" name="Button 17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380" name="Button 17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381" name="Button 17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382" name="Button 17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383" name="Button 17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384" name="Button 17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385" name="Button 17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386" name="Button 17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387" name="Button 17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388" name="Button 17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389" name="Button 17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390" name="Button 17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391" name="Button 17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392" name="Button 17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393" name="Button 17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394" name="Button 17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Jan Havlíček</cp:lastModifiedBy>
  <dcterms:created xsi:type="dcterms:W3CDTF">1998-10-20T07:29:48Z</dcterms:created>
  <dcterms:modified xsi:type="dcterms:W3CDTF">2023-09-18T18:58:19Z</dcterms:modified>
</cp:coreProperties>
</file>