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03A258-C6DA-4C51-919C-3512FE27F63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Sheet1!$A$1:$P$130</definedName>
  </definedNames>
  <calcPr calcId="0" calcMode="manual"/>
</workbook>
</file>

<file path=xl/calcChain.xml><?xml version="1.0" encoding="utf-8"?>
<calcChain xmlns="http://schemas.openxmlformats.org/spreadsheetml/2006/main">
  <c r="C17" i="1" l="1"/>
  <c r="C18" i="1"/>
  <c r="C19" i="1"/>
  <c r="C20" i="1"/>
  <c r="C22" i="1"/>
  <c r="H26" i="1"/>
  <c r="I26" i="1"/>
  <c r="J26" i="1"/>
  <c r="K26" i="1"/>
  <c r="L26" i="1"/>
  <c r="M26" i="1"/>
  <c r="N26" i="1"/>
  <c r="O26" i="1"/>
  <c r="P26" i="1"/>
  <c r="H27" i="1"/>
  <c r="I27" i="1"/>
  <c r="J27" i="1"/>
  <c r="K27" i="1"/>
  <c r="L27" i="1"/>
  <c r="M27" i="1"/>
  <c r="N27" i="1"/>
  <c r="O27" i="1"/>
  <c r="P27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G44" i="1"/>
  <c r="H44" i="1"/>
  <c r="I44" i="1"/>
  <c r="J44" i="1"/>
  <c r="K44" i="1"/>
  <c r="L44" i="1"/>
  <c r="M44" i="1"/>
  <c r="N44" i="1"/>
  <c r="O44" i="1"/>
  <c r="P44" i="1"/>
  <c r="C4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B63" i="1"/>
  <c r="C63" i="1"/>
  <c r="D63" i="1"/>
  <c r="E63" i="1"/>
  <c r="F63" i="1"/>
  <c r="G63" i="1"/>
  <c r="H67" i="1"/>
  <c r="I67" i="1"/>
  <c r="J67" i="1"/>
  <c r="K67" i="1"/>
  <c r="L67" i="1"/>
  <c r="M67" i="1"/>
  <c r="N67" i="1"/>
  <c r="O67" i="1"/>
  <c r="P67" i="1"/>
  <c r="H68" i="1"/>
  <c r="I68" i="1"/>
  <c r="J68" i="1"/>
  <c r="K68" i="1"/>
  <c r="L68" i="1"/>
  <c r="M68" i="1"/>
  <c r="N68" i="1"/>
  <c r="O68" i="1"/>
  <c r="P68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95" i="1"/>
  <c r="C96" i="1"/>
  <c r="C98" i="1"/>
  <c r="C99" i="1"/>
  <c r="C100" i="1"/>
  <c r="C101" i="1"/>
  <c r="C103" i="1"/>
  <c r="H107" i="1"/>
  <c r="I107" i="1"/>
  <c r="J107" i="1"/>
  <c r="K107" i="1"/>
  <c r="L107" i="1"/>
  <c r="M107" i="1"/>
  <c r="N107" i="1"/>
  <c r="O107" i="1"/>
  <c r="P107" i="1"/>
  <c r="H108" i="1"/>
  <c r="I108" i="1"/>
  <c r="J108" i="1"/>
  <c r="K108" i="1"/>
  <c r="L108" i="1"/>
  <c r="M108" i="1"/>
  <c r="N108" i="1"/>
  <c r="O108" i="1"/>
  <c r="P108" i="1"/>
  <c r="C110" i="1"/>
  <c r="C111" i="1"/>
  <c r="C112" i="1"/>
  <c r="C113" i="1"/>
  <c r="C114" i="1"/>
  <c r="C116" i="1"/>
  <c r="C117" i="1"/>
  <c r="C118" i="1"/>
  <c r="C119" i="1"/>
  <c r="C120" i="1"/>
  <c r="C121" i="1"/>
  <c r="C122" i="1"/>
  <c r="C123" i="1"/>
  <c r="G125" i="1"/>
  <c r="H125" i="1"/>
  <c r="I125" i="1"/>
  <c r="J125" i="1"/>
  <c r="K125" i="1"/>
  <c r="L125" i="1"/>
  <c r="M125" i="1"/>
  <c r="N125" i="1"/>
  <c r="O125" i="1"/>
  <c r="P125" i="1"/>
  <c r="C126" i="1"/>
</calcChain>
</file>

<file path=xl/sharedStrings.xml><?xml version="1.0" encoding="utf-8"?>
<sst xmlns="http://schemas.openxmlformats.org/spreadsheetml/2006/main" count="159" uniqueCount="49">
  <si>
    <t>Q1-01</t>
  </si>
  <si>
    <t>Q2-01</t>
  </si>
  <si>
    <t>Q3-01</t>
  </si>
  <si>
    <t>Q4-01</t>
  </si>
  <si>
    <t>Cal-01</t>
  </si>
  <si>
    <t>Cal-02</t>
  </si>
  <si>
    <t>NorthWest</t>
  </si>
  <si>
    <t>Chubut</t>
  </si>
  <si>
    <t>T.del Fuego</t>
  </si>
  <si>
    <t>Neuquen</t>
  </si>
  <si>
    <t>GBA TGN</t>
  </si>
  <si>
    <t>Bahia Blanca</t>
  </si>
  <si>
    <t>Buenos Aires Sur</t>
  </si>
  <si>
    <t>Cal-03</t>
  </si>
  <si>
    <t>Cal-04</t>
  </si>
  <si>
    <t>Cal-05</t>
  </si>
  <si>
    <t>Cal-06</t>
  </si>
  <si>
    <t>Cal-07</t>
  </si>
  <si>
    <t>Cal-08</t>
  </si>
  <si>
    <t>Cal-09</t>
  </si>
  <si>
    <t>Cal-10</t>
  </si>
  <si>
    <t xml:space="preserve">    Mid baseload</t>
  </si>
  <si>
    <t xml:space="preserve">    Mid peak</t>
  </si>
  <si>
    <t xml:space="preserve">    Mid off-peak</t>
  </si>
  <si>
    <t xml:space="preserve">    Mid shoulder</t>
  </si>
  <si>
    <t>Argentina (capacity only)</t>
  </si>
  <si>
    <t>Argentina (commodity only)</t>
  </si>
  <si>
    <t>Argentina (commodity+transportation)</t>
  </si>
  <si>
    <t xml:space="preserve">Bolivia </t>
  </si>
  <si>
    <t>Transportation to Brazil on BBPL</t>
  </si>
  <si>
    <t>Santa Cruz *</t>
  </si>
  <si>
    <t>Litoral *</t>
  </si>
  <si>
    <t>GBA TGS *</t>
  </si>
  <si>
    <t>Centro - TGN *</t>
  </si>
  <si>
    <t>Buenos Aires - TGS *</t>
  </si>
  <si>
    <t>Brazil (energy+capacity @ CoG)</t>
  </si>
  <si>
    <t>Argentina (energy only @ Ezeiza)</t>
  </si>
  <si>
    <t>Commodity delivered at Rio Grande</t>
  </si>
  <si>
    <t xml:space="preserve">           * Curves where Enron has exposure today</t>
  </si>
  <si>
    <t>Change</t>
  </si>
  <si>
    <t>Power Prices</t>
  </si>
  <si>
    <t>Gas Prices</t>
  </si>
  <si>
    <t>Cuyo</t>
  </si>
  <si>
    <t>March</t>
  </si>
  <si>
    <t xml:space="preserve">    Mid baseload Southeast</t>
  </si>
  <si>
    <t xml:space="preserve">    Mid baseload South</t>
  </si>
  <si>
    <t xml:space="preserve">     Mid peak</t>
  </si>
  <si>
    <t>Southeast Mid baseload</t>
  </si>
  <si>
    <t>South Mid baseload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</si>
</sst>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70" formatCode="[$R$ -416]#,##0.00"/>
    <numFmt numFmtId="175" formatCode="_([$R$ -416]* #,##0.00_);_([$R$ -416]* \(#,##0.00\);_([$R$ -416]* &quot;-&quot;??_);_(@_)"/>
  </numFmts>
  <fonts count="10" x14ac:knownFonts="1">
    <font>
      <sz val="10"/>
      <name val="Arial"/>
    </font>
    <font>
      <sz val="10"/>
      <name val="Arial"/>
    </font>
    <font>
      <b/>
      <i/>
      <sz val="18"/>
      <color indexed="10"/>
      <name val="Times New Roman"/>
      <family val="1"/>
    </font>
    <font>
      <sz val="10"/>
      <name val="Times New Roman"/>
      <family val="1"/>
    </font>
    <font>
      <b/>
      <i/>
      <sz val="1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8"/>
      <name val="Times New Roman"/>
      <family val="1"/>
    </font>
    <font>
      <b/>
      <i/>
      <sz val="14"/>
      <color indexed="10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 applyAlignment="1"/>
    <xf numFmtId="0" fontId="3" fillId="0" borderId="3" xfId="0" applyFont="1" applyBorder="1" applyAlignment="1"/>
    <xf numFmtId="0" fontId="3" fillId="0" borderId="0" xfId="0" applyFont="1" applyBorder="1" applyAlignment="1"/>
    <xf numFmtId="170" fontId="3" fillId="0" borderId="3" xfId="0" applyNumberFormat="1" applyFont="1" applyBorder="1" applyAlignment="1"/>
    <xf numFmtId="170" fontId="3" fillId="0" borderId="0" xfId="0" applyNumberFormat="1" applyFont="1" applyBorder="1" applyAlignment="1"/>
    <xf numFmtId="44" fontId="3" fillId="0" borderId="3" xfId="1" applyFont="1" applyBorder="1" applyAlignment="1"/>
    <xf numFmtId="44" fontId="3" fillId="0" borderId="0" xfId="1" applyFont="1" applyBorder="1" applyAlignment="1"/>
    <xf numFmtId="44" fontId="3" fillId="0" borderId="4" xfId="1" applyFont="1" applyBorder="1" applyAlignment="1"/>
    <xf numFmtId="44" fontId="3" fillId="0" borderId="5" xfId="1" applyFont="1" applyBorder="1" applyAlignment="1"/>
    <xf numFmtId="0" fontId="7" fillId="0" borderId="1" xfId="0" applyFont="1" applyFill="1" applyBorder="1" applyAlignment="1"/>
    <xf numFmtId="0" fontId="3" fillId="0" borderId="0" xfId="0" applyFont="1" applyFill="1" applyAlignment="1"/>
    <xf numFmtId="44" fontId="3" fillId="0" borderId="0" xfId="0" applyNumberFormat="1" applyFont="1" applyAlignment="1"/>
    <xf numFmtId="44" fontId="3" fillId="0" borderId="3" xfId="1" applyNumberFormat="1" applyFont="1" applyBorder="1" applyAlignment="1"/>
    <xf numFmtId="44" fontId="3" fillId="0" borderId="0" xfId="1" applyNumberFormat="1" applyFont="1" applyBorder="1" applyAlignment="1"/>
    <xf numFmtId="0" fontId="3" fillId="0" borderId="6" xfId="0" applyFont="1" applyBorder="1" applyAlignment="1">
      <alignment horizontal="center"/>
    </xf>
    <xf numFmtId="0" fontId="3" fillId="0" borderId="0" xfId="0" applyFont="1" applyFill="1" applyBorder="1" applyAlignment="1"/>
    <xf numFmtId="15" fontId="2" fillId="0" borderId="6" xfId="0" applyNumberFormat="1" applyFont="1" applyFill="1" applyBorder="1" applyAlignment="1"/>
    <xf numFmtId="0" fontId="3" fillId="0" borderId="1" xfId="0" applyFont="1" applyFill="1" applyBorder="1" applyAlignment="1"/>
    <xf numFmtId="0" fontId="3" fillId="0" borderId="7" xfId="0" applyFont="1" applyFill="1" applyBorder="1" applyAlignment="1"/>
    <xf numFmtId="15" fontId="2" fillId="0" borderId="0" xfId="0" applyNumberFormat="1" applyFont="1" applyFill="1" applyBorder="1" applyAlignment="1"/>
    <xf numFmtId="0" fontId="4" fillId="0" borderId="0" xfId="0" applyFont="1" applyAlignment="1"/>
    <xf numFmtId="0" fontId="6" fillId="0" borderId="0" xfId="0" applyFont="1" applyFill="1" applyAlignment="1"/>
    <xf numFmtId="0" fontId="3" fillId="2" borderId="0" xfId="0" applyFont="1" applyFill="1" applyBorder="1" applyAlignment="1"/>
    <xf numFmtId="0" fontId="3" fillId="2" borderId="8" xfId="0" applyFont="1" applyFill="1" applyBorder="1" applyAlignment="1"/>
    <xf numFmtId="2" fontId="0" fillId="0" borderId="0" xfId="0" applyNumberFormat="1" applyAlignment="1"/>
    <xf numFmtId="170" fontId="3" fillId="2" borderId="0" xfId="1" applyNumberFormat="1" applyFont="1" applyFill="1" applyBorder="1" applyAlignment="1"/>
    <xf numFmtId="170" fontId="3" fillId="2" borderId="8" xfId="1" applyNumberFormat="1" applyFont="1" applyFill="1" applyBorder="1" applyAlignment="1"/>
    <xf numFmtId="44" fontId="3" fillId="2" borderId="0" xfId="1" applyFont="1" applyFill="1" applyBorder="1" applyAlignment="1"/>
    <xf numFmtId="44" fontId="3" fillId="2" borderId="8" xfId="1" applyFont="1" applyFill="1" applyBorder="1" applyAlignment="1"/>
    <xf numFmtId="44" fontId="3" fillId="2" borderId="5" xfId="1" applyFont="1" applyFill="1" applyBorder="1" applyAlignment="1"/>
    <xf numFmtId="44" fontId="3" fillId="2" borderId="9" xfId="1" applyFont="1" applyFill="1" applyBorder="1" applyAlignment="1"/>
    <xf numFmtId="0" fontId="7" fillId="0" borderId="7" xfId="0" applyFont="1" applyFill="1" applyBorder="1" applyAlignment="1"/>
    <xf numFmtId="15" fontId="8" fillId="0" borderId="0" xfId="0" applyNumberFormat="1" applyFont="1" applyFill="1" applyAlignment="1"/>
    <xf numFmtId="175" fontId="3" fillId="0" borderId="3" xfId="0" applyNumberFormat="1" applyFont="1" applyBorder="1" applyAlignment="1"/>
    <xf numFmtId="175" fontId="3" fillId="0" borderId="0" xfId="0" applyNumberFormat="1" applyFont="1" applyBorder="1" applyAlignment="1"/>
    <xf numFmtId="175" fontId="3" fillId="2" borderId="0" xfId="1" applyNumberFormat="1" applyFont="1" applyFill="1" applyBorder="1" applyAlignment="1"/>
    <xf numFmtId="175" fontId="3" fillId="2" borderId="8" xfId="1" applyNumberFormat="1" applyFont="1" applyFill="1" applyBorder="1" applyAlignment="1"/>
    <xf numFmtId="44" fontId="3" fillId="2" borderId="0" xfId="1" applyNumberFormat="1" applyFont="1" applyFill="1" applyBorder="1" applyAlignment="1"/>
    <xf numFmtId="44" fontId="3" fillId="2" borderId="8" xfId="1" applyNumberFormat="1" applyFont="1" applyFill="1" applyBorder="1" applyAlignment="1"/>
    <xf numFmtId="44" fontId="3" fillId="0" borderId="4" xfId="1" applyNumberFormat="1" applyFont="1" applyBorder="1" applyAlignment="1"/>
    <xf numFmtId="44" fontId="3" fillId="0" borderId="5" xfId="1" applyNumberFormat="1" applyFont="1" applyBorder="1" applyAlignment="1"/>
    <xf numFmtId="44" fontId="3" fillId="2" borderId="5" xfId="1" applyNumberFormat="1" applyFont="1" applyFill="1" applyBorder="1" applyAlignment="1"/>
    <xf numFmtId="44" fontId="3" fillId="2" borderId="9" xfId="1" applyNumberFormat="1" applyFont="1" applyFill="1" applyBorder="1" applyAlignment="1"/>
    <xf numFmtId="0" fontId="9" fillId="0" borderId="0" xfId="0" applyFont="1" applyAlignment="1"/>
    <xf numFmtId="0" fontId="5" fillId="0" borderId="5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8" xfId="0" applyFont="1" applyFill="1" applyBorder="1" applyAlignment="1"/>
    <xf numFmtId="170" fontId="3" fillId="0" borderId="8" xfId="1" applyNumberFormat="1" applyFont="1" applyFill="1" applyBorder="1" applyAlignment="1"/>
    <xf numFmtId="44" fontId="3" fillId="0" borderId="8" xfId="1" applyFont="1" applyFill="1" applyBorder="1" applyAlignment="1"/>
    <xf numFmtId="44" fontId="3" fillId="0" borderId="9" xfId="1" applyFont="1" applyFill="1" applyBorder="1" applyAlignment="1"/>
    <xf numFmtId="44" fontId="3" fillId="0" borderId="8" xfId="1" applyFont="1" applyBorder="1" applyAlignment="1">
      <alignment horizontal="center"/>
    </xf>
    <xf numFmtId="175" fontId="3" fillId="0" borderId="8" xfId="1" applyNumberFormat="1" applyFont="1" applyFill="1" applyBorder="1" applyAlignment="1"/>
    <xf numFmtId="0" fontId="5" fillId="0" borderId="5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134"/>
  <sheetViews>
    <sheetView showGridLines="0" tabSelected="1" zoomScale="75" zoomScaleNormal="75" workbookViewId="0"/>
  </sheetViews>
  <sheetFormatPr defaultColWidth="7.85546875" defaultRowHeight="12.75" x14ac:dyDescent="0.2"/>
  <cols>
    <col min="1" max="1" width="40.42578125" style="6" customWidth="1"/>
    <col min="2" max="7" width="10.42578125" style="6" bestFit="1" customWidth="1"/>
    <col min="8" max="8" width="9.42578125" style="6" bestFit="1" customWidth="1"/>
    <col min="9" max="16" width="10" style="6" bestFit="1" customWidth="1"/>
    <col min="17" max="16384" width="7.85546875" style="6"/>
  </cols>
  <sheetData>
    <row r="1" spans="1:16" s="16" customFormat="1" ht="24" thickBot="1" x14ac:dyDescent="0.4">
      <c r="A1" s="22">
        <v>36958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</row>
    <row r="2" spans="1:16" s="16" customFormat="1" ht="17.25" customHeight="1" x14ac:dyDescent="0.35">
      <c r="A2" s="25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23.25" x14ac:dyDescent="0.35">
      <c r="A3" s="26" t="s">
        <v>40</v>
      </c>
    </row>
    <row r="4" spans="1:16" ht="13.5" thickBot="1" x14ac:dyDescent="0.25">
      <c r="B4" s="50">
        <v>2001</v>
      </c>
      <c r="C4" s="58">
        <v>2001</v>
      </c>
      <c r="D4" s="58"/>
      <c r="E4" s="58"/>
      <c r="F4" s="58"/>
      <c r="G4" s="58"/>
      <c r="H4" s="1">
        <v>2002</v>
      </c>
      <c r="I4" s="1">
        <v>2003</v>
      </c>
      <c r="J4" s="1">
        <v>2004</v>
      </c>
      <c r="K4" s="1">
        <v>2005</v>
      </c>
      <c r="L4" s="1">
        <v>2006</v>
      </c>
      <c r="M4" s="1">
        <v>2007</v>
      </c>
      <c r="N4" s="1">
        <v>2008</v>
      </c>
      <c r="O4" s="1">
        <v>2009</v>
      </c>
      <c r="P4" s="1">
        <v>2010</v>
      </c>
    </row>
    <row r="5" spans="1:16" s="2" customFormat="1" ht="13.5" thickBot="1" x14ac:dyDescent="0.25">
      <c r="B5" s="51" t="s">
        <v>43</v>
      </c>
      <c r="C5" s="20" t="s">
        <v>0</v>
      </c>
      <c r="D5" s="3" t="s">
        <v>1</v>
      </c>
      <c r="E5" s="3" t="s">
        <v>2</v>
      </c>
      <c r="F5" s="3" t="s">
        <v>3</v>
      </c>
      <c r="G5" s="4" t="s">
        <v>4</v>
      </c>
      <c r="H5" s="5" t="s">
        <v>5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</row>
    <row r="6" spans="1:16" ht="15.75" x14ac:dyDescent="0.25">
      <c r="A6" s="27" t="s">
        <v>35</v>
      </c>
      <c r="B6" s="52"/>
      <c r="C6" s="7"/>
      <c r="D6" s="8"/>
      <c r="E6" s="8"/>
      <c r="F6" s="8"/>
      <c r="G6" s="28"/>
      <c r="H6" s="29"/>
      <c r="I6" s="29"/>
      <c r="J6" s="29"/>
      <c r="K6" s="29"/>
      <c r="L6" s="29"/>
      <c r="M6" s="29"/>
      <c r="N6" s="29"/>
      <c r="O6" s="29"/>
      <c r="P6" s="29"/>
    </row>
    <row r="7" spans="1:16" x14ac:dyDescent="0.2">
      <c r="A7" s="16" t="s">
        <v>47</v>
      </c>
      <c r="B7" s="53">
        <v>165.97</v>
      </c>
      <c r="C7" s="9">
        <v>165.97</v>
      </c>
      <c r="D7" s="10">
        <v>187.26059567427524</v>
      </c>
      <c r="E7" s="10">
        <v>198.55292032258009</v>
      </c>
      <c r="F7" s="10">
        <v>195.21588380821495</v>
      </c>
      <c r="G7" s="31">
        <v>190.90581994152106</v>
      </c>
      <c r="H7" s="32">
        <v>168.0050047807986</v>
      </c>
      <c r="I7" s="32">
        <v>70.47772234729517</v>
      </c>
      <c r="J7" s="32">
        <v>61.649742149503901</v>
      </c>
      <c r="K7" s="32">
        <v>66.100098678420352</v>
      </c>
      <c r="L7" s="32">
        <v>70.652832644940176</v>
      </c>
      <c r="M7" s="32">
        <v>75.457225264796165</v>
      </c>
      <c r="N7" s="32">
        <v>80.503554045475298</v>
      </c>
      <c r="O7" s="32">
        <v>85.771592134144612</v>
      </c>
      <c r="P7" s="32">
        <v>91.298598536956561</v>
      </c>
    </row>
    <row r="8" spans="1:16" x14ac:dyDescent="0.2">
      <c r="A8" s="16" t="s">
        <v>46</v>
      </c>
      <c r="B8" s="53">
        <v>165.97</v>
      </c>
      <c r="C8" s="9">
        <v>165.97</v>
      </c>
      <c r="D8" s="10">
        <v>187.28323709433892</v>
      </c>
      <c r="E8" s="10">
        <v>198.76563669984947</v>
      </c>
      <c r="F8" s="10">
        <v>195.22447328985652</v>
      </c>
      <c r="G8" s="31">
        <v>190.97900412521349</v>
      </c>
      <c r="H8" s="32">
        <v>168.5413291117525</v>
      </c>
      <c r="I8" s="32">
        <v>70.558488398153145</v>
      </c>
      <c r="J8" s="32">
        <v>61.6552958310713</v>
      </c>
      <c r="K8" s="32">
        <v>66.106053267796312</v>
      </c>
      <c r="L8" s="32">
        <v>70.659197364737281</v>
      </c>
      <c r="M8" s="32">
        <v>75.464022785539484</v>
      </c>
      <c r="N8" s="32">
        <v>80.510806161844741</v>
      </c>
      <c r="O8" s="32">
        <v>85.779318818695643</v>
      </c>
      <c r="P8" s="32">
        <v>91.306823118700891</v>
      </c>
    </row>
    <row r="9" spans="1:16" x14ac:dyDescent="0.2">
      <c r="A9" s="6" t="s">
        <v>24</v>
      </c>
      <c r="B9" s="53">
        <v>165.97</v>
      </c>
      <c r="C9" s="9">
        <v>165.97</v>
      </c>
      <c r="D9" s="10">
        <v>187.25794507013907</v>
      </c>
      <c r="E9" s="10">
        <v>198.52778646341221</v>
      </c>
      <c r="F9" s="10">
        <v>195.21488331131181</v>
      </c>
      <c r="G9" s="31">
        <v>190.89718445345892</v>
      </c>
      <c r="H9" s="32">
        <v>167.94443003816596</v>
      </c>
      <c r="I9" s="32">
        <v>70.468334739088291</v>
      </c>
      <c r="J9" s="32">
        <v>61.649090600269766</v>
      </c>
      <c r="K9" s="32">
        <v>66.099400095309235</v>
      </c>
      <c r="L9" s="32">
        <v>70.652085945969603</v>
      </c>
      <c r="M9" s="32">
        <v>75.456427790295578</v>
      </c>
      <c r="N9" s="32">
        <v>80.502703238526976</v>
      </c>
      <c r="O9" s="32">
        <v>85.770685651599536</v>
      </c>
      <c r="P9" s="32">
        <v>91.297633641891636</v>
      </c>
    </row>
    <row r="10" spans="1:16" x14ac:dyDescent="0.2">
      <c r="A10" s="6" t="s">
        <v>23</v>
      </c>
      <c r="B10" s="53">
        <v>165.97</v>
      </c>
      <c r="C10" s="9">
        <v>165.97</v>
      </c>
      <c r="D10" s="10">
        <v>187.25794507013907</v>
      </c>
      <c r="E10" s="10">
        <v>198.52778646341221</v>
      </c>
      <c r="F10" s="10">
        <v>195.21488331131181</v>
      </c>
      <c r="G10" s="31">
        <v>190.89718445345892</v>
      </c>
      <c r="H10" s="32">
        <v>167.94443003816596</v>
      </c>
      <c r="I10" s="32">
        <v>70.468334739088291</v>
      </c>
      <c r="J10" s="32">
        <v>61.649090600269766</v>
      </c>
      <c r="K10" s="32">
        <v>66.099400095309235</v>
      </c>
      <c r="L10" s="32">
        <v>70.652085945969603</v>
      </c>
      <c r="M10" s="32">
        <v>75.456427790295578</v>
      </c>
      <c r="N10" s="32">
        <v>80.502703238526976</v>
      </c>
      <c r="O10" s="32">
        <v>85.770685651599536</v>
      </c>
      <c r="P10" s="32">
        <v>91.297633641891636</v>
      </c>
    </row>
    <row r="11" spans="1:16" ht="6.75" customHeight="1" x14ac:dyDescent="0.2">
      <c r="B11" s="53"/>
      <c r="C11" s="9"/>
      <c r="D11" s="10"/>
      <c r="E11" s="10"/>
      <c r="F11" s="10"/>
      <c r="G11" s="31"/>
      <c r="H11" s="32"/>
      <c r="I11" s="32"/>
      <c r="J11" s="32"/>
      <c r="K11" s="32"/>
      <c r="L11" s="32"/>
      <c r="M11" s="32"/>
      <c r="N11" s="32"/>
      <c r="O11" s="32"/>
      <c r="P11" s="32"/>
    </row>
    <row r="12" spans="1:16" x14ac:dyDescent="0.2">
      <c r="A12" s="16" t="s">
        <v>48</v>
      </c>
      <c r="B12" s="53">
        <v>151.6</v>
      </c>
      <c r="C12" s="9">
        <v>151.6</v>
      </c>
      <c r="D12" s="10">
        <v>152.78093677716586</v>
      </c>
      <c r="E12" s="10">
        <v>158.93790284369675</v>
      </c>
      <c r="F12" s="10">
        <v>164.65898818388735</v>
      </c>
      <c r="G12" s="31">
        <v>158.07334834142495</v>
      </c>
      <c r="H12" s="32">
        <v>149.02062598156235</v>
      </c>
      <c r="I12" s="32">
        <v>67.712240416674746</v>
      </c>
      <c r="J12" s="32">
        <v>54.523007779935845</v>
      </c>
      <c r="K12" s="32">
        <v>58.458901348820028</v>
      </c>
      <c r="L12" s="32">
        <v>62.485337483371417</v>
      </c>
      <c r="M12" s="32">
        <v>66.734340432240728</v>
      </c>
      <c r="N12" s="32">
        <v>71.197311626862287</v>
      </c>
      <c r="O12" s="32">
        <v>75.856362446522937</v>
      </c>
      <c r="P12" s="32">
        <v>80.744444741652174</v>
      </c>
    </row>
    <row r="13" spans="1:16" x14ac:dyDescent="0.2">
      <c r="A13" s="16" t="s">
        <v>46</v>
      </c>
      <c r="B13" s="53">
        <v>165.97</v>
      </c>
      <c r="C13" s="9">
        <v>165.97</v>
      </c>
      <c r="D13" s="10">
        <v>187.38008891986917</v>
      </c>
      <c r="E13" s="10">
        <v>198.92451880881939</v>
      </c>
      <c r="F13" s="10">
        <v>194.49763000801511</v>
      </c>
      <c r="G13" s="31">
        <v>190.8376713210111</v>
      </c>
      <c r="H13" s="32">
        <v>164.7468854407073</v>
      </c>
      <c r="I13" s="32">
        <v>71.018274467380422</v>
      </c>
      <c r="J13" s="32">
        <v>61.716560080612481</v>
      </c>
      <c r="K13" s="32">
        <v>66.171740046020147</v>
      </c>
      <c r="L13" s="32">
        <v>70.729408408920634</v>
      </c>
      <c r="M13" s="32">
        <v>75.539008180727279</v>
      </c>
      <c r="N13" s="32">
        <v>80.590806331383675</v>
      </c>
      <c r="O13" s="32">
        <v>85.86455408555706</v>
      </c>
      <c r="P13" s="32">
        <v>91.397550831883578</v>
      </c>
    </row>
    <row r="14" spans="1:16" x14ac:dyDescent="0.2">
      <c r="A14" s="6" t="s">
        <v>24</v>
      </c>
      <c r="B14" s="53">
        <v>149.84</v>
      </c>
      <c r="C14" s="9">
        <v>149.84</v>
      </c>
      <c r="D14" s="10">
        <v>150.84896973288429</v>
      </c>
      <c r="E14" s="10">
        <v>159.31992022375843</v>
      </c>
      <c r="F14" s="10">
        <v>167.28475918599381</v>
      </c>
      <c r="G14" s="31">
        <v>158.22009474279093</v>
      </c>
      <c r="H14" s="32">
        <v>151.81145455977142</v>
      </c>
      <c r="I14" s="32">
        <v>69.308498556738584</v>
      </c>
      <c r="J14" s="32">
        <v>56.54867691743474</v>
      </c>
      <c r="K14" s="32">
        <v>60.630798995265991</v>
      </c>
      <c r="L14" s="32">
        <v>64.806827526568341</v>
      </c>
      <c r="M14" s="32">
        <v>69.213691798375024</v>
      </c>
      <c r="N14" s="32">
        <v>73.842473783314347</v>
      </c>
      <c r="O14" s="32">
        <v>78.67462025267794</v>
      </c>
      <c r="P14" s="32">
        <v>83.744307302386403</v>
      </c>
    </row>
    <row r="15" spans="1:16" x14ac:dyDescent="0.2">
      <c r="A15" s="6" t="s">
        <v>23</v>
      </c>
      <c r="B15" s="53">
        <v>149.84</v>
      </c>
      <c r="C15" s="9">
        <v>149.84</v>
      </c>
      <c r="D15" s="10">
        <v>146.12725366029539</v>
      </c>
      <c r="E15" s="10">
        <v>147.31140704901705</v>
      </c>
      <c r="F15" s="10">
        <v>153.07699734804928</v>
      </c>
      <c r="G15" s="31">
        <v>148.93869741720852</v>
      </c>
      <c r="H15" s="32">
        <v>140.96609206292356</v>
      </c>
      <c r="I15" s="32">
        <v>64.566872228810197</v>
      </c>
      <c r="J15" s="32">
        <v>49.635360983026793</v>
      </c>
      <c r="K15" s="32">
        <v>53.218426298697636</v>
      </c>
      <c r="L15" s="32">
        <v>56.883917605050463</v>
      </c>
      <c r="M15" s="32">
        <v>60.752024002193934</v>
      </c>
      <c r="N15" s="32">
        <v>64.814917729480385</v>
      </c>
      <c r="O15" s="32">
        <v>69.056313769212878</v>
      </c>
      <c r="P15" s="32">
        <v>73.506210044428343</v>
      </c>
    </row>
    <row r="16" spans="1:16" ht="15.75" x14ac:dyDescent="0.25">
      <c r="A16" s="27" t="s">
        <v>36</v>
      </c>
      <c r="B16" s="52"/>
      <c r="C16" s="7"/>
      <c r="D16" s="8"/>
      <c r="E16" s="8"/>
      <c r="F16" s="8"/>
      <c r="G16" s="28"/>
      <c r="H16" s="29"/>
      <c r="I16" s="29"/>
      <c r="J16" s="29"/>
      <c r="K16" s="29"/>
      <c r="L16" s="29"/>
      <c r="M16" s="29"/>
      <c r="N16" s="29"/>
      <c r="O16" s="29"/>
      <c r="P16" s="29"/>
    </row>
    <row r="17" spans="1:16" x14ac:dyDescent="0.2">
      <c r="A17" s="16" t="s">
        <v>21</v>
      </c>
      <c r="B17" s="54">
        <v>19.006720430107524</v>
      </c>
      <c r="C17" s="11">
        <f t="shared" ref="C17:C22" si="0">B17</f>
        <v>19.006720430107524</v>
      </c>
      <c r="D17" s="12">
        <v>20.471475507765831</v>
      </c>
      <c r="E17" s="12">
        <v>22.961081242532856</v>
      </c>
      <c r="F17" s="12">
        <v>14.204136798088411</v>
      </c>
      <c r="G17" s="33">
        <v>18.3856303203405</v>
      </c>
      <c r="H17" s="34">
        <v>18.321271876909787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</row>
    <row r="18" spans="1:16" x14ac:dyDescent="0.2">
      <c r="A18" s="6" t="s">
        <v>22</v>
      </c>
      <c r="B18" s="54">
        <v>23.832258064516129</v>
      </c>
      <c r="C18" s="11">
        <f t="shared" si="0"/>
        <v>23.832258064516129</v>
      </c>
      <c r="D18" s="12">
        <v>29.061863799283156</v>
      </c>
      <c r="E18" s="12">
        <v>37.692329749103941</v>
      </c>
      <c r="F18" s="12">
        <v>18.994551971326164</v>
      </c>
      <c r="G18" s="33">
        <v>26.032568868407576</v>
      </c>
      <c r="H18" s="34">
        <v>23.918230392693108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</row>
    <row r="19" spans="1:16" x14ac:dyDescent="0.2">
      <c r="A19" s="6" t="s">
        <v>24</v>
      </c>
      <c r="B19" s="54">
        <v>18.702233250620345</v>
      </c>
      <c r="C19" s="11">
        <f t="shared" si="0"/>
        <v>18.702233250620345</v>
      </c>
      <c r="D19" s="12">
        <v>19.646236559139783</v>
      </c>
      <c r="E19" s="12">
        <v>20.745244003308517</v>
      </c>
      <c r="F19" s="12">
        <v>13.276454370002755</v>
      </c>
      <c r="G19" s="33">
        <v>17.329037895348378</v>
      </c>
      <c r="H19" s="34">
        <v>17.715070454057571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</row>
    <row r="20" spans="1:16" x14ac:dyDescent="0.2">
      <c r="A20" s="6" t="s">
        <v>23</v>
      </c>
      <c r="B20" s="54">
        <v>15.645161290322582</v>
      </c>
      <c r="C20" s="11">
        <f t="shared" si="0"/>
        <v>15.645161290322582</v>
      </c>
      <c r="D20" s="12">
        <v>15.100836320191162</v>
      </c>
      <c r="E20" s="12">
        <v>15.486021505376344</v>
      </c>
      <c r="F20" s="12">
        <v>12.222102747909199</v>
      </c>
      <c r="G20" s="33">
        <v>14.302465117767538</v>
      </c>
      <c r="H20" s="34">
        <v>14.970576196603503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</row>
    <row r="21" spans="1:16" ht="15.75" x14ac:dyDescent="0.25">
      <c r="A21" s="27" t="s">
        <v>25</v>
      </c>
      <c r="B21" s="54"/>
      <c r="C21" s="11"/>
      <c r="D21" s="12"/>
      <c r="E21" s="12"/>
      <c r="F21" s="12"/>
      <c r="G21" s="33"/>
      <c r="H21" s="34"/>
      <c r="I21" s="34"/>
      <c r="J21" s="34"/>
      <c r="K21" s="34"/>
      <c r="L21" s="34"/>
      <c r="M21" s="34"/>
      <c r="N21" s="34"/>
      <c r="O21" s="34"/>
      <c r="P21" s="34"/>
    </row>
    <row r="22" spans="1:16" ht="16.5" thickBot="1" x14ac:dyDescent="0.3">
      <c r="A22" s="27"/>
      <c r="B22" s="55">
        <v>5.2</v>
      </c>
      <c r="C22" s="13">
        <f t="shared" si="0"/>
        <v>5.2</v>
      </c>
      <c r="D22" s="14">
        <v>5.2</v>
      </c>
      <c r="E22" s="14">
        <v>5.2</v>
      </c>
      <c r="F22" s="14">
        <v>5.2</v>
      </c>
      <c r="G22" s="35">
        <v>5.2</v>
      </c>
      <c r="H22" s="36">
        <v>5.2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</row>
    <row r="23" spans="1:16" x14ac:dyDescent="0.2">
      <c r="B23" s="17"/>
      <c r="C23" s="17"/>
    </row>
    <row r="25" spans="1:16" ht="23.25" x14ac:dyDescent="0.35">
      <c r="A25" s="26" t="s">
        <v>41</v>
      </c>
    </row>
    <row r="26" spans="1:16" ht="13.5" thickBot="1" x14ac:dyDescent="0.25">
      <c r="B26" s="50">
        <v>2001</v>
      </c>
      <c r="C26" s="58">
        <v>2001</v>
      </c>
      <c r="D26" s="58"/>
      <c r="E26" s="58"/>
      <c r="F26" s="58"/>
      <c r="G26" s="58"/>
      <c r="H26" s="1">
        <f>H4</f>
        <v>2002</v>
      </c>
      <c r="I26" s="1">
        <f t="shared" ref="I26:P26" si="1">I4</f>
        <v>2003</v>
      </c>
      <c r="J26" s="1">
        <f t="shared" si="1"/>
        <v>2004</v>
      </c>
      <c r="K26" s="1">
        <f t="shared" si="1"/>
        <v>2005</v>
      </c>
      <c r="L26" s="1">
        <f t="shared" si="1"/>
        <v>2006</v>
      </c>
      <c r="M26" s="1">
        <f t="shared" si="1"/>
        <v>2007</v>
      </c>
      <c r="N26" s="1">
        <f t="shared" si="1"/>
        <v>2008</v>
      </c>
      <c r="O26" s="1">
        <f t="shared" si="1"/>
        <v>2009</v>
      </c>
      <c r="P26" s="1">
        <f t="shared" si="1"/>
        <v>2010</v>
      </c>
    </row>
    <row r="27" spans="1:16" ht="13.5" thickBot="1" x14ac:dyDescent="0.25">
      <c r="B27" s="51" t="s">
        <v>43</v>
      </c>
      <c r="C27" s="20" t="s">
        <v>0</v>
      </c>
      <c r="D27" s="3" t="s">
        <v>1</v>
      </c>
      <c r="E27" s="3" t="s">
        <v>2</v>
      </c>
      <c r="F27" s="3" t="s">
        <v>3</v>
      </c>
      <c r="G27" s="4" t="s">
        <v>4</v>
      </c>
      <c r="H27" s="5" t="str">
        <f>H5</f>
        <v>Cal-02</v>
      </c>
      <c r="I27" s="5" t="str">
        <f t="shared" ref="I27:P27" si="2">I5</f>
        <v>Cal-03</v>
      </c>
      <c r="J27" s="5" t="str">
        <f t="shared" si="2"/>
        <v>Cal-04</v>
      </c>
      <c r="K27" s="5" t="str">
        <f t="shared" si="2"/>
        <v>Cal-05</v>
      </c>
      <c r="L27" s="5" t="str">
        <f t="shared" si="2"/>
        <v>Cal-06</v>
      </c>
      <c r="M27" s="5" t="str">
        <f t="shared" si="2"/>
        <v>Cal-07</v>
      </c>
      <c r="N27" s="5" t="str">
        <f t="shared" si="2"/>
        <v>Cal-08</v>
      </c>
      <c r="O27" s="5" t="str">
        <f t="shared" si="2"/>
        <v>Cal-09</v>
      </c>
      <c r="P27" s="5" t="str">
        <f t="shared" si="2"/>
        <v>Cal-10</v>
      </c>
    </row>
    <row r="28" spans="1:16" ht="15.75" x14ac:dyDescent="0.25">
      <c r="A28" s="27" t="s">
        <v>26</v>
      </c>
      <c r="B28" s="52"/>
      <c r="C28" s="7"/>
      <c r="D28" s="8"/>
      <c r="E28" s="8"/>
      <c r="F28" s="8"/>
      <c r="G28" s="28"/>
      <c r="H28" s="29"/>
      <c r="I28" s="29"/>
      <c r="J28" s="29"/>
      <c r="K28" s="29"/>
      <c r="L28" s="29"/>
      <c r="M28" s="29"/>
      <c r="N28" s="29"/>
      <c r="O28" s="29"/>
      <c r="P28" s="29"/>
    </row>
    <row r="29" spans="1:16" x14ac:dyDescent="0.2">
      <c r="A29" s="6" t="s">
        <v>30</v>
      </c>
      <c r="B29" s="56">
        <v>0.9</v>
      </c>
      <c r="C29" s="12">
        <f>B29</f>
        <v>0.9</v>
      </c>
      <c r="D29" s="12">
        <v>1.0123493013340088</v>
      </c>
      <c r="E29" s="12">
        <v>1.035682634667342</v>
      </c>
      <c r="F29" s="12">
        <v>0.92333333333333334</v>
      </c>
      <c r="G29" s="33">
        <v>0.96784131733367096</v>
      </c>
      <c r="H29" s="34">
        <v>1.0170487181994561</v>
      </c>
      <c r="I29" s="34">
        <v>1.07549211215928</v>
      </c>
      <c r="J29" s="34">
        <v>1.0669485111534518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</row>
    <row r="30" spans="1:16" x14ac:dyDescent="0.2">
      <c r="A30" s="6" t="s">
        <v>6</v>
      </c>
      <c r="B30" s="56">
        <v>1.1000000000000001</v>
      </c>
      <c r="C30" s="12">
        <f>B30</f>
        <v>1.1000000000000001</v>
      </c>
      <c r="D30" s="12">
        <v>1.2166666666666666</v>
      </c>
      <c r="E30" s="12">
        <v>1.25</v>
      </c>
      <c r="F30" s="12">
        <v>1.1433333333333333</v>
      </c>
      <c r="G30" s="33">
        <v>1.175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</row>
    <row r="31" spans="1:16" x14ac:dyDescent="0.2">
      <c r="A31" s="6" t="s">
        <v>7</v>
      </c>
      <c r="B31" s="56">
        <v>1</v>
      </c>
      <c r="C31" s="12">
        <f>B31</f>
        <v>1</v>
      </c>
      <c r="D31" s="12">
        <v>1.1033333333333333</v>
      </c>
      <c r="E31" s="12">
        <v>1.1633333333333333</v>
      </c>
      <c r="F31" s="12">
        <v>1.0233333333333334</v>
      </c>
      <c r="G31" s="33">
        <v>1.0725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</row>
    <row r="32" spans="1:16" x14ac:dyDescent="0.2">
      <c r="A32" s="6" t="s">
        <v>8</v>
      </c>
      <c r="B32" s="56">
        <v>0.8</v>
      </c>
      <c r="C32" s="12">
        <f>B32</f>
        <v>0.8</v>
      </c>
      <c r="D32" s="12">
        <v>0.91234930133400882</v>
      </c>
      <c r="E32" s="12">
        <v>0.93568263466734214</v>
      </c>
      <c r="F32" s="12">
        <v>0.82333333333333325</v>
      </c>
      <c r="G32" s="33">
        <v>0.86784131733367109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</row>
    <row r="33" spans="1:16" x14ac:dyDescent="0.2">
      <c r="A33" s="6" t="s">
        <v>9</v>
      </c>
      <c r="B33" s="56">
        <v>1.1200000000000001</v>
      </c>
      <c r="C33" s="12">
        <f>B33</f>
        <v>1.1200000000000001</v>
      </c>
      <c r="D33" s="12">
        <v>1.3766666666666667</v>
      </c>
      <c r="E33" s="12">
        <v>1.4833333333333334</v>
      </c>
      <c r="F33" s="12">
        <v>1.1566666666666665</v>
      </c>
      <c r="G33" s="33">
        <v>1.2816666666666667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</row>
    <row r="34" spans="1:16" ht="15.75" x14ac:dyDescent="0.25">
      <c r="A34" s="27" t="s">
        <v>27</v>
      </c>
      <c r="B34" s="54"/>
      <c r="C34" s="11"/>
      <c r="D34" s="12"/>
      <c r="E34" s="12"/>
      <c r="F34" s="12"/>
      <c r="G34" s="33"/>
      <c r="H34" s="34"/>
      <c r="I34" s="34"/>
      <c r="J34" s="34"/>
      <c r="K34" s="34"/>
      <c r="L34" s="34"/>
      <c r="M34" s="34"/>
      <c r="N34" s="34"/>
      <c r="O34" s="34"/>
      <c r="P34" s="34"/>
    </row>
    <row r="35" spans="1:16" x14ac:dyDescent="0.2">
      <c r="A35" s="6" t="s">
        <v>31</v>
      </c>
      <c r="B35" s="54">
        <v>1.5710488464697931</v>
      </c>
      <c r="C35" s="11">
        <f>B35</f>
        <v>1.5710488464697931</v>
      </c>
      <c r="D35" s="12">
        <v>1.8785817925357875</v>
      </c>
      <c r="E35" s="12">
        <v>1.9217557421995772</v>
      </c>
      <c r="F35" s="12">
        <v>1.4872424244792208</v>
      </c>
      <c r="G35" s="33">
        <v>1.7120576381477246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</row>
    <row r="36" spans="1:16" x14ac:dyDescent="0.2">
      <c r="A36" s="6" t="s">
        <v>10</v>
      </c>
      <c r="B36" s="54">
        <v>1.6915691944317417</v>
      </c>
      <c r="C36" s="11">
        <f t="shared" ref="C36:C42" si="3">B36</f>
        <v>1.6915691944317417</v>
      </c>
      <c r="D36" s="12">
        <v>1.9945222519143788</v>
      </c>
      <c r="E36" s="12">
        <v>1.9953849535477943</v>
      </c>
      <c r="F36" s="12">
        <v>1.591272376065157</v>
      </c>
      <c r="G36" s="33">
        <v>1.808703488989768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</row>
    <row r="37" spans="1:16" x14ac:dyDescent="0.2">
      <c r="A37" s="6" t="s">
        <v>32</v>
      </c>
      <c r="B37" s="54">
        <v>1.6915691944317417</v>
      </c>
      <c r="C37" s="11">
        <f t="shared" si="3"/>
        <v>1.6915691944317417</v>
      </c>
      <c r="D37" s="12">
        <v>1.9945222519143788</v>
      </c>
      <c r="E37" s="12">
        <v>1.9953849535477943</v>
      </c>
      <c r="F37" s="12">
        <v>1.591272376065157</v>
      </c>
      <c r="G37" s="33">
        <v>1.808703488989768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</row>
    <row r="38" spans="1:16" x14ac:dyDescent="0.2">
      <c r="A38" s="6" t="s">
        <v>11</v>
      </c>
      <c r="B38" s="54">
        <v>1.4639602744317417</v>
      </c>
      <c r="C38" s="11">
        <f t="shared" si="3"/>
        <v>1.4639602744317417</v>
      </c>
      <c r="D38" s="12">
        <v>1.7226560419143786</v>
      </c>
      <c r="E38" s="12">
        <v>1.7867434435477942</v>
      </c>
      <c r="F38" s="12">
        <v>1.5090802660651572</v>
      </c>
      <c r="G38" s="33">
        <v>1.6206100064897679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</row>
    <row r="39" spans="1:16" x14ac:dyDescent="0.2">
      <c r="A39" s="6" t="s">
        <v>12</v>
      </c>
      <c r="B39" s="54">
        <v>1.3555750744317416</v>
      </c>
      <c r="C39" s="11">
        <f t="shared" si="3"/>
        <v>1.3555750744317416</v>
      </c>
      <c r="D39" s="12">
        <v>1.4814989719143787</v>
      </c>
      <c r="E39" s="12">
        <v>1.5076515535477943</v>
      </c>
      <c r="F39" s="12">
        <v>1.3817276560651572</v>
      </c>
      <c r="G39" s="33">
        <v>1.431613313989768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</row>
    <row r="40" spans="1:16" x14ac:dyDescent="0.2">
      <c r="A40" s="6" t="s">
        <v>33</v>
      </c>
      <c r="B40" s="54">
        <v>1.5547910664697933</v>
      </c>
      <c r="C40" s="11">
        <f t="shared" si="3"/>
        <v>1.5547910664697933</v>
      </c>
      <c r="D40" s="12">
        <v>1.9517418025357873</v>
      </c>
      <c r="E40" s="12">
        <v>2.0138831621995767</v>
      </c>
      <c r="F40" s="12">
        <v>1.544144654479221</v>
      </c>
      <c r="G40" s="33">
        <v>1.7635406081477247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</row>
    <row r="41" spans="1:16" x14ac:dyDescent="0.2">
      <c r="A41" s="6" t="s">
        <v>34</v>
      </c>
      <c r="B41" s="54">
        <v>1.6782930274393166</v>
      </c>
      <c r="C41" s="11">
        <f t="shared" si="3"/>
        <v>1.6782930274393166</v>
      </c>
      <c r="D41" s="12">
        <v>1.8029317020943074</v>
      </c>
      <c r="E41" s="12">
        <v>1.8288173614390306</v>
      </c>
      <c r="F41" s="12">
        <v>1.7041786867840394</v>
      </c>
      <c r="G41" s="33">
        <v>1.7535551944391734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</row>
    <row r="42" spans="1:16" x14ac:dyDescent="0.2">
      <c r="A42" s="6" t="s">
        <v>42</v>
      </c>
      <c r="B42" s="54">
        <v>1.4459531198216666</v>
      </c>
      <c r="C42" s="11">
        <f t="shared" si="3"/>
        <v>1.4459531198216666</v>
      </c>
      <c r="D42" s="12">
        <v>1.7090121201974651</v>
      </c>
      <c r="E42" s="12">
        <v>1.8183353411328618</v>
      </c>
      <c r="F42" s="12">
        <v>1.4835329770182091</v>
      </c>
      <c r="G42" s="33">
        <v>1.6116461265518773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</row>
    <row r="43" spans="1:16" ht="15.75" x14ac:dyDescent="0.25">
      <c r="A43" s="27" t="s">
        <v>28</v>
      </c>
      <c r="B43" s="54"/>
      <c r="C43" s="11"/>
      <c r="D43" s="12"/>
      <c r="E43" s="12"/>
      <c r="F43" s="12"/>
      <c r="G43" s="33"/>
      <c r="H43" s="34"/>
      <c r="I43" s="34"/>
      <c r="J43" s="34"/>
      <c r="K43" s="34"/>
      <c r="L43" s="34"/>
      <c r="M43" s="34"/>
      <c r="N43" s="34"/>
      <c r="O43" s="34"/>
      <c r="P43" s="34"/>
    </row>
    <row r="44" spans="1:16" x14ac:dyDescent="0.2">
      <c r="A44" s="6" t="s">
        <v>37</v>
      </c>
      <c r="B44" s="54">
        <v>1.06</v>
      </c>
      <c r="C44" s="11">
        <v>1.06</v>
      </c>
      <c r="D44" s="12">
        <v>1.06</v>
      </c>
      <c r="E44" s="12">
        <v>1.06</v>
      </c>
      <c r="F44" s="12">
        <v>1.06</v>
      </c>
      <c r="G44" s="33">
        <f>AVERAGE(C44:F44)</f>
        <v>1.06</v>
      </c>
      <c r="H44" s="34">
        <f>G44*1.01</f>
        <v>1.0706</v>
      </c>
      <c r="I44" s="34">
        <f t="shared" ref="I44:P44" si="4">H44*1.01</f>
        <v>1.0813060000000001</v>
      </c>
      <c r="J44" s="34">
        <f t="shared" si="4"/>
        <v>1.0921190600000001</v>
      </c>
      <c r="K44" s="34">
        <f t="shared" si="4"/>
        <v>1.1030402506000001</v>
      </c>
      <c r="L44" s="34">
        <f t="shared" si="4"/>
        <v>1.1140706531060001</v>
      </c>
      <c r="M44" s="34">
        <f t="shared" si="4"/>
        <v>1.1252113596370601</v>
      </c>
      <c r="N44" s="34">
        <f t="shared" si="4"/>
        <v>1.1364634732334307</v>
      </c>
      <c r="O44" s="34">
        <f t="shared" si="4"/>
        <v>1.1478281079657651</v>
      </c>
      <c r="P44" s="34">
        <f t="shared" si="4"/>
        <v>1.1593063890454227</v>
      </c>
    </row>
    <row r="45" spans="1:16" ht="13.5" thickBot="1" x14ac:dyDescent="0.25">
      <c r="A45" s="6" t="s">
        <v>29</v>
      </c>
      <c r="B45" s="55">
        <v>1.492</v>
      </c>
      <c r="C45" s="13">
        <f>B45</f>
        <v>1.492</v>
      </c>
      <c r="D45" s="14">
        <v>1.492</v>
      </c>
      <c r="E45" s="14">
        <v>1.492</v>
      </c>
      <c r="F45" s="14">
        <v>1.492</v>
      </c>
      <c r="G45" s="35">
        <v>1.4873999999999998</v>
      </c>
      <c r="H45" s="36">
        <v>1.5617699999999999</v>
      </c>
      <c r="I45" s="36">
        <v>1.5617699999999999</v>
      </c>
      <c r="J45" s="36">
        <v>1.5617699999999999</v>
      </c>
      <c r="K45" s="36">
        <v>1.5617699999999999</v>
      </c>
      <c r="L45" s="36">
        <v>1.5617699999999999</v>
      </c>
      <c r="M45" s="36">
        <v>1.6398584999999999</v>
      </c>
      <c r="N45" s="36">
        <v>1.6398584999999999</v>
      </c>
      <c r="O45" s="36">
        <v>1.6398584999999999</v>
      </c>
      <c r="P45" s="36">
        <v>1.6398584999999999</v>
      </c>
    </row>
    <row r="47" spans="1:16" x14ac:dyDescent="0.2">
      <c r="A47" s="6" t="s">
        <v>38</v>
      </c>
    </row>
    <row r="48" spans="1:16" ht="13.5" thickBot="1" x14ac:dyDescent="0.25"/>
    <row r="49" spans="1:16" ht="24" thickBot="1" x14ac:dyDescent="0.4">
      <c r="A49" s="22" t="s">
        <v>39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37"/>
    </row>
    <row r="50" spans="1:16" s="16" customFormat="1" ht="19.5" x14ac:dyDescent="0.35">
      <c r="A50" s="38"/>
    </row>
    <row r="51" spans="1:16" ht="23.25" x14ac:dyDescent="0.35">
      <c r="A51" s="26" t="s">
        <v>40</v>
      </c>
    </row>
    <row r="52" spans="1:16" ht="13.5" thickBot="1" x14ac:dyDescent="0.25">
      <c r="B52" s="50">
        <v>2001</v>
      </c>
      <c r="C52" s="58">
        <v>2001</v>
      </c>
      <c r="D52" s="58"/>
      <c r="E52" s="58"/>
      <c r="F52" s="58"/>
      <c r="G52" s="58"/>
      <c r="H52" s="1">
        <v>2002</v>
      </c>
      <c r="I52" s="1">
        <v>2003</v>
      </c>
      <c r="J52" s="1">
        <v>2004</v>
      </c>
      <c r="K52" s="1">
        <v>2005</v>
      </c>
      <c r="L52" s="1">
        <v>2006</v>
      </c>
      <c r="M52" s="1">
        <v>2007</v>
      </c>
      <c r="N52" s="1">
        <v>2008</v>
      </c>
      <c r="O52" s="1">
        <v>2009</v>
      </c>
      <c r="P52" s="1">
        <v>2010</v>
      </c>
    </row>
    <row r="53" spans="1:16" ht="13.5" thickBot="1" x14ac:dyDescent="0.25">
      <c r="A53" s="2"/>
      <c r="B53" s="51" t="s">
        <v>43</v>
      </c>
      <c r="C53" s="20" t="s">
        <v>0</v>
      </c>
      <c r="D53" s="3" t="s">
        <v>1</v>
      </c>
      <c r="E53" s="3" t="s">
        <v>2</v>
      </c>
      <c r="F53" s="3" t="s">
        <v>3</v>
      </c>
      <c r="G53" s="4" t="s">
        <v>4</v>
      </c>
      <c r="H53" s="5" t="s">
        <v>5</v>
      </c>
      <c r="I53" s="5" t="s">
        <v>13</v>
      </c>
      <c r="J53" s="5" t="s">
        <v>14</v>
      </c>
      <c r="K53" s="5" t="s">
        <v>15</v>
      </c>
      <c r="L53" s="5" t="s">
        <v>16</v>
      </c>
      <c r="M53" s="5" t="s">
        <v>17</v>
      </c>
      <c r="N53" s="5" t="s">
        <v>18</v>
      </c>
      <c r="O53" s="5" t="s">
        <v>19</v>
      </c>
      <c r="P53" s="5" t="s">
        <v>20</v>
      </c>
    </row>
    <row r="54" spans="1:16" ht="15.75" x14ac:dyDescent="0.25">
      <c r="A54" s="27" t="s">
        <v>35</v>
      </c>
      <c r="B54" s="52"/>
      <c r="C54" s="7"/>
      <c r="D54" s="8"/>
      <c r="E54" s="8"/>
      <c r="F54" s="8"/>
      <c r="G54" s="28"/>
      <c r="H54" s="29"/>
      <c r="I54" s="29"/>
      <c r="J54" s="29"/>
      <c r="K54" s="29"/>
      <c r="L54" s="29"/>
      <c r="M54" s="29"/>
      <c r="N54" s="29"/>
      <c r="O54" s="29"/>
      <c r="P54" s="29"/>
    </row>
    <row r="55" spans="1:16" x14ac:dyDescent="0.2">
      <c r="A55" s="16" t="s">
        <v>44</v>
      </c>
      <c r="B55" s="57">
        <f t="shared" ref="B55:P55" si="5">B7-B95</f>
        <v>0</v>
      </c>
      <c r="C55" s="40">
        <f t="shared" si="5"/>
        <v>0</v>
      </c>
      <c r="D55" s="40">
        <f t="shared" si="5"/>
        <v>93.779467026444081</v>
      </c>
      <c r="E55" s="40">
        <f t="shared" si="5"/>
        <v>91.192403991414679</v>
      </c>
      <c r="F55" s="40">
        <f t="shared" si="5"/>
        <v>67.392806858026219</v>
      </c>
      <c r="G55" s="41">
        <f t="shared" si="5"/>
        <v>77.26031848384396</v>
      </c>
      <c r="H55" s="42">
        <f t="shared" si="5"/>
        <v>50.042637132663074</v>
      </c>
      <c r="I55" s="42">
        <f t="shared" si="5"/>
        <v>-19.147067185238029</v>
      </c>
      <c r="J55" s="42">
        <f t="shared" si="5"/>
        <v>-19.293108600342187</v>
      </c>
      <c r="K55" s="42">
        <f t="shared" si="5"/>
        <v>-20.685834811822659</v>
      </c>
      <c r="L55" s="42">
        <f t="shared" si="5"/>
        <v>-22.11059974646794</v>
      </c>
      <c r="M55" s="42">
        <f t="shared" si="5"/>
        <v>-23.614120529227748</v>
      </c>
      <c r="N55" s="42">
        <f t="shared" si="5"/>
        <v>-25.193354534174219</v>
      </c>
      <c r="O55" s="42">
        <f t="shared" si="5"/>
        <v>-26.84197182618108</v>
      </c>
      <c r="P55" s="42">
        <f t="shared" si="5"/>
        <v>-28.571632503522537</v>
      </c>
    </row>
    <row r="56" spans="1:16" x14ac:dyDescent="0.2">
      <c r="A56" s="16" t="s">
        <v>45</v>
      </c>
      <c r="B56" s="57">
        <f>B12-B96</f>
        <v>59.92086689843353</v>
      </c>
      <c r="C56" s="39">
        <f t="shared" ref="C56:P56" si="6">C12-C96</f>
        <v>59.92086689843353</v>
      </c>
      <c r="D56" s="40">
        <f t="shared" si="6"/>
        <v>62.959976446232332</v>
      </c>
      <c r="E56" s="40">
        <f t="shared" si="6"/>
        <v>48.189611295976761</v>
      </c>
      <c r="F56" s="40">
        <f t="shared" si="6"/>
        <v>13.131767773635801</v>
      </c>
      <c r="G56" s="41">
        <f t="shared" si="6"/>
        <v>43.276493344596787</v>
      </c>
      <c r="H56" s="42">
        <f t="shared" si="6"/>
        <v>47.59734593137685</v>
      </c>
      <c r="I56" s="42">
        <f t="shared" si="6"/>
        <v>-20.761982706825606</v>
      </c>
      <c r="J56" s="42">
        <f t="shared" si="6"/>
        <v>-21.117709095486866</v>
      </c>
      <c r="K56" s="42">
        <f t="shared" si="6"/>
        <v>-22.620818182803397</v>
      </c>
      <c r="L56" s="42">
        <f t="shared" si="6"/>
        <v>-24.557586241325872</v>
      </c>
      <c r="M56" s="42">
        <f t="shared" si="6"/>
        <v>-26.749759648084137</v>
      </c>
      <c r="N56" s="42">
        <f t="shared" si="6"/>
        <v>-29.15341521094804</v>
      </c>
      <c r="O56" s="42">
        <f t="shared" si="6"/>
        <v>-31.765018014324326</v>
      </c>
      <c r="P56" s="42">
        <f t="shared" si="6"/>
        <v>-34.625675112376129</v>
      </c>
    </row>
    <row r="57" spans="1:16" ht="15.75" x14ac:dyDescent="0.25">
      <c r="A57" s="27" t="s">
        <v>36</v>
      </c>
      <c r="B57" s="52"/>
      <c r="C57" s="7"/>
      <c r="D57" s="8"/>
      <c r="E57" s="8"/>
      <c r="F57" s="8"/>
      <c r="G57" s="28"/>
      <c r="H57" s="29"/>
      <c r="I57" s="29"/>
      <c r="J57" s="29"/>
      <c r="K57" s="29"/>
      <c r="L57" s="29"/>
      <c r="M57" s="29"/>
      <c r="N57" s="29"/>
      <c r="O57" s="29"/>
      <c r="P57" s="29"/>
    </row>
    <row r="58" spans="1:16" x14ac:dyDescent="0.2">
      <c r="A58" s="16" t="s">
        <v>21</v>
      </c>
      <c r="B58" s="54">
        <f>B17-B98</f>
        <v>0</v>
      </c>
      <c r="C58" s="18">
        <f t="shared" ref="C58:P58" si="7">C17-C98</f>
        <v>0</v>
      </c>
      <c r="D58" s="19">
        <f t="shared" si="7"/>
        <v>0</v>
      </c>
      <c r="E58" s="19">
        <f t="shared" si="7"/>
        <v>0</v>
      </c>
      <c r="F58" s="19">
        <f t="shared" si="7"/>
        <v>0</v>
      </c>
      <c r="G58" s="43">
        <f t="shared" si="7"/>
        <v>0</v>
      </c>
      <c r="H58" s="44">
        <f t="shared" si="7"/>
        <v>0</v>
      </c>
      <c r="I58" s="44">
        <f t="shared" si="7"/>
        <v>0</v>
      </c>
      <c r="J58" s="44">
        <f t="shared" si="7"/>
        <v>0</v>
      </c>
      <c r="K58" s="44">
        <f t="shared" si="7"/>
        <v>0</v>
      </c>
      <c r="L58" s="44">
        <f t="shared" si="7"/>
        <v>0</v>
      </c>
      <c r="M58" s="44">
        <f t="shared" si="7"/>
        <v>0</v>
      </c>
      <c r="N58" s="44">
        <f t="shared" si="7"/>
        <v>0</v>
      </c>
      <c r="O58" s="44">
        <f t="shared" si="7"/>
        <v>0</v>
      </c>
      <c r="P58" s="44">
        <f t="shared" si="7"/>
        <v>0</v>
      </c>
    </row>
    <row r="59" spans="1:16" x14ac:dyDescent="0.2">
      <c r="A59" s="6" t="s">
        <v>22</v>
      </c>
      <c r="B59" s="54">
        <f>B18-B99</f>
        <v>0</v>
      </c>
      <c r="C59" s="18">
        <f t="shared" ref="C59:P59" si="8">C18-C99</f>
        <v>0</v>
      </c>
      <c r="D59" s="19">
        <f t="shared" si="8"/>
        <v>0</v>
      </c>
      <c r="E59" s="19">
        <f t="shared" si="8"/>
        <v>0</v>
      </c>
      <c r="F59" s="19">
        <f t="shared" si="8"/>
        <v>0</v>
      </c>
      <c r="G59" s="43">
        <f t="shared" si="8"/>
        <v>0</v>
      </c>
      <c r="H59" s="44">
        <f t="shared" si="8"/>
        <v>0</v>
      </c>
      <c r="I59" s="44">
        <f t="shared" si="8"/>
        <v>0</v>
      </c>
      <c r="J59" s="44">
        <f t="shared" si="8"/>
        <v>0</v>
      </c>
      <c r="K59" s="44">
        <f t="shared" si="8"/>
        <v>0</v>
      </c>
      <c r="L59" s="44">
        <f t="shared" si="8"/>
        <v>0</v>
      </c>
      <c r="M59" s="44">
        <f t="shared" si="8"/>
        <v>0</v>
      </c>
      <c r="N59" s="44">
        <f t="shared" si="8"/>
        <v>0</v>
      </c>
      <c r="O59" s="44">
        <f t="shared" si="8"/>
        <v>0</v>
      </c>
      <c r="P59" s="44">
        <f t="shared" si="8"/>
        <v>0</v>
      </c>
    </row>
    <row r="60" spans="1:16" x14ac:dyDescent="0.2">
      <c r="A60" s="6" t="s">
        <v>24</v>
      </c>
      <c r="B60" s="54">
        <f>B19-B100</f>
        <v>0</v>
      </c>
      <c r="C60" s="18">
        <f t="shared" ref="C60:P60" si="9">C19-C100</f>
        <v>0</v>
      </c>
      <c r="D60" s="19">
        <f t="shared" si="9"/>
        <v>0</v>
      </c>
      <c r="E60" s="19">
        <f t="shared" si="9"/>
        <v>0</v>
      </c>
      <c r="F60" s="19">
        <f t="shared" si="9"/>
        <v>0</v>
      </c>
      <c r="G60" s="43">
        <f t="shared" si="9"/>
        <v>0</v>
      </c>
      <c r="H60" s="44">
        <f t="shared" si="9"/>
        <v>0</v>
      </c>
      <c r="I60" s="44">
        <f t="shared" si="9"/>
        <v>0</v>
      </c>
      <c r="J60" s="44">
        <f t="shared" si="9"/>
        <v>0</v>
      </c>
      <c r="K60" s="44">
        <f t="shared" si="9"/>
        <v>0</v>
      </c>
      <c r="L60" s="44">
        <f t="shared" si="9"/>
        <v>0</v>
      </c>
      <c r="M60" s="44">
        <f t="shared" si="9"/>
        <v>0</v>
      </c>
      <c r="N60" s="44">
        <f t="shared" si="9"/>
        <v>0</v>
      </c>
      <c r="O60" s="44">
        <f t="shared" si="9"/>
        <v>0</v>
      </c>
      <c r="P60" s="44">
        <f t="shared" si="9"/>
        <v>0</v>
      </c>
    </row>
    <row r="61" spans="1:16" x14ac:dyDescent="0.2">
      <c r="A61" s="6" t="s">
        <v>23</v>
      </c>
      <c r="B61" s="54">
        <f>B20-B101</f>
        <v>0</v>
      </c>
      <c r="C61" s="18">
        <f t="shared" ref="C61:P61" si="10">C20-C101</f>
        <v>0</v>
      </c>
      <c r="D61" s="19">
        <f t="shared" si="10"/>
        <v>0</v>
      </c>
      <c r="E61" s="19">
        <f t="shared" si="10"/>
        <v>0</v>
      </c>
      <c r="F61" s="19">
        <f t="shared" si="10"/>
        <v>0</v>
      </c>
      <c r="G61" s="43">
        <f t="shared" si="10"/>
        <v>0</v>
      </c>
      <c r="H61" s="44">
        <f t="shared" si="10"/>
        <v>0</v>
      </c>
      <c r="I61" s="44">
        <f t="shared" si="10"/>
        <v>0</v>
      </c>
      <c r="J61" s="44">
        <f t="shared" si="10"/>
        <v>0</v>
      </c>
      <c r="K61" s="44">
        <f t="shared" si="10"/>
        <v>0</v>
      </c>
      <c r="L61" s="44">
        <f t="shared" si="10"/>
        <v>0</v>
      </c>
      <c r="M61" s="44">
        <f t="shared" si="10"/>
        <v>0</v>
      </c>
      <c r="N61" s="44">
        <f t="shared" si="10"/>
        <v>0</v>
      </c>
      <c r="O61" s="44">
        <f t="shared" si="10"/>
        <v>0</v>
      </c>
      <c r="P61" s="44">
        <f t="shared" si="10"/>
        <v>0</v>
      </c>
    </row>
    <row r="62" spans="1:16" ht="15.75" x14ac:dyDescent="0.25">
      <c r="A62" s="27" t="s">
        <v>25</v>
      </c>
      <c r="B62" s="54"/>
      <c r="C62" s="11"/>
      <c r="D62" s="12"/>
      <c r="E62" s="12"/>
      <c r="F62" s="12"/>
      <c r="G62" s="33"/>
      <c r="H62" s="34"/>
      <c r="I62" s="34"/>
      <c r="J62" s="34"/>
      <c r="K62" s="34"/>
      <c r="L62" s="34"/>
      <c r="M62" s="34"/>
      <c r="N62" s="34"/>
      <c r="O62" s="34"/>
      <c r="P62" s="34"/>
    </row>
    <row r="63" spans="1:16" ht="16.5" thickBot="1" x14ac:dyDescent="0.3">
      <c r="A63" s="27"/>
      <c r="B63" s="55">
        <f t="shared" ref="B63:G63" si="11">B22-B103</f>
        <v>0</v>
      </c>
      <c r="C63" s="45">
        <f t="shared" si="11"/>
        <v>0</v>
      </c>
      <c r="D63" s="46">
        <f t="shared" si="11"/>
        <v>0</v>
      </c>
      <c r="E63" s="46">
        <f t="shared" si="11"/>
        <v>0</v>
      </c>
      <c r="F63" s="46">
        <f t="shared" si="11"/>
        <v>0</v>
      </c>
      <c r="G63" s="47">
        <f t="shared" si="11"/>
        <v>0</v>
      </c>
      <c r="H63" s="36"/>
      <c r="I63" s="36"/>
      <c r="J63" s="36"/>
      <c r="K63" s="36"/>
      <c r="L63" s="36"/>
      <c r="M63" s="36"/>
      <c r="N63" s="36"/>
      <c r="O63" s="36"/>
      <c r="P63" s="36"/>
    </row>
    <row r="64" spans="1:16" x14ac:dyDescent="0.2">
      <c r="B64" s="17"/>
    </row>
    <row r="66" spans="1:16" ht="23.25" x14ac:dyDescent="0.35">
      <c r="A66" s="26" t="s">
        <v>41</v>
      </c>
    </row>
    <row r="67" spans="1:16" ht="13.5" thickBot="1" x14ac:dyDescent="0.25">
      <c r="B67" s="50">
        <v>2001</v>
      </c>
      <c r="C67" s="58">
        <v>2001</v>
      </c>
      <c r="D67" s="58"/>
      <c r="E67" s="58"/>
      <c r="F67" s="58"/>
      <c r="G67" s="58"/>
      <c r="H67" s="1">
        <f>H52</f>
        <v>2002</v>
      </c>
      <c r="I67" s="1">
        <f t="shared" ref="I67:P67" si="12">I52</f>
        <v>2003</v>
      </c>
      <c r="J67" s="1">
        <f t="shared" si="12"/>
        <v>2004</v>
      </c>
      <c r="K67" s="1">
        <f t="shared" si="12"/>
        <v>2005</v>
      </c>
      <c r="L67" s="1">
        <f t="shared" si="12"/>
        <v>2006</v>
      </c>
      <c r="M67" s="1">
        <f t="shared" si="12"/>
        <v>2007</v>
      </c>
      <c r="N67" s="1">
        <f t="shared" si="12"/>
        <v>2008</v>
      </c>
      <c r="O67" s="1">
        <f t="shared" si="12"/>
        <v>2009</v>
      </c>
      <c r="P67" s="1">
        <f t="shared" si="12"/>
        <v>2010</v>
      </c>
    </row>
    <row r="68" spans="1:16" ht="13.5" thickBot="1" x14ac:dyDescent="0.25">
      <c r="B68" s="51" t="s">
        <v>43</v>
      </c>
      <c r="C68" s="20" t="s">
        <v>0</v>
      </c>
      <c r="D68" s="3" t="s">
        <v>1</v>
      </c>
      <c r="E68" s="3" t="s">
        <v>2</v>
      </c>
      <c r="F68" s="3" t="s">
        <v>3</v>
      </c>
      <c r="G68" s="4" t="s">
        <v>4</v>
      </c>
      <c r="H68" s="5" t="str">
        <f>H53</f>
        <v>Cal-02</v>
      </c>
      <c r="I68" s="5" t="str">
        <f t="shared" ref="I68:P68" si="13">I53</f>
        <v>Cal-03</v>
      </c>
      <c r="J68" s="5" t="str">
        <f t="shared" si="13"/>
        <v>Cal-04</v>
      </c>
      <c r="K68" s="5" t="str">
        <f t="shared" si="13"/>
        <v>Cal-05</v>
      </c>
      <c r="L68" s="5" t="str">
        <f t="shared" si="13"/>
        <v>Cal-06</v>
      </c>
      <c r="M68" s="5" t="str">
        <f t="shared" si="13"/>
        <v>Cal-07</v>
      </c>
      <c r="N68" s="5" t="str">
        <f t="shared" si="13"/>
        <v>Cal-08</v>
      </c>
      <c r="O68" s="5" t="str">
        <f t="shared" si="13"/>
        <v>Cal-09</v>
      </c>
      <c r="P68" s="5" t="str">
        <f t="shared" si="13"/>
        <v>Cal-10</v>
      </c>
    </row>
    <row r="69" spans="1:16" ht="15.75" x14ac:dyDescent="0.25">
      <c r="A69" s="27" t="s">
        <v>26</v>
      </c>
      <c r="B69" s="52"/>
      <c r="C69" s="7"/>
      <c r="D69" s="8"/>
      <c r="E69" s="8"/>
      <c r="F69" s="8"/>
      <c r="G69" s="28"/>
      <c r="H69" s="29"/>
      <c r="I69" s="29"/>
      <c r="J69" s="29"/>
      <c r="K69" s="29"/>
      <c r="L69" s="29"/>
      <c r="M69" s="29"/>
      <c r="N69" s="29"/>
      <c r="O69" s="29"/>
      <c r="P69" s="29"/>
    </row>
    <row r="70" spans="1:16" x14ac:dyDescent="0.2">
      <c r="A70" s="6" t="s">
        <v>30</v>
      </c>
      <c r="B70" s="56">
        <f>B29-B110</f>
        <v>0</v>
      </c>
      <c r="C70" s="18">
        <f t="shared" ref="C70:P70" si="14">C29-C110</f>
        <v>0</v>
      </c>
      <c r="D70" s="19">
        <f t="shared" si="14"/>
        <v>0</v>
      </c>
      <c r="E70" s="19">
        <f t="shared" si="14"/>
        <v>0</v>
      </c>
      <c r="F70" s="19">
        <f t="shared" si="14"/>
        <v>0</v>
      </c>
      <c r="G70" s="43">
        <f t="shared" si="14"/>
        <v>0</v>
      </c>
      <c r="H70" s="44">
        <f t="shared" si="14"/>
        <v>0</v>
      </c>
      <c r="I70" s="44">
        <f t="shared" si="14"/>
        <v>0</v>
      </c>
      <c r="J70" s="44">
        <f t="shared" si="14"/>
        <v>0</v>
      </c>
      <c r="K70" s="44">
        <f t="shared" si="14"/>
        <v>0</v>
      </c>
      <c r="L70" s="44">
        <f t="shared" si="14"/>
        <v>0</v>
      </c>
      <c r="M70" s="44">
        <f t="shared" si="14"/>
        <v>0</v>
      </c>
      <c r="N70" s="44">
        <f t="shared" si="14"/>
        <v>0</v>
      </c>
      <c r="O70" s="44">
        <f t="shared" si="14"/>
        <v>0</v>
      </c>
      <c r="P70" s="44">
        <f t="shared" si="14"/>
        <v>0</v>
      </c>
    </row>
    <row r="71" spans="1:16" x14ac:dyDescent="0.2">
      <c r="A71" s="6" t="s">
        <v>6</v>
      </c>
      <c r="B71" s="56">
        <f>B30-B111</f>
        <v>0</v>
      </c>
      <c r="C71" s="18">
        <f t="shared" ref="C71:P71" si="15">C30-C111</f>
        <v>0</v>
      </c>
      <c r="D71" s="19">
        <f t="shared" si="15"/>
        <v>0</v>
      </c>
      <c r="E71" s="19">
        <f t="shared" si="15"/>
        <v>0</v>
      </c>
      <c r="F71" s="19">
        <f t="shared" si="15"/>
        <v>0</v>
      </c>
      <c r="G71" s="43">
        <f t="shared" si="15"/>
        <v>0</v>
      </c>
      <c r="H71" s="44">
        <f t="shared" si="15"/>
        <v>0</v>
      </c>
      <c r="I71" s="44">
        <f t="shared" si="15"/>
        <v>0</v>
      </c>
      <c r="J71" s="44">
        <f t="shared" si="15"/>
        <v>0</v>
      </c>
      <c r="K71" s="44">
        <f t="shared" si="15"/>
        <v>0</v>
      </c>
      <c r="L71" s="44">
        <f t="shared" si="15"/>
        <v>0</v>
      </c>
      <c r="M71" s="44">
        <f t="shared" si="15"/>
        <v>0</v>
      </c>
      <c r="N71" s="44">
        <f t="shared" si="15"/>
        <v>0</v>
      </c>
      <c r="O71" s="44">
        <f t="shared" si="15"/>
        <v>0</v>
      </c>
      <c r="P71" s="44">
        <f t="shared" si="15"/>
        <v>0</v>
      </c>
    </row>
    <row r="72" spans="1:16" x14ac:dyDescent="0.2">
      <c r="A72" s="6" t="s">
        <v>7</v>
      </c>
      <c r="B72" s="56">
        <f>B31-B112</f>
        <v>0</v>
      </c>
      <c r="C72" s="18">
        <f t="shared" ref="C72:P72" si="16">C31-C112</f>
        <v>0</v>
      </c>
      <c r="D72" s="19">
        <f t="shared" si="16"/>
        <v>0</v>
      </c>
      <c r="E72" s="19">
        <f t="shared" si="16"/>
        <v>0</v>
      </c>
      <c r="F72" s="19">
        <f t="shared" si="16"/>
        <v>0</v>
      </c>
      <c r="G72" s="43">
        <f t="shared" si="16"/>
        <v>0</v>
      </c>
      <c r="H72" s="44">
        <f t="shared" si="16"/>
        <v>0</v>
      </c>
      <c r="I72" s="44">
        <f t="shared" si="16"/>
        <v>0</v>
      </c>
      <c r="J72" s="44">
        <f t="shared" si="16"/>
        <v>0</v>
      </c>
      <c r="K72" s="44">
        <f t="shared" si="16"/>
        <v>0</v>
      </c>
      <c r="L72" s="44">
        <f t="shared" si="16"/>
        <v>0</v>
      </c>
      <c r="M72" s="44">
        <f t="shared" si="16"/>
        <v>0</v>
      </c>
      <c r="N72" s="44">
        <f t="shared" si="16"/>
        <v>0</v>
      </c>
      <c r="O72" s="44">
        <f t="shared" si="16"/>
        <v>0</v>
      </c>
      <c r="P72" s="44">
        <f t="shared" si="16"/>
        <v>0</v>
      </c>
    </row>
    <row r="73" spans="1:16" x14ac:dyDescent="0.2">
      <c r="A73" s="6" t="s">
        <v>8</v>
      </c>
      <c r="B73" s="56">
        <f>B32-B113</f>
        <v>0</v>
      </c>
      <c r="C73" s="18">
        <f t="shared" ref="C73:P73" si="17">C32-C113</f>
        <v>0</v>
      </c>
      <c r="D73" s="19">
        <f t="shared" si="17"/>
        <v>0</v>
      </c>
      <c r="E73" s="19">
        <f t="shared" si="17"/>
        <v>0</v>
      </c>
      <c r="F73" s="19">
        <f t="shared" si="17"/>
        <v>0</v>
      </c>
      <c r="G73" s="43">
        <f t="shared" si="17"/>
        <v>0</v>
      </c>
      <c r="H73" s="44">
        <f t="shared" si="17"/>
        <v>0</v>
      </c>
      <c r="I73" s="44">
        <f t="shared" si="17"/>
        <v>0</v>
      </c>
      <c r="J73" s="44">
        <f t="shared" si="17"/>
        <v>0</v>
      </c>
      <c r="K73" s="44">
        <f t="shared" si="17"/>
        <v>0</v>
      </c>
      <c r="L73" s="44">
        <f t="shared" si="17"/>
        <v>0</v>
      </c>
      <c r="M73" s="44">
        <f t="shared" si="17"/>
        <v>0</v>
      </c>
      <c r="N73" s="44">
        <f t="shared" si="17"/>
        <v>0</v>
      </c>
      <c r="O73" s="44">
        <f t="shared" si="17"/>
        <v>0</v>
      </c>
      <c r="P73" s="44">
        <f t="shared" si="17"/>
        <v>0</v>
      </c>
    </row>
    <row r="74" spans="1:16" x14ac:dyDescent="0.2">
      <c r="A74" s="6" t="s">
        <v>9</v>
      </c>
      <c r="B74" s="56">
        <f>B33-B114</f>
        <v>0</v>
      </c>
      <c r="C74" s="18">
        <f t="shared" ref="C74:P74" si="18">C33-C114</f>
        <v>0</v>
      </c>
      <c r="D74" s="19">
        <f t="shared" si="18"/>
        <v>0</v>
      </c>
      <c r="E74" s="19">
        <f t="shared" si="18"/>
        <v>0</v>
      </c>
      <c r="F74" s="19">
        <f t="shared" si="18"/>
        <v>0</v>
      </c>
      <c r="G74" s="43">
        <f t="shared" si="18"/>
        <v>0</v>
      </c>
      <c r="H74" s="44">
        <f t="shared" si="18"/>
        <v>0</v>
      </c>
      <c r="I74" s="44">
        <f t="shared" si="18"/>
        <v>0</v>
      </c>
      <c r="J74" s="44">
        <f t="shared" si="18"/>
        <v>0</v>
      </c>
      <c r="K74" s="44">
        <f t="shared" si="18"/>
        <v>0</v>
      </c>
      <c r="L74" s="44">
        <f t="shared" si="18"/>
        <v>0</v>
      </c>
      <c r="M74" s="44">
        <f t="shared" si="18"/>
        <v>0</v>
      </c>
      <c r="N74" s="44">
        <f t="shared" si="18"/>
        <v>0</v>
      </c>
      <c r="O74" s="44">
        <f t="shared" si="18"/>
        <v>0</v>
      </c>
      <c r="P74" s="44">
        <f t="shared" si="18"/>
        <v>0</v>
      </c>
    </row>
    <row r="75" spans="1:16" ht="15.75" x14ac:dyDescent="0.25">
      <c r="A75" s="27" t="s">
        <v>27</v>
      </c>
      <c r="B75" s="54"/>
      <c r="C75" s="18"/>
      <c r="D75" s="19"/>
      <c r="E75" s="19"/>
      <c r="F75" s="19"/>
      <c r="G75" s="43"/>
      <c r="H75" s="44"/>
      <c r="I75" s="44"/>
      <c r="J75" s="44"/>
      <c r="K75" s="44"/>
      <c r="L75" s="44"/>
      <c r="M75" s="44"/>
      <c r="N75" s="44"/>
      <c r="O75" s="44"/>
      <c r="P75" s="44"/>
    </row>
    <row r="76" spans="1:16" x14ac:dyDescent="0.2">
      <c r="A76" s="6" t="s">
        <v>31</v>
      </c>
      <c r="B76" s="54">
        <f t="shared" ref="B76:B83" si="19">B35-B116</f>
        <v>0</v>
      </c>
      <c r="C76" s="18">
        <f t="shared" ref="C76:P76" si="20">C35-C116</f>
        <v>0</v>
      </c>
      <c r="D76" s="19">
        <f t="shared" si="20"/>
        <v>0</v>
      </c>
      <c r="E76" s="19">
        <f t="shared" si="20"/>
        <v>0</v>
      </c>
      <c r="F76" s="19">
        <f t="shared" si="20"/>
        <v>0</v>
      </c>
      <c r="G76" s="43">
        <f t="shared" si="20"/>
        <v>0</v>
      </c>
      <c r="H76" s="44">
        <f t="shared" si="20"/>
        <v>0</v>
      </c>
      <c r="I76" s="44">
        <f t="shared" si="20"/>
        <v>0</v>
      </c>
      <c r="J76" s="44">
        <f t="shared" si="20"/>
        <v>0</v>
      </c>
      <c r="K76" s="44">
        <f t="shared" si="20"/>
        <v>0</v>
      </c>
      <c r="L76" s="44">
        <f t="shared" si="20"/>
        <v>0</v>
      </c>
      <c r="M76" s="44">
        <f t="shared" si="20"/>
        <v>0</v>
      </c>
      <c r="N76" s="44">
        <f t="shared" si="20"/>
        <v>0</v>
      </c>
      <c r="O76" s="44">
        <f t="shared" si="20"/>
        <v>0</v>
      </c>
      <c r="P76" s="44">
        <f t="shared" si="20"/>
        <v>0</v>
      </c>
    </row>
    <row r="77" spans="1:16" x14ac:dyDescent="0.2">
      <c r="A77" s="6" t="s">
        <v>10</v>
      </c>
      <c r="B77" s="54">
        <f t="shared" si="19"/>
        <v>0</v>
      </c>
      <c r="C77" s="18">
        <f t="shared" ref="C77:P77" si="21">C36-C117</f>
        <v>0</v>
      </c>
      <c r="D77" s="19">
        <f t="shared" si="21"/>
        <v>0</v>
      </c>
      <c r="E77" s="19">
        <f t="shared" si="21"/>
        <v>0</v>
      </c>
      <c r="F77" s="19">
        <f t="shared" si="21"/>
        <v>0</v>
      </c>
      <c r="G77" s="43">
        <f t="shared" si="21"/>
        <v>0</v>
      </c>
      <c r="H77" s="44">
        <f t="shared" si="21"/>
        <v>0</v>
      </c>
      <c r="I77" s="44">
        <f t="shared" si="21"/>
        <v>0</v>
      </c>
      <c r="J77" s="44">
        <f t="shared" si="21"/>
        <v>0</v>
      </c>
      <c r="K77" s="44">
        <f t="shared" si="21"/>
        <v>0</v>
      </c>
      <c r="L77" s="44">
        <f t="shared" si="21"/>
        <v>0</v>
      </c>
      <c r="M77" s="44">
        <f t="shared" si="21"/>
        <v>0</v>
      </c>
      <c r="N77" s="44">
        <f t="shared" si="21"/>
        <v>0</v>
      </c>
      <c r="O77" s="44">
        <f t="shared" si="21"/>
        <v>0</v>
      </c>
      <c r="P77" s="44">
        <f t="shared" si="21"/>
        <v>0</v>
      </c>
    </row>
    <row r="78" spans="1:16" x14ac:dyDescent="0.2">
      <c r="A78" s="6" t="s">
        <v>32</v>
      </c>
      <c r="B78" s="54">
        <f t="shared" si="19"/>
        <v>0</v>
      </c>
      <c r="C78" s="18">
        <f t="shared" ref="C78:P78" si="22">C37-C118</f>
        <v>0</v>
      </c>
      <c r="D78" s="19">
        <f t="shared" si="22"/>
        <v>0</v>
      </c>
      <c r="E78" s="19">
        <f t="shared" si="22"/>
        <v>0</v>
      </c>
      <c r="F78" s="19">
        <f t="shared" si="22"/>
        <v>0</v>
      </c>
      <c r="G78" s="43">
        <f t="shared" si="22"/>
        <v>0</v>
      </c>
      <c r="H78" s="44">
        <f t="shared" si="22"/>
        <v>0</v>
      </c>
      <c r="I78" s="44">
        <f t="shared" si="22"/>
        <v>0</v>
      </c>
      <c r="J78" s="44">
        <f t="shared" si="22"/>
        <v>0</v>
      </c>
      <c r="K78" s="44">
        <f t="shared" si="22"/>
        <v>0</v>
      </c>
      <c r="L78" s="44">
        <f t="shared" si="22"/>
        <v>0</v>
      </c>
      <c r="M78" s="44">
        <f t="shared" si="22"/>
        <v>0</v>
      </c>
      <c r="N78" s="44">
        <f t="shared" si="22"/>
        <v>0</v>
      </c>
      <c r="O78" s="44">
        <f t="shared" si="22"/>
        <v>0</v>
      </c>
      <c r="P78" s="44">
        <f t="shared" si="22"/>
        <v>0</v>
      </c>
    </row>
    <row r="79" spans="1:16" x14ac:dyDescent="0.2">
      <c r="A79" s="6" t="s">
        <v>11</v>
      </c>
      <c r="B79" s="54">
        <f t="shared" si="19"/>
        <v>0</v>
      </c>
      <c r="C79" s="18">
        <f t="shared" ref="C79:P79" si="23">C38-C119</f>
        <v>0</v>
      </c>
      <c r="D79" s="19">
        <f t="shared" si="23"/>
        <v>0</v>
      </c>
      <c r="E79" s="19">
        <f t="shared" si="23"/>
        <v>0</v>
      </c>
      <c r="F79" s="19">
        <f t="shared" si="23"/>
        <v>0</v>
      </c>
      <c r="G79" s="43">
        <f t="shared" si="23"/>
        <v>0</v>
      </c>
      <c r="H79" s="44">
        <f t="shared" si="23"/>
        <v>0</v>
      </c>
      <c r="I79" s="44">
        <f t="shared" si="23"/>
        <v>0</v>
      </c>
      <c r="J79" s="44">
        <f t="shared" si="23"/>
        <v>0</v>
      </c>
      <c r="K79" s="44">
        <f t="shared" si="23"/>
        <v>0</v>
      </c>
      <c r="L79" s="44">
        <f t="shared" si="23"/>
        <v>0</v>
      </c>
      <c r="M79" s="44">
        <f t="shared" si="23"/>
        <v>0</v>
      </c>
      <c r="N79" s="44">
        <f t="shared" si="23"/>
        <v>0</v>
      </c>
      <c r="O79" s="44">
        <f t="shared" si="23"/>
        <v>0</v>
      </c>
      <c r="P79" s="44">
        <f t="shared" si="23"/>
        <v>0</v>
      </c>
    </row>
    <row r="80" spans="1:16" x14ac:dyDescent="0.2">
      <c r="A80" s="6" t="s">
        <v>12</v>
      </c>
      <c r="B80" s="54">
        <f t="shared" si="19"/>
        <v>0</v>
      </c>
      <c r="C80" s="18">
        <f t="shared" ref="C80:P80" si="24">C39-C120</f>
        <v>0</v>
      </c>
      <c r="D80" s="19">
        <f t="shared" si="24"/>
        <v>0</v>
      </c>
      <c r="E80" s="19">
        <f t="shared" si="24"/>
        <v>0</v>
      </c>
      <c r="F80" s="19">
        <f t="shared" si="24"/>
        <v>0</v>
      </c>
      <c r="G80" s="43">
        <f t="shared" si="24"/>
        <v>0</v>
      </c>
      <c r="H80" s="44">
        <f t="shared" si="24"/>
        <v>0</v>
      </c>
      <c r="I80" s="44">
        <f t="shared" si="24"/>
        <v>0</v>
      </c>
      <c r="J80" s="44">
        <f t="shared" si="24"/>
        <v>0</v>
      </c>
      <c r="K80" s="44">
        <f t="shared" si="24"/>
        <v>0</v>
      </c>
      <c r="L80" s="44">
        <f t="shared" si="24"/>
        <v>0</v>
      </c>
      <c r="M80" s="44">
        <f t="shared" si="24"/>
        <v>0</v>
      </c>
      <c r="N80" s="44">
        <f t="shared" si="24"/>
        <v>0</v>
      </c>
      <c r="O80" s="44">
        <f t="shared" si="24"/>
        <v>0</v>
      </c>
      <c r="P80" s="44">
        <f t="shared" si="24"/>
        <v>0</v>
      </c>
    </row>
    <row r="81" spans="1:16" x14ac:dyDescent="0.2">
      <c r="A81" s="6" t="s">
        <v>33</v>
      </c>
      <c r="B81" s="54">
        <f t="shared" si="19"/>
        <v>0</v>
      </c>
      <c r="C81" s="18">
        <f t="shared" ref="C81:P81" si="25">C40-C121</f>
        <v>0</v>
      </c>
      <c r="D81" s="19">
        <f t="shared" si="25"/>
        <v>0</v>
      </c>
      <c r="E81" s="19">
        <f t="shared" si="25"/>
        <v>0</v>
      </c>
      <c r="F81" s="19">
        <f t="shared" si="25"/>
        <v>0</v>
      </c>
      <c r="G81" s="43">
        <f t="shared" si="25"/>
        <v>0</v>
      </c>
      <c r="H81" s="44">
        <f t="shared" si="25"/>
        <v>0</v>
      </c>
      <c r="I81" s="44">
        <f t="shared" si="25"/>
        <v>0</v>
      </c>
      <c r="J81" s="44">
        <f t="shared" si="25"/>
        <v>0</v>
      </c>
      <c r="K81" s="44">
        <f t="shared" si="25"/>
        <v>0</v>
      </c>
      <c r="L81" s="44">
        <f t="shared" si="25"/>
        <v>0</v>
      </c>
      <c r="M81" s="44">
        <f t="shared" si="25"/>
        <v>0</v>
      </c>
      <c r="N81" s="44">
        <f t="shared" si="25"/>
        <v>0</v>
      </c>
      <c r="O81" s="44">
        <f t="shared" si="25"/>
        <v>0</v>
      </c>
      <c r="P81" s="44">
        <f t="shared" si="25"/>
        <v>0</v>
      </c>
    </row>
    <row r="82" spans="1:16" x14ac:dyDescent="0.2">
      <c r="A82" s="6" t="s">
        <v>34</v>
      </c>
      <c r="B82" s="54">
        <f t="shared" si="19"/>
        <v>0</v>
      </c>
      <c r="C82" s="18">
        <f t="shared" ref="C82:P82" si="26">C41-C122</f>
        <v>0</v>
      </c>
      <c r="D82" s="19">
        <f t="shared" si="26"/>
        <v>0</v>
      </c>
      <c r="E82" s="19">
        <f t="shared" si="26"/>
        <v>0</v>
      </c>
      <c r="F82" s="19">
        <f t="shared" si="26"/>
        <v>0</v>
      </c>
      <c r="G82" s="43">
        <f t="shared" si="26"/>
        <v>0</v>
      </c>
      <c r="H82" s="44">
        <f t="shared" si="26"/>
        <v>0</v>
      </c>
      <c r="I82" s="44">
        <f t="shared" si="26"/>
        <v>0</v>
      </c>
      <c r="J82" s="44">
        <f t="shared" si="26"/>
        <v>0</v>
      </c>
      <c r="K82" s="44">
        <f t="shared" si="26"/>
        <v>0</v>
      </c>
      <c r="L82" s="44">
        <f t="shared" si="26"/>
        <v>0</v>
      </c>
      <c r="M82" s="44">
        <f t="shared" si="26"/>
        <v>0</v>
      </c>
      <c r="N82" s="44">
        <f t="shared" si="26"/>
        <v>0</v>
      </c>
      <c r="O82" s="44">
        <f t="shared" si="26"/>
        <v>0</v>
      </c>
      <c r="P82" s="44">
        <f t="shared" si="26"/>
        <v>0</v>
      </c>
    </row>
    <row r="83" spans="1:16" x14ac:dyDescent="0.2">
      <c r="A83" s="6" t="s">
        <v>42</v>
      </c>
      <c r="B83" s="54">
        <f t="shared" si="19"/>
        <v>0</v>
      </c>
      <c r="C83" s="18">
        <f t="shared" ref="C83:P83" si="27">C42-C123</f>
        <v>0</v>
      </c>
      <c r="D83" s="19">
        <f t="shared" si="27"/>
        <v>0</v>
      </c>
      <c r="E83" s="19">
        <f t="shared" si="27"/>
        <v>0</v>
      </c>
      <c r="F83" s="19">
        <f t="shared" si="27"/>
        <v>0</v>
      </c>
      <c r="G83" s="43">
        <f t="shared" si="27"/>
        <v>0</v>
      </c>
      <c r="H83" s="44">
        <f t="shared" si="27"/>
        <v>0</v>
      </c>
      <c r="I83" s="44">
        <f t="shared" si="27"/>
        <v>0</v>
      </c>
      <c r="J83" s="44">
        <f t="shared" si="27"/>
        <v>0</v>
      </c>
      <c r="K83" s="44">
        <f t="shared" si="27"/>
        <v>0</v>
      </c>
      <c r="L83" s="44">
        <f t="shared" si="27"/>
        <v>0</v>
      </c>
      <c r="M83" s="44">
        <f t="shared" si="27"/>
        <v>0</v>
      </c>
      <c r="N83" s="44">
        <f t="shared" si="27"/>
        <v>0</v>
      </c>
      <c r="O83" s="44">
        <f t="shared" si="27"/>
        <v>0</v>
      </c>
      <c r="P83" s="44">
        <f t="shared" si="27"/>
        <v>0</v>
      </c>
    </row>
    <row r="84" spans="1:16" ht="15.75" x14ac:dyDescent="0.25">
      <c r="A84" s="27" t="s">
        <v>28</v>
      </c>
      <c r="B84" s="54"/>
      <c r="C84" s="18"/>
      <c r="D84" s="19"/>
      <c r="E84" s="19"/>
      <c r="F84" s="19"/>
      <c r="G84" s="43"/>
      <c r="H84" s="44"/>
      <c r="I84" s="44"/>
      <c r="J84" s="44"/>
      <c r="K84" s="44"/>
      <c r="L84" s="44"/>
      <c r="M84" s="44"/>
      <c r="N84" s="44"/>
      <c r="O84" s="44"/>
      <c r="P84" s="44"/>
    </row>
    <row r="85" spans="1:16" x14ac:dyDescent="0.2">
      <c r="A85" s="6" t="s">
        <v>37</v>
      </c>
      <c r="B85" s="54">
        <f>B44-B125</f>
        <v>0</v>
      </c>
      <c r="C85" s="18">
        <f t="shared" ref="C85:P85" si="28">C44-C125</f>
        <v>0</v>
      </c>
      <c r="D85" s="19">
        <f t="shared" si="28"/>
        <v>0</v>
      </c>
      <c r="E85" s="19">
        <f t="shared" si="28"/>
        <v>0</v>
      </c>
      <c r="F85" s="19">
        <f t="shared" si="28"/>
        <v>0</v>
      </c>
      <c r="G85" s="43">
        <f t="shared" si="28"/>
        <v>0</v>
      </c>
      <c r="H85" s="44">
        <f t="shared" si="28"/>
        <v>0</v>
      </c>
      <c r="I85" s="44">
        <f t="shared" si="28"/>
        <v>0</v>
      </c>
      <c r="J85" s="44">
        <f t="shared" si="28"/>
        <v>0</v>
      </c>
      <c r="K85" s="44">
        <f t="shared" si="28"/>
        <v>0</v>
      </c>
      <c r="L85" s="44">
        <f t="shared" si="28"/>
        <v>0</v>
      </c>
      <c r="M85" s="44">
        <f t="shared" si="28"/>
        <v>0</v>
      </c>
      <c r="N85" s="44">
        <f t="shared" si="28"/>
        <v>0</v>
      </c>
      <c r="O85" s="44">
        <f t="shared" si="28"/>
        <v>0</v>
      </c>
      <c r="P85" s="44">
        <f t="shared" si="28"/>
        <v>0</v>
      </c>
    </row>
    <row r="86" spans="1:16" ht="13.5" thickBot="1" x14ac:dyDescent="0.25">
      <c r="A86" s="6" t="s">
        <v>29</v>
      </c>
      <c r="B86" s="55">
        <f>B45-B126</f>
        <v>0</v>
      </c>
      <c r="C86" s="45">
        <f t="shared" ref="C86:P86" si="29">C45-C126</f>
        <v>0</v>
      </c>
      <c r="D86" s="46">
        <f t="shared" si="29"/>
        <v>0</v>
      </c>
      <c r="E86" s="46">
        <f t="shared" si="29"/>
        <v>0</v>
      </c>
      <c r="F86" s="46">
        <f t="shared" si="29"/>
        <v>0</v>
      </c>
      <c r="G86" s="47">
        <f t="shared" si="29"/>
        <v>0</v>
      </c>
      <c r="H86" s="48">
        <f t="shared" si="29"/>
        <v>0</v>
      </c>
      <c r="I86" s="48">
        <f t="shared" si="29"/>
        <v>0</v>
      </c>
      <c r="J86" s="48">
        <f t="shared" si="29"/>
        <v>0</v>
      </c>
      <c r="K86" s="48">
        <f t="shared" si="29"/>
        <v>0</v>
      </c>
      <c r="L86" s="48">
        <f t="shared" si="29"/>
        <v>0</v>
      </c>
      <c r="M86" s="48">
        <f t="shared" si="29"/>
        <v>0</v>
      </c>
      <c r="N86" s="48">
        <f t="shared" si="29"/>
        <v>0</v>
      </c>
      <c r="O86" s="48">
        <f t="shared" si="29"/>
        <v>0</v>
      </c>
      <c r="P86" s="48">
        <f t="shared" si="29"/>
        <v>0</v>
      </c>
    </row>
    <row r="88" spans="1:16" ht="13.5" thickBot="1" x14ac:dyDescent="0.25"/>
    <row r="89" spans="1:16" s="16" customFormat="1" ht="24" thickBot="1" x14ac:dyDescent="0.4">
      <c r="A89" s="22">
        <v>36951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4"/>
    </row>
    <row r="90" spans="1:16" s="16" customFormat="1" ht="17.25" customHeight="1" x14ac:dyDescent="0.35">
      <c r="A90" s="25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ht="23.25" x14ac:dyDescent="0.35">
      <c r="A91" s="26" t="s">
        <v>40</v>
      </c>
    </row>
    <row r="92" spans="1:16" ht="13.5" thickBot="1" x14ac:dyDescent="0.25">
      <c r="B92" s="50">
        <v>2001</v>
      </c>
      <c r="C92" s="58">
        <v>2001</v>
      </c>
      <c r="D92" s="58"/>
      <c r="E92" s="58"/>
      <c r="F92" s="58"/>
      <c r="G92" s="58"/>
      <c r="H92" s="1">
        <v>2002</v>
      </c>
      <c r="I92" s="1">
        <v>2003</v>
      </c>
      <c r="J92" s="1">
        <v>2004</v>
      </c>
      <c r="K92" s="1">
        <v>2005</v>
      </c>
      <c r="L92" s="1">
        <v>2006</v>
      </c>
      <c r="M92" s="1">
        <v>2007</v>
      </c>
      <c r="N92" s="1">
        <v>2008</v>
      </c>
      <c r="O92" s="1">
        <v>2009</v>
      </c>
      <c r="P92" s="1">
        <v>2010</v>
      </c>
    </row>
    <row r="93" spans="1:16" s="2" customFormat="1" ht="13.5" thickBot="1" x14ac:dyDescent="0.25">
      <c r="B93" s="51" t="s">
        <v>43</v>
      </c>
      <c r="C93" s="20" t="s">
        <v>0</v>
      </c>
      <c r="D93" s="3" t="s">
        <v>1</v>
      </c>
      <c r="E93" s="3" t="s">
        <v>2</v>
      </c>
      <c r="F93" s="3" t="s">
        <v>3</v>
      </c>
      <c r="G93" s="4" t="s">
        <v>4</v>
      </c>
      <c r="H93" s="5" t="s">
        <v>5</v>
      </c>
      <c r="I93" s="5" t="s">
        <v>13</v>
      </c>
      <c r="J93" s="5" t="s">
        <v>14</v>
      </c>
      <c r="K93" s="5" t="s">
        <v>15</v>
      </c>
      <c r="L93" s="5" t="s">
        <v>16</v>
      </c>
      <c r="M93" s="5" t="s">
        <v>17</v>
      </c>
      <c r="N93" s="5" t="s">
        <v>18</v>
      </c>
      <c r="O93" s="5" t="s">
        <v>19</v>
      </c>
      <c r="P93" s="5" t="s">
        <v>20</v>
      </c>
    </row>
    <row r="94" spans="1:16" ht="15.75" x14ac:dyDescent="0.25">
      <c r="A94" s="27" t="s">
        <v>35</v>
      </c>
      <c r="B94" s="52"/>
      <c r="C94" s="7"/>
      <c r="D94" s="8"/>
      <c r="E94" s="8"/>
      <c r="F94" s="8"/>
      <c r="G94" s="28"/>
      <c r="H94" s="29"/>
      <c r="I94" s="29"/>
      <c r="J94" s="29"/>
      <c r="K94" s="29"/>
      <c r="L94" s="29"/>
      <c r="M94" s="29"/>
      <c r="N94" s="29"/>
      <c r="O94" s="29"/>
      <c r="P94" s="29"/>
    </row>
    <row r="95" spans="1:16" x14ac:dyDescent="0.2">
      <c r="A95" s="16" t="s">
        <v>44</v>
      </c>
      <c r="B95" s="53">
        <v>165.97</v>
      </c>
      <c r="C95" s="9">
        <f>B95</f>
        <v>165.97</v>
      </c>
      <c r="D95" s="10">
        <v>93.481128647831156</v>
      </c>
      <c r="E95" s="30">
        <v>107.36051633116541</v>
      </c>
      <c r="F95" s="10">
        <v>127.82307695018874</v>
      </c>
      <c r="G95" s="31">
        <v>113.6455014576771</v>
      </c>
      <c r="H95" s="32">
        <v>117.96236764813553</v>
      </c>
      <c r="I95" s="32">
        <v>89.6247895325332</v>
      </c>
      <c r="J95" s="32">
        <v>80.942850749846087</v>
      </c>
      <c r="K95" s="32">
        <v>86.785933490243011</v>
      </c>
      <c r="L95" s="32">
        <v>92.763432391408116</v>
      </c>
      <c r="M95" s="32">
        <v>99.071345794023912</v>
      </c>
      <c r="N95" s="32">
        <v>105.69690857964952</v>
      </c>
      <c r="O95" s="32">
        <v>112.61356396032569</v>
      </c>
      <c r="P95" s="32">
        <v>119.8702310404791</v>
      </c>
    </row>
    <row r="96" spans="1:16" x14ac:dyDescent="0.2">
      <c r="A96" s="16" t="s">
        <v>45</v>
      </c>
      <c r="B96" s="53">
        <v>91.679133101566464</v>
      </c>
      <c r="C96" s="9">
        <f>B96</f>
        <v>91.679133101566464</v>
      </c>
      <c r="D96" s="10">
        <v>89.820960330933531</v>
      </c>
      <c r="E96" s="30">
        <v>110.74829154771999</v>
      </c>
      <c r="F96" s="10">
        <v>151.52722041025154</v>
      </c>
      <c r="G96" s="31">
        <v>114.79685499682816</v>
      </c>
      <c r="H96" s="32">
        <v>101.4232800501855</v>
      </c>
      <c r="I96" s="32">
        <v>88.474223123500352</v>
      </c>
      <c r="J96" s="32">
        <v>75.640716875422711</v>
      </c>
      <c r="K96" s="32">
        <v>81.079719531623425</v>
      </c>
      <c r="L96" s="32">
        <v>87.042923724697289</v>
      </c>
      <c r="M96" s="32">
        <v>93.484100080324865</v>
      </c>
      <c r="N96" s="32">
        <v>100.35072683781033</v>
      </c>
      <c r="O96" s="32">
        <v>107.62138046084726</v>
      </c>
      <c r="P96" s="32">
        <v>115.3701198540283</v>
      </c>
    </row>
    <row r="97" spans="1:16" ht="15.75" x14ac:dyDescent="0.25">
      <c r="A97" s="27" t="s">
        <v>36</v>
      </c>
      <c r="B97" s="52"/>
      <c r="C97" s="7"/>
      <c r="D97" s="8"/>
      <c r="E97" s="8"/>
      <c r="F97" s="8"/>
      <c r="G97" s="28"/>
      <c r="H97" s="29"/>
      <c r="I97" s="29"/>
      <c r="J97" s="29"/>
      <c r="K97" s="29"/>
      <c r="L97" s="29"/>
      <c r="M97" s="29"/>
      <c r="N97" s="29"/>
      <c r="O97" s="29"/>
      <c r="P97" s="29"/>
    </row>
    <row r="98" spans="1:16" x14ac:dyDescent="0.2">
      <c r="A98" s="16" t="s">
        <v>21</v>
      </c>
      <c r="B98" s="54">
        <v>19.006720430107524</v>
      </c>
      <c r="C98" s="11">
        <f t="shared" ref="C98:C103" si="30">B98</f>
        <v>19.006720430107524</v>
      </c>
      <c r="D98" s="12">
        <v>20.471475507765831</v>
      </c>
      <c r="E98" s="12">
        <v>22.961081242532856</v>
      </c>
      <c r="F98" s="12">
        <v>14.204136798088411</v>
      </c>
      <c r="G98" s="33">
        <v>18.3856303203405</v>
      </c>
      <c r="H98" s="34">
        <v>18.321271876909787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</row>
    <row r="99" spans="1:16" x14ac:dyDescent="0.2">
      <c r="A99" s="6" t="s">
        <v>22</v>
      </c>
      <c r="B99" s="54">
        <v>23.832258064516129</v>
      </c>
      <c r="C99" s="11">
        <f t="shared" si="30"/>
        <v>23.832258064516129</v>
      </c>
      <c r="D99" s="12">
        <v>29.061863799283156</v>
      </c>
      <c r="E99" s="12">
        <v>37.692329749103941</v>
      </c>
      <c r="F99" s="12">
        <v>18.994551971326164</v>
      </c>
      <c r="G99" s="33">
        <v>26.032568868407576</v>
      </c>
      <c r="H99" s="34">
        <v>23.918230392693108</v>
      </c>
      <c r="I99" s="34">
        <v>0</v>
      </c>
      <c r="J99" s="34"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</row>
    <row r="100" spans="1:16" x14ac:dyDescent="0.2">
      <c r="A100" s="6" t="s">
        <v>24</v>
      </c>
      <c r="B100" s="54">
        <v>18.702233250620345</v>
      </c>
      <c r="C100" s="11">
        <f t="shared" si="30"/>
        <v>18.702233250620345</v>
      </c>
      <c r="D100" s="12">
        <v>19.646236559139783</v>
      </c>
      <c r="E100" s="12">
        <v>20.745244003308517</v>
      </c>
      <c r="F100" s="12">
        <v>13.276454370002755</v>
      </c>
      <c r="G100" s="33">
        <v>17.329037895348378</v>
      </c>
      <c r="H100" s="34">
        <v>17.715070454057571</v>
      </c>
      <c r="I100" s="34">
        <v>0</v>
      </c>
      <c r="J100" s="34">
        <v>0</v>
      </c>
      <c r="K100" s="34">
        <v>0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</row>
    <row r="101" spans="1:16" x14ac:dyDescent="0.2">
      <c r="A101" s="6" t="s">
        <v>23</v>
      </c>
      <c r="B101" s="54">
        <v>15.645161290322582</v>
      </c>
      <c r="C101" s="11">
        <f t="shared" si="30"/>
        <v>15.645161290322582</v>
      </c>
      <c r="D101" s="12">
        <v>15.100836320191162</v>
      </c>
      <c r="E101" s="12">
        <v>15.486021505376344</v>
      </c>
      <c r="F101" s="12">
        <v>12.222102747909199</v>
      </c>
      <c r="G101" s="33">
        <v>14.302465117767538</v>
      </c>
      <c r="H101" s="34">
        <v>14.970576196603503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</row>
    <row r="102" spans="1:16" ht="15.75" x14ac:dyDescent="0.25">
      <c r="A102" s="27" t="s">
        <v>25</v>
      </c>
      <c r="B102" s="54"/>
      <c r="C102" s="11"/>
      <c r="D102" s="12"/>
      <c r="E102" s="12"/>
      <c r="F102" s="12"/>
      <c r="G102" s="33"/>
      <c r="H102" s="34"/>
      <c r="I102" s="34"/>
      <c r="J102" s="34"/>
      <c r="K102" s="34"/>
      <c r="L102" s="34"/>
      <c r="M102" s="34"/>
      <c r="N102" s="34"/>
      <c r="O102" s="34"/>
      <c r="P102" s="34"/>
    </row>
    <row r="103" spans="1:16" ht="16.5" thickBot="1" x14ac:dyDescent="0.3">
      <c r="A103" s="27"/>
      <c r="B103" s="55">
        <v>5.2</v>
      </c>
      <c r="C103" s="13">
        <f t="shared" si="30"/>
        <v>5.2</v>
      </c>
      <c r="D103" s="14">
        <v>5.2</v>
      </c>
      <c r="E103" s="14">
        <v>5.2</v>
      </c>
      <c r="F103" s="14">
        <v>5.2</v>
      </c>
      <c r="G103" s="35">
        <v>5.2</v>
      </c>
      <c r="H103" s="36">
        <v>5.2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</row>
    <row r="104" spans="1:16" x14ac:dyDescent="0.2">
      <c r="B104" s="17"/>
      <c r="C104" s="17"/>
    </row>
    <row r="106" spans="1:16" ht="23.25" x14ac:dyDescent="0.35">
      <c r="A106" s="26" t="s">
        <v>41</v>
      </c>
    </row>
    <row r="107" spans="1:16" ht="13.5" thickBot="1" x14ac:dyDescent="0.25">
      <c r="B107" s="50">
        <v>2001</v>
      </c>
      <c r="C107" s="58">
        <v>2001</v>
      </c>
      <c r="D107" s="58"/>
      <c r="E107" s="58"/>
      <c r="F107" s="58"/>
      <c r="G107" s="58"/>
      <c r="H107" s="1">
        <f>H92</f>
        <v>2002</v>
      </c>
      <c r="I107" s="1">
        <f t="shared" ref="I107:P107" si="31">I92</f>
        <v>2003</v>
      </c>
      <c r="J107" s="1">
        <f t="shared" si="31"/>
        <v>2004</v>
      </c>
      <c r="K107" s="1">
        <f t="shared" si="31"/>
        <v>2005</v>
      </c>
      <c r="L107" s="1">
        <f t="shared" si="31"/>
        <v>2006</v>
      </c>
      <c r="M107" s="1">
        <f t="shared" si="31"/>
        <v>2007</v>
      </c>
      <c r="N107" s="1">
        <f t="shared" si="31"/>
        <v>2008</v>
      </c>
      <c r="O107" s="1">
        <f t="shared" si="31"/>
        <v>2009</v>
      </c>
      <c r="P107" s="1">
        <f t="shared" si="31"/>
        <v>2010</v>
      </c>
    </row>
    <row r="108" spans="1:16" ht="13.5" thickBot="1" x14ac:dyDescent="0.25">
      <c r="B108" s="51" t="s">
        <v>43</v>
      </c>
      <c r="C108" s="20" t="s">
        <v>0</v>
      </c>
      <c r="D108" s="3" t="s">
        <v>1</v>
      </c>
      <c r="E108" s="3" t="s">
        <v>2</v>
      </c>
      <c r="F108" s="3" t="s">
        <v>3</v>
      </c>
      <c r="G108" s="4" t="s">
        <v>4</v>
      </c>
      <c r="H108" s="5" t="str">
        <f>H93</f>
        <v>Cal-02</v>
      </c>
      <c r="I108" s="5" t="str">
        <f t="shared" ref="I108:P108" si="32">I93</f>
        <v>Cal-03</v>
      </c>
      <c r="J108" s="5" t="str">
        <f t="shared" si="32"/>
        <v>Cal-04</v>
      </c>
      <c r="K108" s="5" t="str">
        <f t="shared" si="32"/>
        <v>Cal-05</v>
      </c>
      <c r="L108" s="5" t="str">
        <f t="shared" si="32"/>
        <v>Cal-06</v>
      </c>
      <c r="M108" s="5" t="str">
        <f t="shared" si="32"/>
        <v>Cal-07</v>
      </c>
      <c r="N108" s="5" t="str">
        <f t="shared" si="32"/>
        <v>Cal-08</v>
      </c>
      <c r="O108" s="5" t="str">
        <f t="shared" si="32"/>
        <v>Cal-09</v>
      </c>
      <c r="P108" s="5" t="str">
        <f t="shared" si="32"/>
        <v>Cal-10</v>
      </c>
    </row>
    <row r="109" spans="1:16" ht="15.75" x14ac:dyDescent="0.25">
      <c r="A109" s="27" t="s">
        <v>26</v>
      </c>
      <c r="B109" s="52"/>
      <c r="C109" s="7"/>
      <c r="D109" s="8"/>
      <c r="E109" s="8"/>
      <c r="F109" s="8"/>
      <c r="G109" s="28"/>
      <c r="H109" s="29"/>
      <c r="I109" s="29"/>
      <c r="J109" s="29"/>
      <c r="K109" s="29"/>
      <c r="L109" s="29"/>
      <c r="M109" s="29"/>
      <c r="N109" s="29"/>
      <c r="O109" s="29"/>
      <c r="P109" s="29"/>
    </row>
    <row r="110" spans="1:16" x14ac:dyDescent="0.2">
      <c r="A110" s="6" t="s">
        <v>30</v>
      </c>
      <c r="B110" s="56">
        <v>0.9</v>
      </c>
      <c r="C110" s="12">
        <f>B110</f>
        <v>0.9</v>
      </c>
      <c r="D110" s="12">
        <v>1.0123493013340088</v>
      </c>
      <c r="E110" s="12">
        <v>1.035682634667342</v>
      </c>
      <c r="F110" s="12">
        <v>0.92333333333333334</v>
      </c>
      <c r="G110" s="33">
        <v>0.96784131733367096</v>
      </c>
      <c r="H110" s="34">
        <v>1.0170487181994561</v>
      </c>
      <c r="I110" s="34">
        <v>1.07549211215928</v>
      </c>
      <c r="J110" s="34">
        <v>1.0669485111534518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</row>
    <row r="111" spans="1:16" x14ac:dyDescent="0.2">
      <c r="A111" s="6" t="s">
        <v>6</v>
      </c>
      <c r="B111" s="56">
        <v>1.1000000000000001</v>
      </c>
      <c r="C111" s="12">
        <f>B111</f>
        <v>1.1000000000000001</v>
      </c>
      <c r="D111" s="12">
        <v>1.2166666666666666</v>
      </c>
      <c r="E111" s="12">
        <v>1.25</v>
      </c>
      <c r="F111" s="12">
        <v>1.1433333333333333</v>
      </c>
      <c r="G111" s="33">
        <v>1.175</v>
      </c>
      <c r="H111" s="34">
        <v>0</v>
      </c>
      <c r="I111" s="34">
        <v>0</v>
      </c>
      <c r="J111" s="34">
        <v>0</v>
      </c>
      <c r="K111" s="34">
        <v>0</v>
      </c>
      <c r="L111" s="34">
        <v>0</v>
      </c>
      <c r="M111" s="34">
        <v>0</v>
      </c>
      <c r="N111" s="34">
        <v>0</v>
      </c>
      <c r="O111" s="34">
        <v>0</v>
      </c>
      <c r="P111" s="34">
        <v>0</v>
      </c>
    </row>
    <row r="112" spans="1:16" x14ac:dyDescent="0.2">
      <c r="A112" s="6" t="s">
        <v>7</v>
      </c>
      <c r="B112" s="56">
        <v>1</v>
      </c>
      <c r="C112" s="12">
        <f>B112</f>
        <v>1</v>
      </c>
      <c r="D112" s="12">
        <v>1.1033333333333333</v>
      </c>
      <c r="E112" s="12">
        <v>1.1633333333333333</v>
      </c>
      <c r="F112" s="12">
        <v>1.0233333333333334</v>
      </c>
      <c r="G112" s="33">
        <v>1.0725</v>
      </c>
      <c r="H112" s="34">
        <v>0</v>
      </c>
      <c r="I112" s="34">
        <v>0</v>
      </c>
      <c r="J112" s="34">
        <v>0</v>
      </c>
      <c r="K112" s="34">
        <v>0</v>
      </c>
      <c r="L112" s="34">
        <v>0</v>
      </c>
      <c r="M112" s="34">
        <v>0</v>
      </c>
      <c r="N112" s="34">
        <v>0</v>
      </c>
      <c r="O112" s="34">
        <v>0</v>
      </c>
      <c r="P112" s="34">
        <v>0</v>
      </c>
    </row>
    <row r="113" spans="1:16" x14ac:dyDescent="0.2">
      <c r="A113" s="6" t="s">
        <v>8</v>
      </c>
      <c r="B113" s="56">
        <v>0.8</v>
      </c>
      <c r="C113" s="12">
        <f>B113</f>
        <v>0.8</v>
      </c>
      <c r="D113" s="12">
        <v>0.91234930133400882</v>
      </c>
      <c r="E113" s="12">
        <v>0.93568263466734214</v>
      </c>
      <c r="F113" s="12">
        <v>0.82333333333333325</v>
      </c>
      <c r="G113" s="33">
        <v>0.86784131733367109</v>
      </c>
      <c r="H113" s="34">
        <v>0</v>
      </c>
      <c r="I113" s="34">
        <v>0</v>
      </c>
      <c r="J113" s="34">
        <v>0</v>
      </c>
      <c r="K113" s="34">
        <v>0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</row>
    <row r="114" spans="1:16" x14ac:dyDescent="0.2">
      <c r="A114" s="6" t="s">
        <v>9</v>
      </c>
      <c r="B114" s="56">
        <v>1.1200000000000001</v>
      </c>
      <c r="C114" s="12">
        <f>B114</f>
        <v>1.1200000000000001</v>
      </c>
      <c r="D114" s="12">
        <v>1.3766666666666667</v>
      </c>
      <c r="E114" s="12">
        <v>1.4833333333333334</v>
      </c>
      <c r="F114" s="12">
        <v>1.1566666666666665</v>
      </c>
      <c r="G114" s="33">
        <v>1.2816666666666667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0</v>
      </c>
      <c r="N114" s="34">
        <v>0</v>
      </c>
      <c r="O114" s="34">
        <v>0</v>
      </c>
      <c r="P114" s="34">
        <v>0</v>
      </c>
    </row>
    <row r="115" spans="1:16" ht="15.75" x14ac:dyDescent="0.25">
      <c r="A115" s="27" t="s">
        <v>27</v>
      </c>
      <c r="B115" s="54"/>
      <c r="C115" s="11"/>
      <c r="D115" s="12"/>
      <c r="E115" s="12"/>
      <c r="F115" s="12"/>
      <c r="G115" s="33"/>
      <c r="H115" s="34"/>
      <c r="I115" s="34"/>
      <c r="J115" s="34"/>
      <c r="K115" s="34"/>
      <c r="L115" s="34"/>
      <c r="M115" s="34"/>
      <c r="N115" s="34"/>
      <c r="O115" s="34"/>
      <c r="P115" s="34"/>
    </row>
    <row r="116" spans="1:16" x14ac:dyDescent="0.2">
      <c r="A116" s="6" t="s">
        <v>31</v>
      </c>
      <c r="B116" s="54">
        <v>1.5710488464697931</v>
      </c>
      <c r="C116" s="11">
        <f>B116</f>
        <v>1.5710488464697931</v>
      </c>
      <c r="D116" s="12">
        <v>1.8785817925357875</v>
      </c>
      <c r="E116" s="12">
        <v>1.9217557421995772</v>
      </c>
      <c r="F116" s="12">
        <v>1.4872424244792208</v>
      </c>
      <c r="G116" s="33">
        <v>1.7120576381477246</v>
      </c>
      <c r="H116" s="34">
        <v>0</v>
      </c>
      <c r="I116" s="34">
        <v>0</v>
      </c>
      <c r="J116" s="34">
        <v>0</v>
      </c>
      <c r="K116" s="34">
        <v>0</v>
      </c>
      <c r="L116" s="34">
        <v>0</v>
      </c>
      <c r="M116" s="34">
        <v>0</v>
      </c>
      <c r="N116" s="34">
        <v>0</v>
      </c>
      <c r="O116" s="34">
        <v>0</v>
      </c>
      <c r="P116" s="34">
        <v>0</v>
      </c>
    </row>
    <row r="117" spans="1:16" x14ac:dyDescent="0.2">
      <c r="A117" s="6" t="s">
        <v>10</v>
      </c>
      <c r="B117" s="54">
        <v>1.6915691944317417</v>
      </c>
      <c r="C117" s="11">
        <f t="shared" ref="C117:C123" si="33">B117</f>
        <v>1.6915691944317417</v>
      </c>
      <c r="D117" s="12">
        <v>1.9945222519143788</v>
      </c>
      <c r="E117" s="12">
        <v>1.9953849535477943</v>
      </c>
      <c r="F117" s="12">
        <v>1.591272376065157</v>
      </c>
      <c r="G117" s="33">
        <v>1.808703488989768</v>
      </c>
      <c r="H117" s="34">
        <v>0</v>
      </c>
      <c r="I117" s="34">
        <v>0</v>
      </c>
      <c r="J117" s="34">
        <v>0</v>
      </c>
      <c r="K117" s="34">
        <v>0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</row>
    <row r="118" spans="1:16" x14ac:dyDescent="0.2">
      <c r="A118" s="6" t="s">
        <v>32</v>
      </c>
      <c r="B118" s="54">
        <v>1.6915691944317417</v>
      </c>
      <c r="C118" s="11">
        <f t="shared" si="33"/>
        <v>1.6915691944317417</v>
      </c>
      <c r="D118" s="12">
        <v>1.9945222519143788</v>
      </c>
      <c r="E118" s="12">
        <v>1.9953849535477943</v>
      </c>
      <c r="F118" s="12">
        <v>1.591272376065157</v>
      </c>
      <c r="G118" s="33">
        <v>1.808703488989768</v>
      </c>
      <c r="H118" s="34">
        <v>0</v>
      </c>
      <c r="I118" s="34">
        <v>0</v>
      </c>
      <c r="J118" s="34">
        <v>0</v>
      </c>
      <c r="K118" s="34">
        <v>0</v>
      </c>
      <c r="L118" s="34">
        <v>0</v>
      </c>
      <c r="M118" s="34">
        <v>0</v>
      </c>
      <c r="N118" s="34">
        <v>0</v>
      </c>
      <c r="O118" s="34">
        <v>0</v>
      </c>
      <c r="P118" s="34">
        <v>0</v>
      </c>
    </row>
    <row r="119" spans="1:16" x14ac:dyDescent="0.2">
      <c r="A119" s="6" t="s">
        <v>11</v>
      </c>
      <c r="B119" s="54">
        <v>1.4639602744317417</v>
      </c>
      <c r="C119" s="11">
        <f t="shared" si="33"/>
        <v>1.4639602744317417</v>
      </c>
      <c r="D119" s="12">
        <v>1.7226560419143786</v>
      </c>
      <c r="E119" s="12">
        <v>1.7867434435477942</v>
      </c>
      <c r="F119" s="12">
        <v>1.5090802660651572</v>
      </c>
      <c r="G119" s="33">
        <v>1.6206100064897679</v>
      </c>
      <c r="H119" s="34">
        <v>0</v>
      </c>
      <c r="I119" s="34">
        <v>0</v>
      </c>
      <c r="J119" s="34">
        <v>0</v>
      </c>
      <c r="K119" s="34">
        <v>0</v>
      </c>
      <c r="L119" s="34">
        <v>0</v>
      </c>
      <c r="M119" s="34">
        <v>0</v>
      </c>
      <c r="N119" s="34">
        <v>0</v>
      </c>
      <c r="O119" s="34">
        <v>0</v>
      </c>
      <c r="P119" s="34">
        <v>0</v>
      </c>
    </row>
    <row r="120" spans="1:16" x14ac:dyDescent="0.2">
      <c r="A120" s="6" t="s">
        <v>12</v>
      </c>
      <c r="B120" s="54">
        <v>1.3555750744317416</v>
      </c>
      <c r="C120" s="11">
        <f t="shared" si="33"/>
        <v>1.3555750744317416</v>
      </c>
      <c r="D120" s="12">
        <v>1.4814989719143787</v>
      </c>
      <c r="E120" s="12">
        <v>1.5076515535477943</v>
      </c>
      <c r="F120" s="12">
        <v>1.3817276560651572</v>
      </c>
      <c r="G120" s="33">
        <v>1.431613313989768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34">
        <v>0</v>
      </c>
      <c r="N120" s="34">
        <v>0</v>
      </c>
      <c r="O120" s="34">
        <v>0</v>
      </c>
      <c r="P120" s="34">
        <v>0</v>
      </c>
    </row>
    <row r="121" spans="1:16" x14ac:dyDescent="0.2">
      <c r="A121" s="6" t="s">
        <v>33</v>
      </c>
      <c r="B121" s="54">
        <v>1.5547910664697933</v>
      </c>
      <c r="C121" s="11">
        <f t="shared" si="33"/>
        <v>1.5547910664697933</v>
      </c>
      <c r="D121" s="12">
        <v>1.9517418025357873</v>
      </c>
      <c r="E121" s="12">
        <v>2.0138831621995767</v>
      </c>
      <c r="F121" s="12">
        <v>1.544144654479221</v>
      </c>
      <c r="G121" s="33">
        <v>1.7635406081477247</v>
      </c>
      <c r="H121" s="34">
        <v>0</v>
      </c>
      <c r="I121" s="34">
        <v>0</v>
      </c>
      <c r="J121" s="34">
        <v>0</v>
      </c>
      <c r="K121" s="34">
        <v>0</v>
      </c>
      <c r="L121" s="34">
        <v>0</v>
      </c>
      <c r="M121" s="34">
        <v>0</v>
      </c>
      <c r="N121" s="34">
        <v>0</v>
      </c>
      <c r="O121" s="34">
        <v>0</v>
      </c>
      <c r="P121" s="34">
        <v>0</v>
      </c>
    </row>
    <row r="122" spans="1:16" x14ac:dyDescent="0.2">
      <c r="A122" s="6" t="s">
        <v>34</v>
      </c>
      <c r="B122" s="54">
        <v>1.6782930274393166</v>
      </c>
      <c r="C122" s="11">
        <f t="shared" si="33"/>
        <v>1.6782930274393166</v>
      </c>
      <c r="D122" s="12">
        <v>1.8029317020943074</v>
      </c>
      <c r="E122" s="12">
        <v>1.8288173614390306</v>
      </c>
      <c r="F122" s="12">
        <v>1.7041786867840394</v>
      </c>
      <c r="G122" s="33">
        <v>1.7535551944391734</v>
      </c>
      <c r="H122" s="34">
        <v>0</v>
      </c>
      <c r="I122" s="34">
        <v>0</v>
      </c>
      <c r="J122" s="34">
        <v>0</v>
      </c>
      <c r="K122" s="34">
        <v>0</v>
      </c>
      <c r="L122" s="34">
        <v>0</v>
      </c>
      <c r="M122" s="34">
        <v>0</v>
      </c>
      <c r="N122" s="34">
        <v>0</v>
      </c>
      <c r="O122" s="34">
        <v>0</v>
      </c>
      <c r="P122" s="34">
        <v>0</v>
      </c>
    </row>
    <row r="123" spans="1:16" x14ac:dyDescent="0.2">
      <c r="A123" s="6" t="s">
        <v>42</v>
      </c>
      <c r="B123" s="54">
        <v>1.4459531198216666</v>
      </c>
      <c r="C123" s="11">
        <f t="shared" si="33"/>
        <v>1.4459531198216666</v>
      </c>
      <c r="D123" s="12">
        <v>1.7090121201974651</v>
      </c>
      <c r="E123" s="12">
        <v>1.8183353411328618</v>
      </c>
      <c r="F123" s="12">
        <v>1.4835329770182091</v>
      </c>
      <c r="G123" s="33">
        <v>1.6116461265518773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0</v>
      </c>
      <c r="N123" s="34">
        <v>0</v>
      </c>
      <c r="O123" s="34">
        <v>0</v>
      </c>
      <c r="P123" s="34">
        <v>0</v>
      </c>
    </row>
    <row r="124" spans="1:16" ht="15.75" x14ac:dyDescent="0.25">
      <c r="A124" s="27" t="s">
        <v>28</v>
      </c>
      <c r="B124" s="54"/>
      <c r="C124" s="11"/>
      <c r="D124" s="12"/>
      <c r="E124" s="12"/>
      <c r="F124" s="12"/>
      <c r="G124" s="33"/>
      <c r="H124" s="34"/>
      <c r="I124" s="34"/>
      <c r="J124" s="34"/>
      <c r="K124" s="34"/>
      <c r="L124" s="34"/>
      <c r="M124" s="34"/>
      <c r="N124" s="34"/>
      <c r="O124" s="34"/>
      <c r="P124" s="34"/>
    </row>
    <row r="125" spans="1:16" x14ac:dyDescent="0.2">
      <c r="A125" s="6" t="s">
        <v>37</v>
      </c>
      <c r="B125" s="54">
        <v>1.06</v>
      </c>
      <c r="C125" s="11">
        <v>1.06</v>
      </c>
      <c r="D125" s="12">
        <v>1.06</v>
      </c>
      <c r="E125" s="12">
        <v>1.06</v>
      </c>
      <c r="F125" s="12">
        <v>1.06</v>
      </c>
      <c r="G125" s="33">
        <f>AVERAGE(C125:F125)</f>
        <v>1.06</v>
      </c>
      <c r="H125" s="34">
        <f>G125*1.01</f>
        <v>1.0706</v>
      </c>
      <c r="I125" s="34">
        <f t="shared" ref="I125:P125" si="34">H125*1.01</f>
        <v>1.0813060000000001</v>
      </c>
      <c r="J125" s="34">
        <f t="shared" si="34"/>
        <v>1.0921190600000001</v>
      </c>
      <c r="K125" s="34">
        <f t="shared" si="34"/>
        <v>1.1030402506000001</v>
      </c>
      <c r="L125" s="34">
        <f t="shared" si="34"/>
        <v>1.1140706531060001</v>
      </c>
      <c r="M125" s="34">
        <f t="shared" si="34"/>
        <v>1.1252113596370601</v>
      </c>
      <c r="N125" s="34">
        <f t="shared" si="34"/>
        <v>1.1364634732334307</v>
      </c>
      <c r="O125" s="34">
        <f t="shared" si="34"/>
        <v>1.1478281079657651</v>
      </c>
      <c r="P125" s="34">
        <f t="shared" si="34"/>
        <v>1.1593063890454227</v>
      </c>
    </row>
    <row r="126" spans="1:16" ht="13.5" thickBot="1" x14ac:dyDescent="0.25">
      <c r="A126" s="6" t="s">
        <v>29</v>
      </c>
      <c r="B126" s="55">
        <v>1.492</v>
      </c>
      <c r="C126" s="13">
        <f>B126</f>
        <v>1.492</v>
      </c>
      <c r="D126" s="14">
        <v>1.492</v>
      </c>
      <c r="E126" s="14">
        <v>1.492</v>
      </c>
      <c r="F126" s="14">
        <v>1.492</v>
      </c>
      <c r="G126" s="35">
        <v>1.4873999999999998</v>
      </c>
      <c r="H126" s="36">
        <v>1.5617699999999999</v>
      </c>
      <c r="I126" s="36">
        <v>1.5617699999999999</v>
      </c>
      <c r="J126" s="36">
        <v>1.5617699999999999</v>
      </c>
      <c r="K126" s="36">
        <v>1.5617699999999999</v>
      </c>
      <c r="L126" s="36">
        <v>1.5617699999999999</v>
      </c>
      <c r="M126" s="36">
        <v>1.6398584999999999</v>
      </c>
      <c r="N126" s="36">
        <v>1.6398584999999999</v>
      </c>
      <c r="O126" s="36">
        <v>1.6398584999999999</v>
      </c>
      <c r="P126" s="36">
        <v>1.6398584999999999</v>
      </c>
    </row>
    <row r="128" spans="1:16" x14ac:dyDescent="0.2">
      <c r="A128" s="6" t="s">
        <v>38</v>
      </c>
    </row>
    <row r="134" spans="1:1" x14ac:dyDescent="0.2">
      <c r="A134" s="49"/>
    </row>
  </sheetData>
  <mergeCells count="6">
    <mergeCell ref="C107:G107"/>
    <mergeCell ref="C92:G92"/>
    <mergeCell ref="C4:G4"/>
    <mergeCell ref="C26:G26"/>
    <mergeCell ref="C52:G52"/>
    <mergeCell ref="C67:G67"/>
  </mergeCells>
  <pageMargins left="0.5" right="0.5" top="0.5" bottom="0.5" header="0.5" footer="0.5"/>
  <pageSetup scale="38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Servicos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2001-03-12T15:14:10Z</cp:lastPrinted>
  <dcterms:created xsi:type="dcterms:W3CDTF">2000-07-12T17:29:21Z</dcterms:created>
  <dcterms:modified xsi:type="dcterms:W3CDTF">2023-09-18T19:27:48Z</dcterms:modified>
</cp:coreProperties>
</file>