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EBF6519-0219-4666-83AE-953CE2874DEF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</sheets>
  <calcPr calcId="92512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1" l="1"/>
  <c r="E6" i="1"/>
  <c r="D7" i="1"/>
  <c r="E7" i="1"/>
  <c r="D8" i="1"/>
  <c r="E8" i="1"/>
  <c r="D9" i="1"/>
  <c r="E9" i="1"/>
  <c r="D10" i="1"/>
  <c r="E10" i="1"/>
  <c r="D11" i="1"/>
  <c r="E11" i="1"/>
  <c r="C28" i="1"/>
  <c r="D28" i="1"/>
  <c r="C29" i="1"/>
  <c r="D29" i="1"/>
  <c r="C30" i="1"/>
  <c r="D30" i="1"/>
  <c r="C31" i="1"/>
  <c r="D31" i="1"/>
</calcChain>
</file>

<file path=xl/sharedStrings.xml><?xml version="1.0" encoding="utf-8"?>
<sst xmlns="http://schemas.openxmlformats.org/spreadsheetml/2006/main" count="27" uniqueCount="20">
  <si>
    <t>USD/MWhr</t>
  </si>
  <si>
    <t>USD 000's</t>
  </si>
  <si>
    <t>Value of Gas Hedges Liquidated @ Mids</t>
  </si>
  <si>
    <t>Equivalent Bid</t>
  </si>
  <si>
    <t>Power Price Bid</t>
  </si>
  <si>
    <t>P&amp;L over MTM Value</t>
  </si>
  <si>
    <t>Total Value Created by Alberta Power</t>
  </si>
  <si>
    <t xml:space="preserve">Remaining Schedule C Prudency </t>
  </si>
  <si>
    <t xml:space="preserve">Bid </t>
  </si>
  <si>
    <t>Value of Power Hedges Liquidated @ Mids</t>
  </si>
  <si>
    <t>MTM Value as of Oct 30/01</t>
  </si>
  <si>
    <t>CAD 000's</t>
  </si>
  <si>
    <t>DPR YTD</t>
  </si>
  <si>
    <t>CAD</t>
  </si>
  <si>
    <t>USD</t>
  </si>
  <si>
    <t>Bid</t>
  </si>
  <si>
    <t>Net P&amp;L</t>
  </si>
  <si>
    <t>MTM Value as of Nov 07/01</t>
  </si>
  <si>
    <t>Net P&amp;L if PPA Sold @ C$300 MM</t>
  </si>
  <si>
    <t>SUNDANCE B PPA ECONOMICS ASSUMING SALE @ C$300MM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</si>
</sst>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000_);_(* \(#,##0.0000\);_(* &quot;-&quot;??_);_(@_)"/>
    <numFmt numFmtId="165" formatCode="_(* #,##0_);_(* \(#,##0\);_(* &quot;-&quot;??_);_(@_)"/>
  </numFmts>
  <fonts count="4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2">
    <xf numFmtId="0" fontId="0" fillId="0" borderId="0" xfId="0"/>
    <xf numFmtId="14" fontId="3" fillId="0" borderId="0" xfId="0" applyNumberFormat="1" applyFont="1" applyAlignment="1">
      <alignment horizontal="left"/>
    </xf>
    <xf numFmtId="164" fontId="0" fillId="0" borderId="0" xfId="1" applyNumberFormat="1" applyFont="1"/>
    <xf numFmtId="165" fontId="0" fillId="0" borderId="0" xfId="0" applyNumberFormat="1"/>
    <xf numFmtId="0" fontId="0" fillId="0" borderId="0" xfId="0" applyAlignment="1">
      <alignment horizontal="center" wrapText="1"/>
    </xf>
    <xf numFmtId="44" fontId="0" fillId="0" borderId="0" xfId="2" applyFont="1" applyBorder="1"/>
    <xf numFmtId="0" fontId="3" fillId="2" borderId="0" xfId="0" applyFont="1" applyFill="1" applyBorder="1" applyAlignment="1">
      <alignment horizontal="center" wrapText="1"/>
    </xf>
    <xf numFmtId="0" fontId="3" fillId="2" borderId="0" xfId="0" applyFont="1" applyFill="1" applyAlignment="1">
      <alignment horizontal="center" wrapText="1"/>
    </xf>
    <xf numFmtId="0" fontId="3" fillId="2" borderId="0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165" fontId="0" fillId="0" borderId="0" xfId="1" applyNumberFormat="1" applyFont="1" applyAlignment="1">
      <alignment horizontal="center"/>
    </xf>
    <xf numFmtId="165" fontId="0" fillId="0" borderId="0" xfId="0" applyNumberFormat="1" applyAlignment="1">
      <alignment horizontal="center" wrapText="1"/>
    </xf>
    <xf numFmtId="164" fontId="0" fillId="0" borderId="0" xfId="1" applyNumberFormat="1" applyFont="1" applyAlignment="1">
      <alignment horizontal="left"/>
    </xf>
    <xf numFmtId="165" fontId="0" fillId="0" borderId="1" xfId="1" applyNumberFormat="1" applyFont="1" applyBorder="1" applyAlignment="1">
      <alignment horizontal="center"/>
    </xf>
    <xf numFmtId="165" fontId="0" fillId="0" borderId="0" xfId="0" applyNumberFormat="1" applyAlignment="1">
      <alignment wrapText="1"/>
    </xf>
    <xf numFmtId="165" fontId="0" fillId="0" borderId="0" xfId="1" applyNumberFormat="1" applyFont="1" applyBorder="1" applyAlignment="1">
      <alignment horizontal="center"/>
    </xf>
    <xf numFmtId="44" fontId="0" fillId="3" borderId="0" xfId="2" applyFont="1" applyFill="1" applyBorder="1"/>
    <xf numFmtId="165" fontId="0" fillId="3" borderId="0" xfId="0" applyNumberFormat="1" applyFill="1"/>
    <xf numFmtId="165" fontId="0" fillId="3" borderId="0" xfId="0" applyNumberFormat="1" applyFill="1" applyAlignment="1">
      <alignment horizontal="center" wrapText="1"/>
    </xf>
    <xf numFmtId="165" fontId="0" fillId="3" borderId="0" xfId="0" applyNumberFormat="1" applyFill="1" applyAlignment="1">
      <alignment wrapText="1"/>
    </xf>
    <xf numFmtId="0" fontId="3" fillId="2" borderId="0" xfId="0" applyFont="1" applyFill="1" applyAlignment="1">
      <alignment horizontal="center"/>
    </xf>
    <xf numFmtId="0" fontId="2" fillId="0" borderId="0" xfId="0" applyFont="1" applyAlignment="1">
      <alignment horizontal="center" wrapText="1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tabSelected="1" workbookViewId="0">
      <selection sqref="A1:E1"/>
    </sheetView>
  </sheetViews>
  <sheetFormatPr defaultRowHeight="12.75" x14ac:dyDescent="0.2"/>
  <cols>
    <col min="1" max="1" width="20.85546875" customWidth="1"/>
    <col min="2" max="2" width="17.7109375" customWidth="1"/>
    <col min="3" max="3" width="13.140625" customWidth="1"/>
    <col min="4" max="4" width="11.85546875" customWidth="1"/>
    <col min="5" max="5" width="11.5703125" customWidth="1"/>
    <col min="8" max="8" width="11.5703125" bestFit="1" customWidth="1"/>
  </cols>
  <sheetData>
    <row r="1" spans="1:8" ht="30.75" customHeight="1" x14ac:dyDescent="0.25">
      <c r="A1" s="21" t="s">
        <v>19</v>
      </c>
      <c r="B1" s="21"/>
      <c r="C1" s="21"/>
      <c r="D1" s="21"/>
      <c r="E1" s="21"/>
    </row>
    <row r="2" spans="1:8" x14ac:dyDescent="0.2">
      <c r="A2" s="1"/>
      <c r="B2" s="1"/>
    </row>
    <row r="4" spans="1:8" ht="25.5" x14ac:dyDescent="0.2">
      <c r="A4" s="6" t="s">
        <v>4</v>
      </c>
      <c r="B4" s="7" t="s">
        <v>3</v>
      </c>
      <c r="C4" s="7" t="s">
        <v>3</v>
      </c>
      <c r="D4" s="7" t="s">
        <v>5</v>
      </c>
      <c r="E4" s="7" t="s">
        <v>5</v>
      </c>
    </row>
    <row r="5" spans="1:8" x14ac:dyDescent="0.2">
      <c r="A5" s="8" t="s">
        <v>0</v>
      </c>
      <c r="B5" s="9" t="s">
        <v>11</v>
      </c>
      <c r="C5" s="9" t="s">
        <v>1</v>
      </c>
      <c r="D5" s="9" t="s">
        <v>11</v>
      </c>
      <c r="E5" s="9" t="s">
        <v>1</v>
      </c>
    </row>
    <row r="6" spans="1:8" s="4" customFormat="1" ht="18.75" customHeight="1" x14ac:dyDescent="0.2">
      <c r="A6" s="5">
        <v>21</v>
      </c>
      <c r="B6" s="3">
        <v>91613</v>
      </c>
      <c r="C6" s="3">
        <v>57607</v>
      </c>
      <c r="D6" s="11">
        <f t="shared" ref="D6:D11" si="0">B6-$C$16</f>
        <v>-260931</v>
      </c>
      <c r="E6" s="14">
        <f t="shared" ref="E6:E11" si="1">C6-$D$16</f>
        <v>-167128</v>
      </c>
      <c r="G6"/>
    </row>
    <row r="7" spans="1:8" s="4" customFormat="1" ht="18.75" customHeight="1" x14ac:dyDescent="0.2">
      <c r="A7" s="5">
        <v>23</v>
      </c>
      <c r="B7" s="3">
        <v>273660</v>
      </c>
      <c r="C7" s="3">
        <v>171908</v>
      </c>
      <c r="D7" s="11">
        <f t="shared" si="0"/>
        <v>-78884</v>
      </c>
      <c r="E7" s="14">
        <f t="shared" si="1"/>
        <v>-52827</v>
      </c>
      <c r="G7"/>
    </row>
    <row r="8" spans="1:8" s="4" customFormat="1" ht="18.75" customHeight="1" x14ac:dyDescent="0.2">
      <c r="A8" s="16">
        <v>24.02</v>
      </c>
      <c r="B8" s="17">
        <v>300000</v>
      </c>
      <c r="C8" s="17">
        <v>188449</v>
      </c>
      <c r="D8" s="18">
        <f>B8-$C$16</f>
        <v>-52544</v>
      </c>
      <c r="E8" s="19">
        <f>C8-$D$16</f>
        <v>-36286</v>
      </c>
      <c r="G8"/>
    </row>
    <row r="9" spans="1:8" s="4" customFormat="1" ht="18.75" customHeight="1" x14ac:dyDescent="0.2">
      <c r="A9" s="5">
        <v>25</v>
      </c>
      <c r="B9" s="3">
        <v>455706</v>
      </c>
      <c r="C9" s="3">
        <v>286209</v>
      </c>
      <c r="D9" s="11">
        <f>B9-$C$16</f>
        <v>103162</v>
      </c>
      <c r="E9" s="14">
        <f>C9-$D$16</f>
        <v>61474</v>
      </c>
      <c r="G9"/>
    </row>
    <row r="10" spans="1:8" s="4" customFormat="1" ht="18.75" customHeight="1" x14ac:dyDescent="0.2">
      <c r="A10" s="5">
        <v>27</v>
      </c>
      <c r="B10" s="3">
        <v>637753</v>
      </c>
      <c r="C10" s="3">
        <v>400510</v>
      </c>
      <c r="D10" s="11">
        <f t="shared" si="0"/>
        <v>285209</v>
      </c>
      <c r="E10" s="14">
        <f t="shared" si="1"/>
        <v>175775</v>
      </c>
      <c r="G10"/>
    </row>
    <row r="11" spans="1:8" ht="18.75" customHeight="1" x14ac:dyDescent="0.2">
      <c r="A11" s="5">
        <v>29</v>
      </c>
      <c r="B11" s="3">
        <v>819800</v>
      </c>
      <c r="C11" s="3">
        <v>514811</v>
      </c>
      <c r="D11" s="11">
        <f t="shared" si="0"/>
        <v>467256</v>
      </c>
      <c r="E11" s="14">
        <f t="shared" si="1"/>
        <v>290076</v>
      </c>
      <c r="H11" s="4"/>
    </row>
    <row r="12" spans="1:8" x14ac:dyDescent="0.2">
      <c r="A12" s="2"/>
    </row>
    <row r="13" spans="1:8" x14ac:dyDescent="0.2">
      <c r="A13" s="2"/>
    </row>
    <row r="14" spans="1:8" x14ac:dyDescent="0.2">
      <c r="A14" s="20" t="s">
        <v>6</v>
      </c>
      <c r="B14" s="20"/>
      <c r="C14" s="9" t="s">
        <v>13</v>
      </c>
      <c r="D14" s="9" t="s">
        <v>14</v>
      </c>
    </row>
    <row r="15" spans="1:8" x14ac:dyDescent="0.2">
      <c r="A15" s="12" t="s">
        <v>2</v>
      </c>
      <c r="C15" s="10">
        <v>202360</v>
      </c>
      <c r="D15" s="10">
        <v>133510</v>
      </c>
    </row>
    <row r="16" spans="1:8" x14ac:dyDescent="0.2">
      <c r="A16" t="s">
        <v>17</v>
      </c>
      <c r="C16" s="10">
        <v>352544</v>
      </c>
      <c r="D16" s="10">
        <v>224735</v>
      </c>
    </row>
    <row r="17" spans="1:4" x14ac:dyDescent="0.2">
      <c r="A17" t="s">
        <v>7</v>
      </c>
      <c r="C17" s="10">
        <v>149040</v>
      </c>
      <c r="D17" s="10">
        <v>95008</v>
      </c>
    </row>
    <row r="18" spans="1:4" x14ac:dyDescent="0.2">
      <c r="A18" t="s">
        <v>8</v>
      </c>
      <c r="C18" s="10">
        <v>300000</v>
      </c>
      <c r="D18" s="10">
        <v>188449</v>
      </c>
    </row>
    <row r="19" spans="1:4" x14ac:dyDescent="0.2">
      <c r="A19" s="2" t="s">
        <v>9</v>
      </c>
      <c r="C19" s="15">
        <v>249945</v>
      </c>
      <c r="D19" s="15">
        <v>164098</v>
      </c>
    </row>
    <row r="20" spans="1:4" x14ac:dyDescent="0.2">
      <c r="A20" s="2"/>
      <c r="C20" s="3"/>
      <c r="D20" s="3"/>
    </row>
    <row r="21" spans="1:4" x14ac:dyDescent="0.2">
      <c r="A21" s="2"/>
      <c r="C21" s="3"/>
      <c r="D21" s="3"/>
    </row>
    <row r="22" spans="1:4" x14ac:dyDescent="0.2">
      <c r="A22" s="2" t="s">
        <v>12</v>
      </c>
      <c r="C22" s="3">
        <v>494929</v>
      </c>
      <c r="D22" s="3">
        <v>322918</v>
      </c>
    </row>
    <row r="23" spans="1:4" x14ac:dyDescent="0.2">
      <c r="A23" s="2"/>
      <c r="C23" s="3"/>
    </row>
    <row r="26" spans="1:4" x14ac:dyDescent="0.2">
      <c r="A26" s="20" t="s">
        <v>18</v>
      </c>
      <c r="B26" s="20"/>
      <c r="C26" s="9" t="s">
        <v>13</v>
      </c>
      <c r="D26" s="9" t="s">
        <v>14</v>
      </c>
    </row>
    <row r="28" spans="1:4" x14ac:dyDescent="0.2">
      <c r="A28" t="s">
        <v>10</v>
      </c>
      <c r="C28" s="10">
        <f>C16*-1</f>
        <v>-352544</v>
      </c>
      <c r="D28" s="10">
        <f>D16*-1</f>
        <v>-224735</v>
      </c>
    </row>
    <row r="29" spans="1:4" x14ac:dyDescent="0.2">
      <c r="A29" t="s">
        <v>7</v>
      </c>
      <c r="C29" s="10">
        <f>+C17</f>
        <v>149040</v>
      </c>
      <c r="D29" s="10">
        <f>+D17</f>
        <v>95008</v>
      </c>
    </row>
    <row r="30" spans="1:4" ht="13.5" thickBot="1" x14ac:dyDescent="0.25">
      <c r="A30" t="s">
        <v>15</v>
      </c>
      <c r="C30" s="13">
        <f>+C18</f>
        <v>300000</v>
      </c>
      <c r="D30" s="13">
        <f>+D18</f>
        <v>188449</v>
      </c>
    </row>
    <row r="31" spans="1:4" x14ac:dyDescent="0.2">
      <c r="A31" t="s">
        <v>16</v>
      </c>
      <c r="C31" s="3">
        <f>SUM(C28:C30)</f>
        <v>96496</v>
      </c>
      <c r="D31" s="3">
        <f>SUM(D28:D30)</f>
        <v>58722</v>
      </c>
    </row>
  </sheetData>
  <mergeCells count="3">
    <mergeCell ref="A14:B14"/>
    <mergeCell ref="A26:B26"/>
    <mergeCell ref="A1:E1"/>
  </mergeCells>
  <phoneticPr fontId="0" type="noConversion"/>
  <pageMargins left="0.75" right="0.75" top="1" bottom="1" header="0.5" footer="0.5"/>
  <pageSetup orientation="portrait" horizont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mmacphee</dc:creator>
  <cp:lastModifiedBy>Jan Havlíček</cp:lastModifiedBy>
  <cp:lastPrinted>2001-11-01T17:37:53Z</cp:lastPrinted>
  <dcterms:created xsi:type="dcterms:W3CDTF">2001-10-05T00:10:59Z</dcterms:created>
  <dcterms:modified xsi:type="dcterms:W3CDTF">2023-09-18T19:29:21Z</dcterms:modified>
</cp:coreProperties>
</file>