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B4EF57-D934-423D-ADD9-579240F68569}" xr6:coauthVersionLast="47" xr6:coauthVersionMax="47" xr10:uidLastSave="{00000000-0000-0000-0000-000000000000}"/>
  <bookViews>
    <workbookView xWindow="-120" yWindow="-120" windowWidth="38640" windowHeight="15720" tabRatio="839" activeTab="2"/>
  </bookViews>
  <sheets>
    <sheet name="ECT Inv (part)" sheetId="40" r:id="rId1"/>
    <sheet name="ENA (part)" sheetId="41" r:id="rId2"/>
    <sheet name="Trades" sheetId="3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rea">#REF!</definedName>
    <definedName name="Baqsket_lookup1">#REF!</definedName>
    <definedName name="Basket_lookup1">#REF!</definedName>
    <definedName name="Bond_Swap_Interest">#REF!</definedName>
    <definedName name="Bond_Swaps">#REF!</definedName>
    <definedName name="CashBook">#REF!</definedName>
    <definedName name="CashBroker">#REF!</definedName>
    <definedName name="Cashflows_Check1">#REF!</definedName>
    <definedName name="CashPLDate">#REF!</definedName>
    <definedName name="CLEXCASH">'[5]C-LEX'!$K$6:$K$32</definedName>
    <definedName name="CLEXPOSITION">'[5]C-LEX'!$Y$6:$Y$32</definedName>
    <definedName name="Comm">#REF!</definedName>
    <definedName name="Company_Name" hidden="1">[12]Settings!$C$56</definedName>
    <definedName name="Comparative_Period" hidden="1">[12]Settings!$C$58</definedName>
    <definedName name="CompYear" hidden="1">[12]Settings!$C$61</definedName>
    <definedName name="CONSOLHEDGEPREV">'[6]Consolidated Hedge Report'!#REF!</definedName>
    <definedName name="CONSTRUCTIONCASH">[5]Construct!$K$7:$K$11</definedName>
    <definedName name="CONSTRUCTIONPOSITION">[5]Construct!$W$7:$W$11</definedName>
    <definedName name="Contacts">#REF!</definedName>
    <definedName name="Count">#REF!</definedName>
    <definedName name="Credit_Spreads">#REF!</definedName>
    <definedName name="CurBook">#REF!</definedName>
    <definedName name="CurBook1">#REF!</definedName>
    <definedName name="CurCcy">#REF!</definedName>
    <definedName name="CurPLDate">#REF!</definedName>
    <definedName name="CurProdType">#REF!</definedName>
    <definedName name="Curr_Risk_Report_Value">[3]Position!$I$321:$Q$322</definedName>
    <definedName name="Current_Period" hidden="1">[12]Settings!$C$57</definedName>
    <definedName name="CurrentBook">#REF!</definedName>
    <definedName name="CurrYear" hidden="1">[12]Settings!$C$60</definedName>
    <definedName name="CurveCode">#REF!</definedName>
    <definedName name="CurvePrices">#REF!</definedName>
    <definedName name="CurveTable">#REF!</definedName>
    <definedName name="CurveType">#REF!</definedName>
    <definedName name="CYCLICALCASH">[5]Cyclical!$K$7:$K$22</definedName>
    <definedName name="CYCLICALPOSITION">[5]Cyclical!$W$7:$W$22</definedName>
    <definedName name="DataD">#REF!</definedName>
    <definedName name="DBKS_Swap_Interest">#REF!</definedName>
    <definedName name="DBKS_Swaps">#REF!</definedName>
    <definedName name="deadliborcurve">'[7]Default Swap'!$E$23:$P$23</definedName>
    <definedName name="Delta_By_S_P_Industry">#REF!</definedName>
    <definedName name="DivdBook">#REF!</definedName>
    <definedName name="DivdPLDate">#REF!</definedName>
    <definedName name="DivdPosPLDate">#REF!</definedName>
    <definedName name="DivdPosTicker">#REF!</definedName>
    <definedName name="DivdTtlBook">#REF!</definedName>
    <definedName name="DivdTtlTicker">#REF!</definedName>
    <definedName name="DivPosBook">#REF!</definedName>
    <definedName name="DivPosExDate">#REF!</definedName>
    <definedName name="DPR_summary">#REF!</definedName>
    <definedName name="dump">#REF!</definedName>
    <definedName name="EffectiveDate">#REF!</definedName>
    <definedName name="EP1CASH">'[5]Energy Basket'!$K$8:$K$56</definedName>
    <definedName name="EP1POSITION">'[5]Energy Basket'!$Y$8:$Y$56</definedName>
    <definedName name="EP2CASH">'[5]Energy Basket'!#REF!</definedName>
    <definedName name="EP2POSITION">'[5]Energy Basket'!#REF!</definedName>
    <definedName name="EP3CASH">'[5]Energy Basket'!#REF!</definedName>
    <definedName name="EP3POSITION">'[5]Energy Basket'!#REF!</definedName>
    <definedName name="Equity_LTD">#REF!</definedName>
    <definedName name="eurxrate">[2]GBPITD!$M$8</definedName>
    <definedName name="ExactlyOneYear" hidden="1">[12]Settings!$C$59</definedName>
    <definedName name="FileName">#REF!</definedName>
    <definedName name="Funding_Activity_Date">#REF!</definedName>
    <definedName name="Funding_MTD">'[4]Hedge Report'!#REF!</definedName>
    <definedName name="Funding_QTD">'[4]Hedge Report'!#REF!</definedName>
    <definedName name="Funding_Today">'[4]Hedge Report'!#REF!</definedName>
    <definedName name="Funding_YTD">'[4]Hedge Report'!#REF!</definedName>
    <definedName name="HEDGEDISTPREV">'[4]Hedge Report'!#REF!</definedName>
    <definedName name="HEDGENONDIST">'[4]Hedge Report'!#REF!</definedName>
    <definedName name="HEDGENONDISTPREV">'[4]Hedge Report'!#REF!</definedName>
    <definedName name="HEDGEREPORTPREV">'[4]Hedge Report'!#REF!</definedName>
    <definedName name="InterbookLiq_Check1">#REF!</definedName>
    <definedName name="ISLD70PUT">'[6]Hedge Report'!#REF!</definedName>
    <definedName name="ISLD75CALL">'[6]Hedge Report'!#REF!</definedName>
    <definedName name="ISLD75PUT">'[6]Hedge Report'!#REF!</definedName>
    <definedName name="ISLD90D">'[6]Hedge Report'!#REF!</definedName>
    <definedName name="Libor_LTD">#REF!</definedName>
    <definedName name="liveliborcurve">'[7]Default Swap'!$E$32:$P$32</definedName>
    <definedName name="longrate">#REF!</definedName>
    <definedName name="LTD_P_L">[11]LDN!#REF!</definedName>
    <definedName name="LTD_P_L_DBKSSwaps">#REF!</definedName>
    <definedName name="LTD_P_L_SBCWSwaps">#REF!</definedName>
    <definedName name="LTD_P_L_Swaps">#REF!</definedName>
    <definedName name="ltdroll">[11]LDN!#REF!</definedName>
    <definedName name="mezanine_return_set">#REF!</definedName>
    <definedName name="MISCFUND">'[6]Consolidated Hedge Report'!#REF!</definedName>
    <definedName name="Month">#REF!</definedName>
    <definedName name="MoreThanOneMember" hidden="1">[12]Settings!$C$64</definedName>
    <definedName name="Net_Long_Funding_Activity">#REF!</definedName>
    <definedName name="OSXBASKETPOSITION">'[5]OSX BASKET'!$W$6:$W$8</definedName>
    <definedName name="OSXCASH">'[5]OSX BASKET'!$K$6:$K$8</definedName>
    <definedName name="Out_ETOL">#REF!</definedName>
    <definedName name="Out_ETOL_CashTransfer">#REF!</definedName>
    <definedName name="Out_ETOL_Liquidated">#REF!</definedName>
    <definedName name="Out_JBlock">#REF!</definedName>
    <definedName name="Out_Jblock_CashTransfer">#REF!</definedName>
    <definedName name="Out_Jblock_Forward">#REF!</definedName>
    <definedName name="Out_Power">#REF!</definedName>
    <definedName name="Out_Power_Forward">#REF!</definedName>
    <definedName name="PDE200G">'[6]Hedge Report'!#REF!</definedName>
    <definedName name="PDE250F">'[6]Hedge Report'!#REF!</definedName>
    <definedName name="PL_Date">[3]Inputs!$B$1</definedName>
    <definedName name="Prev._Price">#REF!</definedName>
    <definedName name="Prev._Price_DLJP_DIST_Swaps">#REF!</definedName>
    <definedName name="Prev._Price_SBCWSwaps">#REF!</definedName>
    <definedName name="Prev._Price_Swaps">#REF!</definedName>
    <definedName name="Prev._Sovereign">[4]Corporates!#REF!</definedName>
    <definedName name="Prev_Equity_LTD">#REF!</definedName>
    <definedName name="Prev_Libor_LTD">#REF!</definedName>
    <definedName name="Prev_RIG_LTD">'[7]Default Swap'!$AF$17</definedName>
    <definedName name="Prev_Swap_Price">#REF!</definedName>
    <definedName name="prevdayltd">[11]LDN!#REF!</definedName>
    <definedName name="Price_DLJP_DIST_Swaps">#REF!</definedName>
    <definedName name="Price_SBCWSwaps">#REF!</definedName>
    <definedName name="Price_Swaps">#REF!</definedName>
    <definedName name="PricePLDate">#REF!</definedName>
    <definedName name="PriceTable">#REF!</definedName>
    <definedName name="PriceTable1">#REF!</definedName>
    <definedName name="_xlnm.Print_Area" localSheetId="2">Trades!$A$1:$K$85</definedName>
    <definedName name="Prior_LTD_DBKSSwaps">#REF!</definedName>
    <definedName name="Prior_LTD_SBCWSwaps">#REF!</definedName>
    <definedName name="Prior_LTD_Swaps">#REF!</definedName>
    <definedName name="PSIX40P">'[6]Hedge Report'!#REF!</definedName>
    <definedName name="QQQ80R">'[6]Hedge Report'!#REF!</definedName>
    <definedName name="QQQ80Rsyn">'[6]Hedge Report'!#REF!</definedName>
    <definedName name="QQQ90Q">'[6]Hedge Report'!#REF!</definedName>
    <definedName name="QQQ92S">'[6]Hedge Report'!#REF!</definedName>
    <definedName name="QQQ94E">'[6]Hedge Report'!#REF!</definedName>
    <definedName name="RATL105D">'[6]Hedge Report'!#REF!</definedName>
    <definedName name="RATL85P">'[6]Hedge Report'!#REF!</definedName>
    <definedName name="Repday">[10]Static!$B$3</definedName>
    <definedName name="rig_ltd">'[7]Default Swap'!$AE$17</definedName>
    <definedName name="RiskType">#REF!</definedName>
    <definedName name="senior_return_set">#REF!</definedName>
    <definedName name="SERVICECASH">[5]Service!$K$7:$K$16</definedName>
    <definedName name="SERVICEPOSITION">[5]Service!$W$7:$W$16</definedName>
    <definedName name="set_equity_ref">#REF!</definedName>
    <definedName name="set_mezanine_ref">#REF!</definedName>
    <definedName name="set_senior_ref">#REF!</definedName>
    <definedName name="Short">#REF!</definedName>
    <definedName name="StartCusip">#REF!</definedName>
    <definedName name="StartSedol">#REF!</definedName>
    <definedName name="STEELCASH">[5]STEEL!$K$7:$K$19</definedName>
    <definedName name="STEELPOSITION">[5]STEEL!$W$7:$W$19</definedName>
    <definedName name="SummaryCurBk">#REF!</definedName>
    <definedName name="SummaryCurPLDt">#REF!</definedName>
    <definedName name="sumvod">[9]Pivot!#REF!</definedName>
    <definedName name="Swap_Price">#REF!</definedName>
    <definedName name="SysCurBook">#REF!</definedName>
    <definedName name="table">#REF!</definedName>
    <definedName name="TextBoxComments">"Text Box 1"</definedName>
    <definedName name="TodayDate">#REF!</definedName>
    <definedName name="Total_Long_Call_Delta">[3]Derivatives!$AV$21</definedName>
    <definedName name="Total_Long_Call_Delta_Pl">[3]Derivatives!$AW$21</definedName>
    <definedName name="Total_Long_Call_Gamma">[3]Derivatives!$AX$21</definedName>
    <definedName name="Total_Long_Call_Gamma_PL">[3]Derivatives!$AY$21</definedName>
    <definedName name="Total_Long_Call_Rho">[3]Derivatives!$BB$21</definedName>
    <definedName name="Total_Long_Call_Rho_PL">[3]Derivatives!$BC$21</definedName>
    <definedName name="Total_Long_Call_Theta">[3]Derivatives!$BD$21</definedName>
    <definedName name="Total_Long_Call_Theta_PL">[3]Derivatives!$BE$21</definedName>
    <definedName name="Total_Long_Call_Vega">[3]Derivatives!$AZ$21</definedName>
    <definedName name="Total_Long_Call_Vega_PL">[3]Derivatives!$BA$21</definedName>
    <definedName name="Total_Long_Puts_Delta">[3]Derivatives!$AV$70</definedName>
    <definedName name="Total_Long_Puts_Delta_Pl">[3]Derivatives!$AW$69</definedName>
    <definedName name="Total_Long_Puts_Gamma">[3]Derivatives!$AX$69</definedName>
    <definedName name="Total_Long_Puts_Gamma_Pl">[3]Derivatives!$AY$69</definedName>
    <definedName name="Total_Long_Puts_Rho">[3]Derivatives!$BB$69</definedName>
    <definedName name="Total_Long_Puts_Rho_Pl">[3]Derivatives!$BC$69</definedName>
    <definedName name="Total_Long_Puts_Theta">[3]Derivatives!$BD$69</definedName>
    <definedName name="Total_Long_Puts_Theta_Pl">[3]Derivatives!$BE$69</definedName>
    <definedName name="Total_Long_Puts_Vega">[3]Derivatives!$AZ$69</definedName>
    <definedName name="Total_Long_Puts_Vega_Pl">[3]Derivatives!$BA$69</definedName>
    <definedName name="Total_Short_Call_Delta">[3]Derivatives!$AV$55</definedName>
    <definedName name="Total_Short_Call_Delta_PL">[3]Derivatives!$AW$55</definedName>
    <definedName name="Total_Short_Call_Gamma">[3]Derivatives!$AX$55</definedName>
    <definedName name="Total_Short_Call_Gamma_PL">[3]Derivatives!$AY$55</definedName>
    <definedName name="Total_Short_Call_Rho">[3]Derivatives!$BB$55</definedName>
    <definedName name="Total_Short_Call_Rho_PL">[3]Derivatives!$BC$55</definedName>
    <definedName name="Total_Short_Call_Theta">[3]Derivatives!$BD$55</definedName>
    <definedName name="Total_Short_Call_Theta_PL">[3]Derivatives!$BE$55</definedName>
    <definedName name="Total_Short_Call_Vega">[3]Derivatives!$AZ$55</definedName>
    <definedName name="Total_Short_Call_Vega_PL">[3]Derivatives!$BA$55</definedName>
    <definedName name="Total_Short_Puts_Delta">[3]Derivatives!$AV$98</definedName>
    <definedName name="Total_Short_Puts_Delta_PL">[3]Derivatives!$AW$98</definedName>
    <definedName name="Total_Short_Puts_Gamma">[3]Derivatives!$AX$98</definedName>
    <definedName name="Total_Short_Puts_Gamma_PL">[3]Derivatives!$AY$98</definedName>
    <definedName name="Total_Short_Puts_Rho">[3]Derivatives!$BB$98</definedName>
    <definedName name="Total_Short_Puts_Rho_PL">[3]Derivatives!$BC$98</definedName>
    <definedName name="Total_Short_Puts_Theta">[3]Derivatives!$BD$98</definedName>
    <definedName name="Total_Short_Puts_Theta_PL">[3]Derivatives!$BE$98</definedName>
    <definedName name="Total_Short_Puts_Vega">[3]Derivatives!$AZ$98</definedName>
    <definedName name="Total_Short_Puts_Vega_PL">[3]Derivatives!$BA$98</definedName>
    <definedName name="Trade_P_L_for_expired_trades">#REF!</definedName>
    <definedName name="Trade_P_L_for_new_trades">#REF!</definedName>
    <definedName name="UTILITYCASH">[5]Utility!$K$10:$K$11</definedName>
    <definedName name="UTILITYPOSITION">[5]Utility!$W$10:$W$11</definedName>
    <definedName name="Value_Date">#REF!</definedName>
    <definedName name="VatRtotal">'[4]Consolidated Hedge Report'!#REF!</definedName>
    <definedName name="Yesterdaysrates">[2]Rates!$C$2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0" l="1"/>
  <c r="E5" i="40"/>
  <c r="B7" i="40"/>
  <c r="E7" i="40"/>
  <c r="B5" i="41"/>
  <c r="E5" i="41"/>
  <c r="B6" i="41"/>
  <c r="E6" i="41"/>
  <c r="B7" i="41"/>
  <c r="E7" i="41"/>
  <c r="B8" i="41"/>
  <c r="E8" i="41"/>
  <c r="B9" i="41"/>
  <c r="E10" i="41"/>
  <c r="E11" i="41"/>
  <c r="E12" i="41"/>
  <c r="B15" i="41"/>
  <c r="E15" i="41"/>
  <c r="K6" i="39"/>
  <c r="K19" i="39"/>
  <c r="K27" i="39"/>
  <c r="K33" i="39"/>
  <c r="K41" i="39"/>
  <c r="K50" i="39"/>
  <c r="K55" i="39"/>
  <c r="K84" i="39"/>
</calcChain>
</file>

<file path=xl/sharedStrings.xml><?xml version="1.0" encoding="utf-8"?>
<sst xmlns="http://schemas.openxmlformats.org/spreadsheetml/2006/main" count="288" uniqueCount="77">
  <si>
    <t>Continental Ins</t>
  </si>
  <si>
    <t>CORP\WROBINSO</t>
  </si>
  <si>
    <t>Bear Stearns</t>
  </si>
  <si>
    <t>Ubs Ag</t>
  </si>
  <si>
    <t>Swiss Re</t>
  </si>
  <si>
    <t>Daimlerchrysler Ag</t>
  </si>
  <si>
    <t>Deutsche Telekom Ag</t>
  </si>
  <si>
    <t>Csfb Intl</t>
  </si>
  <si>
    <t>CORP\SBROOKS</t>
  </si>
  <si>
    <t>Dominion Resource</t>
  </si>
  <si>
    <t>Eastman Kodak Co.</t>
  </si>
  <si>
    <t>CORP\SGOLDEN</t>
  </si>
  <si>
    <t>Emmis Comm</t>
  </si>
  <si>
    <t>CORP\RREZAEI</t>
  </si>
  <si>
    <t>ISIS</t>
  </si>
  <si>
    <t>Fsa Inc</t>
  </si>
  <si>
    <t>CORP\NPRICE2</t>
  </si>
  <si>
    <t>Kroger Co.</t>
  </si>
  <si>
    <t>Lockheed Martin Cor</t>
  </si>
  <si>
    <t>Ntt Docomo Inc</t>
  </si>
  <si>
    <t>CORP\MGORDON3</t>
  </si>
  <si>
    <t>Pacific Gas &amp; Elec</t>
  </si>
  <si>
    <t>Portfolio</t>
  </si>
  <si>
    <t>Ace Capital FinProd</t>
  </si>
  <si>
    <t>RVI Guaranty Co</t>
  </si>
  <si>
    <t>Citibank Na</t>
  </si>
  <si>
    <t>Rohm &amp; Haas Co.</t>
  </si>
  <si>
    <t>Waste Management</t>
  </si>
  <si>
    <t>Wells Fargo</t>
  </si>
  <si>
    <t>Company</t>
  </si>
  <si>
    <t>Goldman Sachs</t>
  </si>
  <si>
    <t>BO Ref</t>
  </si>
  <si>
    <t>Issuer</t>
  </si>
  <si>
    <t>Cparty</t>
  </si>
  <si>
    <t>username_posmgr</t>
  </si>
  <si>
    <t>Start</t>
  </si>
  <si>
    <t>End</t>
  </si>
  <si>
    <t>Ccy</t>
  </si>
  <si>
    <t>Notional</t>
  </si>
  <si>
    <t>fixed_rate</t>
  </si>
  <si>
    <t>Closing USD PV</t>
  </si>
  <si>
    <t>Asia Pulp Paper</t>
  </si>
  <si>
    <t>Deutsche Bank Ag</t>
  </si>
  <si>
    <t>CORP\DLEE6</t>
  </si>
  <si>
    <t>USD</t>
  </si>
  <si>
    <t>L-3 Communications</t>
  </si>
  <si>
    <t>CORP\NSTEPHA</t>
  </si>
  <si>
    <t>Enroncredit Ltd</t>
  </si>
  <si>
    <t>Northeast Util</t>
  </si>
  <si>
    <t>Rep Indonesia</t>
  </si>
  <si>
    <t>Triplets</t>
  </si>
  <si>
    <t>Air Products</t>
  </si>
  <si>
    <t>Alcoa Inc.</t>
  </si>
  <si>
    <t>Ace Capital O/Seas</t>
  </si>
  <si>
    <t>Amex Credit Corp.</t>
  </si>
  <si>
    <t>Funb</t>
  </si>
  <si>
    <t>Basket One - Avgp</t>
  </si>
  <si>
    <t>ECT Investments (part)</t>
  </si>
  <si>
    <t>company 867</t>
  </si>
  <si>
    <t>Assets</t>
  </si>
  <si>
    <t>$m</t>
  </si>
  <si>
    <t>Liabilities</t>
  </si>
  <si>
    <t>ECL (1353) - L-3 hedge</t>
  </si>
  <si>
    <t>Deutsche Bank - Triplets, L-3, Rep Indo</t>
  </si>
  <si>
    <t>Total</t>
  </si>
  <si>
    <t>ENA Corp (part)</t>
  </si>
  <si>
    <t>company 1095</t>
  </si>
  <si>
    <t>ECL (1353) - trading positions</t>
  </si>
  <si>
    <t>Citibank</t>
  </si>
  <si>
    <t>Continental</t>
  </si>
  <si>
    <t>CSFB International</t>
  </si>
  <si>
    <t>EEL (14E) - intercompany funding</t>
  </si>
  <si>
    <t>UBS</t>
  </si>
  <si>
    <t>Deutsche Bank</t>
  </si>
  <si>
    <t>First Union National Bank</t>
  </si>
  <si>
    <t>ENA (364) - intercompany funding</t>
  </si>
  <si>
    <t>1095 is an accounting entity of 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</si>
</sst>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172" formatCode="#,##0;[Red]\(#,##0\);\-"/>
    <numFmt numFmtId="173" formatCode="0.0000%"/>
    <numFmt numFmtId="174" formatCode="yyyy\-mmm\-dd"/>
    <numFmt numFmtId="175" formatCode="ddd"/>
    <numFmt numFmtId="176" formatCode="#,##0.0000_);[Red]\(#,##0.0000\)"/>
    <numFmt numFmtId="177" formatCode="#,##0.000_);[Red]\(#,##0.000\)"/>
    <numFmt numFmtId="178" formatCode="#,##0.0_);[Red]\(#,##0.0\)"/>
    <numFmt numFmtId="179" formatCode="#,##0.0000"/>
    <numFmt numFmtId="180" formatCode="#,##0.00000000_);[Red]\(#,##0.00000000\)"/>
    <numFmt numFmtId="181" formatCode="yyyy\-mmm"/>
    <numFmt numFmtId="182" formatCode="yy\-mm\-dd"/>
    <numFmt numFmtId="183" formatCode="yyyy"/>
    <numFmt numFmtId="184" formatCode="0.0%\ ;[Red]\(0.0%\)"/>
    <numFmt numFmtId="185" formatCode="0.00%\ ;[Red]\(0.00%\)"/>
    <numFmt numFmtId="186" formatCode="0.0000%\ ;[Red]\(0.0000%\)"/>
    <numFmt numFmtId="187" formatCode="#,##0_);\(#,##0\);"/>
    <numFmt numFmtId="189" formatCode="#,##0.0;[Red]\(#,##0.0\);\-"/>
    <numFmt numFmtId="203" formatCode="#,##0_);\(#,##0\);\-_)"/>
    <numFmt numFmtId="213" formatCode="0;\-0;"/>
    <numFmt numFmtId="220" formatCode="_-* #,##0_-;\-* #,##0_-;_-* &quot;-&quot;??_-;_-@_-"/>
  </numFmts>
  <fonts count="23">
    <font>
      <sz val="10"/>
      <name val="Arial"/>
    </font>
    <font>
      <i/>
      <sz val="9"/>
      <name val="Times New Roman"/>
      <family val="1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</font>
    <font>
      <sz val="10"/>
      <name val="Book Antiqua"/>
      <family val="1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178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7" fontId="2" fillId="0" borderId="0" applyFont="0" applyFill="0" applyBorder="0" applyAlignment="0" applyProtection="0">
      <alignment vertical="top"/>
    </xf>
    <xf numFmtId="176" fontId="2" fillId="0" borderId="0" applyFont="0" applyFill="0" applyBorder="0" applyAlignment="0" applyProtection="0">
      <alignment vertical="top"/>
    </xf>
    <xf numFmtId="180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38" fontId="4" fillId="0" borderId="0" applyNumberFormat="0" applyFill="0" applyBorder="0" applyAlignment="0" applyProtection="0">
      <alignment vertical="top"/>
    </xf>
    <xf numFmtId="173" fontId="1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174" fontId="1" fillId="0" borderId="0" applyFont="0" applyFill="0" applyBorder="0" applyProtection="0">
      <alignment horizontal="left" vertical="top"/>
    </xf>
    <xf numFmtId="181" fontId="1" fillId="0" borderId="0" applyFont="0" applyFill="0" applyBorder="0" applyProtection="0">
      <alignment horizontal="left" vertical="top"/>
    </xf>
    <xf numFmtId="182" fontId="1" fillId="0" borderId="0" applyFont="0" applyFill="0" applyBorder="0" applyProtection="0">
      <alignment horizontal="left" vertical="top"/>
    </xf>
    <xf numFmtId="175" fontId="2" fillId="0" borderId="0" applyFont="0" applyFill="0" applyBorder="0" applyProtection="0">
      <alignment horizontal="left" vertical="top"/>
    </xf>
    <xf numFmtId="183" fontId="2" fillId="0" borderId="0" applyFont="0" applyFill="0" applyBorder="0" applyProtection="0">
      <alignment horizontal="left" vertical="top"/>
    </xf>
    <xf numFmtId="37" fontId="5" fillId="2" borderId="0" applyNumberFormat="0" applyBorder="0" applyAlignment="0">
      <protection locked="0"/>
    </xf>
    <xf numFmtId="38" fontId="6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7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2" fillId="3" borderId="0" applyNumberFormat="0" applyFont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0" fontId="20" fillId="0" borderId="0"/>
    <xf numFmtId="176" fontId="2" fillId="5" borderId="0" applyNumberFormat="0" applyFont="0" applyBorder="0" applyAlignment="0" applyProtection="0">
      <alignment vertical="top"/>
    </xf>
    <xf numFmtId="38" fontId="2" fillId="6" borderId="0" applyNumberFormat="0" applyFont="0" applyBorder="0" applyAlignment="0" applyProtection="0">
      <alignment vertical="top"/>
    </xf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6" fontId="2" fillId="0" borderId="0" applyFon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7" borderId="0" applyNumberFormat="0" applyBorder="0" applyAlignment="0" applyProtection="0">
      <alignment vertical="top"/>
    </xf>
    <xf numFmtId="37" fontId="3" fillId="0" borderId="1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Protection="0">
      <alignment vertical="top" wrapText="1"/>
    </xf>
    <xf numFmtId="38" fontId="15" fillId="3" borderId="0" applyAlignment="0">
      <alignment vertical="top" wrapText="1"/>
    </xf>
    <xf numFmtId="37" fontId="3" fillId="0" borderId="2" applyNumberFormat="0" applyFont="0" applyFill="0" applyAlignment="0"/>
    <xf numFmtId="38" fontId="16" fillId="0" borderId="0" applyNumberFormat="0" applyFill="0" applyBorder="0" applyAlignment="0" applyProtection="0">
      <alignment vertical="top"/>
    </xf>
    <xf numFmtId="203" fontId="21" fillId="0" borderId="0" applyFont="0" applyFill="0" applyProtection="0"/>
    <xf numFmtId="203" fontId="21" fillId="0" borderId="3" applyFont="0" applyFill="0" applyProtection="0"/>
    <xf numFmtId="203" fontId="21" fillId="0" borderId="4" applyFont="0" applyFill="0" applyProtection="0"/>
    <xf numFmtId="203" fontId="21" fillId="0" borderId="1" applyFont="0" applyFill="0" applyProtection="0"/>
    <xf numFmtId="203" fontId="21" fillId="0" borderId="5" applyFont="0" applyFill="0" applyProtection="0"/>
    <xf numFmtId="203" fontId="21" fillId="0" borderId="6" applyFont="0" applyFill="0" applyProtection="0"/>
    <xf numFmtId="213" fontId="21" fillId="0" borderId="0" applyFont="0" applyFill="0" applyProtection="0">
      <alignment horizontal="right"/>
    </xf>
    <xf numFmtId="38" fontId="17" fillId="5" borderId="0" applyNumberFormat="0" applyBorder="0" applyAlignment="0" applyProtection="0">
      <alignment vertical="top"/>
    </xf>
    <xf numFmtId="173" fontId="2" fillId="0" borderId="0" applyNumberFormat="0" applyFont="0" applyFill="0" applyBorder="0" applyProtection="0">
      <alignment vertical="top" wrapText="1"/>
    </xf>
    <xf numFmtId="179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38" fontId="2" fillId="8" borderId="0" applyNumberFormat="0" applyFont="0" applyBorder="0" applyAlignment="0" applyProtection="0">
      <alignment horizontal="right" vertical="top"/>
    </xf>
    <xf numFmtId="187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8">
    <xf numFmtId="0" fontId="0" fillId="0" borderId="0" xfId="0"/>
    <xf numFmtId="0" fontId="18" fillId="9" borderId="0" xfId="0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172" fontId="18" fillId="9" borderId="0" xfId="0" applyNumberFormat="1" applyFont="1" applyFill="1" applyAlignment="1">
      <alignment horizontal="center" wrapText="1"/>
    </xf>
    <xf numFmtId="172" fontId="19" fillId="9" borderId="0" xfId="0" applyNumberFormat="1" applyFont="1" applyFill="1" applyAlignment="1">
      <alignment horizontal="center" wrapText="1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172" fontId="19" fillId="9" borderId="0" xfId="0" applyNumberFormat="1" applyFont="1" applyFill="1"/>
    <xf numFmtId="172" fontId="19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center"/>
    </xf>
    <xf numFmtId="15" fontId="18" fillId="9" borderId="0" xfId="0" applyNumberFormat="1" applyFont="1" applyFill="1" applyAlignment="1">
      <alignment horizontal="center" wrapText="1"/>
    </xf>
    <xf numFmtId="15" fontId="19" fillId="9" borderId="0" xfId="0" applyNumberFormat="1" applyFont="1" applyFill="1"/>
    <xf numFmtId="172" fontId="19" fillId="9" borderId="0" xfId="0" applyNumberFormat="1" applyFont="1" applyFill="1" applyBorder="1"/>
    <xf numFmtId="172" fontId="19" fillId="10" borderId="2" xfId="0" applyNumberFormat="1" applyFont="1" applyFill="1" applyBorder="1"/>
    <xf numFmtId="0" fontId="22" fillId="9" borderId="0" xfId="0" applyFont="1" applyFill="1"/>
    <xf numFmtId="0" fontId="19" fillId="9" borderId="0" xfId="0" applyFont="1" applyFill="1" applyAlignment="1">
      <alignment horizontal="left"/>
    </xf>
    <xf numFmtId="0" fontId="0" fillId="9" borderId="0" xfId="0" applyFill="1"/>
    <xf numFmtId="0" fontId="18" fillId="9" borderId="0" xfId="0" applyFont="1" applyFill="1"/>
    <xf numFmtId="189" fontId="18" fillId="9" borderId="0" xfId="0" applyNumberFormat="1" applyFont="1" applyFill="1" applyAlignment="1">
      <alignment horizontal="center"/>
    </xf>
    <xf numFmtId="172" fontId="18" fillId="9" borderId="0" xfId="0" applyNumberFormat="1" applyFont="1" applyFill="1" applyAlignment="1">
      <alignment horizontal="left"/>
    </xf>
    <xf numFmtId="172" fontId="19" fillId="9" borderId="0" xfId="0" applyNumberFormat="1" applyFont="1" applyFill="1" applyAlignment="1">
      <alignment horizontal="left"/>
    </xf>
    <xf numFmtId="220" fontId="0" fillId="9" borderId="0" xfId="0" applyNumberFormat="1" applyFill="1"/>
    <xf numFmtId="0" fontId="18" fillId="9" borderId="0" xfId="0" applyFont="1" applyFill="1" applyAlignment="1">
      <alignment horizontal="left"/>
    </xf>
    <xf numFmtId="189" fontId="19" fillId="9" borderId="0" xfId="0" applyNumberFormat="1" applyFont="1" applyFill="1" applyAlignment="1">
      <alignment horizontal="center"/>
    </xf>
    <xf numFmtId="0" fontId="20" fillId="9" borderId="0" xfId="24" applyFill="1" applyBorder="1"/>
    <xf numFmtId="0" fontId="20" fillId="9" borderId="0" xfId="24" applyFont="1" applyFill="1"/>
    <xf numFmtId="172" fontId="0" fillId="9" borderId="0" xfId="0" applyNumberFormat="1" applyFill="1"/>
    <xf numFmtId="172" fontId="19" fillId="10" borderId="0" xfId="0" applyNumberFormat="1" applyFont="1" applyFill="1" applyAlignment="1">
      <alignment horizontal="center"/>
    </xf>
  </cellXfs>
  <cellStyles count="53">
    <cellStyle name="1dp" xfId="1"/>
    <cellStyle name="2dp" xfId="2"/>
    <cellStyle name="3dp" xfId="3"/>
    <cellStyle name="4dp" xfId="4"/>
    <cellStyle name="8dp" xfId="5"/>
    <cellStyle name="a/c" xfId="6"/>
    <cellStyle name="Changed" xfId="7"/>
    <cellStyle name="Check" xfId="8"/>
    <cellStyle name="Colourless" xfId="9"/>
    <cellStyle name="Date-day" xfId="10"/>
    <cellStyle name="Date-month" xfId="11"/>
    <cellStyle name="Date-short" xfId="12"/>
    <cellStyle name="Date-weekday" xfId="13"/>
    <cellStyle name="Date-year" xfId="14"/>
    <cellStyle name="Entry" xfId="15"/>
    <cellStyle name="Gas" xfId="16"/>
    <cellStyle name="Grey" xfId="17"/>
    <cellStyle name="Large12" xfId="18"/>
    <cellStyle name="Large14" xfId="19"/>
    <cellStyle name="Large16" xfId="20"/>
    <cellStyle name="Link in" xfId="21"/>
    <cellStyle name="Link out" xfId="22"/>
    <cellStyle name="New" xfId="23"/>
    <cellStyle name="Normal" xfId="0" builtinId="0"/>
    <cellStyle name="Normal_ENA (part)" xfId="24"/>
    <cellStyle name="Output" xfId="25" builtinId="21" customBuiltin="1"/>
    <cellStyle name="Outstanding" xfId="26"/>
    <cellStyle name="Percent1" xfId="27"/>
    <cellStyle name="Percent2" xfId="28"/>
    <cellStyle name="Percent4" xfId="29"/>
    <cellStyle name="Power" xfId="30"/>
    <cellStyle name="SBZero" xfId="31"/>
    <cellStyle name="sum" xfId="32"/>
    <cellStyle name="Time-minutes" xfId="33"/>
    <cellStyle name="Time-seconds" xfId="34"/>
    <cellStyle name="Title" xfId="35" builtinId="15" customBuiltin="1"/>
    <cellStyle name="Titles" xfId="36"/>
    <cellStyle name="total" xfId="37"/>
    <cellStyle name="Transportation" xfId="38"/>
    <cellStyle name="VT Currency" xfId="39"/>
    <cellStyle name="VT Intermediate Total" xfId="40"/>
    <cellStyle name="VT Sub Total" xfId="41"/>
    <cellStyle name="VT Topline" xfId="42"/>
    <cellStyle name="VT Total" xfId="43"/>
    <cellStyle name="VT Underline" xfId="44"/>
    <cellStyle name="VTNoteNumbers" xfId="45"/>
    <cellStyle name="Warning" xfId="46"/>
    <cellStyle name="Wrapped" xfId="47"/>
    <cellStyle name="xrate" xfId="48"/>
    <cellStyle name="year" xfId="49"/>
    <cellStyle name="Yesterday" xfId="50"/>
    <cellStyle name="Zero suppress" xfId="51"/>
    <cellStyle name="zpatchnumbers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Procedure%20Documents/book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P&amp;L%20Develop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Bonds/bonds_10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Finance/Statutory%20Accounts/Group%20300600/Enron%20Credit%20Limited/Enron%20Credit%20Limi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1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OPTIMIZ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WINNT/Profiles/ghedger/Local%20Settings/Temp/~002606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ECM/Inv_Prod/PL/HED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Convertible/Convertibl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republic%20of%20indo-default-sw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TEMP/Published/Daily_Credit_Trading_DPR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Common/Reporting%20Financial/Credit/Credit%20trading/DPR/Credit_DPR_2000_10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"/>
      <sheetName val="Summary"/>
      <sheetName val="2. Portfolio3"/>
      <sheetName val="3. Europe Credit Internal Hedge"/>
      <sheetName val="4. Enron Credit Basket Street"/>
      <sheetName val="5. Portfolio2"/>
      <sheetName val="6. Prop Mgmt Book"/>
      <sheetName val="7. Europe Credit Street"/>
      <sheetName val="8. NA Basket Street"/>
      <sheetName val="9. NA Basket Hedge "/>
      <sheetName val="10. NA Debt Credit Hedge"/>
      <sheetName val="11. Europe Credit Debt hedg"/>
      <sheetName val="12. NorthAmerica Debt Street"/>
      <sheetName val="13. Enron Credit Basket Hedge"/>
      <sheetName val="14. NorthAmerica Credit Hedge"/>
      <sheetName val="15. NorthAmerica Credit Street"/>
      <sheetName val="16. NorthAmerica Cvt Street"/>
      <sheetName val="17. EC Basket Debt Hedge"/>
      <sheetName val="18. NA Basket Debt Hedge"/>
      <sheetName val="19. NA Basket Debt Street"/>
      <sheetName val="20. NorthAmerica Cvt Credit Hdg"/>
      <sheetName val="21. Europe ECI Hedge"/>
      <sheetName val="22. ECI Credit Street"/>
      <sheetName val="23. ECI Credit Hedge"/>
      <sheetName val="24. Concentration Book"/>
      <sheetName val="Sheet1"/>
      <sheetName val="11. Europe Credit Debt hed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Summary"/>
      <sheetName val="Adjustments"/>
      <sheetName val="Data"/>
      <sheetName val="ltd-ytd"/>
      <sheetName val="Funding"/>
      <sheetName val="PSUM"/>
      <sheetName val="FX Exposure"/>
      <sheetName val="Static"/>
      <sheetName val="Reconciliation"/>
      <sheetName val="Pivot On Adjustments"/>
      <sheetName val="Chuck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>
            <v>36628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 Bond DPR"/>
      <sheetName val="Macros"/>
      <sheetName val="output Repo DPR"/>
      <sheetName val="PIVOT"/>
      <sheetName val="Repo MTM"/>
      <sheetName val="LDN"/>
      <sheetName val="LDNREPO"/>
      <sheetName val="Treasuries Pivot"/>
      <sheetName val="TRADES SETTLING TOMORROW"/>
      <sheetName val="SETTLEMENTS "/>
      <sheetName val="Cash rpt"/>
      <sheetName val="Bond data"/>
      <sheetName val="Bond live"/>
      <sheetName val="StaticBonds"/>
      <sheetName val="Risk"/>
      <sheetName val="bondPrices"/>
      <sheetName val="Extract Price (data)"/>
      <sheetName val="Extract Price (live)"/>
      <sheetName val="Extract Yield (data)"/>
      <sheetName val="Extract Yield (live)"/>
      <sheetName val="VAR"/>
      <sheetName val="Indep Price Diff Pivot"/>
      <sheetName val="LDN 4 MR"/>
      <sheetName val="FX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Check List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"/>
      <sheetName val="Compilation"/>
      <sheetName val="Accountan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Compilation"/>
      <sheetName val="AbbAccountan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6">
          <cell r="C56" t="str">
            <v>Enron Credit Limited</v>
          </cell>
        </row>
        <row r="57">
          <cell r="C57">
            <v>36707</v>
          </cell>
        </row>
        <row r="58">
          <cell r="C58">
            <v>36341</v>
          </cell>
        </row>
        <row r="59">
          <cell r="C59" t="b">
            <v>1</v>
          </cell>
        </row>
        <row r="60">
          <cell r="C60" t="str">
            <v xml:space="preserve">2000 </v>
          </cell>
        </row>
        <row r="61">
          <cell r="C61" t="str">
            <v xml:space="preserve">1999 </v>
          </cell>
        </row>
        <row r="64">
          <cell r="C64" t="b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Industry Pivot"/>
      <sheetName val="Blotter"/>
      <sheetName val="Pivot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C2">
            <v>1.4461499999999901</v>
          </cell>
        </row>
      </sheetData>
      <sheetData sheetId="10" refreshError="1">
        <row r="8">
          <cell r="M8">
            <v>1.6716262975778513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osition Rec"/>
      <sheetName val="Position"/>
      <sheetName val="Risk"/>
      <sheetName val="Security Activity"/>
      <sheetName val="Derivatives"/>
      <sheetName val="Inputs"/>
      <sheetName val="Price Download"/>
      <sheetName val="Funding Activity (BS)"/>
      <sheetName val="Funding Activity (Morg. Stan.)"/>
      <sheetName val="New JPMS Swap Sheet"/>
      <sheetName val="Prices"/>
      <sheetName val="PortManor"/>
      <sheetName val="Macro Inputs"/>
      <sheetName val="Module1"/>
      <sheetName val="Module2"/>
      <sheetName val="Dialog1"/>
      <sheetName val="Dialog2"/>
      <sheetName val="Module3"/>
      <sheetName val="Module5"/>
      <sheetName val="DailyCashRec"/>
      <sheetName val="Module4"/>
      <sheetName val="OPTIMIZATION"/>
    </sheetNames>
    <sheetDataSet>
      <sheetData sheetId="0" refreshError="1"/>
      <sheetData sheetId="1" refreshError="1"/>
      <sheetData sheetId="2" refreshError="1">
        <row r="321">
          <cell r="I321" t="str">
            <v>NET FUNDING TOTALS</v>
          </cell>
          <cell r="J321" t="str">
            <v>.</v>
          </cell>
          <cell r="K321" t="str">
            <v>Open Position</v>
          </cell>
          <cell r="L321" t="str">
            <v>Daily P/L</v>
          </cell>
          <cell r="M321" t="str">
            <v>MTD P/L</v>
          </cell>
          <cell r="N321" t="str">
            <v>QTD P/L</v>
          </cell>
          <cell r="O321" t="str">
            <v>YTD P/L</v>
          </cell>
        </row>
        <row r="322">
          <cell r="I322" t="str">
            <v>;</v>
          </cell>
          <cell r="J322" t="str">
            <v>Totals</v>
          </cell>
          <cell r="K322">
            <v>793117.75404004008</v>
          </cell>
          <cell r="L322">
            <v>16612.65646111111</v>
          </cell>
          <cell r="M322">
            <v>91089.698015276896</v>
          </cell>
          <cell r="N322">
            <v>15183.750509193726</v>
          </cell>
          <cell r="O322">
            <v>146582.29670205491</v>
          </cell>
        </row>
      </sheetData>
      <sheetData sheetId="3" refreshError="1"/>
      <sheetData sheetId="4" refreshError="1"/>
      <sheetData sheetId="5" refreshError="1">
        <row r="21">
          <cell r="AV21">
            <v>4542957.7608325966</v>
          </cell>
          <cell r="AW21">
            <v>0</v>
          </cell>
          <cell r="AX21">
            <v>218212.07108968042</v>
          </cell>
          <cell r="AY21">
            <v>0</v>
          </cell>
          <cell r="AZ21">
            <v>17657.318537840885</v>
          </cell>
          <cell r="BA21">
            <v>0</v>
          </cell>
          <cell r="BB21">
            <v>-6.3065497599455771</v>
          </cell>
          <cell r="BC21">
            <v>-2.5296836406479698E-4</v>
          </cell>
          <cell r="BD21">
            <v>-175.18193777626598</v>
          </cell>
          <cell r="BE21">
            <v>-183.81478801357162</v>
          </cell>
        </row>
        <row r="55">
          <cell r="AV55">
            <v>-12556469.695869628</v>
          </cell>
          <cell r="AW55">
            <v>0</v>
          </cell>
          <cell r="AX55">
            <v>-305250.91714798607</v>
          </cell>
          <cell r="AY55">
            <v>0</v>
          </cell>
          <cell r="AZ55">
            <v>-54589.889460831269</v>
          </cell>
          <cell r="BA55">
            <v>0</v>
          </cell>
          <cell r="BB55">
            <v>13.634742458732912</v>
          </cell>
          <cell r="BC55">
            <v>-1.1213886046739698E-5</v>
          </cell>
          <cell r="BD55">
            <v>378.74284607591409</v>
          </cell>
          <cell r="BE55">
            <v>397.4070434819281</v>
          </cell>
        </row>
        <row r="69"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-1105.4882445771641</v>
          </cell>
        </row>
        <row r="70">
          <cell r="AV70">
            <v>-19838.726520456989</v>
          </cell>
        </row>
        <row r="98">
          <cell r="AV98">
            <v>3110242.1967555736</v>
          </cell>
          <cell r="AW98">
            <v>-27111.529640285225</v>
          </cell>
          <cell r="AX98">
            <v>-218476.95767786531</v>
          </cell>
          <cell r="AY98">
            <v>5748.029621304946</v>
          </cell>
          <cell r="AZ98">
            <v>-33536.891242793419</v>
          </cell>
          <cell r="BA98">
            <v>0</v>
          </cell>
          <cell r="BB98">
            <v>9.0362165921059283</v>
          </cell>
          <cell r="BC98">
            <v>-3.8510493713704009E-5</v>
          </cell>
          <cell r="BD98">
            <v>251.0060164473868</v>
          </cell>
          <cell r="BE98">
            <v>184.14491514721669</v>
          </cell>
        </row>
      </sheetData>
      <sheetData sheetId="6" refreshError="1">
        <row r="1">
          <cell r="B1">
            <v>36314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Px"/>
      <sheetName val="Credit Var"/>
      <sheetName val="Houston P&amp;L Data"/>
      <sheetName val="Quotes"/>
      <sheetName val="StaticBonds"/>
      <sheetName val="Funding"/>
      <sheetName val="Default Swap"/>
      <sheetName val="Hedgedata"/>
      <sheetName val="Sheet5"/>
      <sheetName val="Closed Position Detail 2000"/>
      <sheetName val="Closed Position By Strat. 2000"/>
      <sheetName val="NE Utility"/>
      <sheetName val="APP Debt Swap"/>
      <sheetName val="Telmex Debt Swap"/>
      <sheetName val="Republic of Indonesia Debt Swap"/>
      <sheetName val="Level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nding Activity"/>
      <sheetName val="Position"/>
      <sheetName val="Position Rec"/>
      <sheetName val="Funding Activity (Morg. Stan.)"/>
      <sheetName val="Previous Month"/>
      <sheetName val="Derivatives"/>
      <sheetName val="Security Activity"/>
      <sheetName val="TSE Basket"/>
      <sheetName val="CAD PAPER BASKET"/>
      <sheetName val="Cad Basket"/>
      <sheetName val="Inputs"/>
      <sheetName val="Risk"/>
      <sheetName val="ECT1"/>
      <sheetName val="PALLADIN"/>
      <sheetName val="PALLIDIN LIBOR"/>
      <sheetName val="STEEL"/>
      <sheetName val="Energy Basket"/>
      <sheetName val="C-LEX"/>
      <sheetName val="Construct"/>
      <sheetName val="Cyclical"/>
      <sheetName val="Service"/>
      <sheetName val="Utility"/>
      <sheetName val="OSX BASKET"/>
      <sheetName val="Deutsche Bank Cad Hedge"/>
      <sheetName val="Macro Inputs"/>
      <sheetName val="Prices"/>
      <sheetName val="Bankers Trust Swap Sheet"/>
      <sheetName val="SWBK Swap Sheet"/>
      <sheetName val="Baskets summary"/>
      <sheetName val="Bear Stearns Swap Sheet "/>
      <sheetName val="New JPMS Swap Sheet"/>
      <sheetName val="SWBK SWAPS"/>
      <sheetName val="CADII BASKET"/>
      <sheetName val="Basket Swaps"/>
      <sheetName val="Hedge Pairoff"/>
      <sheetName val="Sheet1"/>
      <sheetName val="Dialog1"/>
      <sheetName val="Dialog2"/>
      <sheetName val="DailyCashRec"/>
      <sheetName val="DailyCopy"/>
      <sheetName val="Module1"/>
      <sheetName val="Module2"/>
      <sheetName val="Sheet2"/>
      <sheetName val="MorganRec"/>
      <sheetName val="RISKMTD"/>
      <sheetName val="HEDGE"/>
      <sheetName val="Palladin Bask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7">
          <cell r="K7">
            <v>0</v>
          </cell>
          <cell r="W7">
            <v>1192856.06</v>
          </cell>
        </row>
        <row r="8">
          <cell r="K8">
            <v>0</v>
          </cell>
          <cell r="W8">
            <v>1193531.5154166669</v>
          </cell>
        </row>
        <row r="9">
          <cell r="K9">
            <v>0</v>
          </cell>
          <cell r="W9">
            <v>462819.46852399979</v>
          </cell>
        </row>
        <row r="10">
          <cell r="K10">
            <v>0</v>
          </cell>
          <cell r="W10">
            <v>-12096.147706666663</v>
          </cell>
        </row>
        <row r="11">
          <cell r="K11">
            <v>0</v>
          </cell>
          <cell r="W11">
            <v>-306653.90351966681</v>
          </cell>
        </row>
        <row r="12">
          <cell r="K12">
            <v>0</v>
          </cell>
          <cell r="W12">
            <v>-890973.71145533305</v>
          </cell>
        </row>
        <row r="13">
          <cell r="K13">
            <v>0</v>
          </cell>
          <cell r="W13">
            <v>-23466.861039999996</v>
          </cell>
        </row>
        <row r="14">
          <cell r="K14">
            <v>0</v>
          </cell>
          <cell r="W14">
            <v>692321.83083333331</v>
          </cell>
        </row>
        <row r="15">
          <cell r="K15">
            <v>0</v>
          </cell>
          <cell r="W15">
            <v>208647.1399999999</v>
          </cell>
        </row>
        <row r="16">
          <cell r="K16">
            <v>0</v>
          </cell>
          <cell r="W16">
            <v>-25037.754367666668</v>
          </cell>
        </row>
        <row r="17">
          <cell r="K17">
            <v>0</v>
          </cell>
          <cell r="W17">
            <v>307262.8</v>
          </cell>
        </row>
        <row r="18">
          <cell r="K18">
            <v>0</v>
          </cell>
          <cell r="W18">
            <v>910656.15360133362</v>
          </cell>
        </row>
        <row r="19">
          <cell r="K19">
            <v>0</v>
          </cell>
          <cell r="W19">
            <v>943678.11199499934</v>
          </cell>
        </row>
      </sheetData>
      <sheetData sheetId="17" refreshError="1">
        <row r="8">
          <cell r="K8">
            <v>4605768.75</v>
          </cell>
          <cell r="Y8" t="str">
            <v>APC-15070036399</v>
          </cell>
        </row>
        <row r="9">
          <cell r="K9">
            <v>0</v>
          </cell>
          <cell r="Y9" t="str">
            <v>ARC036399</v>
          </cell>
        </row>
        <row r="10">
          <cell r="K10">
            <v>0</v>
          </cell>
          <cell r="Y10" t="str">
            <v>BELW036399</v>
          </cell>
        </row>
        <row r="11">
          <cell r="K11">
            <v>5431700</v>
          </cell>
          <cell r="Y11" t="str">
            <v>BHI-18730036399</v>
          </cell>
        </row>
        <row r="12">
          <cell r="K12">
            <v>0</v>
          </cell>
          <cell r="Y12" t="str">
            <v>BNO036399</v>
          </cell>
        </row>
        <row r="13">
          <cell r="K13">
            <v>8366343.75</v>
          </cell>
          <cell r="Y13" t="str">
            <v>BPA-7550036399</v>
          </cell>
        </row>
        <row r="14">
          <cell r="K14">
            <v>4520250</v>
          </cell>
          <cell r="Y14" t="str">
            <v>BR-12300036399</v>
          </cell>
        </row>
        <row r="15">
          <cell r="K15">
            <v>0</v>
          </cell>
          <cell r="Y15" t="str">
            <v>BRR036399</v>
          </cell>
        </row>
        <row r="16">
          <cell r="K16">
            <v>0</v>
          </cell>
          <cell r="Y16" t="str">
            <v>BRY036399</v>
          </cell>
        </row>
        <row r="17">
          <cell r="K17">
            <v>0</v>
          </cell>
          <cell r="Y17" t="str">
            <v>BSNX036399</v>
          </cell>
        </row>
        <row r="18">
          <cell r="K18">
            <v>0</v>
          </cell>
          <cell r="Y18" t="str">
            <v>CHK036399</v>
          </cell>
        </row>
        <row r="19">
          <cell r="K19">
            <v>7668000</v>
          </cell>
          <cell r="Y19" t="str">
            <v>CHV-8640036399</v>
          </cell>
        </row>
        <row r="20">
          <cell r="K20">
            <v>0</v>
          </cell>
          <cell r="Y20" t="str">
            <v>CID036399</v>
          </cell>
        </row>
        <row r="21">
          <cell r="K21">
            <v>5433450</v>
          </cell>
          <cell r="Y21" t="str">
            <v>COC-19580036399</v>
          </cell>
        </row>
        <row r="22">
          <cell r="K22">
            <v>0</v>
          </cell>
          <cell r="Y22" t="str">
            <v>COC036399</v>
          </cell>
        </row>
        <row r="23">
          <cell r="K23">
            <v>0</v>
          </cell>
          <cell r="Y23" t="str">
            <v>COHO.OB036399</v>
          </cell>
        </row>
        <row r="24">
          <cell r="K24">
            <v>0</v>
          </cell>
          <cell r="Y24" t="str">
            <v>CRK036399</v>
          </cell>
        </row>
        <row r="25">
          <cell r="K25">
            <v>3559481.25</v>
          </cell>
          <cell r="Y25" t="str">
            <v>DVN-8590036399</v>
          </cell>
        </row>
        <row r="26">
          <cell r="K26">
            <v>0</v>
          </cell>
          <cell r="Y26" t="str">
            <v>EEX036399</v>
          </cell>
        </row>
        <row r="27">
          <cell r="K27">
            <v>0</v>
          </cell>
          <cell r="Y27" t="str">
            <v>FEN036399</v>
          </cell>
        </row>
        <row r="28">
          <cell r="K28">
            <v>5346400</v>
          </cell>
          <cell r="Y28" t="str">
            <v>HAL-13040036399</v>
          </cell>
        </row>
        <row r="29">
          <cell r="K29">
            <v>0</v>
          </cell>
          <cell r="Y29" t="str">
            <v>HSE036399</v>
          </cell>
        </row>
        <row r="30">
          <cell r="K30">
            <v>0</v>
          </cell>
          <cell r="Y30" t="str">
            <v>KCS036399</v>
          </cell>
        </row>
        <row r="31">
          <cell r="K31">
            <v>0</v>
          </cell>
          <cell r="Y31" t="str">
            <v>KMG036399</v>
          </cell>
        </row>
        <row r="32">
          <cell r="K32">
            <v>0</v>
          </cell>
          <cell r="Y32" t="str">
            <v>KOGC036399</v>
          </cell>
        </row>
        <row r="33">
          <cell r="K33">
            <v>0</v>
          </cell>
          <cell r="Y33" t="str">
            <v>LD036399</v>
          </cell>
        </row>
        <row r="34">
          <cell r="K34">
            <v>0</v>
          </cell>
          <cell r="Y34" t="str">
            <v>MARY036399</v>
          </cell>
        </row>
        <row r="35">
          <cell r="K35">
            <v>5414175</v>
          </cell>
          <cell r="Y35" t="str">
            <v>MRO-18510036399</v>
          </cell>
        </row>
        <row r="36">
          <cell r="K36">
            <v>2647700</v>
          </cell>
          <cell r="Y36" t="str">
            <v>NBL-9130036399</v>
          </cell>
        </row>
        <row r="37">
          <cell r="K37">
            <v>0</v>
          </cell>
          <cell r="Y37" t="str">
            <v>NEV036399</v>
          </cell>
        </row>
        <row r="38">
          <cell r="K38">
            <v>0</v>
          </cell>
          <cell r="Y38" t="str">
            <v>NFX036399</v>
          </cell>
        </row>
        <row r="39">
          <cell r="K39">
            <v>0</v>
          </cell>
          <cell r="Y39" t="str">
            <v>OEI036399</v>
          </cell>
        </row>
        <row r="40">
          <cell r="K40">
            <v>0</v>
          </cell>
          <cell r="Y40" t="str">
            <v>OIL036399</v>
          </cell>
        </row>
        <row r="41">
          <cell r="K41">
            <v>0</v>
          </cell>
          <cell r="Y41" t="str">
            <v>OXY036399</v>
          </cell>
        </row>
        <row r="42">
          <cell r="K42">
            <v>5479500</v>
          </cell>
          <cell r="Y42" t="str">
            <v>P-11240036399</v>
          </cell>
        </row>
        <row r="43">
          <cell r="K43">
            <v>0</v>
          </cell>
          <cell r="Y43" t="str">
            <v>PLX036399</v>
          </cell>
        </row>
        <row r="44">
          <cell r="K44">
            <v>0</v>
          </cell>
          <cell r="Y44" t="str">
            <v>PPP036399</v>
          </cell>
        </row>
        <row r="45">
          <cell r="K45">
            <v>0</v>
          </cell>
          <cell r="Y45" t="str">
            <v>PXD036399</v>
          </cell>
        </row>
        <row r="46">
          <cell r="K46">
            <v>8180156.25</v>
          </cell>
          <cell r="Y46" t="str">
            <v>RD-13850036399</v>
          </cell>
        </row>
        <row r="47">
          <cell r="K47">
            <v>0</v>
          </cell>
          <cell r="Y47" t="str">
            <v>SFS036399</v>
          </cell>
        </row>
        <row r="48">
          <cell r="K48">
            <v>0</v>
          </cell>
          <cell r="Y48" t="str">
            <v>SGO036399</v>
          </cell>
        </row>
        <row r="49">
          <cell r="K49">
            <v>0</v>
          </cell>
          <cell r="Y49" t="str">
            <v>SGY036399</v>
          </cell>
        </row>
        <row r="50">
          <cell r="K50">
            <v>5608125</v>
          </cell>
          <cell r="Y50" t="str">
            <v>SLB-9000036399</v>
          </cell>
        </row>
        <row r="51">
          <cell r="K51">
            <v>0</v>
          </cell>
          <cell r="Y51" t="str">
            <v>THX036399</v>
          </cell>
        </row>
        <row r="52">
          <cell r="K52">
            <v>0</v>
          </cell>
          <cell r="Y52" t="str">
            <v>TMBR036399</v>
          </cell>
        </row>
        <row r="53">
          <cell r="K53">
            <v>0</v>
          </cell>
          <cell r="Y53" t="str">
            <v>TMR036399</v>
          </cell>
        </row>
        <row r="54">
          <cell r="K54">
            <v>0</v>
          </cell>
          <cell r="Y54" t="str">
            <v>TTG036399</v>
          </cell>
        </row>
        <row r="55">
          <cell r="K55">
            <v>5794875</v>
          </cell>
          <cell r="Y55" t="str">
            <v>TX-9180036399</v>
          </cell>
        </row>
        <row r="56">
          <cell r="K56">
            <v>4970081.25</v>
          </cell>
          <cell r="Y56" t="str">
            <v>UCL-13410036399</v>
          </cell>
        </row>
      </sheetData>
      <sheetData sheetId="18" refreshError="1">
        <row r="6">
          <cell r="K6">
            <v>0</v>
          </cell>
          <cell r="Y6" t="str">
            <v>ABOV036399</v>
          </cell>
        </row>
        <row r="7">
          <cell r="K7">
            <v>0</v>
          </cell>
          <cell r="Y7" t="str">
            <v>ACS036399</v>
          </cell>
        </row>
        <row r="8">
          <cell r="K8">
            <v>0</v>
          </cell>
          <cell r="Y8" t="str">
            <v>ALGX036399</v>
          </cell>
        </row>
        <row r="9">
          <cell r="K9">
            <v>0</v>
          </cell>
          <cell r="Y9" t="str">
            <v>BEL036399</v>
          </cell>
        </row>
        <row r="10">
          <cell r="K10">
            <v>0</v>
          </cell>
          <cell r="Y10" t="str">
            <v>BLS036399</v>
          </cell>
        </row>
        <row r="11">
          <cell r="K11">
            <v>0</v>
          </cell>
          <cell r="Y11" t="str">
            <v>CKFR036399</v>
          </cell>
        </row>
        <row r="12">
          <cell r="K12">
            <v>0</v>
          </cell>
          <cell r="Y12" t="str">
            <v>CLEC036399</v>
          </cell>
        </row>
        <row r="13">
          <cell r="K13">
            <v>0</v>
          </cell>
          <cell r="Y13" t="str">
            <v>CSC036399</v>
          </cell>
        </row>
        <row r="14">
          <cell r="K14">
            <v>0</v>
          </cell>
          <cell r="Y14" t="str">
            <v>CTS036399</v>
          </cell>
        </row>
        <row r="15">
          <cell r="K15">
            <v>0</v>
          </cell>
          <cell r="Y15" t="str">
            <v>ELIX.O036399</v>
          </cell>
        </row>
        <row r="16">
          <cell r="K16">
            <v>0</v>
          </cell>
          <cell r="Y16" t="str">
            <v>ESPI036399</v>
          </cell>
        </row>
        <row r="17">
          <cell r="K17">
            <v>0</v>
          </cell>
          <cell r="Y17" t="str">
            <v>FON036399</v>
          </cell>
        </row>
        <row r="18">
          <cell r="K18">
            <v>0</v>
          </cell>
          <cell r="Y18" t="str">
            <v>FRO036399</v>
          </cell>
        </row>
        <row r="19">
          <cell r="K19">
            <v>0</v>
          </cell>
          <cell r="Y19" t="str">
            <v>GSTX036399</v>
          </cell>
        </row>
        <row r="20">
          <cell r="K20">
            <v>0</v>
          </cell>
          <cell r="Y20" t="str">
            <v>ICGX036399</v>
          </cell>
        </row>
        <row r="21">
          <cell r="K21">
            <v>0</v>
          </cell>
          <cell r="Y21" t="str">
            <v>ICIX036399</v>
          </cell>
        </row>
        <row r="22">
          <cell r="K22">
            <v>0</v>
          </cell>
          <cell r="Y22" t="str">
            <v>MCLD036399</v>
          </cell>
        </row>
        <row r="23">
          <cell r="K23">
            <v>0</v>
          </cell>
          <cell r="Y23" t="str">
            <v>METNF036399</v>
          </cell>
        </row>
        <row r="24">
          <cell r="K24">
            <v>0</v>
          </cell>
          <cell r="Y24" t="str">
            <v>MGCX036399</v>
          </cell>
        </row>
        <row r="25">
          <cell r="K25">
            <v>0</v>
          </cell>
          <cell r="Y25" t="str">
            <v>MSPG036399</v>
          </cell>
        </row>
        <row r="26">
          <cell r="K26">
            <v>0</v>
          </cell>
          <cell r="Y26" t="str">
            <v>NXLK036399</v>
          </cell>
        </row>
        <row r="27">
          <cell r="K27">
            <v>0</v>
          </cell>
          <cell r="Y27" t="str">
            <v>RCNC.O036399</v>
          </cell>
        </row>
        <row r="28">
          <cell r="K28">
            <v>0</v>
          </cell>
          <cell r="Y28" t="str">
            <v>SBC036399</v>
          </cell>
        </row>
        <row r="29">
          <cell r="K29">
            <v>0</v>
          </cell>
          <cell r="Y29" t="str">
            <v>T036399</v>
          </cell>
        </row>
        <row r="30">
          <cell r="K30">
            <v>0</v>
          </cell>
          <cell r="Y30" t="str">
            <v>USW036399</v>
          </cell>
        </row>
        <row r="31">
          <cell r="K31">
            <v>0</v>
          </cell>
          <cell r="Y31" t="str">
            <v>VRIO036399</v>
          </cell>
        </row>
        <row r="32">
          <cell r="K32">
            <v>0</v>
          </cell>
          <cell r="Y32" t="str">
            <v>WHIT036399</v>
          </cell>
        </row>
      </sheetData>
      <sheetData sheetId="19" refreshError="1">
        <row r="7">
          <cell r="K7">
            <v>0</v>
          </cell>
          <cell r="W7">
            <v>-1883176.6039176667</v>
          </cell>
        </row>
        <row r="8">
          <cell r="K8">
            <v>0</v>
          </cell>
          <cell r="W8">
            <v>84064.681875000009</v>
          </cell>
        </row>
        <row r="9">
          <cell r="K9">
            <v>0</v>
          </cell>
          <cell r="W9">
            <v>184375.41283733328</v>
          </cell>
        </row>
        <row r="10">
          <cell r="K10">
            <v>0</v>
          </cell>
          <cell r="W10">
            <v>-80089.229551999975</v>
          </cell>
        </row>
        <row r="11">
          <cell r="K11">
            <v>0</v>
          </cell>
          <cell r="W11">
            <v>156992.81666666662</v>
          </cell>
        </row>
      </sheetData>
      <sheetData sheetId="20" refreshError="1">
        <row r="7">
          <cell r="K7">
            <v>0</v>
          </cell>
          <cell r="W7">
            <v>622261.41229999985</v>
          </cell>
        </row>
        <row r="8">
          <cell r="K8">
            <v>0</v>
          </cell>
          <cell r="W8">
            <v>455797.55645833339</v>
          </cell>
        </row>
        <row r="9">
          <cell r="K9">
            <v>0</v>
          </cell>
          <cell r="W9">
            <v>604242.10062499996</v>
          </cell>
        </row>
        <row r="10">
          <cell r="K10">
            <v>0</v>
          </cell>
          <cell r="W10">
            <v>398319.70377600001</v>
          </cell>
        </row>
        <row r="11">
          <cell r="K11">
            <v>0</v>
          </cell>
          <cell r="W11">
            <v>346003.63914633333</v>
          </cell>
        </row>
        <row r="12">
          <cell r="K12">
            <v>0</v>
          </cell>
          <cell r="W12">
            <v>409185.70692466677</v>
          </cell>
        </row>
        <row r="13">
          <cell r="K13">
            <v>0</v>
          </cell>
          <cell r="W13">
            <v>46004.426041666666</v>
          </cell>
        </row>
        <row r="14">
          <cell r="K14">
            <v>0</v>
          </cell>
          <cell r="W14">
            <v>555179.08833433338</v>
          </cell>
        </row>
        <row r="15">
          <cell r="K15">
            <v>0</v>
          </cell>
          <cell r="W15">
            <v>338936.30562366667</v>
          </cell>
        </row>
        <row r="16">
          <cell r="K16">
            <v>0</v>
          </cell>
          <cell r="W16">
            <v>136483.27915800002</v>
          </cell>
        </row>
        <row r="17">
          <cell r="K17">
            <v>0</v>
          </cell>
          <cell r="W17">
            <v>472237.490529</v>
          </cell>
        </row>
        <row r="18">
          <cell r="K18">
            <v>0</v>
          </cell>
          <cell r="W18">
            <v>404246.93167333328</v>
          </cell>
        </row>
        <row r="19">
          <cell r="K19">
            <v>0</v>
          </cell>
          <cell r="W19">
            <v>-266316.38189066667</v>
          </cell>
        </row>
        <row r="20">
          <cell r="K20">
            <v>0</v>
          </cell>
          <cell r="W20">
            <v>759237.22084066668</v>
          </cell>
        </row>
        <row r="22">
          <cell r="K22">
            <v>0</v>
          </cell>
          <cell r="W22">
            <v>6062861.1535889991</v>
          </cell>
        </row>
      </sheetData>
      <sheetData sheetId="21" refreshError="1">
        <row r="7">
          <cell r="K7">
            <v>0</v>
          </cell>
          <cell r="W7">
            <v>-367915.11668066669</v>
          </cell>
        </row>
        <row r="8">
          <cell r="K8">
            <v>0</v>
          </cell>
          <cell r="W8">
            <v>-506520.27539999993</v>
          </cell>
        </row>
        <row r="9">
          <cell r="K9">
            <v>0</v>
          </cell>
          <cell r="W9">
            <v>-174316.75085933332</v>
          </cell>
        </row>
        <row r="10">
          <cell r="K10">
            <v>0</v>
          </cell>
          <cell r="W10">
            <v>-255037.54581666668</v>
          </cell>
        </row>
        <row r="11">
          <cell r="K11">
            <v>0</v>
          </cell>
          <cell r="W11">
            <v>-187975.303954</v>
          </cell>
        </row>
        <row r="12">
          <cell r="K12">
            <v>0</v>
          </cell>
          <cell r="W12">
            <v>-537074.53999633342</v>
          </cell>
        </row>
        <row r="13">
          <cell r="K13">
            <v>0</v>
          </cell>
          <cell r="W13">
            <v>-742648.55813033332</v>
          </cell>
        </row>
        <row r="14">
          <cell r="K14">
            <v>0</v>
          </cell>
          <cell r="W14">
            <v>-328374.27500000002</v>
          </cell>
        </row>
        <row r="15">
          <cell r="K15">
            <v>0</v>
          </cell>
          <cell r="W15">
            <v>-1137560.5093171666</v>
          </cell>
        </row>
        <row r="16">
          <cell r="K16">
            <v>0</v>
          </cell>
          <cell r="W16">
            <v>-550351.88645800005</v>
          </cell>
        </row>
      </sheetData>
      <sheetData sheetId="22" refreshError="1">
        <row r="11">
          <cell r="K11">
            <v>0</v>
          </cell>
          <cell r="W11">
            <v>1578366.6072256665</v>
          </cell>
        </row>
      </sheetData>
      <sheetData sheetId="23" refreshError="1">
        <row r="6">
          <cell r="K6">
            <v>0</v>
          </cell>
          <cell r="W6">
            <v>578050.01</v>
          </cell>
        </row>
        <row r="7">
          <cell r="K7">
            <v>0</v>
          </cell>
          <cell r="W7">
            <v>797533.06464</v>
          </cell>
        </row>
        <row r="8">
          <cell r="K8">
            <v>0</v>
          </cell>
          <cell r="W8">
            <v>468171.79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rporates"/>
      <sheetName val="Hedge Report"/>
      <sheetName val="Consolidated Hedge Report"/>
      <sheetName val="DO Default Swap"/>
      <sheetName val="NBR Default Swap"/>
      <sheetName val="DBKS Swap Loews"/>
      <sheetName val="Var Check"/>
      <sheetName val="Greeks"/>
      <sheetName val="System"/>
      <sheetName val="Closed Position Detail"/>
      <sheetName val="Closed Position Summary"/>
      <sheetName val="Cost of Funds"/>
      <sheetName val="DB Swaps Tele.Mex."/>
      <sheetName val="RIG Default Sw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Swap"/>
      <sheetName val="Data"/>
    </sheetNames>
    <sheetDataSet>
      <sheetData sheetId="0" refreshError="1">
        <row r="17">
          <cell r="AE17">
            <v>179501.56544636318</v>
          </cell>
          <cell r="AF17">
            <v>-127569</v>
          </cell>
        </row>
        <row r="23">
          <cell r="E23">
            <v>0</v>
          </cell>
          <cell r="F23">
            <v>6.8054229548324005E-2</v>
          </cell>
          <cell r="G23">
            <v>6.84120717422005E-2</v>
          </cell>
          <cell r="H23">
            <v>6.9243028859796094E-2</v>
          </cell>
          <cell r="I23">
            <v>6.9389179619837399E-2</v>
          </cell>
          <cell r="J23">
            <v>6.9483601553930199E-2</v>
          </cell>
          <cell r="K23">
            <v>6.9610606804466194E-2</v>
          </cell>
          <cell r="L23">
            <v>6.9776248001189006E-2</v>
          </cell>
          <cell r="M23">
            <v>6.9801326667933594E-2</v>
          </cell>
          <cell r="N23">
            <v>6.9808263497455503E-2</v>
          </cell>
          <cell r="O23">
            <v>6.9811145041929201E-2</v>
          </cell>
          <cell r="P23">
            <v>6.9839269999479203E-2</v>
          </cell>
        </row>
        <row r="32">
          <cell r="E32">
            <v>0</v>
          </cell>
          <cell r="F32">
            <v>6.8054229548324005E-2</v>
          </cell>
          <cell r="G32">
            <v>6.84120717422005E-2</v>
          </cell>
          <cell r="H32">
            <v>6.9243028859796094E-2</v>
          </cell>
          <cell r="I32">
            <v>6.9389179619837399E-2</v>
          </cell>
          <cell r="J32">
            <v>6.9483601553930199E-2</v>
          </cell>
          <cell r="K32">
            <v>6.9610606804466194E-2</v>
          </cell>
          <cell r="L32">
            <v>6.9776248001189006E-2</v>
          </cell>
          <cell r="M32">
            <v>6.9801326667933594E-2</v>
          </cell>
          <cell r="N32">
            <v>6.9808263497455503E-2</v>
          </cell>
          <cell r="O32">
            <v>6.9811145041929201E-2</v>
          </cell>
          <cell r="P32">
            <v>6.9839269999479203E-2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Limits"/>
      <sheetName val="Analysis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port USD"/>
      <sheetName val="Report"/>
      <sheetName val="CCYMTMSummary"/>
      <sheetName val="Pivot"/>
      <sheetName val="Blotter"/>
      <sheetName val="CreditCurveToday"/>
      <sheetName val="CreditCurvePrior"/>
      <sheetName val="Rates"/>
      <sheetName val="GBPITD"/>
      <sheetName val="FX Expo"/>
      <sheetName val="Summary1"/>
      <sheetName val="FwdNotionalStripsGBP"/>
      <sheetName val="FwdMTMStripsGBP"/>
      <sheetName val="ValueStripsGBP"/>
      <sheetName val="FwdMTMSensitivitiesGBP"/>
      <sheetName val="FwdNotionalStrips"/>
      <sheetName val="FwdMTMStrips"/>
      <sheetName val="ValueStrips"/>
      <sheetName val="FwdMTMSensitivities"/>
      <sheetName val="RefEntities"/>
      <sheetName val="IntCurvePrior"/>
      <sheetName val="IntCurveToday"/>
      <sheetName val="Calculation"/>
      <sheetName val="Prudency"/>
      <sheetName val="Cash transfers"/>
      <sheetName val="Lookup"/>
      <sheetName val="Working"/>
      <sheetName val="MACRO ACTIVE"/>
      <sheetName val="Accrued"/>
      <sheetName val="Repo's"/>
      <sheetName val="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5" sqref="E5"/>
    </sheetView>
  </sheetViews>
  <sheetFormatPr defaultRowHeight="12.75"/>
  <cols>
    <col min="1" max="1" width="35.42578125" style="16" bestFit="1" customWidth="1"/>
    <col min="2" max="2" width="13.28515625" style="16" bestFit="1" customWidth="1"/>
    <col min="3" max="3" width="9.140625" style="16"/>
    <col min="4" max="4" width="37.140625" style="16" bestFit="1" customWidth="1"/>
    <col min="5" max="6" width="14" style="16" customWidth="1"/>
    <col min="7" max="7" width="9.140625" style="16"/>
    <col min="8" max="8" width="15.28515625" style="16" customWidth="1"/>
    <col min="9" max="16384" width="9.140625" style="16"/>
  </cols>
  <sheetData>
    <row r="1" spans="1:6" ht="20.25">
      <c r="A1" s="14" t="s">
        <v>57</v>
      </c>
      <c r="B1" s="6" t="s">
        <v>58</v>
      </c>
      <c r="C1" s="5"/>
      <c r="D1" s="15"/>
      <c r="E1" s="6"/>
    </row>
    <row r="2" spans="1:6">
      <c r="A2" s="5"/>
      <c r="B2" s="6"/>
      <c r="C2" s="5"/>
      <c r="D2" s="15"/>
      <c r="E2" s="6"/>
    </row>
    <row r="3" spans="1:6">
      <c r="A3" s="17" t="s">
        <v>59</v>
      </c>
      <c r="B3" s="18" t="s">
        <v>60</v>
      </c>
      <c r="C3" s="5"/>
      <c r="D3" s="19" t="s">
        <v>61</v>
      </c>
      <c r="E3" s="18" t="s">
        <v>60</v>
      </c>
    </row>
    <row r="4" spans="1:6">
      <c r="A4" s="5"/>
      <c r="B4" s="8"/>
      <c r="C4" s="5"/>
      <c r="D4" s="20"/>
      <c r="E4" s="8"/>
    </row>
    <row r="5" spans="1:6">
      <c r="A5" s="5" t="s">
        <v>62</v>
      </c>
      <c r="B5" s="8">
        <f>Trades!K10</f>
        <v>454404.49576100003</v>
      </c>
      <c r="C5" s="5"/>
      <c r="D5" s="5" t="s">
        <v>63</v>
      </c>
      <c r="E5" s="8">
        <f>Trades!K6</f>
        <v>-965618.38465000014</v>
      </c>
    </row>
    <row r="7" spans="1:6">
      <c r="A7" s="17" t="s">
        <v>64</v>
      </c>
      <c r="B7" s="9">
        <f>SUM(B5:B5)</f>
        <v>454404.49576100003</v>
      </c>
      <c r="C7" s="21"/>
      <c r="D7" s="22" t="s">
        <v>64</v>
      </c>
      <c r="E7" s="9">
        <f>SUM(E5:E5)</f>
        <v>-965618.38465000014</v>
      </c>
    </row>
    <row r="8" spans="1:6">
      <c r="A8" s="5"/>
      <c r="B8" s="15"/>
      <c r="C8" s="21"/>
      <c r="D8" s="23"/>
    </row>
    <row r="9" spans="1:6">
      <c r="A9" s="5"/>
      <c r="C9" s="21"/>
      <c r="D9" s="21"/>
    </row>
    <row r="10" spans="1:6">
      <c r="C10" s="21"/>
      <c r="D10" s="21"/>
      <c r="F10" s="21"/>
    </row>
    <row r="11" spans="1:6">
      <c r="C11" s="21"/>
      <c r="D11" s="21"/>
      <c r="F11" s="21"/>
    </row>
    <row r="12" spans="1:6">
      <c r="C12" s="21"/>
      <c r="D12" s="21"/>
      <c r="F12" s="21"/>
    </row>
    <row r="13" spans="1:6">
      <c r="C13" s="21"/>
      <c r="D13" s="21"/>
      <c r="F13" s="21"/>
    </row>
    <row r="14" spans="1:6">
      <c r="C14" s="21"/>
      <c r="D14" s="21"/>
      <c r="F14" s="21"/>
    </row>
    <row r="15" spans="1:6">
      <c r="E15" s="21"/>
      <c r="F15" s="21"/>
    </row>
    <row r="16" spans="1:6">
      <c r="E16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2.75"/>
  <cols>
    <col min="1" max="1" width="32.7109375" style="16" bestFit="1" customWidth="1"/>
    <col min="2" max="2" width="14" style="26" customWidth="1"/>
    <col min="3" max="3" width="9.140625" style="16"/>
    <col min="4" max="4" width="37.140625" style="16" bestFit="1" customWidth="1"/>
    <col min="5" max="5" width="14" style="26" customWidth="1"/>
    <col min="6" max="16384" width="9.140625" style="16"/>
  </cols>
  <sheetData>
    <row r="1" spans="1:7" ht="20.25">
      <c r="A1" s="14" t="s">
        <v>65</v>
      </c>
      <c r="B1" s="8" t="s">
        <v>66</v>
      </c>
      <c r="C1" s="5"/>
      <c r="D1" s="15"/>
      <c r="E1" s="8"/>
    </row>
    <row r="2" spans="1:7">
      <c r="A2" s="5"/>
      <c r="B2" s="8"/>
      <c r="C2" s="5"/>
      <c r="D2" s="15"/>
      <c r="E2" s="8"/>
    </row>
    <row r="3" spans="1:7">
      <c r="A3" s="17" t="s">
        <v>59</v>
      </c>
      <c r="B3" s="9" t="s">
        <v>60</v>
      </c>
      <c r="C3" s="5"/>
      <c r="D3" s="19" t="s">
        <v>61</v>
      </c>
      <c r="E3" s="9" t="s">
        <v>60</v>
      </c>
    </row>
    <row r="4" spans="1:7">
      <c r="A4" s="5"/>
      <c r="B4" s="8"/>
      <c r="C4" s="5"/>
      <c r="D4" s="20"/>
      <c r="E4" s="8"/>
    </row>
    <row r="5" spans="1:7">
      <c r="A5" s="24" t="s">
        <v>53</v>
      </c>
      <c r="B5" s="8">
        <f>Trades!K19</f>
        <v>18451483.799746431</v>
      </c>
      <c r="C5" s="5"/>
      <c r="D5" s="25" t="s">
        <v>67</v>
      </c>
      <c r="E5" s="27">
        <f>Trades!K84-153713</f>
        <v>-14972177.883627521</v>
      </c>
      <c r="G5" s="26"/>
    </row>
    <row r="6" spans="1:7">
      <c r="A6" s="24" t="s">
        <v>15</v>
      </c>
      <c r="B6" s="8">
        <f>Trades!K33</f>
        <v>4722412.809969401</v>
      </c>
      <c r="C6" s="5"/>
      <c r="D6" s="25" t="s">
        <v>68</v>
      </c>
      <c r="E6" s="8">
        <f>Trades!K21</f>
        <v>-12459022.403084137</v>
      </c>
    </row>
    <row r="7" spans="1:7">
      <c r="A7" s="24" t="s">
        <v>24</v>
      </c>
      <c r="B7" s="8">
        <f>Trades!K43</f>
        <v>2811338.9334183251</v>
      </c>
      <c r="C7" s="5"/>
      <c r="D7" s="25" t="s">
        <v>69</v>
      </c>
      <c r="E7" s="8">
        <f>Trades!K23</f>
        <v>-580507.65340299997</v>
      </c>
    </row>
    <row r="8" spans="1:7">
      <c r="A8" s="24" t="s">
        <v>23</v>
      </c>
      <c r="B8" s="8">
        <f>Trades!K13</f>
        <v>1940665.078094498</v>
      </c>
      <c r="C8" s="5"/>
      <c r="D8" s="25" t="s">
        <v>70</v>
      </c>
      <c r="E8" s="8">
        <f>Trades!K27</f>
        <v>-256752.89755699999</v>
      </c>
    </row>
    <row r="9" spans="1:7">
      <c r="A9" s="24" t="s">
        <v>4</v>
      </c>
      <c r="B9" s="8">
        <f>Trades!K50</f>
        <v>474020.26109500002</v>
      </c>
      <c r="C9" s="5"/>
      <c r="D9" s="15" t="s">
        <v>71</v>
      </c>
      <c r="E9" s="27">
        <v>-158869.38</v>
      </c>
    </row>
    <row r="10" spans="1:7">
      <c r="A10" s="24"/>
      <c r="B10" s="8"/>
      <c r="C10" s="5"/>
      <c r="D10" s="25" t="s">
        <v>72</v>
      </c>
      <c r="E10" s="8">
        <f>Trades!K55</f>
        <v>-118331.98921199999</v>
      </c>
    </row>
    <row r="11" spans="1:7">
      <c r="A11" s="24"/>
      <c r="B11" s="8"/>
      <c r="C11" s="5"/>
      <c r="D11" s="25" t="s">
        <v>73</v>
      </c>
      <c r="E11" s="8">
        <f>Trades!K29</f>
        <v>-90065.214945</v>
      </c>
    </row>
    <row r="12" spans="1:7">
      <c r="A12" s="24"/>
      <c r="B12" s="8"/>
      <c r="C12" s="5"/>
      <c r="D12" s="25" t="s">
        <v>74</v>
      </c>
      <c r="E12" s="8">
        <f>Trades!K41</f>
        <v>-76775.840494999982</v>
      </c>
    </row>
    <row r="13" spans="1:7">
      <c r="B13" s="8"/>
      <c r="C13" s="5"/>
      <c r="D13" s="16" t="s">
        <v>75</v>
      </c>
      <c r="E13" s="27">
        <v>-3530</v>
      </c>
    </row>
    <row r="14" spans="1:7">
      <c r="C14" s="5"/>
    </row>
    <row r="15" spans="1:7">
      <c r="A15" s="17" t="s">
        <v>64</v>
      </c>
      <c r="B15" s="9">
        <f>SUM(B5:B13)</f>
        <v>28399920.882323656</v>
      </c>
      <c r="C15" s="5"/>
      <c r="D15" s="22" t="s">
        <v>64</v>
      </c>
      <c r="E15" s="9">
        <f>SUM(E5:E13)</f>
        <v>-28716033.262323655</v>
      </c>
    </row>
    <row r="16" spans="1:7">
      <c r="A16" s="5"/>
      <c r="C16" s="21"/>
      <c r="D16" s="23"/>
    </row>
    <row r="17" spans="1:4">
      <c r="A17" s="5" t="s">
        <v>76</v>
      </c>
      <c r="C17" s="21"/>
      <c r="D17" s="21"/>
    </row>
    <row r="18" spans="1:4">
      <c r="C18" s="21"/>
      <c r="D18" s="21"/>
    </row>
    <row r="19" spans="1:4">
      <c r="C19" s="21"/>
      <c r="D19" s="21"/>
    </row>
    <row r="20" spans="1:4">
      <c r="C20" s="21"/>
      <c r="D20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E85"/>
  <sheetViews>
    <sheetView tabSelected="1" zoomScale="80" workbookViewId="0">
      <selection sqref="A1:K85"/>
    </sheetView>
  </sheetViews>
  <sheetFormatPr defaultRowHeight="12.75"/>
  <cols>
    <col min="1" max="1" width="10.5703125" style="5" customWidth="1"/>
    <col min="2" max="2" width="20.42578125" style="5" bestFit="1" customWidth="1"/>
    <col min="3" max="3" width="10.5703125" style="6" bestFit="1" customWidth="1"/>
    <col min="4" max="4" width="20.28515625" style="5" customWidth="1"/>
    <col min="5" max="5" width="16.5703125" style="5" customWidth="1"/>
    <col min="6" max="6" width="10.5703125" style="11" bestFit="1" customWidth="1"/>
    <col min="7" max="7" width="10.140625" style="11" customWidth="1"/>
    <col min="8" max="8" width="8.28515625" style="5" customWidth="1"/>
    <col min="9" max="9" width="13.140625" style="7" customWidth="1"/>
    <col min="10" max="10" width="14.28515625" style="7" customWidth="1"/>
    <col min="11" max="11" width="20.28515625" style="7" bestFit="1" customWidth="1"/>
    <col min="12" max="16384" width="9.140625" style="7"/>
  </cols>
  <sheetData>
    <row r="1" spans="1:187" s="3" customFormat="1" ht="24.75" customHeight="1">
      <c r="A1" s="1" t="s">
        <v>31</v>
      </c>
      <c r="B1" s="1" t="s">
        <v>32</v>
      </c>
      <c r="C1" s="2" t="s">
        <v>29</v>
      </c>
      <c r="D1" s="1" t="s">
        <v>33</v>
      </c>
      <c r="E1" s="1" t="s">
        <v>34</v>
      </c>
      <c r="F1" s="10" t="s">
        <v>35</v>
      </c>
      <c r="G1" s="10" t="s">
        <v>36</v>
      </c>
      <c r="H1" s="1" t="s">
        <v>37</v>
      </c>
      <c r="I1" s="3" t="s">
        <v>38</v>
      </c>
      <c r="J1" s="3" t="s">
        <v>39</v>
      </c>
      <c r="K1" s="3" t="s">
        <v>40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</row>
    <row r="2" spans="1:187">
      <c r="A2" s="5">
        <v>253</v>
      </c>
      <c r="B2" s="5" t="s">
        <v>41</v>
      </c>
      <c r="C2" s="6">
        <v>867</v>
      </c>
      <c r="D2" s="5" t="s">
        <v>42</v>
      </c>
      <c r="E2" s="5" t="s">
        <v>43</v>
      </c>
      <c r="F2" s="11">
        <v>36626</v>
      </c>
      <c r="G2" s="11">
        <v>36964</v>
      </c>
      <c r="H2" s="5" t="s">
        <v>44</v>
      </c>
      <c r="I2" s="7">
        <v>0</v>
      </c>
      <c r="J2" s="7">
        <v>19.5</v>
      </c>
      <c r="K2" s="7">
        <v>0</v>
      </c>
    </row>
    <row r="3" spans="1:187">
      <c r="A3" s="5">
        <v>251</v>
      </c>
      <c r="B3" s="5" t="s">
        <v>45</v>
      </c>
      <c r="C3" s="6">
        <v>867</v>
      </c>
      <c r="D3" s="5" t="s">
        <v>42</v>
      </c>
      <c r="E3" s="5" t="s">
        <v>46</v>
      </c>
      <c r="F3" s="11">
        <v>36595</v>
      </c>
      <c r="G3" s="11">
        <v>37695</v>
      </c>
      <c r="H3" s="5" t="s">
        <v>44</v>
      </c>
      <c r="I3" s="7">
        <v>3000000</v>
      </c>
      <c r="J3" s="7">
        <v>3.6</v>
      </c>
      <c r="K3" s="7">
        <v>-454404.49576100003</v>
      </c>
    </row>
    <row r="4" spans="1:187">
      <c r="A4" s="5">
        <v>254</v>
      </c>
      <c r="B4" s="5" t="s">
        <v>49</v>
      </c>
      <c r="C4" s="6">
        <v>867</v>
      </c>
      <c r="D4" s="5" t="s">
        <v>42</v>
      </c>
      <c r="E4" s="5" t="s">
        <v>43</v>
      </c>
      <c r="F4" s="11">
        <v>36600</v>
      </c>
      <c r="G4" s="11">
        <v>38930</v>
      </c>
      <c r="H4" s="5" t="s">
        <v>44</v>
      </c>
      <c r="I4" s="7">
        <v>-5000000</v>
      </c>
      <c r="J4" s="7">
        <v>5.5</v>
      </c>
      <c r="K4" s="7">
        <v>379375</v>
      </c>
    </row>
    <row r="5" spans="1:187">
      <c r="A5" s="5">
        <v>883</v>
      </c>
      <c r="B5" s="5" t="s">
        <v>50</v>
      </c>
      <c r="C5" s="6">
        <v>867</v>
      </c>
      <c r="D5" s="5" t="s">
        <v>42</v>
      </c>
      <c r="E5" s="5" t="s">
        <v>43</v>
      </c>
      <c r="F5" s="11">
        <v>36648</v>
      </c>
      <c r="G5" s="11">
        <v>38474</v>
      </c>
      <c r="H5" s="5" t="s">
        <v>44</v>
      </c>
      <c r="I5" s="7">
        <v>5000000</v>
      </c>
      <c r="J5" s="7">
        <v>6.4</v>
      </c>
      <c r="K5" s="12">
        <v>-890588.88888900005</v>
      </c>
    </row>
    <row r="6" spans="1:187" ht="13.5" thickBot="1">
      <c r="K6" s="13">
        <f>SUM(K2:K5)</f>
        <v>-965618.38465000014</v>
      </c>
    </row>
    <row r="7" spans="1:187" ht="13.5" thickTop="1">
      <c r="K7" s="12"/>
    </row>
    <row r="8" spans="1:187">
      <c r="A8" s="5">
        <v>252</v>
      </c>
      <c r="B8" s="5" t="s">
        <v>48</v>
      </c>
      <c r="C8" s="6">
        <v>867</v>
      </c>
      <c r="D8" s="5" t="s">
        <v>30</v>
      </c>
      <c r="E8" s="5" t="s">
        <v>43</v>
      </c>
      <c r="F8" s="11">
        <v>36593</v>
      </c>
      <c r="G8" s="11">
        <v>36951</v>
      </c>
      <c r="H8" s="5" t="s">
        <v>44</v>
      </c>
      <c r="I8" s="7">
        <v>0</v>
      </c>
      <c r="J8" s="7">
        <v>1.4</v>
      </c>
      <c r="K8" s="7">
        <v>0</v>
      </c>
    </row>
    <row r="10" spans="1:187" ht="13.5" thickBot="1">
      <c r="A10" s="5">
        <v>1594</v>
      </c>
      <c r="B10" s="5" t="s">
        <v>45</v>
      </c>
      <c r="C10" s="6">
        <v>867</v>
      </c>
      <c r="D10" s="5" t="s">
        <v>47</v>
      </c>
      <c r="E10" s="5" t="s">
        <v>46</v>
      </c>
      <c r="F10" s="11">
        <v>36595</v>
      </c>
      <c r="G10" s="11">
        <v>37695</v>
      </c>
      <c r="H10" s="5" t="s">
        <v>44</v>
      </c>
      <c r="I10" s="7">
        <v>-3000000</v>
      </c>
      <c r="J10" s="7">
        <v>3.6</v>
      </c>
      <c r="K10" s="13">
        <v>454404.49576100003</v>
      </c>
    </row>
    <row r="11" spans="1:187" ht="13.5" thickTop="1">
      <c r="A11" s="5">
        <v>1590</v>
      </c>
      <c r="B11" s="5" t="s">
        <v>48</v>
      </c>
      <c r="C11" s="6">
        <v>867</v>
      </c>
      <c r="D11" s="5" t="s">
        <v>47</v>
      </c>
      <c r="E11" s="5" t="s">
        <v>43</v>
      </c>
      <c r="F11" s="11">
        <v>36593</v>
      </c>
      <c r="G11" s="11">
        <v>36951</v>
      </c>
      <c r="H11" s="5" t="s">
        <v>44</v>
      </c>
      <c r="I11" s="7">
        <v>0</v>
      </c>
      <c r="J11" s="7">
        <v>1.4</v>
      </c>
      <c r="K11" s="7">
        <v>0</v>
      </c>
    </row>
    <row r="13" spans="1:187" ht="13.5" thickBot="1">
      <c r="A13" s="5">
        <v>157</v>
      </c>
      <c r="B13" s="5" t="s">
        <v>22</v>
      </c>
      <c r="C13" s="6">
        <v>1095</v>
      </c>
      <c r="D13" s="5" t="s">
        <v>23</v>
      </c>
      <c r="E13" s="5" t="s">
        <v>1</v>
      </c>
      <c r="F13" s="11">
        <v>36784</v>
      </c>
      <c r="G13" s="11">
        <v>38610</v>
      </c>
      <c r="H13" s="5" t="s">
        <v>44</v>
      </c>
      <c r="I13" s="7">
        <v>-21000000</v>
      </c>
      <c r="K13" s="13">
        <v>1940665.078094498</v>
      </c>
    </row>
    <row r="14" spans="1:187" ht="13.5" thickTop="1"/>
    <row r="15" spans="1:187">
      <c r="A15" s="5">
        <v>265</v>
      </c>
      <c r="B15" s="5" t="s">
        <v>52</v>
      </c>
      <c r="C15" s="6">
        <v>1095</v>
      </c>
      <c r="D15" s="5" t="s">
        <v>53</v>
      </c>
      <c r="E15" s="5" t="s">
        <v>46</v>
      </c>
      <c r="F15" s="11">
        <v>36804</v>
      </c>
      <c r="G15" s="11">
        <v>38630</v>
      </c>
      <c r="H15" s="5" t="s">
        <v>44</v>
      </c>
      <c r="I15" s="7">
        <v>-10000000</v>
      </c>
      <c r="J15" s="7">
        <v>0.24</v>
      </c>
      <c r="K15" s="7">
        <v>34137.795624999999</v>
      </c>
    </row>
    <row r="16" spans="1:187">
      <c r="A16" s="5">
        <v>1070</v>
      </c>
      <c r="B16" s="5" t="s">
        <v>14</v>
      </c>
      <c r="C16" s="6">
        <v>1095</v>
      </c>
      <c r="D16" s="5" t="s">
        <v>53</v>
      </c>
      <c r="E16" s="5" t="s">
        <v>1</v>
      </c>
      <c r="F16" s="11">
        <v>36896</v>
      </c>
      <c r="G16" s="11">
        <v>38722</v>
      </c>
      <c r="H16" s="5" t="s">
        <v>44</v>
      </c>
      <c r="I16" s="7">
        <v>-50000000</v>
      </c>
      <c r="K16" s="7">
        <v>8247582.6232310897</v>
      </c>
    </row>
    <row r="17" spans="1:11">
      <c r="A17" s="5">
        <v>156</v>
      </c>
      <c r="B17" s="5" t="s">
        <v>22</v>
      </c>
      <c r="C17" s="6">
        <v>1095</v>
      </c>
      <c r="D17" s="5" t="s">
        <v>53</v>
      </c>
      <c r="E17" s="5" t="s">
        <v>1</v>
      </c>
      <c r="F17" s="11">
        <v>36784</v>
      </c>
      <c r="G17" s="11">
        <v>38610</v>
      </c>
      <c r="H17" s="5" t="s">
        <v>44</v>
      </c>
      <c r="I17" s="7">
        <v>-470000000</v>
      </c>
      <c r="K17" s="7">
        <v>10170383.034060342</v>
      </c>
    </row>
    <row r="18" spans="1:11">
      <c r="A18" s="5">
        <v>24</v>
      </c>
      <c r="B18" s="5" t="s">
        <v>28</v>
      </c>
      <c r="C18" s="6">
        <v>1095</v>
      </c>
      <c r="D18" s="5" t="s">
        <v>53</v>
      </c>
      <c r="E18" s="5" t="s">
        <v>43</v>
      </c>
      <c r="F18" s="11">
        <v>36728</v>
      </c>
      <c r="G18" s="11">
        <v>38554</v>
      </c>
      <c r="H18" s="5" t="s">
        <v>44</v>
      </c>
      <c r="I18" s="7">
        <v>-10000000</v>
      </c>
      <c r="J18" s="7">
        <v>0.25</v>
      </c>
      <c r="K18" s="7">
        <v>-619.65317000000005</v>
      </c>
    </row>
    <row r="19" spans="1:11" ht="13.5" thickBot="1">
      <c r="K19" s="13">
        <f>SUM(K15:K18)</f>
        <v>18451483.799746431</v>
      </c>
    </row>
    <row r="20" spans="1:11" ht="13.5" thickTop="1"/>
    <row r="21" spans="1:11" ht="13.5" thickBot="1">
      <c r="A21" s="5">
        <v>214</v>
      </c>
      <c r="B21" s="5" t="s">
        <v>22</v>
      </c>
      <c r="C21" s="6">
        <v>1095</v>
      </c>
      <c r="D21" s="5" t="s">
        <v>25</v>
      </c>
      <c r="E21" s="5" t="s">
        <v>1</v>
      </c>
      <c r="F21" s="11">
        <v>36784</v>
      </c>
      <c r="G21" s="11">
        <v>38610</v>
      </c>
      <c r="H21" s="5" t="s">
        <v>44</v>
      </c>
      <c r="I21" s="7">
        <v>525000000</v>
      </c>
      <c r="K21" s="13">
        <v>-12459022.403084137</v>
      </c>
    </row>
    <row r="22" spans="1:11" ht="13.5" thickTop="1"/>
    <row r="23" spans="1:11" ht="13.5" thickBot="1">
      <c r="A23" s="5">
        <v>419</v>
      </c>
      <c r="B23" s="5" t="s">
        <v>56</v>
      </c>
      <c r="C23" s="6">
        <v>1095</v>
      </c>
      <c r="D23" s="5" t="s">
        <v>0</v>
      </c>
      <c r="E23" s="5" t="s">
        <v>1</v>
      </c>
      <c r="F23" s="11">
        <v>36784</v>
      </c>
      <c r="G23" s="11">
        <v>38610</v>
      </c>
      <c r="H23" s="5" t="s">
        <v>44</v>
      </c>
      <c r="I23" s="7">
        <v>60000000</v>
      </c>
      <c r="J23" s="7">
        <v>0.22500000000000001</v>
      </c>
      <c r="K23" s="13">
        <v>-580507.65340299997</v>
      </c>
    </row>
    <row r="24" spans="1:11" ht="13.5" thickTop="1"/>
    <row r="25" spans="1:11">
      <c r="A25" s="5">
        <v>1698</v>
      </c>
      <c r="B25" s="5" t="s">
        <v>6</v>
      </c>
      <c r="C25" s="6">
        <v>1095</v>
      </c>
      <c r="D25" s="5" t="s">
        <v>7</v>
      </c>
      <c r="E25" s="5" t="s">
        <v>8</v>
      </c>
      <c r="F25" s="11">
        <v>36761</v>
      </c>
      <c r="G25" s="11">
        <v>38587</v>
      </c>
      <c r="H25" s="5" t="s">
        <v>44</v>
      </c>
      <c r="I25" s="7">
        <v>10000000</v>
      </c>
      <c r="J25" s="7">
        <v>0.52</v>
      </c>
      <c r="K25" s="7">
        <v>-126927.620807</v>
      </c>
    </row>
    <row r="26" spans="1:11">
      <c r="A26" s="5">
        <v>1695</v>
      </c>
      <c r="B26" s="5" t="s">
        <v>27</v>
      </c>
      <c r="C26" s="6">
        <v>1095</v>
      </c>
      <c r="D26" s="5" t="s">
        <v>7</v>
      </c>
      <c r="E26" s="5" t="s">
        <v>43</v>
      </c>
      <c r="F26" s="11">
        <v>36742</v>
      </c>
      <c r="G26" s="11">
        <v>37837</v>
      </c>
      <c r="H26" s="5" t="s">
        <v>44</v>
      </c>
      <c r="I26" s="7">
        <v>-10000000</v>
      </c>
      <c r="J26" s="7">
        <v>2</v>
      </c>
      <c r="K26" s="7">
        <v>-129825.27675</v>
      </c>
    </row>
    <row r="27" spans="1:11" ht="13.5" thickBot="1">
      <c r="K27" s="13">
        <f>SUM(K25:K26)</f>
        <v>-256752.89755699999</v>
      </c>
    </row>
    <row r="28" spans="1:11" ht="13.5" thickTop="1"/>
    <row r="29" spans="1:11" ht="13.5" thickBot="1">
      <c r="A29" s="5">
        <v>155</v>
      </c>
      <c r="B29" s="5" t="s">
        <v>51</v>
      </c>
      <c r="C29" s="6">
        <v>1095</v>
      </c>
      <c r="D29" s="5" t="s">
        <v>42</v>
      </c>
      <c r="E29" s="5" t="s">
        <v>46</v>
      </c>
      <c r="F29" s="11">
        <v>36794</v>
      </c>
      <c r="G29" s="11">
        <v>38483</v>
      </c>
      <c r="H29" s="5" t="s">
        <v>44</v>
      </c>
      <c r="I29" s="7">
        <v>-10000000</v>
      </c>
      <c r="J29" s="7">
        <v>0.59</v>
      </c>
      <c r="K29" s="13">
        <v>-90065.214945</v>
      </c>
    </row>
    <row r="30" spans="1:11" ht="13.5" thickTop="1"/>
    <row r="31" spans="1:11">
      <c r="A31" s="5">
        <v>1066</v>
      </c>
      <c r="B31" s="5" t="s">
        <v>14</v>
      </c>
      <c r="C31" s="6">
        <v>1095</v>
      </c>
      <c r="D31" s="5" t="s">
        <v>15</v>
      </c>
      <c r="E31" s="5" t="s">
        <v>1</v>
      </c>
      <c r="F31" s="11">
        <v>36882</v>
      </c>
      <c r="G31" s="11">
        <v>38778</v>
      </c>
      <c r="H31" s="5" t="s">
        <v>44</v>
      </c>
      <c r="I31" s="7">
        <v>-730000000</v>
      </c>
      <c r="K31" s="7">
        <v>-982490.95213022421</v>
      </c>
    </row>
    <row r="32" spans="1:11">
      <c r="A32" s="5">
        <v>1664</v>
      </c>
      <c r="B32" s="5" t="s">
        <v>14</v>
      </c>
      <c r="C32" s="6">
        <v>1095</v>
      </c>
      <c r="D32" s="5" t="s">
        <v>15</v>
      </c>
      <c r="E32" s="5" t="s">
        <v>16</v>
      </c>
      <c r="F32" s="11">
        <v>36952</v>
      </c>
      <c r="G32" s="11">
        <v>38778</v>
      </c>
      <c r="H32" s="5" t="s">
        <v>44</v>
      </c>
      <c r="I32" s="7">
        <v>-150000000</v>
      </c>
      <c r="K32" s="7">
        <v>5704903.7620996255</v>
      </c>
    </row>
    <row r="33" spans="1:11" ht="13.5" thickBot="1">
      <c r="K33" s="13">
        <f>SUM(K31:K32)</f>
        <v>4722412.809969401</v>
      </c>
    </row>
    <row r="34" spans="1:11" ht="13.5" thickTop="1"/>
    <row r="35" spans="1:11">
      <c r="A35" s="5">
        <v>4393</v>
      </c>
      <c r="B35" s="5" t="s">
        <v>54</v>
      </c>
      <c r="C35" s="6">
        <v>1095</v>
      </c>
      <c r="D35" s="5" t="s">
        <v>55</v>
      </c>
      <c r="E35" s="5" t="s">
        <v>43</v>
      </c>
      <c r="F35" s="11">
        <v>37145</v>
      </c>
      <c r="G35" s="11">
        <v>38831</v>
      </c>
      <c r="H35" s="5" t="s">
        <v>44</v>
      </c>
      <c r="I35" s="7">
        <v>10000000</v>
      </c>
      <c r="J35" s="7">
        <v>0.36</v>
      </c>
      <c r="K35" s="7">
        <v>-117052.345764</v>
      </c>
    </row>
    <row r="36" spans="1:11">
      <c r="A36" s="5">
        <v>4422</v>
      </c>
      <c r="B36" s="5" t="s">
        <v>54</v>
      </c>
      <c r="C36" s="6">
        <v>1095</v>
      </c>
      <c r="D36" s="5" t="s">
        <v>55</v>
      </c>
      <c r="E36" s="5" t="s">
        <v>43</v>
      </c>
      <c r="F36" s="11">
        <v>37145</v>
      </c>
      <c r="G36" s="11">
        <v>38100</v>
      </c>
      <c r="H36" s="5" t="s">
        <v>44</v>
      </c>
      <c r="I36" s="7">
        <v>10000000</v>
      </c>
      <c r="J36" s="7">
        <v>0.28999999999999998</v>
      </c>
      <c r="K36" s="7">
        <v>-53823.428298999999</v>
      </c>
    </row>
    <row r="37" spans="1:11">
      <c r="A37" s="5">
        <v>51</v>
      </c>
      <c r="B37" s="5" t="s">
        <v>9</v>
      </c>
      <c r="C37" s="6">
        <v>1095</v>
      </c>
      <c r="D37" s="5" t="s">
        <v>55</v>
      </c>
      <c r="E37" s="5" t="s">
        <v>46</v>
      </c>
      <c r="F37" s="11">
        <v>36762</v>
      </c>
      <c r="G37" s="11">
        <v>36910</v>
      </c>
      <c r="H37" s="5" t="s">
        <v>44</v>
      </c>
      <c r="I37" s="7">
        <v>0</v>
      </c>
      <c r="J37" s="7">
        <v>0.375</v>
      </c>
      <c r="K37" s="7">
        <v>0</v>
      </c>
    </row>
    <row r="38" spans="1:11">
      <c r="A38" s="5">
        <v>57</v>
      </c>
      <c r="B38" s="5" t="s">
        <v>12</v>
      </c>
      <c r="C38" s="6">
        <v>1095</v>
      </c>
      <c r="D38" s="5" t="s">
        <v>55</v>
      </c>
      <c r="E38" s="5" t="s">
        <v>13</v>
      </c>
      <c r="F38" s="11">
        <v>36746</v>
      </c>
      <c r="G38" s="11">
        <v>37164</v>
      </c>
      <c r="H38" s="5" t="s">
        <v>44</v>
      </c>
      <c r="I38" s="7">
        <v>0</v>
      </c>
      <c r="J38" s="7">
        <v>2.125</v>
      </c>
      <c r="K38" s="7">
        <v>0</v>
      </c>
    </row>
    <row r="39" spans="1:11">
      <c r="A39" s="5">
        <v>1813</v>
      </c>
      <c r="B39" s="5" t="s">
        <v>17</v>
      </c>
      <c r="C39" s="6">
        <v>1095</v>
      </c>
      <c r="D39" s="5" t="s">
        <v>55</v>
      </c>
      <c r="E39" s="5" t="s">
        <v>46</v>
      </c>
      <c r="F39" s="11">
        <v>37001</v>
      </c>
      <c r="G39" s="11">
        <v>37407</v>
      </c>
      <c r="H39" s="5" t="s">
        <v>44</v>
      </c>
      <c r="I39" s="7">
        <v>25000000</v>
      </c>
      <c r="J39" s="7">
        <v>0.6</v>
      </c>
      <c r="K39" s="7">
        <v>47163.105132999997</v>
      </c>
    </row>
    <row r="40" spans="1:11">
      <c r="A40" s="5">
        <v>11</v>
      </c>
      <c r="B40" s="5" t="s">
        <v>18</v>
      </c>
      <c r="C40" s="6">
        <v>1095</v>
      </c>
      <c r="D40" s="5" t="s">
        <v>55</v>
      </c>
      <c r="E40" s="5" t="s">
        <v>46</v>
      </c>
      <c r="F40" s="11">
        <v>36651</v>
      </c>
      <c r="G40" s="11">
        <v>37245</v>
      </c>
      <c r="H40" s="5" t="s">
        <v>44</v>
      </c>
      <c r="I40" s="7">
        <v>25000000</v>
      </c>
      <c r="J40" s="7">
        <v>0.85</v>
      </c>
      <c r="K40" s="7">
        <v>46936.828435000003</v>
      </c>
    </row>
    <row r="41" spans="1:11" ht="13.5" thickBot="1">
      <c r="K41" s="13">
        <f>SUM(K35:K40)</f>
        <v>-76775.840494999982</v>
      </c>
    </row>
    <row r="42" spans="1:11" ht="13.5" thickTop="1"/>
    <row r="43" spans="1:11" ht="13.5" thickBot="1">
      <c r="A43" s="5">
        <v>158</v>
      </c>
      <c r="B43" s="5" t="s">
        <v>22</v>
      </c>
      <c r="C43" s="6">
        <v>1095</v>
      </c>
      <c r="D43" s="5" t="s">
        <v>24</v>
      </c>
      <c r="E43" s="5" t="s">
        <v>1</v>
      </c>
      <c r="F43" s="11">
        <v>36784</v>
      </c>
      <c r="G43" s="11">
        <v>38610</v>
      </c>
      <c r="H43" s="5" t="s">
        <v>44</v>
      </c>
      <c r="I43" s="7">
        <v>-34000000</v>
      </c>
      <c r="K43" s="13">
        <v>2811338.9334183251</v>
      </c>
    </row>
    <row r="44" spans="1:11" ht="13.5" thickTop="1"/>
    <row r="45" spans="1:11">
      <c r="A45" s="5">
        <v>248</v>
      </c>
      <c r="B45" s="5" t="s">
        <v>2</v>
      </c>
      <c r="C45" s="6">
        <v>1095</v>
      </c>
      <c r="D45" s="5" t="s">
        <v>4</v>
      </c>
      <c r="E45" s="5" t="s">
        <v>43</v>
      </c>
      <c r="F45" s="11">
        <v>36824</v>
      </c>
      <c r="G45" s="11">
        <v>37189</v>
      </c>
      <c r="H45" s="5" t="s">
        <v>44</v>
      </c>
      <c r="I45" s="7">
        <v>0</v>
      </c>
      <c r="J45" s="7">
        <v>0.55000000000000004</v>
      </c>
      <c r="K45" s="7">
        <v>0</v>
      </c>
    </row>
    <row r="46" spans="1:11">
      <c r="A46" s="5">
        <v>1654</v>
      </c>
      <c r="B46" s="5" t="s">
        <v>10</v>
      </c>
      <c r="C46" s="6">
        <v>1095</v>
      </c>
      <c r="D46" s="5" t="s">
        <v>4</v>
      </c>
      <c r="E46" s="5" t="s">
        <v>11</v>
      </c>
      <c r="F46" s="11">
        <v>36949</v>
      </c>
      <c r="G46" s="11">
        <v>38775</v>
      </c>
      <c r="H46" s="5" t="s">
        <v>44</v>
      </c>
      <c r="I46" s="7">
        <v>-10000000</v>
      </c>
      <c r="J46" s="7">
        <v>1.1000000000000001</v>
      </c>
      <c r="K46" s="7">
        <v>401461.19458800001</v>
      </c>
    </row>
    <row r="47" spans="1:11">
      <c r="A47" s="5">
        <v>230</v>
      </c>
      <c r="B47" s="5" t="s">
        <v>19</v>
      </c>
      <c r="C47" s="6">
        <v>1095</v>
      </c>
      <c r="D47" s="5" t="s">
        <v>4</v>
      </c>
      <c r="E47" s="5" t="s">
        <v>20</v>
      </c>
      <c r="F47" s="11">
        <v>36819</v>
      </c>
      <c r="G47" s="11">
        <v>39010</v>
      </c>
      <c r="H47" s="5" t="s">
        <v>44</v>
      </c>
      <c r="I47" s="7">
        <v>-20000000</v>
      </c>
      <c r="J47" s="7">
        <v>0.28000000000000003</v>
      </c>
      <c r="K47" s="7">
        <v>73178.719677000001</v>
      </c>
    </row>
    <row r="48" spans="1:11">
      <c r="A48" s="5">
        <v>1062</v>
      </c>
      <c r="B48" s="5" t="s">
        <v>21</v>
      </c>
      <c r="C48" s="6">
        <v>1095</v>
      </c>
      <c r="D48" s="5" t="s">
        <v>4</v>
      </c>
      <c r="E48" s="5" t="s">
        <v>43</v>
      </c>
      <c r="F48" s="11">
        <v>36874</v>
      </c>
      <c r="G48" s="11">
        <v>36945</v>
      </c>
      <c r="H48" s="5" t="s">
        <v>44</v>
      </c>
      <c r="I48" s="7">
        <v>0</v>
      </c>
      <c r="J48" s="7">
        <v>1</v>
      </c>
      <c r="K48" s="7">
        <v>0</v>
      </c>
    </row>
    <row r="49" spans="1:11">
      <c r="A49" s="5">
        <v>23</v>
      </c>
      <c r="B49" s="5" t="s">
        <v>28</v>
      </c>
      <c r="C49" s="6">
        <v>1095</v>
      </c>
      <c r="D49" s="5" t="s">
        <v>4</v>
      </c>
      <c r="E49" s="5" t="s">
        <v>43</v>
      </c>
      <c r="F49" s="11">
        <v>36728</v>
      </c>
      <c r="G49" s="11">
        <v>38554</v>
      </c>
      <c r="H49" s="5" t="s">
        <v>44</v>
      </c>
      <c r="I49" s="7">
        <v>-10000000</v>
      </c>
      <c r="J49" s="7">
        <v>0.25</v>
      </c>
      <c r="K49" s="7">
        <v>-619.65317000000005</v>
      </c>
    </row>
    <row r="50" spans="1:11" ht="13.5" thickBot="1">
      <c r="K50" s="13">
        <f>SUM(K45:K49)</f>
        <v>474020.26109500002</v>
      </c>
    </row>
    <row r="51" spans="1:11" ht="13.5" thickTop="1"/>
    <row r="52" spans="1:11">
      <c r="A52" s="5">
        <v>242</v>
      </c>
      <c r="B52" s="5" t="s">
        <v>2</v>
      </c>
      <c r="C52" s="6">
        <v>1095</v>
      </c>
      <c r="D52" s="5" t="s">
        <v>3</v>
      </c>
      <c r="E52" s="5" t="s">
        <v>43</v>
      </c>
      <c r="F52" s="11">
        <v>36823</v>
      </c>
      <c r="G52" s="11">
        <v>38649</v>
      </c>
      <c r="H52" s="5" t="s">
        <v>44</v>
      </c>
      <c r="I52" s="7">
        <v>5000000</v>
      </c>
      <c r="J52" s="7">
        <v>0.7</v>
      </c>
      <c r="K52" s="7">
        <v>4107.3195999999998</v>
      </c>
    </row>
    <row r="53" spans="1:11">
      <c r="A53" s="5">
        <v>4661</v>
      </c>
      <c r="B53" s="5" t="s">
        <v>5</v>
      </c>
      <c r="C53" s="6">
        <v>1095</v>
      </c>
      <c r="D53" s="5" t="s">
        <v>3</v>
      </c>
      <c r="E53" s="5" t="s">
        <v>43</v>
      </c>
      <c r="F53" s="11">
        <v>37165</v>
      </c>
      <c r="G53" s="11">
        <v>38991</v>
      </c>
      <c r="H53" s="5" t="s">
        <v>44</v>
      </c>
      <c r="I53" s="7">
        <v>-5000000</v>
      </c>
      <c r="J53" s="7">
        <v>1.75</v>
      </c>
      <c r="K53" s="7">
        <v>-127149.67258899999</v>
      </c>
    </row>
    <row r="54" spans="1:11">
      <c r="A54" s="5">
        <v>236</v>
      </c>
      <c r="B54" s="5" t="s">
        <v>26</v>
      </c>
      <c r="C54" s="6">
        <v>1095</v>
      </c>
      <c r="D54" s="5" t="s">
        <v>3</v>
      </c>
      <c r="E54" s="5" t="s">
        <v>46</v>
      </c>
      <c r="F54" s="11">
        <v>36818</v>
      </c>
      <c r="G54" s="11">
        <v>38627</v>
      </c>
      <c r="H54" s="5" t="s">
        <v>44</v>
      </c>
      <c r="I54" s="7">
        <v>5000000</v>
      </c>
      <c r="J54" s="7">
        <v>0.56999999999999995</v>
      </c>
      <c r="K54" s="7">
        <v>4710.3637769999996</v>
      </c>
    </row>
    <row r="55" spans="1:11" ht="13.5" thickBot="1">
      <c r="K55" s="13">
        <f>SUM(K52:K54)</f>
        <v>-118331.98921199999</v>
      </c>
    </row>
    <row r="56" spans="1:11" ht="13.5" thickTop="1"/>
    <row r="57" spans="1:11">
      <c r="A57" s="5">
        <v>200</v>
      </c>
      <c r="B57" s="5" t="s">
        <v>51</v>
      </c>
      <c r="C57" s="6">
        <v>1095</v>
      </c>
      <c r="D57" s="5" t="s">
        <v>47</v>
      </c>
      <c r="E57" s="5" t="s">
        <v>46</v>
      </c>
      <c r="F57" s="11">
        <v>36794</v>
      </c>
      <c r="G57" s="11">
        <v>38483</v>
      </c>
      <c r="H57" s="5" t="s">
        <v>44</v>
      </c>
      <c r="I57" s="7">
        <v>10000000</v>
      </c>
      <c r="J57" s="7">
        <v>0.59</v>
      </c>
      <c r="K57" s="7">
        <v>90065.214945</v>
      </c>
    </row>
    <row r="58" spans="1:11">
      <c r="A58" s="5">
        <v>266</v>
      </c>
      <c r="B58" s="5" t="s">
        <v>52</v>
      </c>
      <c r="C58" s="6">
        <v>1095</v>
      </c>
      <c r="D58" s="5" t="s">
        <v>47</v>
      </c>
      <c r="E58" s="5" t="s">
        <v>46</v>
      </c>
      <c r="F58" s="11">
        <v>36804</v>
      </c>
      <c r="G58" s="11">
        <v>38630</v>
      </c>
      <c r="H58" s="5" t="s">
        <v>44</v>
      </c>
      <c r="I58" s="7">
        <v>10000000</v>
      </c>
      <c r="J58" s="7">
        <v>0.24</v>
      </c>
      <c r="K58" s="7">
        <v>-34137.795624999999</v>
      </c>
    </row>
    <row r="59" spans="1:11">
      <c r="A59" s="5">
        <v>4394</v>
      </c>
      <c r="B59" s="5" t="s">
        <v>54</v>
      </c>
      <c r="C59" s="6">
        <v>1095</v>
      </c>
      <c r="D59" s="5" t="s">
        <v>47</v>
      </c>
      <c r="E59" s="5" t="s">
        <v>43</v>
      </c>
      <c r="F59" s="11">
        <v>37145</v>
      </c>
      <c r="G59" s="11">
        <v>38831</v>
      </c>
      <c r="H59" s="5" t="s">
        <v>44</v>
      </c>
      <c r="I59" s="7">
        <v>-10000000</v>
      </c>
      <c r="J59" s="7">
        <v>0.36</v>
      </c>
      <c r="K59" s="7">
        <v>117052.345764</v>
      </c>
    </row>
    <row r="60" spans="1:11">
      <c r="A60" s="5">
        <v>4425</v>
      </c>
      <c r="B60" s="5" t="s">
        <v>54</v>
      </c>
      <c r="C60" s="6">
        <v>1095</v>
      </c>
      <c r="D60" s="5" t="s">
        <v>47</v>
      </c>
      <c r="E60" s="5" t="s">
        <v>43</v>
      </c>
      <c r="F60" s="11">
        <v>37145</v>
      </c>
      <c r="G60" s="11">
        <v>38100</v>
      </c>
      <c r="H60" s="5" t="s">
        <v>44</v>
      </c>
      <c r="I60" s="7">
        <v>-10000000</v>
      </c>
      <c r="J60" s="7">
        <v>0.28999999999999998</v>
      </c>
      <c r="K60" s="7">
        <v>53823.428298999999</v>
      </c>
    </row>
    <row r="61" spans="1:11">
      <c r="A61" s="5">
        <v>1592</v>
      </c>
      <c r="B61" s="5" t="s">
        <v>56</v>
      </c>
      <c r="C61" s="6">
        <v>1095</v>
      </c>
      <c r="D61" s="5" t="s">
        <v>47</v>
      </c>
      <c r="E61" s="5" t="s">
        <v>1</v>
      </c>
      <c r="F61" s="11">
        <v>36784</v>
      </c>
      <c r="G61" s="11">
        <v>38610</v>
      </c>
      <c r="H61" s="5" t="s">
        <v>44</v>
      </c>
      <c r="I61" s="7">
        <v>-60000000</v>
      </c>
      <c r="J61" s="7">
        <v>0.22500000000000001</v>
      </c>
      <c r="K61" s="7">
        <v>580507.65340299997</v>
      </c>
    </row>
    <row r="62" spans="1:11">
      <c r="A62" s="5">
        <v>243</v>
      </c>
      <c r="B62" s="5" t="s">
        <v>2</v>
      </c>
      <c r="C62" s="6">
        <v>1095</v>
      </c>
      <c r="D62" s="5" t="s">
        <v>47</v>
      </c>
      <c r="E62" s="5" t="s">
        <v>43</v>
      </c>
      <c r="F62" s="11">
        <v>36823</v>
      </c>
      <c r="G62" s="11">
        <v>38649</v>
      </c>
      <c r="H62" s="5" t="s">
        <v>44</v>
      </c>
      <c r="I62" s="7">
        <v>-5000000</v>
      </c>
      <c r="J62" s="7">
        <v>0.7</v>
      </c>
      <c r="K62" s="7">
        <v>-4107.3195999999998</v>
      </c>
    </row>
    <row r="63" spans="1:11">
      <c r="A63" s="5">
        <v>249</v>
      </c>
      <c r="B63" s="5" t="s">
        <v>2</v>
      </c>
      <c r="C63" s="6">
        <v>1095</v>
      </c>
      <c r="D63" s="5" t="s">
        <v>47</v>
      </c>
      <c r="E63" s="5" t="s">
        <v>43</v>
      </c>
      <c r="F63" s="11">
        <v>36824</v>
      </c>
      <c r="G63" s="11">
        <v>37189</v>
      </c>
      <c r="H63" s="5" t="s">
        <v>44</v>
      </c>
      <c r="I63" s="7">
        <v>0</v>
      </c>
      <c r="J63" s="7">
        <v>0.55000000000000004</v>
      </c>
      <c r="K63" s="7">
        <v>0</v>
      </c>
    </row>
    <row r="64" spans="1:11">
      <c r="A64" s="5">
        <v>5189</v>
      </c>
      <c r="B64" s="5" t="s">
        <v>5</v>
      </c>
      <c r="C64" s="6">
        <v>1095</v>
      </c>
      <c r="D64" s="5" t="s">
        <v>47</v>
      </c>
      <c r="E64" s="5" t="s">
        <v>43</v>
      </c>
      <c r="F64" s="11">
        <v>37165</v>
      </c>
      <c r="G64" s="11">
        <v>38991</v>
      </c>
      <c r="H64" s="5" t="s">
        <v>44</v>
      </c>
      <c r="I64" s="7">
        <v>5000000</v>
      </c>
      <c r="J64" s="7">
        <v>1.75</v>
      </c>
      <c r="K64" s="7">
        <v>127149.67258899999</v>
      </c>
    </row>
    <row r="65" spans="1:11">
      <c r="A65" s="5">
        <v>1699</v>
      </c>
      <c r="B65" s="5" t="s">
        <v>6</v>
      </c>
      <c r="C65" s="6">
        <v>1095</v>
      </c>
      <c r="D65" s="5" t="s">
        <v>47</v>
      </c>
      <c r="E65" s="5" t="s">
        <v>8</v>
      </c>
      <c r="F65" s="11">
        <v>36761</v>
      </c>
      <c r="G65" s="11">
        <v>38587</v>
      </c>
      <c r="H65" s="5" t="s">
        <v>44</v>
      </c>
      <c r="I65" s="7">
        <v>-10000000</v>
      </c>
      <c r="J65" s="7">
        <v>0.52</v>
      </c>
      <c r="K65" s="7">
        <v>126927.620807</v>
      </c>
    </row>
    <row r="66" spans="1:11">
      <c r="A66" s="5">
        <v>52</v>
      </c>
      <c r="B66" s="5" t="s">
        <v>9</v>
      </c>
      <c r="C66" s="6">
        <v>1095</v>
      </c>
      <c r="D66" s="5" t="s">
        <v>47</v>
      </c>
      <c r="E66" s="5" t="s">
        <v>46</v>
      </c>
      <c r="F66" s="11">
        <v>36762</v>
      </c>
      <c r="G66" s="11">
        <v>36910</v>
      </c>
      <c r="H66" s="5" t="s">
        <v>44</v>
      </c>
      <c r="I66" s="7">
        <v>0</v>
      </c>
      <c r="J66" s="7">
        <v>0.375</v>
      </c>
      <c r="K66" s="7">
        <v>0</v>
      </c>
    </row>
    <row r="67" spans="1:11">
      <c r="A67" s="5">
        <v>1655</v>
      </c>
      <c r="B67" s="5" t="s">
        <v>10</v>
      </c>
      <c r="C67" s="6">
        <v>1095</v>
      </c>
      <c r="D67" s="5" t="s">
        <v>47</v>
      </c>
      <c r="E67" s="5" t="s">
        <v>11</v>
      </c>
      <c r="F67" s="11">
        <v>36949</v>
      </c>
      <c r="G67" s="11">
        <v>38775</v>
      </c>
      <c r="H67" s="5" t="s">
        <v>44</v>
      </c>
      <c r="I67" s="7">
        <v>10000000</v>
      </c>
      <c r="J67" s="7">
        <v>1.1000000000000001</v>
      </c>
      <c r="K67" s="7">
        <v>-401461.19458800001</v>
      </c>
    </row>
    <row r="68" spans="1:11">
      <c r="A68" s="5">
        <v>144</v>
      </c>
      <c r="B68" s="5" t="s">
        <v>12</v>
      </c>
      <c r="C68" s="6">
        <v>1095</v>
      </c>
      <c r="D68" s="5" t="s">
        <v>47</v>
      </c>
      <c r="E68" s="5" t="s">
        <v>13</v>
      </c>
      <c r="F68" s="11">
        <v>36746</v>
      </c>
      <c r="G68" s="11">
        <v>37164</v>
      </c>
      <c r="H68" s="5" t="s">
        <v>44</v>
      </c>
      <c r="I68" s="7">
        <v>0</v>
      </c>
      <c r="J68" s="7">
        <v>2.125</v>
      </c>
      <c r="K68" s="7">
        <v>0</v>
      </c>
    </row>
    <row r="69" spans="1:11">
      <c r="A69" s="5">
        <v>1067</v>
      </c>
      <c r="B69" s="5" t="s">
        <v>14</v>
      </c>
      <c r="C69" s="6">
        <v>1095</v>
      </c>
      <c r="D69" s="5" t="s">
        <v>47</v>
      </c>
      <c r="E69" s="5" t="s">
        <v>1</v>
      </c>
      <c r="F69" s="11">
        <v>36882</v>
      </c>
      <c r="G69" s="11">
        <v>38778</v>
      </c>
      <c r="H69" s="5" t="s">
        <v>44</v>
      </c>
      <c r="I69" s="7">
        <v>730000000</v>
      </c>
      <c r="K69" s="7">
        <v>982490.95213022421</v>
      </c>
    </row>
    <row r="70" spans="1:11">
      <c r="A70" s="5">
        <v>1071</v>
      </c>
      <c r="B70" s="5" t="s">
        <v>14</v>
      </c>
      <c r="C70" s="6">
        <v>1095</v>
      </c>
      <c r="D70" s="5" t="s">
        <v>47</v>
      </c>
      <c r="E70" s="5" t="s">
        <v>1</v>
      </c>
      <c r="F70" s="11">
        <v>36896</v>
      </c>
      <c r="G70" s="11">
        <v>38722</v>
      </c>
      <c r="H70" s="5" t="s">
        <v>44</v>
      </c>
      <c r="I70" s="7">
        <v>50000000</v>
      </c>
      <c r="K70" s="7">
        <v>-8247582.6232310897</v>
      </c>
    </row>
    <row r="71" spans="1:11">
      <c r="A71" s="5">
        <v>1665</v>
      </c>
      <c r="B71" s="5" t="s">
        <v>14</v>
      </c>
      <c r="C71" s="6">
        <v>1095</v>
      </c>
      <c r="D71" s="5" t="s">
        <v>47</v>
      </c>
      <c r="E71" s="5" t="s">
        <v>16</v>
      </c>
      <c r="F71" s="11">
        <v>36952</v>
      </c>
      <c r="G71" s="11">
        <v>38778</v>
      </c>
      <c r="H71" s="5" t="s">
        <v>44</v>
      </c>
      <c r="I71" s="7">
        <v>150000000</v>
      </c>
      <c r="K71" s="7">
        <v>-5704903.7620996255</v>
      </c>
    </row>
    <row r="72" spans="1:11">
      <c r="A72" s="5">
        <v>1814</v>
      </c>
      <c r="B72" s="5" t="s">
        <v>17</v>
      </c>
      <c r="C72" s="6">
        <v>1095</v>
      </c>
      <c r="D72" s="5" t="s">
        <v>47</v>
      </c>
      <c r="E72" s="5" t="s">
        <v>46</v>
      </c>
      <c r="F72" s="11">
        <v>37001</v>
      </c>
      <c r="G72" s="11">
        <v>37407</v>
      </c>
      <c r="H72" s="5" t="s">
        <v>44</v>
      </c>
      <c r="I72" s="7">
        <v>-25000000</v>
      </c>
      <c r="J72" s="7">
        <v>0.6</v>
      </c>
      <c r="K72" s="7">
        <v>-47163.105132999997</v>
      </c>
    </row>
    <row r="73" spans="1:11">
      <c r="A73" s="5">
        <v>27</v>
      </c>
      <c r="B73" s="5" t="s">
        <v>18</v>
      </c>
      <c r="C73" s="6">
        <v>1095</v>
      </c>
      <c r="D73" s="5" t="s">
        <v>47</v>
      </c>
      <c r="E73" s="5" t="s">
        <v>46</v>
      </c>
      <c r="F73" s="11">
        <v>36651</v>
      </c>
      <c r="G73" s="11">
        <v>37245</v>
      </c>
      <c r="H73" s="5" t="s">
        <v>44</v>
      </c>
      <c r="I73" s="7">
        <v>-25000000</v>
      </c>
      <c r="J73" s="7">
        <v>0.85</v>
      </c>
      <c r="K73" s="7">
        <v>-46936.828435000003</v>
      </c>
    </row>
    <row r="74" spans="1:11">
      <c r="A74" s="5">
        <v>231</v>
      </c>
      <c r="B74" s="5" t="s">
        <v>19</v>
      </c>
      <c r="C74" s="6">
        <v>1095</v>
      </c>
      <c r="D74" s="5" t="s">
        <v>47</v>
      </c>
      <c r="E74" s="5" t="s">
        <v>20</v>
      </c>
      <c r="F74" s="11">
        <v>36819</v>
      </c>
      <c r="G74" s="11">
        <v>39010</v>
      </c>
      <c r="H74" s="5" t="s">
        <v>44</v>
      </c>
      <c r="I74" s="7">
        <v>20000000</v>
      </c>
      <c r="J74" s="7">
        <v>0.28000000000000003</v>
      </c>
      <c r="K74" s="7">
        <v>-73178.719677000001</v>
      </c>
    </row>
    <row r="75" spans="1:11">
      <c r="A75" s="5">
        <v>1063</v>
      </c>
      <c r="B75" s="5" t="s">
        <v>21</v>
      </c>
      <c r="C75" s="6">
        <v>1095</v>
      </c>
      <c r="D75" s="5" t="s">
        <v>47</v>
      </c>
      <c r="E75" s="5" t="s">
        <v>43</v>
      </c>
      <c r="F75" s="11">
        <v>36874</v>
      </c>
      <c r="G75" s="11">
        <v>36945</v>
      </c>
      <c r="H75" s="5" t="s">
        <v>44</v>
      </c>
      <c r="I75" s="7">
        <v>0</v>
      </c>
      <c r="J75" s="7">
        <v>1</v>
      </c>
      <c r="K75" s="7">
        <v>0</v>
      </c>
    </row>
    <row r="76" spans="1:11">
      <c r="A76" s="5">
        <v>204</v>
      </c>
      <c r="B76" s="5" t="s">
        <v>22</v>
      </c>
      <c r="C76" s="6">
        <v>1095</v>
      </c>
      <c r="D76" s="5" t="s">
        <v>47</v>
      </c>
      <c r="E76" s="5" t="s">
        <v>1</v>
      </c>
      <c r="F76" s="11">
        <v>36784</v>
      </c>
      <c r="G76" s="11">
        <v>38610</v>
      </c>
      <c r="H76" s="5" t="s">
        <v>44</v>
      </c>
      <c r="I76" s="7">
        <v>470000000</v>
      </c>
      <c r="K76" s="7">
        <v>-10170383.034060342</v>
      </c>
    </row>
    <row r="77" spans="1:11">
      <c r="A77" s="5">
        <v>206</v>
      </c>
      <c r="B77" s="5" t="s">
        <v>22</v>
      </c>
      <c r="C77" s="6">
        <v>1095</v>
      </c>
      <c r="D77" s="5" t="s">
        <v>47</v>
      </c>
      <c r="E77" s="5" t="s">
        <v>1</v>
      </c>
      <c r="F77" s="11">
        <v>36784</v>
      </c>
      <c r="G77" s="11">
        <v>38610</v>
      </c>
      <c r="H77" s="5" t="s">
        <v>44</v>
      </c>
      <c r="I77" s="7">
        <v>21000000</v>
      </c>
      <c r="K77" s="7">
        <v>-1940665.078094498</v>
      </c>
    </row>
    <row r="78" spans="1:11">
      <c r="A78" s="5">
        <v>209</v>
      </c>
      <c r="B78" s="5" t="s">
        <v>22</v>
      </c>
      <c r="C78" s="6">
        <v>1095</v>
      </c>
      <c r="D78" s="5" t="s">
        <v>47</v>
      </c>
      <c r="E78" s="5" t="s">
        <v>1</v>
      </c>
      <c r="F78" s="11">
        <v>36784</v>
      </c>
      <c r="G78" s="11">
        <v>38610</v>
      </c>
      <c r="H78" s="5" t="s">
        <v>44</v>
      </c>
      <c r="I78" s="7">
        <v>34000000</v>
      </c>
      <c r="K78" s="7">
        <v>-2811338.9334183251</v>
      </c>
    </row>
    <row r="79" spans="1:11">
      <c r="A79" s="5">
        <v>514</v>
      </c>
      <c r="B79" s="5" t="s">
        <v>22</v>
      </c>
      <c r="C79" s="6">
        <v>1095</v>
      </c>
      <c r="D79" s="5" t="s">
        <v>47</v>
      </c>
      <c r="E79" s="5" t="s">
        <v>1</v>
      </c>
      <c r="F79" s="11">
        <v>36784</v>
      </c>
      <c r="G79" s="11">
        <v>38610</v>
      </c>
      <c r="H79" s="5" t="s">
        <v>44</v>
      </c>
      <c r="I79" s="7">
        <v>-525000000</v>
      </c>
      <c r="K79" s="7">
        <v>12459022.403084137</v>
      </c>
    </row>
    <row r="80" spans="1:11">
      <c r="A80" s="5">
        <v>237</v>
      </c>
      <c r="B80" s="5" t="s">
        <v>26</v>
      </c>
      <c r="C80" s="6">
        <v>1095</v>
      </c>
      <c r="D80" s="5" t="s">
        <v>47</v>
      </c>
      <c r="E80" s="5" t="s">
        <v>46</v>
      </c>
      <c r="F80" s="11">
        <v>36818</v>
      </c>
      <c r="G80" s="11">
        <v>38627</v>
      </c>
      <c r="H80" s="5" t="s">
        <v>44</v>
      </c>
      <c r="I80" s="7">
        <v>-5000000</v>
      </c>
      <c r="J80" s="7">
        <v>0.56999999999999995</v>
      </c>
      <c r="K80" s="7">
        <v>-4710.3637769999996</v>
      </c>
    </row>
    <row r="81" spans="1:11">
      <c r="A81" s="5">
        <v>1696</v>
      </c>
      <c r="B81" s="5" t="s">
        <v>27</v>
      </c>
      <c r="C81" s="6">
        <v>1095</v>
      </c>
      <c r="D81" s="5" t="s">
        <v>47</v>
      </c>
      <c r="E81" s="5" t="s">
        <v>43</v>
      </c>
      <c r="F81" s="11">
        <v>36742</v>
      </c>
      <c r="G81" s="11">
        <v>37837</v>
      </c>
      <c r="H81" s="5" t="s">
        <v>44</v>
      </c>
      <c r="I81" s="7">
        <v>10000000</v>
      </c>
      <c r="J81" s="7">
        <v>2</v>
      </c>
      <c r="K81" s="7">
        <v>129825.27675</v>
      </c>
    </row>
    <row r="82" spans="1:11">
      <c r="A82" s="5">
        <v>26</v>
      </c>
      <c r="B82" s="5" t="s">
        <v>28</v>
      </c>
      <c r="C82" s="6">
        <v>1095</v>
      </c>
      <c r="D82" s="5" t="s">
        <v>47</v>
      </c>
      <c r="E82" s="5" t="s">
        <v>43</v>
      </c>
      <c r="F82" s="11">
        <v>36728</v>
      </c>
      <c r="G82" s="11">
        <v>38554</v>
      </c>
      <c r="H82" s="5" t="s">
        <v>44</v>
      </c>
      <c r="I82" s="7">
        <v>10000000</v>
      </c>
      <c r="J82" s="7">
        <v>0.25</v>
      </c>
      <c r="K82" s="7">
        <v>619.65317000000005</v>
      </c>
    </row>
    <row r="83" spans="1:11">
      <c r="A83" s="5">
        <v>28</v>
      </c>
      <c r="B83" s="5" t="s">
        <v>28</v>
      </c>
      <c r="C83" s="6">
        <v>1095</v>
      </c>
      <c r="D83" s="5" t="s">
        <v>47</v>
      </c>
      <c r="E83" s="5" t="s">
        <v>43</v>
      </c>
      <c r="F83" s="11">
        <v>36728</v>
      </c>
      <c r="G83" s="11">
        <v>38554</v>
      </c>
      <c r="H83" s="5" t="s">
        <v>44</v>
      </c>
      <c r="I83" s="7">
        <v>10000000</v>
      </c>
      <c r="J83" s="7">
        <v>0.25</v>
      </c>
      <c r="K83" s="7">
        <v>619.65317000000005</v>
      </c>
    </row>
    <row r="84" spans="1:11" ht="13.5" thickBot="1">
      <c r="K84" s="13">
        <f>SUM(K57:K83)</f>
        <v>-14818464.883627521</v>
      </c>
    </row>
    <row r="85" spans="1:11" ht="13.5" thickTop="1"/>
  </sheetData>
  <phoneticPr fontId="0" type="noConversion"/>
  <pageMargins left="0.2" right="0.23" top="0.43" bottom="0.4" header="0.23" footer="0.2"/>
  <pageSetup scale="88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Inv (part)</vt:lpstr>
      <vt:lpstr>ENA (part)</vt:lpstr>
      <vt:lpstr>Trades</vt:lpstr>
      <vt:lpstr>Trades!Print_Area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mail.com</dc:title>
  <cp:lastModifiedBy>Jan Havlíček</cp:lastModifiedBy>
  <cp:lastPrinted>2002-01-22T19:00:31Z</cp:lastPrinted>
  <dcterms:created xsi:type="dcterms:W3CDTF">2001-08-16T17:35:23Z</dcterms:created>
  <dcterms:modified xsi:type="dcterms:W3CDTF">2023-09-18T19:34:53Z</dcterms:modified>
</cp:coreProperties>
</file>