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10E572A-B2D4-4D18-8A26-0C1649F2E45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definedNames>
    <definedName name="_xlnm.Print_Area" localSheetId="0">Sheet1!$A$1:$T$112</definedName>
  </definedNames>
  <calcPr calcId="0"/>
</workbook>
</file>

<file path=xl/calcChain.xml><?xml version="1.0" encoding="utf-8"?>
<calcChain xmlns="http://schemas.openxmlformats.org/spreadsheetml/2006/main">
  <c r="D4" i="1" l="1"/>
  <c r="E4" i="1"/>
  <c r="H4" i="1"/>
  <c r="I4" i="1"/>
  <c r="S4" i="1"/>
  <c r="T4" i="1"/>
  <c r="C5" i="1"/>
  <c r="D5" i="1"/>
  <c r="E5" i="1"/>
  <c r="H5" i="1"/>
  <c r="I5" i="1"/>
  <c r="R5" i="1"/>
  <c r="S5" i="1"/>
  <c r="T5" i="1"/>
  <c r="D7" i="1"/>
  <c r="E7" i="1"/>
  <c r="H7" i="1"/>
  <c r="I7" i="1"/>
  <c r="S7" i="1"/>
  <c r="T7" i="1"/>
  <c r="C8" i="1"/>
  <c r="D8" i="1"/>
  <c r="E8" i="1"/>
  <c r="I8" i="1"/>
  <c r="R8" i="1"/>
  <c r="S8" i="1"/>
  <c r="T8" i="1"/>
  <c r="D10" i="1"/>
  <c r="E10" i="1"/>
  <c r="H10" i="1"/>
  <c r="I10" i="1"/>
  <c r="S10" i="1"/>
  <c r="T10" i="1"/>
  <c r="D11" i="1"/>
  <c r="E11" i="1"/>
  <c r="H11" i="1"/>
  <c r="I11" i="1"/>
  <c r="S11" i="1"/>
  <c r="T11" i="1"/>
  <c r="D12" i="1"/>
  <c r="E12" i="1"/>
  <c r="H12" i="1"/>
  <c r="I12" i="1"/>
  <c r="S12" i="1"/>
  <c r="T12" i="1"/>
  <c r="D13" i="1"/>
  <c r="E13" i="1"/>
  <c r="H13" i="1"/>
  <c r="I13" i="1"/>
  <c r="S13" i="1"/>
  <c r="T13" i="1"/>
  <c r="D14" i="1"/>
  <c r="E14" i="1"/>
  <c r="H14" i="1"/>
  <c r="I14" i="1"/>
  <c r="S14" i="1"/>
  <c r="T14" i="1"/>
  <c r="D15" i="1"/>
  <c r="E15" i="1"/>
  <c r="H15" i="1"/>
  <c r="I15" i="1"/>
  <c r="S15" i="1"/>
  <c r="T15" i="1"/>
  <c r="D16" i="1"/>
  <c r="E16" i="1"/>
  <c r="H16" i="1"/>
  <c r="I16" i="1"/>
  <c r="S16" i="1"/>
  <c r="T16" i="1"/>
  <c r="D17" i="1"/>
  <c r="E17" i="1"/>
  <c r="H17" i="1"/>
  <c r="I17" i="1"/>
  <c r="S17" i="1"/>
  <c r="T17" i="1"/>
  <c r="D18" i="1"/>
  <c r="E18" i="1"/>
  <c r="H18" i="1"/>
  <c r="I18" i="1"/>
  <c r="S18" i="1"/>
  <c r="T18" i="1"/>
  <c r="D19" i="1"/>
  <c r="E19" i="1"/>
  <c r="H19" i="1"/>
  <c r="I19" i="1"/>
  <c r="S19" i="1"/>
  <c r="T19" i="1"/>
  <c r="D20" i="1"/>
  <c r="E20" i="1"/>
  <c r="H20" i="1"/>
  <c r="I20" i="1"/>
  <c r="S20" i="1"/>
  <c r="T20" i="1"/>
  <c r="D21" i="1"/>
  <c r="E21" i="1"/>
  <c r="H21" i="1"/>
  <c r="I21" i="1"/>
  <c r="S21" i="1"/>
  <c r="T21" i="1"/>
  <c r="D22" i="1"/>
  <c r="E22" i="1"/>
  <c r="H22" i="1"/>
  <c r="I22" i="1"/>
  <c r="S22" i="1"/>
  <c r="T22" i="1"/>
  <c r="D23" i="1"/>
  <c r="E23" i="1"/>
  <c r="H23" i="1"/>
  <c r="I23" i="1"/>
  <c r="S23" i="1"/>
  <c r="T23" i="1"/>
  <c r="D24" i="1"/>
  <c r="E24" i="1"/>
  <c r="H24" i="1"/>
  <c r="I24" i="1"/>
  <c r="S24" i="1"/>
  <c r="T24" i="1"/>
  <c r="C25" i="1"/>
  <c r="D25" i="1"/>
  <c r="E25" i="1"/>
  <c r="H25" i="1"/>
  <c r="I25" i="1"/>
  <c r="R25" i="1"/>
  <c r="S25" i="1"/>
  <c r="T25" i="1"/>
  <c r="C27" i="1"/>
  <c r="D27" i="1"/>
  <c r="E27" i="1"/>
  <c r="H27" i="1"/>
  <c r="I27" i="1"/>
  <c r="R27" i="1"/>
  <c r="S27" i="1"/>
  <c r="T27" i="1"/>
  <c r="D30" i="1"/>
  <c r="E30" i="1"/>
  <c r="H30" i="1"/>
  <c r="I30" i="1"/>
  <c r="S30" i="1"/>
  <c r="T30" i="1"/>
  <c r="D31" i="1"/>
  <c r="E31" i="1"/>
  <c r="H31" i="1"/>
  <c r="I31" i="1"/>
  <c r="S31" i="1"/>
  <c r="T31" i="1"/>
  <c r="C32" i="1"/>
  <c r="D32" i="1"/>
  <c r="E32" i="1"/>
  <c r="H32" i="1"/>
  <c r="I32" i="1"/>
  <c r="R32" i="1"/>
  <c r="S32" i="1"/>
  <c r="T32" i="1"/>
  <c r="D35" i="1"/>
  <c r="E35" i="1"/>
  <c r="H35" i="1"/>
  <c r="I35" i="1"/>
  <c r="S35" i="1"/>
  <c r="T35" i="1"/>
  <c r="C36" i="1"/>
  <c r="D36" i="1"/>
  <c r="E36" i="1"/>
  <c r="H36" i="1"/>
  <c r="I36" i="1"/>
  <c r="R36" i="1"/>
  <c r="S36" i="1"/>
  <c r="T36" i="1"/>
  <c r="D39" i="1"/>
  <c r="E39" i="1"/>
  <c r="H39" i="1"/>
  <c r="I39" i="1"/>
  <c r="S39" i="1"/>
  <c r="T39" i="1"/>
  <c r="D40" i="1"/>
  <c r="E40" i="1"/>
  <c r="H40" i="1"/>
  <c r="I40" i="1"/>
  <c r="S40" i="1"/>
  <c r="T40" i="1"/>
  <c r="C41" i="1"/>
  <c r="D41" i="1"/>
  <c r="E41" i="1"/>
  <c r="H41" i="1"/>
  <c r="I41" i="1"/>
  <c r="R41" i="1"/>
  <c r="S41" i="1"/>
  <c r="T41" i="1"/>
  <c r="D44" i="1"/>
  <c r="E44" i="1"/>
  <c r="H44" i="1"/>
  <c r="I44" i="1"/>
  <c r="S44" i="1"/>
  <c r="T44" i="1"/>
  <c r="D45" i="1"/>
  <c r="E45" i="1"/>
  <c r="H45" i="1"/>
  <c r="I45" i="1"/>
  <c r="S45" i="1"/>
  <c r="T45" i="1"/>
  <c r="D46" i="1"/>
  <c r="E46" i="1"/>
  <c r="H46" i="1"/>
  <c r="I46" i="1"/>
  <c r="S46" i="1"/>
  <c r="T46" i="1"/>
  <c r="C47" i="1"/>
  <c r="D47" i="1"/>
  <c r="E47" i="1"/>
  <c r="H47" i="1"/>
  <c r="I47" i="1"/>
  <c r="R47" i="1"/>
  <c r="S47" i="1"/>
  <c r="T47" i="1"/>
  <c r="D50" i="1"/>
  <c r="E50" i="1"/>
  <c r="H50" i="1"/>
  <c r="I50" i="1"/>
  <c r="S50" i="1"/>
  <c r="T50" i="1"/>
  <c r="C51" i="1"/>
  <c r="D51" i="1"/>
  <c r="E51" i="1"/>
  <c r="H51" i="1"/>
  <c r="I51" i="1"/>
  <c r="R51" i="1"/>
  <c r="S51" i="1"/>
  <c r="T51" i="1"/>
  <c r="D54" i="1"/>
  <c r="E54" i="1"/>
  <c r="H54" i="1"/>
  <c r="I54" i="1"/>
  <c r="S54" i="1"/>
  <c r="T54" i="1"/>
  <c r="D55" i="1"/>
  <c r="E55" i="1"/>
  <c r="H55" i="1"/>
  <c r="I55" i="1"/>
  <c r="S55" i="1"/>
  <c r="T55" i="1"/>
  <c r="D56" i="1"/>
  <c r="E56" i="1"/>
  <c r="H56" i="1"/>
  <c r="I56" i="1"/>
  <c r="S56" i="1"/>
  <c r="T56" i="1"/>
  <c r="C57" i="1"/>
  <c r="D57" i="1"/>
  <c r="E57" i="1"/>
  <c r="H57" i="1"/>
  <c r="I57" i="1"/>
  <c r="R57" i="1"/>
  <c r="S57" i="1"/>
  <c r="T57" i="1"/>
  <c r="C60" i="1"/>
  <c r="D60" i="1"/>
  <c r="E60" i="1"/>
  <c r="H60" i="1"/>
  <c r="I60" i="1"/>
  <c r="S60" i="1"/>
  <c r="T60" i="1"/>
  <c r="D61" i="1"/>
  <c r="E61" i="1"/>
  <c r="H61" i="1"/>
  <c r="I61" i="1"/>
  <c r="S61" i="1"/>
  <c r="T61" i="1"/>
  <c r="D62" i="1"/>
  <c r="E62" i="1"/>
  <c r="H62" i="1"/>
  <c r="I62" i="1"/>
  <c r="S62" i="1"/>
  <c r="T62" i="1"/>
  <c r="C63" i="1"/>
  <c r="D63" i="1"/>
  <c r="E63" i="1"/>
  <c r="H63" i="1"/>
  <c r="I63" i="1"/>
  <c r="R63" i="1"/>
  <c r="S63" i="1"/>
  <c r="T63" i="1"/>
  <c r="D66" i="1"/>
  <c r="E66" i="1"/>
  <c r="H66" i="1"/>
  <c r="I66" i="1"/>
  <c r="S66" i="1"/>
  <c r="T66" i="1"/>
  <c r="D67" i="1"/>
  <c r="E67" i="1"/>
  <c r="H67" i="1"/>
  <c r="I67" i="1"/>
  <c r="S67" i="1"/>
  <c r="T67" i="1"/>
  <c r="D68" i="1"/>
  <c r="E68" i="1"/>
  <c r="H68" i="1"/>
  <c r="I68" i="1"/>
  <c r="S68" i="1"/>
  <c r="T68" i="1"/>
  <c r="C69" i="1"/>
  <c r="D69" i="1"/>
  <c r="E69" i="1"/>
  <c r="H69" i="1"/>
  <c r="I69" i="1"/>
  <c r="R69" i="1"/>
  <c r="S69" i="1"/>
  <c r="T69" i="1"/>
  <c r="D72" i="1"/>
  <c r="E72" i="1"/>
  <c r="H72" i="1"/>
  <c r="I72" i="1"/>
  <c r="S72" i="1"/>
  <c r="T72" i="1"/>
  <c r="D73" i="1"/>
  <c r="E73" i="1"/>
  <c r="H73" i="1"/>
  <c r="I73" i="1"/>
  <c r="S73" i="1"/>
  <c r="T73" i="1"/>
  <c r="D74" i="1"/>
  <c r="E74" i="1"/>
  <c r="H74" i="1"/>
  <c r="I74" i="1"/>
  <c r="S74" i="1"/>
  <c r="T74" i="1"/>
  <c r="C75" i="1"/>
  <c r="D75" i="1"/>
  <c r="E75" i="1"/>
  <c r="H75" i="1"/>
  <c r="I75" i="1"/>
  <c r="R75" i="1"/>
  <c r="S75" i="1"/>
  <c r="T75" i="1"/>
  <c r="D78" i="1"/>
  <c r="E78" i="1"/>
  <c r="H78" i="1"/>
  <c r="I78" i="1"/>
  <c r="S78" i="1"/>
  <c r="T78" i="1"/>
  <c r="D79" i="1"/>
  <c r="E79" i="1"/>
  <c r="H79" i="1"/>
  <c r="I79" i="1"/>
  <c r="S79" i="1"/>
  <c r="T79" i="1"/>
  <c r="D80" i="1"/>
  <c r="E80" i="1"/>
  <c r="H80" i="1"/>
  <c r="I80" i="1"/>
  <c r="S80" i="1"/>
  <c r="T80" i="1"/>
  <c r="C81" i="1"/>
  <c r="D81" i="1"/>
  <c r="E81" i="1"/>
  <c r="H81" i="1"/>
  <c r="I81" i="1"/>
  <c r="R81" i="1"/>
  <c r="S81" i="1"/>
  <c r="T81" i="1"/>
  <c r="D84" i="1"/>
  <c r="E84" i="1"/>
  <c r="H84" i="1"/>
  <c r="I84" i="1"/>
  <c r="S84" i="1"/>
  <c r="T84" i="1"/>
  <c r="C85" i="1"/>
  <c r="D85" i="1"/>
  <c r="E85" i="1"/>
  <c r="H85" i="1"/>
  <c r="I85" i="1"/>
  <c r="R85" i="1"/>
  <c r="S85" i="1"/>
  <c r="T85" i="1"/>
  <c r="D88" i="1"/>
  <c r="E88" i="1"/>
  <c r="H88" i="1"/>
  <c r="I88" i="1"/>
  <c r="S88" i="1"/>
  <c r="T88" i="1"/>
  <c r="D89" i="1"/>
  <c r="E89" i="1"/>
  <c r="H89" i="1"/>
  <c r="I89" i="1"/>
  <c r="S89" i="1"/>
  <c r="T89" i="1"/>
  <c r="D90" i="1"/>
  <c r="E90" i="1"/>
  <c r="H90" i="1"/>
  <c r="I90" i="1"/>
  <c r="S90" i="1"/>
  <c r="T90" i="1"/>
  <c r="C91" i="1"/>
  <c r="D91" i="1"/>
  <c r="E91" i="1"/>
  <c r="H91" i="1"/>
  <c r="I91" i="1"/>
  <c r="R91" i="1"/>
  <c r="S91" i="1"/>
  <c r="T91" i="1"/>
  <c r="D94" i="1"/>
  <c r="E94" i="1"/>
  <c r="H94" i="1"/>
  <c r="I94" i="1"/>
  <c r="S94" i="1"/>
  <c r="T94" i="1"/>
  <c r="C95" i="1"/>
  <c r="D95" i="1"/>
  <c r="E95" i="1"/>
  <c r="H95" i="1"/>
  <c r="I95" i="1"/>
  <c r="R95" i="1"/>
  <c r="S95" i="1"/>
  <c r="T95" i="1"/>
  <c r="D98" i="1"/>
  <c r="E98" i="1"/>
  <c r="H98" i="1"/>
  <c r="I98" i="1"/>
  <c r="S98" i="1"/>
  <c r="T98" i="1"/>
  <c r="D99" i="1"/>
  <c r="E99" i="1"/>
  <c r="H99" i="1"/>
  <c r="I99" i="1"/>
  <c r="S99" i="1"/>
  <c r="T99" i="1"/>
  <c r="D100" i="1"/>
  <c r="E100" i="1"/>
  <c r="H100" i="1"/>
  <c r="I100" i="1"/>
  <c r="S100" i="1"/>
  <c r="T100" i="1"/>
  <c r="D101" i="1"/>
  <c r="E101" i="1"/>
  <c r="H101" i="1"/>
  <c r="I101" i="1"/>
  <c r="S101" i="1"/>
  <c r="T101" i="1"/>
  <c r="C102" i="1"/>
  <c r="D102" i="1"/>
  <c r="E102" i="1"/>
  <c r="H102" i="1"/>
  <c r="I102" i="1"/>
  <c r="R102" i="1"/>
  <c r="S102" i="1"/>
  <c r="T102" i="1"/>
  <c r="D105" i="1"/>
  <c r="E105" i="1"/>
  <c r="H105" i="1"/>
  <c r="I105" i="1"/>
  <c r="S105" i="1"/>
  <c r="T105" i="1"/>
  <c r="C106" i="1"/>
  <c r="D106" i="1"/>
  <c r="E106" i="1"/>
  <c r="H106" i="1"/>
  <c r="I106" i="1"/>
  <c r="R106" i="1"/>
  <c r="S106" i="1"/>
  <c r="T106" i="1"/>
  <c r="D109" i="1"/>
  <c r="E109" i="1"/>
  <c r="H109" i="1"/>
  <c r="I109" i="1"/>
  <c r="S109" i="1"/>
  <c r="T109" i="1"/>
  <c r="C110" i="1"/>
  <c r="D110" i="1"/>
  <c r="E110" i="1"/>
  <c r="H110" i="1"/>
  <c r="I110" i="1"/>
  <c r="R110" i="1"/>
  <c r="S110" i="1"/>
  <c r="T110" i="1"/>
  <c r="C112" i="1"/>
  <c r="D112" i="1"/>
  <c r="E112" i="1"/>
  <c r="H112" i="1"/>
  <c r="I112" i="1"/>
  <c r="R112" i="1"/>
  <c r="S112" i="1"/>
  <c r="T112" i="1"/>
</calcChain>
</file>

<file path=xl/sharedStrings.xml><?xml version="1.0" encoding="utf-8"?>
<sst xmlns="http://schemas.openxmlformats.org/spreadsheetml/2006/main" count="202" uniqueCount="73">
  <si>
    <t>FACILITY</t>
  </si>
  <si>
    <t>DESK</t>
  </si>
  <si>
    <t>GROSS VOLUME</t>
  </si>
  <si>
    <t>FUEL</t>
  </si>
  <si>
    <t>NET VOLUME</t>
  </si>
  <si>
    <t>DESK PRICE</t>
  </si>
  <si>
    <t>DESK PREMIUM</t>
  </si>
  <si>
    <t>TOTAL DESK PRICE</t>
  </si>
  <si>
    <t>TOTAL DESK VALUE</t>
  </si>
  <si>
    <t>Storage Book Number</t>
  </si>
  <si>
    <t>TAGG Ticket Number</t>
  </si>
  <si>
    <t>CPR Ticket Number</t>
  </si>
  <si>
    <t>TRANSPORT FEE</t>
  </si>
  <si>
    <t>INJECTION FEE</t>
  </si>
  <si>
    <t>WITHDRAWAL FEE</t>
  </si>
  <si>
    <t>RESERVATION FEE</t>
  </si>
  <si>
    <t>OTHER</t>
  </si>
  <si>
    <t>DEMAND CHARGE</t>
  </si>
  <si>
    <t>TOTAL STORAGE VALUE</t>
  </si>
  <si>
    <t>TOTAL STORAGE PRICE</t>
  </si>
  <si>
    <t>BAMMEL</t>
  </si>
  <si>
    <t>EAST</t>
  </si>
  <si>
    <t>CENTRAL</t>
  </si>
  <si>
    <t>TEXAS</t>
  </si>
  <si>
    <t>S-XXX</t>
  </si>
  <si>
    <t>if-hsc</t>
  </si>
  <si>
    <t>TOTAL</t>
  </si>
  <si>
    <t>if-transco Z3</t>
  </si>
  <si>
    <t>CENTANA</t>
  </si>
  <si>
    <t>S-2631</t>
  </si>
  <si>
    <t>HATTIESBURG</t>
  </si>
  <si>
    <t>if-transco z3</t>
  </si>
  <si>
    <t>NAP-EAST</t>
  </si>
  <si>
    <t>NAPOLEONVILLE</t>
  </si>
  <si>
    <t>LRC</t>
  </si>
  <si>
    <t>MICHCON</t>
  </si>
  <si>
    <t>CANADA</t>
  </si>
  <si>
    <t>MONTANA</t>
  </si>
  <si>
    <t>NWEST</t>
  </si>
  <si>
    <t>if-cig rockies</t>
  </si>
  <si>
    <t>NGPL</t>
  </si>
  <si>
    <t>NIGAS</t>
  </si>
  <si>
    <t>ngi- ill city gate/ngpl</t>
  </si>
  <si>
    <t>BISTINEAU</t>
  </si>
  <si>
    <t>NORAM</t>
  </si>
  <si>
    <t>PG&amp;E</t>
  </si>
  <si>
    <t>WEST</t>
  </si>
  <si>
    <t>ngi pge malin</t>
  </si>
  <si>
    <t>SD G &amp; E</t>
  </si>
  <si>
    <t>SOCAL</t>
  </si>
  <si>
    <t>ngi socal</t>
  </si>
  <si>
    <t>SPINDLETOP</t>
  </si>
  <si>
    <t>TRANSCO GSS</t>
  </si>
  <si>
    <t>NEAST</t>
  </si>
  <si>
    <t>TOTAL STORAGE</t>
  </si>
  <si>
    <t>S-2782</t>
  </si>
  <si>
    <t>NOVEMBER 1999 STORAGE TRANSACTIONS</t>
  </si>
  <si>
    <t>S-XXXX</t>
  </si>
  <si>
    <t>S-2906</t>
  </si>
  <si>
    <t>S-2961</t>
  </si>
  <si>
    <t>S-3016</t>
  </si>
  <si>
    <t>S-3017</t>
  </si>
  <si>
    <t>S-3022</t>
  </si>
  <si>
    <t>S-3051</t>
  </si>
  <si>
    <t>S-3053</t>
  </si>
  <si>
    <t>S-3073</t>
  </si>
  <si>
    <t>S-3075</t>
  </si>
  <si>
    <t>Stg Bk Rev of $59,292.82</t>
  </si>
  <si>
    <t>N51117</t>
  </si>
  <si>
    <t>S-3083</t>
  </si>
  <si>
    <t>S-3129</t>
  </si>
  <si>
    <t>S-3137</t>
  </si>
  <si>
    <t>S-3164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</si>
</sst>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&quot;$&quot;#,##0.0000_);[Red]\(&quot;$&quot;#,##0.0000\)"/>
    <numFmt numFmtId="165" formatCode="&quot;$&quot;#,##0.000_);[Red]\(&quot;$&quot;#,##0.000\)"/>
  </numFmts>
  <fonts count="3" x14ac:knownFonts="1">
    <font>
      <sz val="10"/>
      <name val="Arial"/>
    </font>
    <font>
      <sz val="14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  <xf numFmtId="38" fontId="1" fillId="0" borderId="0" xfId="0" applyNumberFormat="1" applyFont="1" applyAlignment="1">
      <alignment horizontal="centerContinuous"/>
    </xf>
    <xf numFmtId="38" fontId="2" fillId="0" borderId="0" xfId="0" applyNumberFormat="1" applyFont="1" applyAlignment="1">
      <alignment horizontal="center" wrapText="1"/>
    </xf>
    <xf numFmtId="38" fontId="0" fillId="0" borderId="0" xfId="0" applyNumberFormat="1"/>
    <xf numFmtId="38" fontId="0" fillId="0" borderId="1" xfId="0" applyNumberFormat="1" applyBorder="1"/>
    <xf numFmtId="0" fontId="0" fillId="0" borderId="1" xfId="0" applyBorder="1"/>
    <xf numFmtId="38" fontId="0" fillId="0" borderId="2" xfId="0" applyNumberFormat="1" applyBorder="1"/>
    <xf numFmtId="38" fontId="0" fillId="0" borderId="0" xfId="0" applyNumberFormat="1" applyBorder="1"/>
    <xf numFmtId="0" fontId="0" fillId="0" borderId="0" xfId="0" applyBorder="1"/>
    <xf numFmtId="8" fontId="0" fillId="0" borderId="0" xfId="0" applyNumberFormat="1"/>
    <xf numFmtId="164" fontId="1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" wrapText="1"/>
    </xf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 applyBorder="1"/>
    <xf numFmtId="8" fontId="1" fillId="0" borderId="0" xfId="0" applyNumberFormat="1" applyFont="1" applyAlignment="1">
      <alignment horizontal="centerContinuous"/>
    </xf>
    <xf numFmtId="8" fontId="2" fillId="0" borderId="0" xfId="0" applyNumberFormat="1" applyFont="1" applyAlignment="1">
      <alignment horizontal="center" wrapText="1"/>
    </xf>
    <xf numFmtId="8" fontId="0" fillId="0" borderId="1" xfId="0" applyNumberFormat="1" applyBorder="1"/>
    <xf numFmtId="8" fontId="0" fillId="0" borderId="2" xfId="0" applyNumberFormat="1" applyBorder="1"/>
    <xf numFmtId="8" fontId="0" fillId="0" borderId="0" xfId="0" applyNumberFormat="1" applyBorder="1"/>
    <xf numFmtId="0" fontId="0" fillId="0" borderId="3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164" fontId="0" fillId="0" borderId="4" xfId="0" applyNumberFormat="1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165" fontId="0" fillId="0" borderId="0" xfId="0" applyNumberFormat="1"/>
    <xf numFmtId="0" fontId="0" fillId="0" borderId="0" xfId="0" applyBorder="1" applyAlignment="1"/>
    <xf numFmtId="0" fontId="0" fillId="0" borderId="0" xfId="0" applyBorder="1" applyAlignment="1">
      <alignment horizontal="center"/>
    </xf>
    <xf numFmtId="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3"/>
  <sheetViews>
    <sheetView tabSelected="1" topLeftCell="A4" workbookViewId="0">
      <selection activeCell="A8" sqref="A8"/>
    </sheetView>
  </sheetViews>
  <sheetFormatPr defaultRowHeight="12.75" x14ac:dyDescent="0.2"/>
  <cols>
    <col min="1" max="1" width="16.28515625" style="5" customWidth="1"/>
    <col min="2" max="2" width="9.140625" style="5"/>
    <col min="3" max="3" width="11.28515625" style="8" customWidth="1"/>
    <col min="4" max="4" width="10.28515625" style="8" customWidth="1"/>
    <col min="5" max="5" width="11" style="8" customWidth="1"/>
    <col min="6" max="8" width="9.140625" style="17"/>
    <col min="9" max="9" width="13.85546875" style="14" customWidth="1"/>
    <col min="10" max="11" width="10.7109375" style="14" customWidth="1"/>
    <col min="12" max="12" width="10.7109375" customWidth="1"/>
    <col min="13" max="13" width="10" style="17" customWidth="1"/>
    <col min="14" max="14" width="9.140625" style="17"/>
    <col min="15" max="16" width="11.5703125" style="17" customWidth="1"/>
    <col min="17" max="17" width="9.140625" style="14"/>
    <col min="18" max="18" width="12" style="14" customWidth="1"/>
    <col min="19" max="19" width="13.85546875" style="14" customWidth="1"/>
  </cols>
  <sheetData>
    <row r="1" spans="1:21" ht="18" x14ac:dyDescent="0.25">
      <c r="A1" s="2" t="s">
        <v>56</v>
      </c>
      <c r="B1" s="2"/>
      <c r="C1" s="6"/>
      <c r="D1" s="6"/>
      <c r="E1" s="6"/>
      <c r="F1" s="15"/>
      <c r="G1" s="15"/>
      <c r="H1" s="15"/>
      <c r="I1" s="21"/>
      <c r="J1" s="21"/>
      <c r="K1" s="21"/>
      <c r="L1" s="2"/>
      <c r="M1" s="15"/>
      <c r="N1" s="15"/>
      <c r="O1" s="15"/>
      <c r="P1" s="15"/>
      <c r="Q1" s="1"/>
      <c r="R1" s="21"/>
      <c r="S1" s="21"/>
      <c r="T1" s="1"/>
    </row>
    <row r="3" spans="1:21" ht="33.75" x14ac:dyDescent="0.2">
      <c r="A3" s="3" t="s">
        <v>0</v>
      </c>
      <c r="B3" s="3" t="s">
        <v>1</v>
      </c>
      <c r="C3" s="7" t="s">
        <v>2</v>
      </c>
      <c r="D3" s="7" t="s">
        <v>3</v>
      </c>
      <c r="E3" s="7" t="s">
        <v>4</v>
      </c>
      <c r="F3" s="16" t="s">
        <v>5</v>
      </c>
      <c r="G3" s="16" t="s">
        <v>6</v>
      </c>
      <c r="H3" s="16" t="s">
        <v>7</v>
      </c>
      <c r="I3" s="22" t="s">
        <v>8</v>
      </c>
      <c r="J3" s="22" t="s">
        <v>9</v>
      </c>
      <c r="K3" s="22" t="s">
        <v>10</v>
      </c>
      <c r="L3" s="3" t="s">
        <v>11</v>
      </c>
      <c r="M3" s="16" t="s">
        <v>12</v>
      </c>
      <c r="N3" s="16" t="s">
        <v>13</v>
      </c>
      <c r="O3" s="16" t="s">
        <v>14</v>
      </c>
      <c r="P3" s="16" t="s">
        <v>15</v>
      </c>
      <c r="Q3" s="22" t="s">
        <v>16</v>
      </c>
      <c r="R3" s="22" t="s">
        <v>17</v>
      </c>
      <c r="S3" s="22" t="s">
        <v>18</v>
      </c>
      <c r="T3" s="22" t="s">
        <v>19</v>
      </c>
    </row>
    <row r="4" spans="1:21" x14ac:dyDescent="0.2">
      <c r="A4" s="5" t="s">
        <v>20</v>
      </c>
      <c r="B4" s="5" t="s">
        <v>21</v>
      </c>
      <c r="C4" s="8">
        <v>0</v>
      </c>
      <c r="D4" s="8">
        <f>C4*-0.0043</f>
        <v>0</v>
      </c>
      <c r="E4" s="8">
        <f>SUM(C4:D4)</f>
        <v>0</v>
      </c>
      <c r="F4" s="17">
        <v>0</v>
      </c>
      <c r="G4" s="17">
        <v>0</v>
      </c>
      <c r="H4" s="17">
        <f>G4+F4</f>
        <v>0</v>
      </c>
      <c r="I4" s="14">
        <f>H4*C4</f>
        <v>0</v>
      </c>
      <c r="M4" s="17">
        <v>0</v>
      </c>
      <c r="S4" s="14">
        <f>(SUM(M4:Q4)*E4)+I4+R4</f>
        <v>0</v>
      </c>
      <c r="T4" s="17" t="e">
        <f>S4/E4</f>
        <v>#DIV/0!</v>
      </c>
    </row>
    <row r="5" spans="1:21" ht="13.5" thickBot="1" x14ac:dyDescent="0.25">
      <c r="C5" s="9">
        <f>SUM(C4)</f>
        <v>0</v>
      </c>
      <c r="D5" s="9">
        <f>SUM(D4)</f>
        <v>0</v>
      </c>
      <c r="E5" s="9">
        <f>SUM(E4)</f>
        <v>0</v>
      </c>
      <c r="F5" s="18"/>
      <c r="G5" s="18"/>
      <c r="H5" s="18" t="e">
        <f>I5/C5</f>
        <v>#DIV/0!</v>
      </c>
      <c r="I5" s="23">
        <f>SUM(I4)</f>
        <v>0</v>
      </c>
      <c r="J5" s="23"/>
      <c r="K5" s="23"/>
      <c r="L5" s="10"/>
      <c r="M5" s="18"/>
      <c r="N5" s="18"/>
      <c r="O5" s="18"/>
      <c r="P5" s="18"/>
      <c r="Q5" s="23"/>
      <c r="R5" s="23">
        <f>SUM(R4)</f>
        <v>0</v>
      </c>
      <c r="S5" s="23">
        <f>SUM(S4)</f>
        <v>0</v>
      </c>
      <c r="T5" s="18" t="e">
        <f>S5/E5</f>
        <v>#DIV/0!</v>
      </c>
    </row>
    <row r="6" spans="1:21" ht="13.5" thickTop="1" x14ac:dyDescent="0.2">
      <c r="T6" s="14"/>
    </row>
    <row r="7" spans="1:21" x14ac:dyDescent="0.2">
      <c r="A7" s="5" t="s">
        <v>20</v>
      </c>
      <c r="B7" s="5" t="s">
        <v>22</v>
      </c>
      <c r="C7" s="8">
        <v>0</v>
      </c>
      <c r="D7" s="8">
        <f>C7*0</f>
        <v>0</v>
      </c>
      <c r="E7" s="8">
        <f>SUM(C7:D7)</f>
        <v>0</v>
      </c>
      <c r="H7" s="17">
        <f>SUM(F6:G7)</f>
        <v>0</v>
      </c>
      <c r="I7" s="14">
        <f>H7*C7</f>
        <v>0</v>
      </c>
      <c r="S7" s="14">
        <f>(SUM(M7:Q7)*E7)+I7+R7</f>
        <v>0</v>
      </c>
      <c r="T7" s="17" t="e">
        <f>S7/E7</f>
        <v>#DIV/0!</v>
      </c>
    </row>
    <row r="8" spans="1:21" ht="13.5" thickBot="1" x14ac:dyDescent="0.25">
      <c r="C8" s="9">
        <f>SUM(C7)</f>
        <v>0</v>
      </c>
      <c r="D8" s="9">
        <f>SUM(D7)</f>
        <v>0</v>
      </c>
      <c r="E8" s="9">
        <f>SUM(E7)</f>
        <v>0</v>
      </c>
      <c r="F8" s="18"/>
      <c r="G8" s="18"/>
      <c r="H8" s="18"/>
      <c r="I8" s="23">
        <f>SUM(I7)</f>
        <v>0</v>
      </c>
      <c r="J8" s="23"/>
      <c r="K8" s="23"/>
      <c r="L8" s="10"/>
      <c r="M8" s="18"/>
      <c r="N8" s="18"/>
      <c r="O8" s="18"/>
      <c r="P8" s="18"/>
      <c r="Q8" s="23"/>
      <c r="R8" s="23">
        <f>SUM(R7)</f>
        <v>0</v>
      </c>
      <c r="S8" s="23">
        <f>SUM(S7)</f>
        <v>0</v>
      </c>
      <c r="T8" s="18" t="e">
        <f>S8/E8</f>
        <v>#DIV/0!</v>
      </c>
    </row>
    <row r="9" spans="1:21" ht="13.5" thickTop="1" x14ac:dyDescent="0.2">
      <c r="T9" s="14"/>
    </row>
    <row r="10" spans="1:21" x14ac:dyDescent="0.2">
      <c r="A10" s="5" t="s">
        <v>20</v>
      </c>
      <c r="B10" s="5" t="s">
        <v>23</v>
      </c>
      <c r="C10" s="8">
        <v>3000000</v>
      </c>
      <c r="D10" s="8">
        <f t="shared" ref="D10:D24" si="0">C10*0</f>
        <v>0</v>
      </c>
      <c r="E10" s="8">
        <f t="shared" ref="E10:E24" si="1">SUM(C10:D10)</f>
        <v>3000000</v>
      </c>
      <c r="F10" s="17">
        <v>3.03</v>
      </c>
      <c r="G10" s="17">
        <v>-1.2500000000000001E-2</v>
      </c>
      <c r="H10" s="17">
        <f t="shared" ref="H10:H24" si="2">G10+F10</f>
        <v>3.0174999999999996</v>
      </c>
      <c r="I10" s="14">
        <f t="shared" ref="I10:I24" si="3">H10*C10</f>
        <v>9052499.9999999981</v>
      </c>
      <c r="J10" s="14" t="s">
        <v>24</v>
      </c>
      <c r="K10" s="34" t="s">
        <v>68</v>
      </c>
      <c r="R10" s="14">
        <v>-59292.82</v>
      </c>
      <c r="S10" s="14">
        <f t="shared" ref="S10:S24" si="4">(SUM(M10:Q10)*E10)+I10+R10</f>
        <v>8993207.1799999978</v>
      </c>
      <c r="T10" s="17">
        <f t="shared" ref="T10:T25" si="5">S10/E10</f>
        <v>2.997735726666666</v>
      </c>
      <c r="U10" t="s">
        <v>67</v>
      </c>
    </row>
    <row r="11" spans="1:21" x14ac:dyDescent="0.2">
      <c r="A11" s="5" t="s">
        <v>20</v>
      </c>
      <c r="B11" s="5" t="s">
        <v>23</v>
      </c>
      <c r="C11" s="8">
        <v>-675000</v>
      </c>
      <c r="D11" s="8">
        <f t="shared" si="0"/>
        <v>0</v>
      </c>
      <c r="E11" s="8">
        <f t="shared" si="1"/>
        <v>-675000</v>
      </c>
      <c r="F11" s="17">
        <v>3.03</v>
      </c>
      <c r="G11" s="17">
        <v>-1.2500000000000001E-2</v>
      </c>
      <c r="H11" s="17">
        <f t="shared" si="2"/>
        <v>3.0174999999999996</v>
      </c>
      <c r="I11" s="14">
        <f t="shared" si="3"/>
        <v>-2036812.4999999998</v>
      </c>
      <c r="J11" s="14" t="s">
        <v>58</v>
      </c>
      <c r="S11" s="14">
        <f t="shared" si="4"/>
        <v>-2036812.4999999998</v>
      </c>
      <c r="T11" s="17">
        <f t="shared" si="5"/>
        <v>3.0174999999999996</v>
      </c>
      <c r="U11" t="s">
        <v>25</v>
      </c>
    </row>
    <row r="12" spans="1:21" x14ac:dyDescent="0.2">
      <c r="A12" s="5" t="s">
        <v>20</v>
      </c>
      <c r="B12" s="5" t="s">
        <v>23</v>
      </c>
      <c r="C12" s="8">
        <v>-2325000</v>
      </c>
      <c r="D12" s="8">
        <f t="shared" si="0"/>
        <v>0</v>
      </c>
      <c r="E12" s="8">
        <f t="shared" si="1"/>
        <v>-2325000</v>
      </c>
      <c r="F12" s="17">
        <v>3.03</v>
      </c>
      <c r="G12" s="17">
        <v>-1.2500000000000001E-2</v>
      </c>
      <c r="H12" s="17">
        <f t="shared" si="2"/>
        <v>3.0174999999999996</v>
      </c>
      <c r="I12" s="14">
        <f t="shared" si="3"/>
        <v>-7015687.4999999991</v>
      </c>
      <c r="J12" s="14" t="s">
        <v>59</v>
      </c>
      <c r="S12" s="14">
        <f t="shared" si="4"/>
        <v>-7015687.4999999991</v>
      </c>
      <c r="T12" s="17">
        <f t="shared" si="5"/>
        <v>3.0174999999999996</v>
      </c>
      <c r="U12" t="s">
        <v>25</v>
      </c>
    </row>
    <row r="13" spans="1:21" ht="12.75" customHeight="1" x14ac:dyDescent="0.2">
      <c r="A13" s="5" t="s">
        <v>20</v>
      </c>
      <c r="B13" s="5" t="s">
        <v>23</v>
      </c>
      <c r="C13" s="8">
        <v>1600000</v>
      </c>
      <c r="D13" s="8">
        <f t="shared" si="0"/>
        <v>0</v>
      </c>
      <c r="E13" s="8">
        <f t="shared" si="1"/>
        <v>1600000</v>
      </c>
      <c r="F13" s="17">
        <v>3.03</v>
      </c>
      <c r="G13" s="17">
        <v>-1.2500000000000001E-2</v>
      </c>
      <c r="H13" s="17">
        <f t="shared" si="2"/>
        <v>3.0174999999999996</v>
      </c>
      <c r="I13" s="14">
        <f t="shared" si="3"/>
        <v>4827999.9999999991</v>
      </c>
      <c r="J13" s="14" t="s">
        <v>60</v>
      </c>
      <c r="S13" s="14">
        <f t="shared" si="4"/>
        <v>4827999.9999999991</v>
      </c>
      <c r="T13" s="17">
        <f t="shared" si="5"/>
        <v>3.0174999999999996</v>
      </c>
      <c r="U13" t="s">
        <v>25</v>
      </c>
    </row>
    <row r="14" spans="1:21" ht="12.75" customHeight="1" x14ac:dyDescent="0.2">
      <c r="A14" s="5" t="s">
        <v>20</v>
      </c>
      <c r="B14" s="5" t="s">
        <v>23</v>
      </c>
      <c r="C14" s="8">
        <v>-1600000</v>
      </c>
      <c r="D14" s="8">
        <f t="shared" si="0"/>
        <v>0</v>
      </c>
      <c r="E14" s="8">
        <f t="shared" si="1"/>
        <v>-1600000</v>
      </c>
      <c r="F14" s="17">
        <v>3.03</v>
      </c>
      <c r="G14" s="17">
        <v>-1.2500000000000001E-2</v>
      </c>
      <c r="H14" s="17">
        <f t="shared" si="2"/>
        <v>3.0174999999999996</v>
      </c>
      <c r="I14" s="14">
        <f t="shared" si="3"/>
        <v>-4827999.9999999991</v>
      </c>
      <c r="J14" s="14" t="s">
        <v>61</v>
      </c>
      <c r="S14" s="14">
        <f t="shared" si="4"/>
        <v>-4827999.9999999991</v>
      </c>
      <c r="T14" s="17">
        <f t="shared" si="5"/>
        <v>3.0174999999999996</v>
      </c>
      <c r="U14" t="s">
        <v>25</v>
      </c>
    </row>
    <row r="15" spans="1:21" ht="12.75" customHeight="1" x14ac:dyDescent="0.2">
      <c r="A15" s="5" t="s">
        <v>20</v>
      </c>
      <c r="B15" s="5" t="s">
        <v>23</v>
      </c>
      <c r="C15" s="8">
        <v>-1000000</v>
      </c>
      <c r="D15" s="8">
        <f t="shared" si="0"/>
        <v>0</v>
      </c>
      <c r="E15" s="8">
        <f t="shared" si="1"/>
        <v>-1000000</v>
      </c>
      <c r="F15" s="17">
        <v>3.03</v>
      </c>
      <c r="G15" s="17">
        <v>-1.2500000000000001E-2</v>
      </c>
      <c r="H15" s="17">
        <f t="shared" si="2"/>
        <v>3.0174999999999996</v>
      </c>
      <c r="I15" s="14">
        <f t="shared" si="3"/>
        <v>-3017499.9999999995</v>
      </c>
      <c r="J15" s="14" t="s">
        <v>62</v>
      </c>
      <c r="S15" s="14">
        <f t="shared" si="4"/>
        <v>-3017499.9999999995</v>
      </c>
      <c r="T15" s="17">
        <f t="shared" si="5"/>
        <v>3.0174999999999996</v>
      </c>
      <c r="U15" t="s">
        <v>25</v>
      </c>
    </row>
    <row r="16" spans="1:21" ht="12.75" customHeight="1" x14ac:dyDescent="0.2">
      <c r="A16" s="5" t="s">
        <v>20</v>
      </c>
      <c r="B16" s="5" t="s">
        <v>23</v>
      </c>
      <c r="C16" s="8">
        <v>750000</v>
      </c>
      <c r="D16" s="8">
        <f t="shared" si="0"/>
        <v>0</v>
      </c>
      <c r="E16" s="8">
        <f t="shared" si="1"/>
        <v>750000</v>
      </c>
      <c r="F16" s="17">
        <v>2.468</v>
      </c>
      <c r="G16" s="17">
        <v>0</v>
      </c>
      <c r="H16" s="17">
        <f t="shared" si="2"/>
        <v>2.468</v>
      </c>
      <c r="I16" s="14">
        <f t="shared" si="3"/>
        <v>1851000</v>
      </c>
      <c r="J16" s="14" t="s">
        <v>63</v>
      </c>
      <c r="S16" s="14">
        <f t="shared" si="4"/>
        <v>1851000</v>
      </c>
      <c r="T16" s="17">
        <f t="shared" si="5"/>
        <v>2.468</v>
      </c>
      <c r="U16" t="s">
        <v>25</v>
      </c>
    </row>
    <row r="17" spans="1:21" ht="12.75" customHeight="1" x14ac:dyDescent="0.2">
      <c r="A17" s="5" t="s">
        <v>20</v>
      </c>
      <c r="B17" s="5" t="s">
        <v>23</v>
      </c>
      <c r="C17" s="8">
        <v>250000</v>
      </c>
      <c r="D17" s="8">
        <f t="shared" si="0"/>
        <v>0</v>
      </c>
      <c r="E17" s="8">
        <f t="shared" si="1"/>
        <v>250000</v>
      </c>
      <c r="F17" s="17">
        <v>2.4375</v>
      </c>
      <c r="G17" s="17">
        <v>0</v>
      </c>
      <c r="H17" s="17">
        <f t="shared" si="2"/>
        <v>2.4375</v>
      </c>
      <c r="I17" s="14">
        <f t="shared" si="3"/>
        <v>609375</v>
      </c>
      <c r="J17" s="14" t="s">
        <v>64</v>
      </c>
      <c r="S17" s="14">
        <f t="shared" si="4"/>
        <v>609375</v>
      </c>
      <c r="T17" s="17">
        <f t="shared" si="5"/>
        <v>2.4375</v>
      </c>
      <c r="U17" t="s">
        <v>25</v>
      </c>
    </row>
    <row r="18" spans="1:21" ht="12.75" customHeight="1" x14ac:dyDescent="0.2">
      <c r="A18" s="5" t="s">
        <v>20</v>
      </c>
      <c r="B18" s="5" t="s">
        <v>23</v>
      </c>
      <c r="C18" s="8">
        <v>-327656</v>
      </c>
      <c r="D18" s="8">
        <f t="shared" si="0"/>
        <v>0</v>
      </c>
      <c r="E18" s="8">
        <f t="shared" ref="E18:E23" si="6">SUM(C18:D18)</f>
        <v>-327656</v>
      </c>
      <c r="F18" s="17">
        <v>2.12</v>
      </c>
      <c r="G18" s="17">
        <v>0</v>
      </c>
      <c r="H18" s="17">
        <f t="shared" ref="H18:H23" si="7">G18+F18</f>
        <v>2.12</v>
      </c>
      <c r="I18" s="14">
        <f t="shared" ref="I18:I23" si="8">H18*C18</f>
        <v>-694630.72000000009</v>
      </c>
      <c r="J18" s="14" t="s">
        <v>65</v>
      </c>
      <c r="S18" s="14">
        <f t="shared" ref="S18:S23" si="9">(SUM(M18:Q18)*E18)+I18+R18</f>
        <v>-694630.72000000009</v>
      </c>
      <c r="T18" s="17">
        <f t="shared" ref="T18:T23" si="10">S18/E18</f>
        <v>2.12</v>
      </c>
      <c r="U18" t="s">
        <v>25</v>
      </c>
    </row>
    <row r="19" spans="1:21" ht="12.75" customHeight="1" x14ac:dyDescent="0.2">
      <c r="A19" s="5" t="s">
        <v>20</v>
      </c>
      <c r="B19" s="5" t="s">
        <v>23</v>
      </c>
      <c r="C19" s="8">
        <v>-67340</v>
      </c>
      <c r="D19" s="8">
        <f t="shared" si="0"/>
        <v>0</v>
      </c>
      <c r="E19" s="8">
        <f t="shared" si="6"/>
        <v>-67340</v>
      </c>
      <c r="F19" s="17">
        <v>2.12</v>
      </c>
      <c r="G19" s="17">
        <v>0</v>
      </c>
      <c r="H19" s="17">
        <f t="shared" si="7"/>
        <v>2.12</v>
      </c>
      <c r="I19" s="14">
        <f t="shared" si="8"/>
        <v>-142760.80000000002</v>
      </c>
      <c r="J19" s="14" t="s">
        <v>66</v>
      </c>
      <c r="S19" s="14">
        <f t="shared" si="9"/>
        <v>-142760.80000000002</v>
      </c>
      <c r="T19" s="17">
        <f t="shared" si="10"/>
        <v>2.12</v>
      </c>
      <c r="U19" t="s">
        <v>25</v>
      </c>
    </row>
    <row r="20" spans="1:21" ht="12.75" customHeight="1" x14ac:dyDescent="0.2">
      <c r="A20" s="5" t="s">
        <v>20</v>
      </c>
      <c r="B20" s="5" t="s">
        <v>23</v>
      </c>
      <c r="C20" s="8">
        <v>-33964</v>
      </c>
      <c r="D20" s="8">
        <f t="shared" si="0"/>
        <v>0</v>
      </c>
      <c r="E20" s="8">
        <f t="shared" si="6"/>
        <v>-33964</v>
      </c>
      <c r="F20" s="17">
        <v>2.11</v>
      </c>
      <c r="G20" s="17">
        <v>0</v>
      </c>
      <c r="H20" s="17">
        <f t="shared" si="7"/>
        <v>2.11</v>
      </c>
      <c r="I20" s="14">
        <f t="shared" si="8"/>
        <v>-71664.039999999994</v>
      </c>
      <c r="J20" s="14" t="s">
        <v>69</v>
      </c>
      <c r="S20" s="14">
        <f t="shared" si="9"/>
        <v>-71664.039999999994</v>
      </c>
      <c r="T20" s="17">
        <f t="shared" si="10"/>
        <v>2.11</v>
      </c>
      <c r="U20" t="s">
        <v>25</v>
      </c>
    </row>
    <row r="21" spans="1:21" ht="12.75" customHeight="1" x14ac:dyDescent="0.2">
      <c r="A21" s="5" t="s">
        <v>20</v>
      </c>
      <c r="B21" s="5" t="s">
        <v>23</v>
      </c>
      <c r="C21" s="8">
        <v>10476</v>
      </c>
      <c r="D21" s="8">
        <f t="shared" si="0"/>
        <v>0</v>
      </c>
      <c r="E21" s="8">
        <f t="shared" si="6"/>
        <v>10476</v>
      </c>
      <c r="F21" s="17">
        <v>2.34</v>
      </c>
      <c r="G21" s="17">
        <v>0</v>
      </c>
      <c r="H21" s="17">
        <f t="shared" si="7"/>
        <v>2.34</v>
      </c>
      <c r="I21" s="14">
        <f t="shared" si="8"/>
        <v>24513.84</v>
      </c>
      <c r="J21" s="14" t="s">
        <v>70</v>
      </c>
      <c r="S21" s="14">
        <f t="shared" si="9"/>
        <v>24513.84</v>
      </c>
      <c r="T21" s="17">
        <f t="shared" si="10"/>
        <v>2.34</v>
      </c>
      <c r="U21" t="s">
        <v>25</v>
      </c>
    </row>
    <row r="22" spans="1:21" ht="12.75" customHeight="1" x14ac:dyDescent="0.2">
      <c r="A22" s="5" t="s">
        <v>20</v>
      </c>
      <c r="B22" s="5" t="s">
        <v>23</v>
      </c>
      <c r="C22" s="8">
        <v>5615</v>
      </c>
      <c r="D22" s="8">
        <f t="shared" si="0"/>
        <v>0</v>
      </c>
      <c r="E22" s="8">
        <f t="shared" si="6"/>
        <v>5615</v>
      </c>
      <c r="F22" s="17">
        <v>0</v>
      </c>
      <c r="G22" s="17">
        <v>0</v>
      </c>
      <c r="H22" s="17">
        <f t="shared" si="7"/>
        <v>0</v>
      </c>
      <c r="I22" s="14">
        <f t="shared" si="8"/>
        <v>0</v>
      </c>
      <c r="J22" s="14" t="s">
        <v>71</v>
      </c>
      <c r="S22" s="14">
        <f t="shared" si="9"/>
        <v>0</v>
      </c>
      <c r="T22" s="17">
        <f t="shared" si="10"/>
        <v>0</v>
      </c>
      <c r="U22" t="s">
        <v>25</v>
      </c>
    </row>
    <row r="23" spans="1:21" ht="12.75" customHeight="1" x14ac:dyDescent="0.2">
      <c r="A23" s="5" t="s">
        <v>20</v>
      </c>
      <c r="B23" s="5" t="s">
        <v>23</v>
      </c>
      <c r="C23" s="8">
        <v>-5615</v>
      </c>
      <c r="D23" s="8">
        <f t="shared" si="0"/>
        <v>0</v>
      </c>
      <c r="E23" s="8">
        <f t="shared" si="6"/>
        <v>-5615</v>
      </c>
      <c r="F23" s="17">
        <v>2.34</v>
      </c>
      <c r="G23" s="17">
        <v>0</v>
      </c>
      <c r="H23" s="17">
        <f t="shared" si="7"/>
        <v>2.34</v>
      </c>
      <c r="I23" s="14">
        <f t="shared" si="8"/>
        <v>-13139.099999999999</v>
      </c>
      <c r="J23" s="14" t="s">
        <v>71</v>
      </c>
      <c r="S23" s="14">
        <f t="shared" si="9"/>
        <v>-13139.099999999999</v>
      </c>
      <c r="T23" s="17">
        <f t="shared" si="10"/>
        <v>2.34</v>
      </c>
      <c r="U23" t="s">
        <v>25</v>
      </c>
    </row>
    <row r="24" spans="1:21" x14ac:dyDescent="0.2">
      <c r="A24" s="5" t="s">
        <v>20</v>
      </c>
      <c r="B24" s="5" t="s">
        <v>23</v>
      </c>
      <c r="C24" s="8">
        <v>-2188</v>
      </c>
      <c r="D24" s="8">
        <f t="shared" si="0"/>
        <v>0</v>
      </c>
      <c r="E24" s="8">
        <f t="shared" si="1"/>
        <v>-2188</v>
      </c>
      <c r="F24" s="17">
        <v>2.59</v>
      </c>
      <c r="G24" s="17">
        <v>0</v>
      </c>
      <c r="H24" s="17">
        <f t="shared" si="2"/>
        <v>2.59</v>
      </c>
      <c r="I24" s="14">
        <f t="shared" si="3"/>
        <v>-5666.92</v>
      </c>
      <c r="J24" s="14" t="s">
        <v>72</v>
      </c>
      <c r="S24" s="14">
        <f t="shared" si="4"/>
        <v>-5666.92</v>
      </c>
      <c r="T24" s="17">
        <f t="shared" si="5"/>
        <v>2.59</v>
      </c>
      <c r="U24" t="s">
        <v>25</v>
      </c>
    </row>
    <row r="25" spans="1:21" ht="13.5" thickBot="1" x14ac:dyDescent="0.25">
      <c r="C25" s="9">
        <f>SUM(C10:C24)</f>
        <v>-420672</v>
      </c>
      <c r="D25" s="9">
        <f>SUM(D10:D24)</f>
        <v>0</v>
      </c>
      <c r="E25" s="9">
        <f>SUM(E10:E24)</f>
        <v>-420672</v>
      </c>
      <c r="F25" s="18"/>
      <c r="G25" s="18"/>
      <c r="H25" s="18">
        <f>I25/E25</f>
        <v>3.4717612296516065</v>
      </c>
      <c r="I25" s="23">
        <f>SUM(I10:I24)</f>
        <v>-1460472.7400000007</v>
      </c>
      <c r="J25" s="23"/>
      <c r="K25" s="23"/>
      <c r="L25" s="10"/>
      <c r="M25" s="18"/>
      <c r="N25" s="18"/>
      <c r="O25" s="18"/>
      <c r="P25" s="18"/>
      <c r="Q25" s="23"/>
      <c r="R25" s="23">
        <f>SUM(R10:R24)</f>
        <v>-59292.82</v>
      </c>
      <c r="S25" s="23">
        <f>SUM(S10:S24)</f>
        <v>-1519765.560000001</v>
      </c>
      <c r="T25" s="18">
        <f t="shared" si="5"/>
        <v>3.6127090940209974</v>
      </c>
    </row>
    <row r="26" spans="1:21" ht="13.5" thickTop="1" x14ac:dyDescent="0.2"/>
    <row r="27" spans="1:21" ht="13.5" thickBot="1" x14ac:dyDescent="0.25">
      <c r="A27" s="29" t="s">
        <v>20</v>
      </c>
      <c r="B27" s="29" t="s">
        <v>26</v>
      </c>
      <c r="C27" s="9">
        <f>SUM(C5,C8,C25)</f>
        <v>-420672</v>
      </c>
      <c r="D27" s="9">
        <f>SUM(D5,D8,D25)</f>
        <v>0</v>
      </c>
      <c r="E27" s="9">
        <f>SUM(E5,E8,E25)</f>
        <v>-420672</v>
      </c>
      <c r="F27" s="18"/>
      <c r="G27" s="18"/>
      <c r="H27" s="18">
        <f>I27/E27</f>
        <v>3.4717612296516065</v>
      </c>
      <c r="I27" s="23">
        <f>SUM(I5,I8,I25)</f>
        <v>-1460472.7400000007</v>
      </c>
      <c r="J27" s="23"/>
      <c r="K27" s="23"/>
      <c r="L27" s="10"/>
      <c r="M27" s="18"/>
      <c r="N27" s="18"/>
      <c r="O27" s="18"/>
      <c r="P27" s="18"/>
      <c r="Q27" s="23"/>
      <c r="R27" s="23">
        <f>SUM(R5,R8,R25)</f>
        <v>-59292.82</v>
      </c>
      <c r="S27" s="23">
        <f>SUM(S5,S8,S25)</f>
        <v>-1519765.560000001</v>
      </c>
      <c r="T27" s="18">
        <f>S27/E27</f>
        <v>3.6127090940209974</v>
      </c>
    </row>
    <row r="28" spans="1:21" ht="13.5" thickTop="1" x14ac:dyDescent="0.2">
      <c r="A28" s="32"/>
      <c r="B28" s="32"/>
      <c r="C28" s="12"/>
      <c r="D28" s="12"/>
      <c r="E28" s="12"/>
      <c r="F28" s="20"/>
      <c r="G28" s="20"/>
      <c r="H28" s="20"/>
      <c r="I28" s="25"/>
      <c r="J28" s="25"/>
      <c r="K28" s="25"/>
      <c r="L28" s="13"/>
      <c r="M28" s="20"/>
      <c r="N28" s="20"/>
      <c r="O28" s="20"/>
      <c r="P28" s="20"/>
      <c r="Q28" s="25"/>
      <c r="R28" s="25"/>
      <c r="S28" s="25"/>
      <c r="T28" s="20"/>
    </row>
    <row r="29" spans="1:21" x14ac:dyDescent="0.2">
      <c r="A29" s="32"/>
      <c r="B29" s="32"/>
      <c r="C29" s="12"/>
      <c r="D29" s="12"/>
      <c r="E29" s="12"/>
      <c r="F29" s="20"/>
      <c r="G29" s="20"/>
      <c r="H29" s="20"/>
      <c r="I29" s="25"/>
      <c r="J29" s="25"/>
      <c r="K29" s="25"/>
      <c r="L29" s="13"/>
      <c r="M29" s="20"/>
      <c r="N29" s="20"/>
      <c r="O29" s="20"/>
      <c r="P29" s="20"/>
      <c r="Q29" s="25"/>
      <c r="R29" s="25"/>
      <c r="S29" s="25"/>
      <c r="T29" s="20"/>
    </row>
    <row r="30" spans="1:21" x14ac:dyDescent="0.2">
      <c r="A30" s="4"/>
      <c r="B30" s="4" t="s">
        <v>21</v>
      </c>
      <c r="C30" s="8">
        <v>0</v>
      </c>
      <c r="D30" s="8">
        <f>C30*0</f>
        <v>0</v>
      </c>
      <c r="E30" s="8">
        <f>SUM(C30:D30)</f>
        <v>0</v>
      </c>
      <c r="F30" s="17">
        <v>0</v>
      </c>
      <c r="H30" s="17">
        <f>G30+F30</f>
        <v>0</v>
      </c>
      <c r="I30" s="14">
        <f>H30*C30</f>
        <v>0</v>
      </c>
      <c r="J30" s="14" t="s">
        <v>57</v>
      </c>
      <c r="S30" s="14">
        <f>(SUM(M30:Q30)*E30)+I30+R30</f>
        <v>0</v>
      </c>
      <c r="T30" s="17" t="e">
        <f>S30/E30</f>
        <v>#DIV/0!</v>
      </c>
      <c r="U30" t="s">
        <v>27</v>
      </c>
    </row>
    <row r="31" spans="1:21" x14ac:dyDescent="0.2">
      <c r="A31" s="4"/>
      <c r="B31" s="4" t="s">
        <v>21</v>
      </c>
      <c r="C31" s="8">
        <v>0</v>
      </c>
      <c r="D31" s="8">
        <f>C31*0</f>
        <v>0</v>
      </c>
      <c r="E31" s="8">
        <f>SUM(C31:D31)</f>
        <v>0</v>
      </c>
      <c r="F31" s="17">
        <v>0</v>
      </c>
      <c r="H31" s="17">
        <f>G31+F31</f>
        <v>0</v>
      </c>
      <c r="I31" s="14">
        <f>H31*C31</f>
        <v>0</v>
      </c>
      <c r="S31" s="14">
        <f>(SUM(M31:Q31)*E31)+I31+R31</f>
        <v>0</v>
      </c>
      <c r="T31" s="17" t="e">
        <f>S31/E31</f>
        <v>#DIV/0!</v>
      </c>
    </row>
    <row r="32" spans="1:21" ht="13.5" thickBot="1" x14ac:dyDescent="0.25">
      <c r="A32" s="30"/>
      <c r="B32" s="30" t="s">
        <v>26</v>
      </c>
      <c r="C32" s="9">
        <f>SUM(C30:C31)</f>
        <v>0</v>
      </c>
      <c r="D32" s="9">
        <f>SUM(D30:D31)</f>
        <v>0</v>
      </c>
      <c r="E32" s="9">
        <f>SUM(E30:E31)</f>
        <v>0</v>
      </c>
      <c r="F32" s="18"/>
      <c r="G32" s="18"/>
      <c r="H32" s="18" t="e">
        <f>I32/E32</f>
        <v>#DIV/0!</v>
      </c>
      <c r="I32" s="23">
        <f>SUM(I30:I31)</f>
        <v>0</v>
      </c>
      <c r="J32" s="23"/>
      <c r="K32" s="23"/>
      <c r="L32" s="10"/>
      <c r="M32" s="18"/>
      <c r="N32" s="18"/>
      <c r="O32" s="18"/>
      <c r="P32" s="18"/>
      <c r="Q32" s="23"/>
      <c r="R32" s="23">
        <f>SUM(R30:R31)</f>
        <v>0</v>
      </c>
      <c r="S32" s="23">
        <f>SUM(S30:S31)</f>
        <v>0</v>
      </c>
      <c r="T32" s="18" t="e">
        <f>S32/E32</f>
        <v>#DIV/0!</v>
      </c>
    </row>
    <row r="33" spans="1:21" ht="13.5" thickTop="1" x14ac:dyDescent="0.2">
      <c r="A33" s="32"/>
      <c r="B33" s="32"/>
      <c r="C33" s="12"/>
      <c r="D33" s="12"/>
      <c r="E33" s="12"/>
      <c r="F33" s="20"/>
      <c r="G33" s="20"/>
      <c r="H33" s="20"/>
      <c r="I33" s="25"/>
      <c r="J33" s="25"/>
      <c r="K33" s="25"/>
      <c r="L33" s="13"/>
      <c r="M33" s="20"/>
      <c r="N33" s="20"/>
      <c r="O33" s="20"/>
      <c r="P33" s="20"/>
      <c r="Q33" s="25"/>
      <c r="R33" s="25"/>
      <c r="S33" s="25"/>
      <c r="T33" s="20"/>
    </row>
    <row r="34" spans="1:21" x14ac:dyDescent="0.2">
      <c r="A34" s="32"/>
      <c r="B34" s="32"/>
      <c r="C34" s="12"/>
      <c r="D34" s="12"/>
      <c r="E34" s="12"/>
      <c r="F34" s="20"/>
      <c r="G34" s="20"/>
      <c r="H34" s="20"/>
      <c r="I34" s="25"/>
      <c r="J34" s="25"/>
      <c r="K34" s="25"/>
      <c r="L34" s="13"/>
      <c r="M34" s="20"/>
      <c r="N34" s="20"/>
      <c r="O34" s="20"/>
      <c r="P34" s="20"/>
      <c r="Q34" s="25"/>
      <c r="R34" s="25"/>
      <c r="S34" s="25"/>
      <c r="T34" s="20"/>
    </row>
    <row r="35" spans="1:21" x14ac:dyDescent="0.2">
      <c r="A35" s="4" t="s">
        <v>28</v>
      </c>
      <c r="B35" s="4" t="s">
        <v>23</v>
      </c>
      <c r="C35" s="8">
        <v>44550</v>
      </c>
      <c r="D35" s="8">
        <f>C35*0</f>
        <v>0</v>
      </c>
      <c r="E35" s="8">
        <f>SUM(C35:D35)</f>
        <v>44550</v>
      </c>
      <c r="F35" s="17">
        <v>3.03</v>
      </c>
      <c r="G35" s="17">
        <v>-1.2500000000000001E-2</v>
      </c>
      <c r="H35" s="17">
        <f>G35+F35</f>
        <v>3.0174999999999996</v>
      </c>
      <c r="I35" s="14">
        <f>H35*C35</f>
        <v>134429.62499999997</v>
      </c>
      <c r="J35" s="14" t="s">
        <v>29</v>
      </c>
      <c r="R35" s="14">
        <v>93000</v>
      </c>
      <c r="S35" s="14">
        <f>(SUM(M35:Q35)*E35)+I35+R35</f>
        <v>227429.62499999997</v>
      </c>
      <c r="T35" s="17">
        <f>S35/E35</f>
        <v>5.1050420875420865</v>
      </c>
      <c r="U35" t="s">
        <v>25</v>
      </c>
    </row>
    <row r="36" spans="1:21" ht="13.5" thickBot="1" x14ac:dyDescent="0.25">
      <c r="A36" s="30" t="s">
        <v>28</v>
      </c>
      <c r="B36" s="30" t="s">
        <v>26</v>
      </c>
      <c r="C36" s="9">
        <f>SUM(C35)</f>
        <v>44550</v>
      </c>
      <c r="D36" s="9">
        <f>SUM(D35)</f>
        <v>0</v>
      </c>
      <c r="E36" s="9">
        <f>SUM(E35)</f>
        <v>44550</v>
      </c>
      <c r="F36" s="18"/>
      <c r="G36" s="18"/>
      <c r="H36" s="18">
        <f>I36/E36</f>
        <v>3.0174999999999992</v>
      </c>
      <c r="I36" s="23">
        <f>SUM(I35)</f>
        <v>134429.62499999997</v>
      </c>
      <c r="J36" s="23"/>
      <c r="K36" s="23"/>
      <c r="L36" s="10"/>
      <c r="M36" s="18"/>
      <c r="N36" s="18"/>
      <c r="O36" s="18"/>
      <c r="P36" s="18"/>
      <c r="Q36" s="23"/>
      <c r="R36" s="23">
        <f>SUM(R35)</f>
        <v>93000</v>
      </c>
      <c r="S36" s="23">
        <f>SUM(S35)</f>
        <v>227429.62499999997</v>
      </c>
      <c r="T36" s="18">
        <f>S36/E36</f>
        <v>5.1050420875420865</v>
      </c>
    </row>
    <row r="37" spans="1:21" ht="13.5" thickTop="1" x14ac:dyDescent="0.2">
      <c r="A37" s="33"/>
      <c r="B37" s="33"/>
      <c r="C37" s="12"/>
      <c r="D37" s="12"/>
      <c r="E37" s="12"/>
      <c r="F37" s="20"/>
      <c r="G37" s="20"/>
      <c r="H37" s="20"/>
      <c r="I37" s="25"/>
      <c r="J37" s="25"/>
      <c r="K37" s="25"/>
      <c r="L37" s="13"/>
      <c r="M37" s="20"/>
      <c r="N37" s="20"/>
      <c r="O37" s="20"/>
      <c r="P37" s="20"/>
      <c r="Q37" s="25"/>
      <c r="R37" s="25"/>
      <c r="S37" s="25"/>
      <c r="T37" s="20"/>
    </row>
    <row r="38" spans="1:21" x14ac:dyDescent="0.2">
      <c r="A38" s="33"/>
      <c r="B38" s="33"/>
      <c r="C38" s="12"/>
      <c r="D38" s="12"/>
      <c r="E38" s="12"/>
      <c r="F38" s="20"/>
      <c r="G38" s="20"/>
      <c r="H38" s="20"/>
      <c r="I38" s="25"/>
      <c r="J38" s="25"/>
      <c r="K38" s="25"/>
      <c r="L38" s="13"/>
      <c r="M38" s="20"/>
      <c r="N38" s="20"/>
      <c r="O38" s="20"/>
      <c r="P38" s="20"/>
      <c r="Q38" s="25"/>
      <c r="R38" s="25"/>
      <c r="S38" s="25"/>
      <c r="T38" s="20"/>
    </row>
    <row r="39" spans="1:21" x14ac:dyDescent="0.2">
      <c r="A39" s="4" t="s">
        <v>30</v>
      </c>
      <c r="B39" s="4" t="s">
        <v>21</v>
      </c>
      <c r="C39" s="8">
        <v>0</v>
      </c>
      <c r="D39" s="8">
        <f>C39*0</f>
        <v>0</v>
      </c>
      <c r="E39" s="8">
        <f>SUM(C39:D39)</f>
        <v>0</v>
      </c>
      <c r="F39" s="17">
        <v>0</v>
      </c>
      <c r="H39" s="17">
        <f>G39+F39</f>
        <v>0</v>
      </c>
      <c r="I39" s="14">
        <f>H39*C39</f>
        <v>0</v>
      </c>
      <c r="R39" s="14">
        <v>0</v>
      </c>
      <c r="S39" s="14">
        <f>(SUM(M39:Q39)*E39)+I39+R39</f>
        <v>0</v>
      </c>
      <c r="T39" s="17" t="e">
        <f>S39/E39</f>
        <v>#DIV/0!</v>
      </c>
      <c r="U39" t="s">
        <v>31</v>
      </c>
    </row>
    <row r="40" spans="1:21" x14ac:dyDescent="0.2">
      <c r="A40" s="4" t="s">
        <v>30</v>
      </c>
      <c r="B40" s="4" t="s">
        <v>21</v>
      </c>
      <c r="C40" s="8">
        <v>0</v>
      </c>
      <c r="D40" s="8">
        <f>C40*0</f>
        <v>0</v>
      </c>
      <c r="E40" s="8">
        <f>SUM(C40:D40)</f>
        <v>0</v>
      </c>
      <c r="F40" s="17">
        <v>0</v>
      </c>
      <c r="H40" s="17">
        <f>G40+F40</f>
        <v>0</v>
      </c>
      <c r="I40" s="14">
        <f>H40*C40</f>
        <v>0</v>
      </c>
      <c r="J40" s="14" t="s">
        <v>24</v>
      </c>
      <c r="R40" s="14">
        <v>0</v>
      </c>
      <c r="S40" s="14">
        <f>(SUM(M40:Q40)*E40)+I40+R40</f>
        <v>0</v>
      </c>
      <c r="T40" s="17" t="e">
        <f>S40/E40</f>
        <v>#DIV/0!</v>
      </c>
      <c r="U40" t="s">
        <v>31</v>
      </c>
    </row>
    <row r="41" spans="1:21" ht="13.5" thickBot="1" x14ac:dyDescent="0.25">
      <c r="A41" s="30" t="s">
        <v>30</v>
      </c>
      <c r="B41" s="30" t="s">
        <v>26</v>
      </c>
      <c r="C41" s="9">
        <f>SUM(C39:C40)</f>
        <v>0</v>
      </c>
      <c r="D41" s="9">
        <f>SUM(D39:D40)</f>
        <v>0</v>
      </c>
      <c r="E41" s="9">
        <f>SUM(E39:E40)</f>
        <v>0</v>
      </c>
      <c r="F41" s="18"/>
      <c r="G41" s="18"/>
      <c r="H41" s="18" t="e">
        <f>I41/E41</f>
        <v>#DIV/0!</v>
      </c>
      <c r="I41" s="23">
        <f>SUM(I39:I40)</f>
        <v>0</v>
      </c>
      <c r="J41" s="23"/>
      <c r="K41" s="23"/>
      <c r="L41" s="10"/>
      <c r="M41" s="18"/>
      <c r="N41" s="18"/>
      <c r="O41" s="18"/>
      <c r="P41" s="18"/>
      <c r="Q41" s="23"/>
      <c r="R41" s="23">
        <f>SUM(R39:R40)</f>
        <v>0</v>
      </c>
      <c r="S41" s="23">
        <f>SUM(S39:S40)</f>
        <v>0</v>
      </c>
      <c r="T41" s="18" t="e">
        <f>S41/E41</f>
        <v>#DIV/0!</v>
      </c>
    </row>
    <row r="42" spans="1:21" ht="13.5" thickTop="1" x14ac:dyDescent="0.2">
      <c r="C42" s="12"/>
      <c r="D42" s="12"/>
      <c r="E42" s="12"/>
      <c r="F42" s="20"/>
      <c r="G42" s="20"/>
      <c r="H42" s="20"/>
      <c r="I42" s="25"/>
      <c r="J42" s="25"/>
      <c r="K42" s="25"/>
      <c r="L42" s="13"/>
      <c r="M42" s="20"/>
      <c r="N42" s="20"/>
      <c r="O42" s="20"/>
      <c r="P42" s="20"/>
      <c r="Q42" s="25"/>
      <c r="R42" s="25"/>
      <c r="S42" s="25"/>
      <c r="T42" s="25"/>
    </row>
    <row r="43" spans="1:21" x14ac:dyDescent="0.2">
      <c r="T43" s="14"/>
    </row>
    <row r="44" spans="1:21" x14ac:dyDescent="0.2">
      <c r="A44" s="4" t="s">
        <v>32</v>
      </c>
      <c r="B44" s="4" t="s">
        <v>21</v>
      </c>
      <c r="C44" s="8">
        <v>0</v>
      </c>
      <c r="D44" s="8">
        <f>C44*0</f>
        <v>0</v>
      </c>
      <c r="E44" s="8">
        <f>SUM(C44:D44)</f>
        <v>0</v>
      </c>
      <c r="F44" s="17">
        <v>0</v>
      </c>
      <c r="H44" s="17">
        <f>G44+F44</f>
        <v>0</v>
      </c>
      <c r="I44" s="14">
        <f>H44*C44</f>
        <v>0</v>
      </c>
      <c r="J44" s="14" t="s">
        <v>55</v>
      </c>
      <c r="R44" s="14">
        <v>0</v>
      </c>
      <c r="S44" s="14">
        <f>(SUM(M44:Q44)*E44)+I44+R44</f>
        <v>0</v>
      </c>
      <c r="T44" s="17" t="e">
        <f>S44/E44</f>
        <v>#DIV/0!</v>
      </c>
    </row>
    <row r="45" spans="1:21" x14ac:dyDescent="0.2">
      <c r="A45" s="4" t="s">
        <v>32</v>
      </c>
      <c r="B45" s="4" t="s">
        <v>21</v>
      </c>
      <c r="C45" s="8">
        <v>0</v>
      </c>
      <c r="D45" s="8">
        <f>C45*0</f>
        <v>0</v>
      </c>
      <c r="E45" s="8">
        <f>SUM(C45:D45)</f>
        <v>0</v>
      </c>
      <c r="F45" s="17">
        <v>0</v>
      </c>
      <c r="H45" s="17">
        <f>G45+F45</f>
        <v>0</v>
      </c>
      <c r="I45" s="14">
        <f>H45*C45</f>
        <v>0</v>
      </c>
      <c r="R45" s="14">
        <v>0</v>
      </c>
      <c r="S45" s="14">
        <f>(SUM(M45:Q45)*E45)+I45+R45</f>
        <v>0</v>
      </c>
      <c r="T45" s="17" t="e">
        <f>S45/E45</f>
        <v>#DIV/0!</v>
      </c>
    </row>
    <row r="46" spans="1:21" x14ac:dyDescent="0.2">
      <c r="A46" s="4" t="s">
        <v>32</v>
      </c>
      <c r="B46" s="4" t="s">
        <v>21</v>
      </c>
      <c r="C46" s="8">
        <v>0</v>
      </c>
      <c r="D46" s="8">
        <f>C46*0</f>
        <v>0</v>
      </c>
      <c r="E46" s="8">
        <f>SUM(C46:D46)</f>
        <v>0</v>
      </c>
      <c r="F46" s="17">
        <v>0</v>
      </c>
      <c r="H46" s="17">
        <f>G46+F46</f>
        <v>0</v>
      </c>
      <c r="I46" s="14">
        <f>H46*C46</f>
        <v>0</v>
      </c>
      <c r="J46" s="14" t="s">
        <v>24</v>
      </c>
      <c r="R46" s="14">
        <v>0</v>
      </c>
      <c r="S46" s="14">
        <f>(SUM(M46:Q46)*E46)+I46+R46</f>
        <v>0</v>
      </c>
      <c r="T46" s="17" t="e">
        <f>S46/E46</f>
        <v>#DIV/0!</v>
      </c>
    </row>
    <row r="47" spans="1:21" ht="13.5" thickBot="1" x14ac:dyDescent="0.25">
      <c r="A47" s="30" t="s">
        <v>32</v>
      </c>
      <c r="B47" s="30" t="s">
        <v>26</v>
      </c>
      <c r="C47" s="9">
        <f>SUM(C44:C46)</f>
        <v>0</v>
      </c>
      <c r="D47" s="9">
        <f>SUM(D44:D46)</f>
        <v>0</v>
      </c>
      <c r="E47" s="9">
        <f>SUM(E44:E46)</f>
        <v>0</v>
      </c>
      <c r="F47" s="18"/>
      <c r="G47" s="18"/>
      <c r="H47" s="18" t="e">
        <f>I47/E47</f>
        <v>#DIV/0!</v>
      </c>
      <c r="I47" s="23">
        <f>SUM(I44:I46)</f>
        <v>0</v>
      </c>
      <c r="J47" s="23"/>
      <c r="K47" s="23"/>
      <c r="L47" s="10"/>
      <c r="M47" s="18"/>
      <c r="N47" s="18"/>
      <c r="O47" s="18"/>
      <c r="P47" s="18"/>
      <c r="Q47" s="23"/>
      <c r="R47" s="23">
        <f>SUM(R44:R46)</f>
        <v>0</v>
      </c>
      <c r="S47" s="23">
        <f>SUM(S44:S46)</f>
        <v>0</v>
      </c>
      <c r="T47" s="18" t="e">
        <f>S47/E47</f>
        <v>#DIV/0!</v>
      </c>
    </row>
    <row r="48" spans="1:21" ht="13.5" thickTop="1" x14ac:dyDescent="0.2">
      <c r="T48" s="14"/>
    </row>
    <row r="49" spans="1:21" x14ac:dyDescent="0.2">
      <c r="T49" s="14"/>
    </row>
    <row r="50" spans="1:21" x14ac:dyDescent="0.2">
      <c r="A50" s="4" t="s">
        <v>33</v>
      </c>
      <c r="B50" s="4" t="s">
        <v>34</v>
      </c>
      <c r="C50" s="8">
        <v>0</v>
      </c>
      <c r="D50" s="8">
        <f>C50*0</f>
        <v>0</v>
      </c>
      <c r="E50" s="8">
        <f>SUM(C50:D50)</f>
        <v>0</v>
      </c>
      <c r="F50" s="17">
        <v>0</v>
      </c>
      <c r="H50" s="17">
        <f>G50+F50</f>
        <v>0</v>
      </c>
      <c r="I50" s="14">
        <f>H50*C50</f>
        <v>0</v>
      </c>
      <c r="J50" s="14" t="s">
        <v>24</v>
      </c>
      <c r="R50" s="14">
        <v>0</v>
      </c>
      <c r="S50" s="14">
        <f>(SUM(M50:Q50)*E50)+I50+R50</f>
        <v>0</v>
      </c>
      <c r="T50" s="17" t="e">
        <f>S50/E50</f>
        <v>#DIV/0!</v>
      </c>
    </row>
    <row r="51" spans="1:21" ht="13.5" thickBot="1" x14ac:dyDescent="0.25">
      <c r="A51" s="30" t="s">
        <v>33</v>
      </c>
      <c r="B51" s="30" t="s">
        <v>26</v>
      </c>
      <c r="C51" s="9">
        <f>SUM(C50)</f>
        <v>0</v>
      </c>
      <c r="D51" s="9">
        <f>SUM(D50)</f>
        <v>0</v>
      </c>
      <c r="E51" s="9">
        <f>SUM(E50)</f>
        <v>0</v>
      </c>
      <c r="F51" s="18"/>
      <c r="G51" s="18"/>
      <c r="H51" s="18" t="e">
        <f>I51/E51</f>
        <v>#DIV/0!</v>
      </c>
      <c r="I51" s="23">
        <f>SUM(I50)</f>
        <v>0</v>
      </c>
      <c r="J51" s="23"/>
      <c r="K51" s="23"/>
      <c r="L51" s="10"/>
      <c r="M51" s="18"/>
      <c r="N51" s="18"/>
      <c r="O51" s="18"/>
      <c r="P51" s="18"/>
      <c r="Q51" s="23"/>
      <c r="R51" s="23">
        <f>SUM(R50)</f>
        <v>0</v>
      </c>
      <c r="S51" s="23">
        <f>SUM(S50)</f>
        <v>0</v>
      </c>
      <c r="T51" s="18" t="e">
        <f>S51/E51</f>
        <v>#DIV/0!</v>
      </c>
    </row>
    <row r="52" spans="1:21" ht="13.5" thickTop="1" x14ac:dyDescent="0.2">
      <c r="T52" s="14"/>
    </row>
    <row r="53" spans="1:21" x14ac:dyDescent="0.2">
      <c r="T53" s="14"/>
    </row>
    <row r="54" spans="1:21" x14ac:dyDescent="0.2">
      <c r="A54" s="4" t="s">
        <v>35</v>
      </c>
      <c r="B54" s="4" t="s">
        <v>36</v>
      </c>
      <c r="C54" s="8">
        <v>0</v>
      </c>
      <c r="D54" s="8">
        <f>C54*0</f>
        <v>0</v>
      </c>
      <c r="E54" s="8">
        <f>SUM(C54:D54)</f>
        <v>0</v>
      </c>
      <c r="F54" s="17">
        <v>0</v>
      </c>
      <c r="H54" s="17">
        <f>G54+F54</f>
        <v>0</v>
      </c>
      <c r="I54" s="14">
        <f>H54*C54</f>
        <v>0</v>
      </c>
      <c r="Q54" s="17"/>
      <c r="S54" s="14">
        <f>(SUM(M54:Q54)*E54)+I54+R54</f>
        <v>0</v>
      </c>
      <c r="T54" s="17" t="e">
        <f>S54/E54</f>
        <v>#DIV/0!</v>
      </c>
    </row>
    <row r="55" spans="1:21" x14ac:dyDescent="0.2">
      <c r="A55" s="4" t="s">
        <v>35</v>
      </c>
      <c r="B55" s="4" t="s">
        <v>36</v>
      </c>
      <c r="C55" s="8">
        <v>0</v>
      </c>
      <c r="D55" s="8">
        <f>C55*0</f>
        <v>0</v>
      </c>
      <c r="E55" s="8">
        <f>SUM(C55:D55)</f>
        <v>0</v>
      </c>
      <c r="F55" s="17">
        <v>0</v>
      </c>
      <c r="H55" s="17">
        <f>G55+F55</f>
        <v>0</v>
      </c>
      <c r="I55" s="14">
        <f>H55*C55</f>
        <v>0</v>
      </c>
      <c r="Q55" s="17"/>
      <c r="S55" s="14">
        <f>(SUM(M55:Q55)*E55)+I55+R55</f>
        <v>0</v>
      </c>
      <c r="T55" s="17" t="e">
        <f>S55/E55</f>
        <v>#DIV/0!</v>
      </c>
    </row>
    <row r="56" spans="1:21" x14ac:dyDescent="0.2">
      <c r="A56" s="4" t="s">
        <v>35</v>
      </c>
      <c r="B56" s="4" t="s">
        <v>36</v>
      </c>
      <c r="C56" s="8">
        <v>0</v>
      </c>
      <c r="D56" s="8">
        <f>C56*0</f>
        <v>0</v>
      </c>
      <c r="E56" s="8">
        <f>SUM(C56:D56)</f>
        <v>0</v>
      </c>
      <c r="F56" s="17">
        <v>0</v>
      </c>
      <c r="H56" s="17">
        <f>G56+F56</f>
        <v>0</v>
      </c>
      <c r="I56" s="14">
        <f>H56*C56</f>
        <v>0</v>
      </c>
      <c r="S56" s="14">
        <f>(SUM(M56:Q56)*E56)+I56+R56</f>
        <v>0</v>
      </c>
      <c r="T56" s="17" t="e">
        <f>S56/E56</f>
        <v>#DIV/0!</v>
      </c>
    </row>
    <row r="57" spans="1:21" ht="13.5" thickBot="1" x14ac:dyDescent="0.25">
      <c r="A57" s="30" t="s">
        <v>35</v>
      </c>
      <c r="B57" s="30" t="s">
        <v>26</v>
      </c>
      <c r="C57" s="9">
        <f>SUM(C54:C56)</f>
        <v>0</v>
      </c>
      <c r="D57" s="9">
        <f>SUM(D54:D56)</f>
        <v>0</v>
      </c>
      <c r="E57" s="9">
        <f>SUM(E54:E56)</f>
        <v>0</v>
      </c>
      <c r="F57" s="18"/>
      <c r="G57" s="18"/>
      <c r="H57" s="18" t="e">
        <f>I57/E57</f>
        <v>#DIV/0!</v>
      </c>
      <c r="I57" s="23">
        <f>SUM(I54:I56)</f>
        <v>0</v>
      </c>
      <c r="J57" s="23"/>
      <c r="K57" s="23"/>
      <c r="L57" s="10"/>
      <c r="M57" s="18"/>
      <c r="N57" s="18"/>
      <c r="O57" s="18"/>
      <c r="P57" s="18"/>
      <c r="Q57" s="23"/>
      <c r="R57" s="23">
        <f>SUM(R54:R56)</f>
        <v>0</v>
      </c>
      <c r="S57" s="23">
        <f>SUM(S54:S56)</f>
        <v>0</v>
      </c>
      <c r="T57" s="18" t="e">
        <f>S57/E57</f>
        <v>#DIV/0!</v>
      </c>
    </row>
    <row r="58" spans="1:21" ht="13.5" thickTop="1" x14ac:dyDescent="0.2">
      <c r="T58" s="14"/>
    </row>
    <row r="59" spans="1:21" x14ac:dyDescent="0.2">
      <c r="T59" s="14"/>
    </row>
    <row r="60" spans="1:21" x14ac:dyDescent="0.2">
      <c r="A60" s="4" t="s">
        <v>37</v>
      </c>
      <c r="B60" s="4" t="s">
        <v>38</v>
      </c>
      <c r="C60" s="8">
        <f>-123149+123149</f>
        <v>0</v>
      </c>
      <c r="D60" s="8">
        <f>C60*0</f>
        <v>0</v>
      </c>
      <c r="E60" s="8">
        <f>SUM(C60:D60)</f>
        <v>0</v>
      </c>
      <c r="F60" s="17">
        <v>0</v>
      </c>
      <c r="H60" s="17">
        <f>G60+F60</f>
        <v>0</v>
      </c>
      <c r="I60" s="14">
        <f>H60*C60</f>
        <v>0</v>
      </c>
      <c r="Q60" s="17"/>
      <c r="S60" s="14">
        <f>(SUM(M60:Q60)*E60)+I60+R60</f>
        <v>0</v>
      </c>
      <c r="T60" s="17" t="e">
        <f>S60/E60</f>
        <v>#DIV/0!</v>
      </c>
      <c r="U60" t="s">
        <v>39</v>
      </c>
    </row>
    <row r="61" spans="1:21" x14ac:dyDescent="0.2">
      <c r="A61" s="4" t="s">
        <v>37</v>
      </c>
      <c r="B61" s="4" t="s">
        <v>38</v>
      </c>
      <c r="C61" s="8">
        <v>0</v>
      </c>
      <c r="D61" s="8">
        <f>C61*0</f>
        <v>0</v>
      </c>
      <c r="E61" s="8">
        <f>SUM(C61:D61)</f>
        <v>0</v>
      </c>
      <c r="F61" s="17">
        <v>0</v>
      </c>
      <c r="H61" s="17">
        <f>G61+F61</f>
        <v>0</v>
      </c>
      <c r="I61" s="14">
        <f>H61*C61</f>
        <v>0</v>
      </c>
      <c r="Q61" s="17"/>
      <c r="S61" s="14">
        <f>(SUM(M61:Q61)*E61)+I61+R61</f>
        <v>0</v>
      </c>
      <c r="T61" s="17" t="e">
        <f>S61/E61</f>
        <v>#DIV/0!</v>
      </c>
    </row>
    <row r="62" spans="1:21" x14ac:dyDescent="0.2">
      <c r="A62" s="4" t="s">
        <v>37</v>
      </c>
      <c r="B62" s="4" t="s">
        <v>38</v>
      </c>
      <c r="C62" s="8">
        <v>0</v>
      </c>
      <c r="D62" s="8">
        <f>C62*0</f>
        <v>0</v>
      </c>
      <c r="E62" s="8">
        <f>SUM(C62:D62)</f>
        <v>0</v>
      </c>
      <c r="F62" s="17">
        <v>0</v>
      </c>
      <c r="H62" s="17">
        <f>G62+F62</f>
        <v>0</v>
      </c>
      <c r="I62" s="14">
        <f>H62*C62</f>
        <v>0</v>
      </c>
      <c r="S62" s="14">
        <f>(SUM(M62:Q62)*E62)+I62+R62</f>
        <v>0</v>
      </c>
      <c r="T62" s="17" t="e">
        <f>S62/E62</f>
        <v>#DIV/0!</v>
      </c>
    </row>
    <row r="63" spans="1:21" ht="13.5" thickBot="1" x14ac:dyDescent="0.25">
      <c r="A63" s="30" t="s">
        <v>37</v>
      </c>
      <c r="B63" s="30" t="s">
        <v>26</v>
      </c>
      <c r="C63" s="9">
        <f>SUM(C60:C62)</f>
        <v>0</v>
      </c>
      <c r="D63" s="9">
        <f>SUM(D60:D62)</f>
        <v>0</v>
      </c>
      <c r="E63" s="9">
        <f>SUM(E60:E62)</f>
        <v>0</v>
      </c>
      <c r="F63" s="18"/>
      <c r="G63" s="18"/>
      <c r="H63" s="18" t="e">
        <f>I63/E63</f>
        <v>#DIV/0!</v>
      </c>
      <c r="I63" s="23">
        <f>SUM(I60:I62)</f>
        <v>0</v>
      </c>
      <c r="J63" s="23"/>
      <c r="K63" s="23"/>
      <c r="L63" s="10"/>
      <c r="M63" s="18"/>
      <c r="N63" s="18"/>
      <c r="O63" s="18"/>
      <c r="P63" s="18"/>
      <c r="Q63" s="23"/>
      <c r="R63" s="23">
        <f>SUM(R60:R62)</f>
        <v>0</v>
      </c>
      <c r="S63" s="23">
        <f>SUM(S60:S62)</f>
        <v>0</v>
      </c>
      <c r="T63" s="18" t="e">
        <f>S63/E63</f>
        <v>#DIV/0!</v>
      </c>
    </row>
    <row r="64" spans="1:21" ht="13.5" thickTop="1" x14ac:dyDescent="0.2">
      <c r="T64" s="14"/>
    </row>
    <row r="65" spans="1:21" x14ac:dyDescent="0.2">
      <c r="T65" s="14"/>
    </row>
    <row r="66" spans="1:21" x14ac:dyDescent="0.2">
      <c r="A66" s="4" t="s">
        <v>40</v>
      </c>
      <c r="B66" s="4" t="s">
        <v>22</v>
      </c>
      <c r="C66" s="8">
        <v>0</v>
      </c>
      <c r="D66" s="8">
        <f>C66*0</f>
        <v>0</v>
      </c>
      <c r="E66" s="8">
        <f>SUM(C66:D66)</f>
        <v>0</v>
      </c>
      <c r="F66" s="17">
        <v>0</v>
      </c>
      <c r="H66" s="17">
        <f>G66+F66</f>
        <v>0</v>
      </c>
      <c r="I66" s="14">
        <f>H66*C66</f>
        <v>0</v>
      </c>
      <c r="S66" s="14">
        <f>(SUM(M66:Q66)*E66)+I66+R66</f>
        <v>0</v>
      </c>
      <c r="T66" s="17" t="e">
        <f>S66/E66</f>
        <v>#DIV/0!</v>
      </c>
    </row>
    <row r="67" spans="1:21" x14ac:dyDescent="0.2">
      <c r="A67" s="4" t="s">
        <v>40</v>
      </c>
      <c r="B67" s="4" t="s">
        <v>22</v>
      </c>
      <c r="C67" s="8">
        <v>0</v>
      </c>
      <c r="D67" s="8">
        <f>C67*0</f>
        <v>0</v>
      </c>
      <c r="E67" s="8">
        <f>SUM(C67:D67)</f>
        <v>0</v>
      </c>
      <c r="F67" s="17">
        <v>0</v>
      </c>
      <c r="H67" s="17">
        <f>G67+F67</f>
        <v>0</v>
      </c>
      <c r="I67" s="14">
        <f>H67*C67</f>
        <v>0</v>
      </c>
      <c r="S67" s="14">
        <f>(SUM(M67:Q67)*E67)+I67+R67</f>
        <v>0</v>
      </c>
      <c r="T67" s="17" t="e">
        <f>S67/E67</f>
        <v>#DIV/0!</v>
      </c>
    </row>
    <row r="68" spans="1:21" x14ac:dyDescent="0.2">
      <c r="A68" s="4" t="s">
        <v>40</v>
      </c>
      <c r="B68" s="4" t="s">
        <v>22</v>
      </c>
      <c r="C68" s="8">
        <v>0</v>
      </c>
      <c r="D68" s="8">
        <f>C68*0</f>
        <v>0</v>
      </c>
      <c r="E68" s="8">
        <f>SUM(C68:D68)</f>
        <v>0</v>
      </c>
      <c r="F68" s="17">
        <v>0</v>
      </c>
      <c r="H68" s="17">
        <f>G68+F68</f>
        <v>0</v>
      </c>
      <c r="I68" s="14">
        <f>H68*C68</f>
        <v>0</v>
      </c>
      <c r="S68" s="14">
        <f>(SUM(M68:Q68)*E68)+I68+R68</f>
        <v>0</v>
      </c>
      <c r="T68" s="17" t="e">
        <f>S68/E68</f>
        <v>#DIV/0!</v>
      </c>
    </row>
    <row r="69" spans="1:21" ht="13.5" thickBot="1" x14ac:dyDescent="0.25">
      <c r="A69" s="30" t="s">
        <v>40</v>
      </c>
      <c r="B69" s="30" t="s">
        <v>26</v>
      </c>
      <c r="C69" s="9">
        <f>SUM(C66:C68)</f>
        <v>0</v>
      </c>
      <c r="D69" s="9">
        <f>SUM(D66:D68)</f>
        <v>0</v>
      </c>
      <c r="E69" s="9">
        <f>SUM(E66:E68)</f>
        <v>0</v>
      </c>
      <c r="F69" s="18"/>
      <c r="G69" s="18"/>
      <c r="H69" s="18" t="e">
        <f>I69/E69</f>
        <v>#DIV/0!</v>
      </c>
      <c r="I69" s="23">
        <f>SUM(I66:I68)</f>
        <v>0</v>
      </c>
      <c r="J69" s="23"/>
      <c r="K69" s="23"/>
      <c r="L69" s="10"/>
      <c r="M69" s="18"/>
      <c r="N69" s="18"/>
      <c r="O69" s="18"/>
      <c r="P69" s="18"/>
      <c r="Q69" s="23"/>
      <c r="R69" s="23">
        <f>SUM(R66:R68)</f>
        <v>0</v>
      </c>
      <c r="S69" s="23">
        <f>SUM(S66:S68)</f>
        <v>0</v>
      </c>
      <c r="T69" s="18" t="e">
        <f>S69/E69</f>
        <v>#DIV/0!</v>
      </c>
    </row>
    <row r="70" spans="1:21" ht="13.5" thickTop="1" x14ac:dyDescent="0.2">
      <c r="T70" s="14"/>
    </row>
    <row r="71" spans="1:21" x14ac:dyDescent="0.2">
      <c r="T71" s="14"/>
    </row>
    <row r="72" spans="1:21" x14ac:dyDescent="0.2">
      <c r="A72" s="4" t="s">
        <v>41</v>
      </c>
      <c r="B72" s="4" t="s">
        <v>22</v>
      </c>
      <c r="C72" s="8">
        <v>0</v>
      </c>
      <c r="D72" s="8">
        <f>C72*0</f>
        <v>0</v>
      </c>
      <c r="E72" s="8">
        <f>SUM(C72:D72)</f>
        <v>0</v>
      </c>
      <c r="F72" s="17">
        <v>0</v>
      </c>
      <c r="G72" s="17">
        <v>0</v>
      </c>
      <c r="H72" s="17">
        <f>G72+F72</f>
        <v>0</v>
      </c>
      <c r="I72" s="14">
        <f>H72*C72</f>
        <v>0</v>
      </c>
      <c r="S72" s="14">
        <f>(SUM(M72:Q72)*E72)+I72+R72</f>
        <v>0</v>
      </c>
      <c r="T72" s="17" t="e">
        <f>S72/E72</f>
        <v>#DIV/0!</v>
      </c>
      <c r="U72" t="s">
        <v>42</v>
      </c>
    </row>
    <row r="73" spans="1:21" x14ac:dyDescent="0.2">
      <c r="A73" s="4" t="s">
        <v>41</v>
      </c>
      <c r="B73" s="4" t="s">
        <v>22</v>
      </c>
      <c r="C73" s="8">
        <v>0</v>
      </c>
      <c r="D73" s="8">
        <f>C73*0</f>
        <v>0</v>
      </c>
      <c r="E73" s="8">
        <f>SUM(C73:D73)</f>
        <v>0</v>
      </c>
      <c r="H73" s="17">
        <f>G73+F73</f>
        <v>0</v>
      </c>
      <c r="I73" s="14">
        <f>H73*C73</f>
        <v>0</v>
      </c>
      <c r="S73" s="14">
        <f>(SUM(M73:Q73)*E73)+I73+R73</f>
        <v>0</v>
      </c>
      <c r="T73" s="17" t="e">
        <f>S73/E73</f>
        <v>#DIV/0!</v>
      </c>
    </row>
    <row r="74" spans="1:21" x14ac:dyDescent="0.2">
      <c r="A74" s="4" t="s">
        <v>41</v>
      </c>
      <c r="B74" s="4" t="s">
        <v>22</v>
      </c>
      <c r="C74" s="8">
        <v>0</v>
      </c>
      <c r="D74" s="8">
        <f>C74*0</f>
        <v>0</v>
      </c>
      <c r="E74" s="8">
        <f>SUM(C74:D74)</f>
        <v>0</v>
      </c>
      <c r="F74" s="17">
        <v>0</v>
      </c>
      <c r="H74" s="17">
        <f>G74+F74</f>
        <v>0</v>
      </c>
      <c r="I74" s="14">
        <f>H74*C74</f>
        <v>0</v>
      </c>
      <c r="S74" s="14">
        <f>(SUM(M74:Q74)*E74)+I74+R74</f>
        <v>0</v>
      </c>
      <c r="T74" s="17" t="e">
        <f>S74/E74</f>
        <v>#DIV/0!</v>
      </c>
    </row>
    <row r="75" spans="1:21" ht="13.5" thickBot="1" x14ac:dyDescent="0.25">
      <c r="A75" s="30" t="s">
        <v>41</v>
      </c>
      <c r="B75" s="30" t="s">
        <v>26</v>
      </c>
      <c r="C75" s="9">
        <f>SUM(C72:C74)</f>
        <v>0</v>
      </c>
      <c r="D75" s="9">
        <f>SUM(D72:D74)</f>
        <v>0</v>
      </c>
      <c r="E75" s="9">
        <f>SUM(E72:E74)</f>
        <v>0</v>
      </c>
      <c r="F75" s="18"/>
      <c r="G75" s="18"/>
      <c r="H75" s="18" t="e">
        <f>I75/E75</f>
        <v>#DIV/0!</v>
      </c>
      <c r="I75" s="23">
        <f>SUM(I72:I74)</f>
        <v>0</v>
      </c>
      <c r="J75" s="23"/>
      <c r="K75" s="23"/>
      <c r="L75" s="10"/>
      <c r="M75" s="18"/>
      <c r="N75" s="18"/>
      <c r="O75" s="18"/>
      <c r="P75" s="18"/>
      <c r="Q75" s="23"/>
      <c r="R75" s="23">
        <f>SUM(R72:R74)</f>
        <v>0</v>
      </c>
      <c r="S75" s="23">
        <f>SUM(S72:S74)</f>
        <v>0</v>
      </c>
      <c r="T75" s="18" t="e">
        <f>S75/E75</f>
        <v>#DIV/0!</v>
      </c>
    </row>
    <row r="76" spans="1:21" ht="13.5" thickTop="1" x14ac:dyDescent="0.2">
      <c r="T76" s="14"/>
    </row>
    <row r="77" spans="1:21" x14ac:dyDescent="0.2">
      <c r="T77" s="14"/>
    </row>
    <row r="78" spans="1:21" x14ac:dyDescent="0.2">
      <c r="A78" s="4" t="s">
        <v>43</v>
      </c>
      <c r="B78" s="4" t="s">
        <v>21</v>
      </c>
      <c r="C78" s="8">
        <v>0</v>
      </c>
      <c r="D78" s="8">
        <f>C78*0</f>
        <v>0</v>
      </c>
      <c r="E78" s="8">
        <f>SUM(C78:D78)</f>
        <v>0</v>
      </c>
      <c r="F78" s="17">
        <v>0</v>
      </c>
      <c r="H78" s="17">
        <f>G78+F78</f>
        <v>0</v>
      </c>
      <c r="I78" s="14">
        <f>H78*C78</f>
        <v>0</v>
      </c>
      <c r="S78" s="14">
        <f>(SUM(M78:Q78)*E78)+I78+R78</f>
        <v>0</v>
      </c>
      <c r="T78" s="17" t="e">
        <f>S78/E78</f>
        <v>#DIV/0!</v>
      </c>
    </row>
    <row r="79" spans="1:21" x14ac:dyDescent="0.2">
      <c r="A79" s="4" t="s">
        <v>43</v>
      </c>
      <c r="B79" s="4" t="s">
        <v>21</v>
      </c>
      <c r="C79" s="8">
        <v>0</v>
      </c>
      <c r="D79" s="8">
        <f>C79*0</f>
        <v>0</v>
      </c>
      <c r="E79" s="8">
        <f>SUM(C79:D79)</f>
        <v>0</v>
      </c>
      <c r="F79" s="17">
        <v>0</v>
      </c>
      <c r="H79" s="17">
        <f>G79+F79</f>
        <v>0</v>
      </c>
      <c r="I79" s="14">
        <f>H79*C79</f>
        <v>0</v>
      </c>
      <c r="S79" s="14">
        <f>(SUM(M79:Q79)*E79)+I79+R79</f>
        <v>0</v>
      </c>
      <c r="T79" s="17" t="e">
        <f>S79/E79</f>
        <v>#DIV/0!</v>
      </c>
    </row>
    <row r="80" spans="1:21" x14ac:dyDescent="0.2">
      <c r="A80" s="4" t="s">
        <v>43</v>
      </c>
      <c r="B80" s="4" t="s">
        <v>21</v>
      </c>
      <c r="C80" s="8">
        <v>0</v>
      </c>
      <c r="D80" s="8">
        <f>C80*0</f>
        <v>0</v>
      </c>
      <c r="E80" s="8">
        <f>SUM(C80:D80)</f>
        <v>0</v>
      </c>
      <c r="F80" s="17">
        <v>0</v>
      </c>
      <c r="H80" s="17">
        <f>G80+F80</f>
        <v>0</v>
      </c>
      <c r="I80" s="14">
        <f>H80*C80</f>
        <v>0</v>
      </c>
      <c r="S80" s="14">
        <f>(SUM(M80:Q80)*E80)+I80+R80</f>
        <v>0</v>
      </c>
      <c r="T80" s="17" t="e">
        <f>S80/E80</f>
        <v>#DIV/0!</v>
      </c>
    </row>
    <row r="81" spans="1:21" ht="13.5" thickBot="1" x14ac:dyDescent="0.25">
      <c r="A81" s="30" t="s">
        <v>43</v>
      </c>
      <c r="B81" s="30" t="s">
        <v>26</v>
      </c>
      <c r="C81" s="9">
        <f>SUM(C78:C80)</f>
        <v>0</v>
      </c>
      <c r="D81" s="9">
        <f>SUM(D78:D80)</f>
        <v>0</v>
      </c>
      <c r="E81" s="9">
        <f>SUM(E78:E80)</f>
        <v>0</v>
      </c>
      <c r="F81" s="18"/>
      <c r="G81" s="18"/>
      <c r="H81" s="18" t="e">
        <f>I81/E81</f>
        <v>#DIV/0!</v>
      </c>
      <c r="I81" s="23">
        <f>SUM(I78:I80)</f>
        <v>0</v>
      </c>
      <c r="J81" s="23"/>
      <c r="K81" s="23"/>
      <c r="L81" s="10"/>
      <c r="M81" s="18"/>
      <c r="N81" s="18"/>
      <c r="O81" s="18"/>
      <c r="P81" s="18"/>
      <c r="Q81" s="23"/>
      <c r="R81" s="23">
        <f>SUM(R78:R80)</f>
        <v>0</v>
      </c>
      <c r="S81" s="23">
        <f>SUM(S78:S80)</f>
        <v>0</v>
      </c>
      <c r="T81" s="18" t="e">
        <f>S81/E81</f>
        <v>#DIV/0!</v>
      </c>
    </row>
    <row r="82" spans="1:21" ht="13.5" thickTop="1" x14ac:dyDescent="0.2">
      <c r="A82" s="33"/>
      <c r="B82" s="33"/>
      <c r="C82" s="12"/>
      <c r="D82" s="12"/>
      <c r="E82" s="12"/>
      <c r="F82" s="20"/>
      <c r="G82" s="20"/>
      <c r="H82" s="20"/>
      <c r="I82" s="25"/>
      <c r="J82" s="25"/>
      <c r="K82" s="25"/>
      <c r="L82" s="13"/>
      <c r="M82" s="20"/>
      <c r="N82" s="20"/>
      <c r="O82" s="20"/>
      <c r="P82" s="20"/>
      <c r="Q82" s="25"/>
      <c r="R82" s="25"/>
      <c r="S82" s="25"/>
      <c r="T82" s="20"/>
    </row>
    <row r="83" spans="1:21" x14ac:dyDescent="0.2">
      <c r="A83" s="33"/>
      <c r="B83" s="33"/>
      <c r="C83" s="12"/>
      <c r="D83" s="12"/>
      <c r="E83" s="12"/>
      <c r="F83" s="20"/>
      <c r="G83" s="20"/>
      <c r="H83" s="20"/>
      <c r="I83" s="25"/>
      <c r="J83" s="25"/>
      <c r="K83" s="25"/>
      <c r="L83" s="13"/>
      <c r="M83" s="20"/>
      <c r="N83" s="20"/>
      <c r="O83" s="20"/>
      <c r="P83" s="20"/>
      <c r="Q83" s="25"/>
      <c r="R83" s="25"/>
      <c r="S83" s="25"/>
      <c r="T83" s="20"/>
    </row>
    <row r="84" spans="1:21" x14ac:dyDescent="0.2">
      <c r="A84" s="4" t="s">
        <v>44</v>
      </c>
      <c r="B84" s="4" t="s">
        <v>22</v>
      </c>
      <c r="C84" s="8">
        <v>0</v>
      </c>
      <c r="D84" s="8">
        <f>C84*0</f>
        <v>0</v>
      </c>
      <c r="E84" s="8">
        <f>SUM(C84:D84)</f>
        <v>0</v>
      </c>
      <c r="F84" s="17">
        <v>0</v>
      </c>
      <c r="H84" s="17">
        <f>G84+F84</f>
        <v>0</v>
      </c>
      <c r="I84" s="14">
        <f>H84*C84</f>
        <v>0</v>
      </c>
      <c r="S84" s="14">
        <f>(SUM(M84:Q84)*E84)+I84+R84</f>
        <v>0</v>
      </c>
      <c r="T84" s="17" t="e">
        <f>S84/E84</f>
        <v>#DIV/0!</v>
      </c>
    </row>
    <row r="85" spans="1:21" ht="13.5" thickBot="1" x14ac:dyDescent="0.25">
      <c r="A85" s="30" t="s">
        <v>44</v>
      </c>
      <c r="B85" s="30" t="s">
        <v>26</v>
      </c>
      <c r="C85" s="9">
        <f>SUM(C84)</f>
        <v>0</v>
      </c>
      <c r="D85" s="9">
        <f>SUM(D84)</f>
        <v>0</v>
      </c>
      <c r="E85" s="9">
        <f>SUM(E84)</f>
        <v>0</v>
      </c>
      <c r="F85" s="18"/>
      <c r="G85" s="18"/>
      <c r="H85" s="18" t="e">
        <f>I85/E85</f>
        <v>#DIV/0!</v>
      </c>
      <c r="I85" s="23">
        <f>SUM(I84)</f>
        <v>0</v>
      </c>
      <c r="J85" s="23"/>
      <c r="K85" s="23"/>
      <c r="L85" s="10"/>
      <c r="M85" s="18"/>
      <c r="N85" s="18"/>
      <c r="O85" s="18"/>
      <c r="P85" s="18"/>
      <c r="Q85" s="23"/>
      <c r="R85" s="23">
        <f>SUM(R84)</f>
        <v>0</v>
      </c>
      <c r="S85" s="23">
        <f>SUM(S84)</f>
        <v>0</v>
      </c>
      <c r="T85" s="18" t="e">
        <f>S85/E85</f>
        <v>#DIV/0!</v>
      </c>
    </row>
    <row r="86" spans="1:21" ht="13.5" thickTop="1" x14ac:dyDescent="0.2">
      <c r="A86" s="33"/>
      <c r="B86" s="33"/>
      <c r="C86" s="12"/>
      <c r="D86" s="12"/>
      <c r="E86" s="12"/>
      <c r="F86" s="20"/>
      <c r="G86" s="20"/>
      <c r="H86" s="20"/>
      <c r="I86" s="25"/>
      <c r="J86" s="25"/>
      <c r="K86" s="25"/>
      <c r="L86" s="13"/>
      <c r="M86" s="20"/>
      <c r="N86" s="20"/>
      <c r="O86" s="20"/>
      <c r="P86" s="20"/>
      <c r="Q86" s="25"/>
      <c r="R86" s="25"/>
      <c r="S86" s="25"/>
      <c r="T86" s="20"/>
    </row>
    <row r="87" spans="1:21" x14ac:dyDescent="0.2">
      <c r="A87" s="33"/>
      <c r="B87" s="33"/>
      <c r="C87" s="12"/>
      <c r="D87" s="12"/>
      <c r="E87" s="12"/>
      <c r="F87" s="20"/>
      <c r="G87" s="20"/>
      <c r="H87" s="20"/>
      <c r="I87" s="25"/>
      <c r="J87" s="25"/>
      <c r="K87" s="25"/>
      <c r="L87" s="13"/>
      <c r="M87" s="20"/>
      <c r="N87" s="20"/>
      <c r="O87" s="20"/>
      <c r="P87" s="20"/>
      <c r="Q87" s="25"/>
      <c r="R87" s="25"/>
      <c r="S87" s="25"/>
      <c r="T87" s="20"/>
    </row>
    <row r="88" spans="1:21" x14ac:dyDescent="0.2">
      <c r="A88" s="4" t="s">
        <v>45</v>
      </c>
      <c r="B88" s="4" t="s">
        <v>46</v>
      </c>
      <c r="C88" s="8">
        <v>0</v>
      </c>
      <c r="D88" s="8">
        <f>C88*0</f>
        <v>0</v>
      </c>
      <c r="E88" s="8">
        <f>SUM(C88:D88)</f>
        <v>0</v>
      </c>
      <c r="F88" s="17">
        <v>0</v>
      </c>
      <c r="H88" s="17">
        <f>G88+F88</f>
        <v>0</v>
      </c>
      <c r="I88" s="14">
        <f>H88*C88</f>
        <v>0</v>
      </c>
      <c r="S88" s="14">
        <f>(SUM(M88:Q88)*E88)+I88+R88</f>
        <v>0</v>
      </c>
      <c r="T88" s="17" t="e">
        <f>S88/E88</f>
        <v>#DIV/0!</v>
      </c>
      <c r="U88" t="s">
        <v>47</v>
      </c>
    </row>
    <row r="89" spans="1:21" x14ac:dyDescent="0.2">
      <c r="A89" s="4" t="s">
        <v>45</v>
      </c>
      <c r="B89" s="4" t="s">
        <v>46</v>
      </c>
      <c r="C89" s="8">
        <v>0</v>
      </c>
      <c r="D89" s="8">
        <f>C89*0</f>
        <v>0</v>
      </c>
      <c r="E89" s="8">
        <f>SUM(C89:D89)</f>
        <v>0</v>
      </c>
      <c r="F89" s="17">
        <v>0</v>
      </c>
      <c r="H89" s="17">
        <f>G89+F89</f>
        <v>0</v>
      </c>
      <c r="I89" s="14">
        <f>H89*C89</f>
        <v>0</v>
      </c>
      <c r="S89" s="14">
        <f>(SUM(M89:Q89)*E89)+I89+R89</f>
        <v>0</v>
      </c>
      <c r="T89" s="17" t="e">
        <f>S89/E89</f>
        <v>#DIV/0!</v>
      </c>
    </row>
    <row r="90" spans="1:21" x14ac:dyDescent="0.2">
      <c r="A90" s="4" t="s">
        <v>45</v>
      </c>
      <c r="B90" s="4" t="s">
        <v>46</v>
      </c>
      <c r="C90" s="8">
        <v>0</v>
      </c>
      <c r="D90" s="8">
        <f>C90*0</f>
        <v>0</v>
      </c>
      <c r="E90" s="8">
        <f>SUM(C90:D90)</f>
        <v>0</v>
      </c>
      <c r="F90" s="17">
        <v>0</v>
      </c>
      <c r="H90" s="17">
        <f>G90+F90</f>
        <v>0</v>
      </c>
      <c r="I90" s="14">
        <f>H90*C90</f>
        <v>0</v>
      </c>
      <c r="S90" s="14">
        <f>(SUM(M90:Q90)*E90)+I90+R90</f>
        <v>0</v>
      </c>
      <c r="T90" s="17" t="e">
        <f>S90/E90</f>
        <v>#DIV/0!</v>
      </c>
    </row>
    <row r="91" spans="1:21" ht="13.5" thickBot="1" x14ac:dyDescent="0.25">
      <c r="A91" s="30" t="s">
        <v>45</v>
      </c>
      <c r="B91" s="30" t="s">
        <v>26</v>
      </c>
      <c r="C91" s="9">
        <f>SUM(C88:C90)</f>
        <v>0</v>
      </c>
      <c r="D91" s="9">
        <f>SUM(D88:D90)</f>
        <v>0</v>
      </c>
      <c r="E91" s="9">
        <f>SUM(E88:E90)</f>
        <v>0</v>
      </c>
      <c r="F91" s="18"/>
      <c r="G91" s="18"/>
      <c r="H91" s="18" t="e">
        <f>I91/E91</f>
        <v>#DIV/0!</v>
      </c>
      <c r="I91" s="23">
        <f>SUM(I88:I90)</f>
        <v>0</v>
      </c>
      <c r="J91" s="23"/>
      <c r="K91" s="23"/>
      <c r="L91" s="10"/>
      <c r="M91" s="18"/>
      <c r="N91" s="18"/>
      <c r="O91" s="18"/>
      <c r="P91" s="18"/>
      <c r="Q91" s="23"/>
      <c r="R91" s="23">
        <f>SUM(R88:R90)</f>
        <v>0</v>
      </c>
      <c r="S91" s="23">
        <f>SUM(S88:S90)</f>
        <v>0</v>
      </c>
      <c r="T91" s="18" t="e">
        <f>S91/E91</f>
        <v>#DIV/0!</v>
      </c>
    </row>
    <row r="92" spans="1:21" ht="13.5" thickTop="1" x14ac:dyDescent="0.2">
      <c r="T92" s="14"/>
    </row>
    <row r="93" spans="1:21" x14ac:dyDescent="0.2">
      <c r="T93" s="14"/>
    </row>
    <row r="94" spans="1:21" x14ac:dyDescent="0.2">
      <c r="A94" s="4" t="s">
        <v>48</v>
      </c>
      <c r="B94" s="4" t="s">
        <v>46</v>
      </c>
      <c r="C94" s="8">
        <v>0</v>
      </c>
      <c r="D94" s="8">
        <f>C94*0</f>
        <v>0</v>
      </c>
      <c r="E94" s="8">
        <f>SUM(C94:D94)</f>
        <v>0</v>
      </c>
      <c r="F94" s="17">
        <v>0</v>
      </c>
      <c r="H94" s="17">
        <f>G94+F94</f>
        <v>0</v>
      </c>
      <c r="I94" s="14">
        <f>H94*C94</f>
        <v>0</v>
      </c>
      <c r="S94" s="14">
        <f>(SUM(M94:Q94)*E94)+I94+R94</f>
        <v>0</v>
      </c>
      <c r="T94" s="17" t="e">
        <f>S94/E94</f>
        <v>#DIV/0!</v>
      </c>
    </row>
    <row r="95" spans="1:21" ht="13.5" thickBot="1" x14ac:dyDescent="0.25">
      <c r="A95" s="30" t="s">
        <v>48</v>
      </c>
      <c r="B95" s="30" t="s">
        <v>26</v>
      </c>
      <c r="C95" s="9">
        <f>SUM(C94)</f>
        <v>0</v>
      </c>
      <c r="D95" s="9">
        <f>SUM(D94)</f>
        <v>0</v>
      </c>
      <c r="E95" s="9">
        <f>SUM(E94)</f>
        <v>0</v>
      </c>
      <c r="F95" s="18"/>
      <c r="G95" s="18"/>
      <c r="H95" s="18" t="e">
        <f>I95/E95</f>
        <v>#DIV/0!</v>
      </c>
      <c r="I95" s="23">
        <f>SUM(I94)</f>
        <v>0</v>
      </c>
      <c r="J95" s="23"/>
      <c r="K95" s="23"/>
      <c r="L95" s="10"/>
      <c r="M95" s="18"/>
      <c r="N95" s="18"/>
      <c r="O95" s="18"/>
      <c r="P95" s="18"/>
      <c r="Q95" s="23"/>
      <c r="R95" s="23">
        <f>SUM(R94)</f>
        <v>0</v>
      </c>
      <c r="S95" s="23">
        <f>SUM(S94)</f>
        <v>0</v>
      </c>
      <c r="T95" s="18" t="e">
        <f>S95/E95</f>
        <v>#DIV/0!</v>
      </c>
    </row>
    <row r="96" spans="1:21" ht="13.5" thickTop="1" x14ac:dyDescent="0.2">
      <c r="T96" s="14"/>
    </row>
    <row r="97" spans="1:21" x14ac:dyDescent="0.2">
      <c r="T97" s="14"/>
    </row>
    <row r="98" spans="1:21" x14ac:dyDescent="0.2">
      <c r="A98" s="4" t="s">
        <v>49</v>
      </c>
      <c r="B98" s="4" t="s">
        <v>46</v>
      </c>
      <c r="C98" s="8">
        <v>0</v>
      </c>
      <c r="D98" s="8">
        <f>C98*0</f>
        <v>0</v>
      </c>
      <c r="E98" s="8">
        <f>SUM(C98:D98)</f>
        <v>0</v>
      </c>
      <c r="F98" s="17">
        <v>0</v>
      </c>
      <c r="G98" s="17">
        <v>0</v>
      </c>
      <c r="H98" s="17">
        <f>G98+F98</f>
        <v>0</v>
      </c>
      <c r="I98" s="14">
        <f>H98*C98</f>
        <v>0</v>
      </c>
      <c r="S98" s="14">
        <f>(SUM(M98:Q98)*E98)+I98+R98</f>
        <v>0</v>
      </c>
      <c r="T98" s="17" t="e">
        <f>S98/E98</f>
        <v>#DIV/0!</v>
      </c>
      <c r="U98" t="s">
        <v>50</v>
      </c>
    </row>
    <row r="99" spans="1:21" x14ac:dyDescent="0.2">
      <c r="A99" s="4" t="s">
        <v>49</v>
      </c>
      <c r="B99" s="4" t="s">
        <v>46</v>
      </c>
      <c r="C99" s="8">
        <v>0</v>
      </c>
      <c r="D99" s="8">
        <f>C99*0</f>
        <v>0</v>
      </c>
      <c r="E99" s="8">
        <f>SUM(C99:D99)</f>
        <v>0</v>
      </c>
      <c r="F99" s="17">
        <v>0</v>
      </c>
      <c r="H99" s="17">
        <f>G99+F99</f>
        <v>0</v>
      </c>
      <c r="I99" s="14">
        <f>H99*C99</f>
        <v>0</v>
      </c>
      <c r="S99" s="14">
        <f>(SUM(M99:Q99)*E99)+I99+R99</f>
        <v>0</v>
      </c>
      <c r="T99" s="17" t="e">
        <f>S99/E99</f>
        <v>#DIV/0!</v>
      </c>
    </row>
    <row r="100" spans="1:21" x14ac:dyDescent="0.2">
      <c r="A100" s="4" t="s">
        <v>49</v>
      </c>
      <c r="B100" s="4" t="s">
        <v>46</v>
      </c>
      <c r="C100" s="8">
        <v>0</v>
      </c>
      <c r="D100" s="8">
        <f>C100*0</f>
        <v>0</v>
      </c>
      <c r="E100" s="8">
        <f>SUM(C100:D100)</f>
        <v>0</v>
      </c>
      <c r="F100" s="17">
        <v>0</v>
      </c>
      <c r="H100" s="17">
        <f>G100+F100</f>
        <v>0</v>
      </c>
      <c r="I100" s="14">
        <f>H100*C100</f>
        <v>0</v>
      </c>
      <c r="Q100" s="31"/>
      <c r="S100" s="14">
        <f>(SUM(M100:Q100)*E100)+I100+R100</f>
        <v>0</v>
      </c>
      <c r="T100" s="17" t="e">
        <f>S100/E100</f>
        <v>#DIV/0!</v>
      </c>
    </row>
    <row r="101" spans="1:21" x14ac:dyDescent="0.2">
      <c r="A101" s="4" t="s">
        <v>49</v>
      </c>
      <c r="B101" s="4" t="s">
        <v>46</v>
      </c>
      <c r="C101" s="8">
        <v>0</v>
      </c>
      <c r="D101" s="8">
        <f>C101*0</f>
        <v>0</v>
      </c>
      <c r="E101" s="8">
        <f>SUM(C101:D101)</f>
        <v>0</v>
      </c>
      <c r="F101" s="17">
        <v>0</v>
      </c>
      <c r="H101" s="17">
        <f>G101+F101</f>
        <v>0</v>
      </c>
      <c r="I101" s="14">
        <f>H101*C101</f>
        <v>0</v>
      </c>
      <c r="S101" s="14">
        <f>(SUM(M101:Q101)*E101)+I101+R101</f>
        <v>0</v>
      </c>
      <c r="T101" s="17" t="e">
        <f>S101/E101</f>
        <v>#DIV/0!</v>
      </c>
    </row>
    <row r="102" spans="1:21" ht="13.5" thickBot="1" x14ac:dyDescent="0.25">
      <c r="A102" s="30" t="s">
        <v>49</v>
      </c>
      <c r="B102" s="30" t="s">
        <v>26</v>
      </c>
      <c r="C102" s="9">
        <f>SUM(C98:C101)</f>
        <v>0</v>
      </c>
      <c r="D102" s="9">
        <f>SUM(D98:D101)</f>
        <v>0</v>
      </c>
      <c r="E102" s="9">
        <f>SUM(E98:E101)</f>
        <v>0</v>
      </c>
      <c r="F102" s="18"/>
      <c r="G102" s="18"/>
      <c r="H102" s="18" t="e">
        <f>I102/E102</f>
        <v>#DIV/0!</v>
      </c>
      <c r="I102" s="23">
        <f>SUM(I98:I101)</f>
        <v>0</v>
      </c>
      <c r="J102" s="23"/>
      <c r="K102" s="23"/>
      <c r="L102" s="10"/>
      <c r="M102" s="18"/>
      <c r="N102" s="18"/>
      <c r="O102" s="18"/>
      <c r="P102" s="18"/>
      <c r="Q102" s="23"/>
      <c r="R102" s="23">
        <f>SUM(R98:R101)</f>
        <v>0</v>
      </c>
      <c r="S102" s="23">
        <f>SUM(S98:S101)</f>
        <v>0</v>
      </c>
      <c r="T102" s="18" t="e">
        <f>S102/E102</f>
        <v>#DIV/0!</v>
      </c>
    </row>
    <row r="103" spans="1:21" ht="13.5" thickTop="1" x14ac:dyDescent="0.2">
      <c r="A103" s="4"/>
      <c r="B103" s="4"/>
      <c r="C103" s="12"/>
      <c r="D103" s="12"/>
      <c r="E103" s="12"/>
      <c r="F103" s="20"/>
      <c r="G103" s="20"/>
      <c r="H103" s="20"/>
      <c r="I103" s="25"/>
      <c r="J103" s="25"/>
      <c r="K103" s="25"/>
      <c r="L103" s="13"/>
      <c r="M103" s="20"/>
      <c r="N103" s="20"/>
      <c r="O103" s="20"/>
      <c r="P103" s="20"/>
      <c r="Q103" s="25"/>
      <c r="R103" s="25"/>
      <c r="S103" s="25"/>
      <c r="T103" s="25"/>
    </row>
    <row r="104" spans="1:21" x14ac:dyDescent="0.2">
      <c r="T104" s="14"/>
    </row>
    <row r="105" spans="1:21" x14ac:dyDescent="0.2">
      <c r="A105" s="4" t="s">
        <v>51</v>
      </c>
      <c r="B105" s="4" t="s">
        <v>23</v>
      </c>
      <c r="C105" s="8">
        <v>0</v>
      </c>
      <c r="D105" s="8">
        <f>C105*-0.02</f>
        <v>0</v>
      </c>
      <c r="E105" s="8">
        <f>SUM(C105:D105)</f>
        <v>0</v>
      </c>
      <c r="F105" s="17">
        <v>0</v>
      </c>
      <c r="H105" s="17">
        <f>G105+F105</f>
        <v>0</v>
      </c>
      <c r="I105" s="14">
        <f>H105*C105</f>
        <v>0</v>
      </c>
      <c r="S105" s="14">
        <f>(SUM(M105:Q105)*E105)+I105+R105</f>
        <v>0</v>
      </c>
      <c r="T105" s="17" t="e">
        <f>S105/E105</f>
        <v>#DIV/0!</v>
      </c>
    </row>
    <row r="106" spans="1:21" ht="13.5" thickBot="1" x14ac:dyDescent="0.25">
      <c r="A106" s="30" t="s">
        <v>51</v>
      </c>
      <c r="B106" s="30" t="s">
        <v>26</v>
      </c>
      <c r="C106" s="9">
        <f>SUM(C105)</f>
        <v>0</v>
      </c>
      <c r="D106" s="9">
        <f>SUM(D105)</f>
        <v>0</v>
      </c>
      <c r="E106" s="9">
        <f>SUM(E105)</f>
        <v>0</v>
      </c>
      <c r="F106" s="18"/>
      <c r="G106" s="18"/>
      <c r="H106" s="18" t="e">
        <f>I106/E106</f>
        <v>#DIV/0!</v>
      </c>
      <c r="I106" s="23">
        <f>SUM(I105)</f>
        <v>0</v>
      </c>
      <c r="J106" s="23"/>
      <c r="K106" s="23"/>
      <c r="L106" s="10"/>
      <c r="M106" s="18"/>
      <c r="N106" s="18"/>
      <c r="O106" s="18"/>
      <c r="P106" s="18"/>
      <c r="Q106" s="23"/>
      <c r="R106" s="23">
        <f>SUM(R105)</f>
        <v>0</v>
      </c>
      <c r="S106" s="23">
        <f>SUM(S105)</f>
        <v>0</v>
      </c>
      <c r="T106" s="18" t="e">
        <f>S106/E106</f>
        <v>#DIV/0!</v>
      </c>
    </row>
    <row r="107" spans="1:21" ht="13.5" thickTop="1" x14ac:dyDescent="0.2"/>
    <row r="109" spans="1:21" x14ac:dyDescent="0.2">
      <c r="A109" s="4" t="s">
        <v>52</v>
      </c>
      <c r="B109" s="4" t="s">
        <v>53</v>
      </c>
      <c r="C109" s="8">
        <v>0</v>
      </c>
      <c r="D109" s="8">
        <f>C109*0</f>
        <v>0</v>
      </c>
      <c r="E109" s="8">
        <f>SUM(C109:D109)</f>
        <v>0</v>
      </c>
      <c r="F109" s="17">
        <v>0</v>
      </c>
      <c r="H109" s="17">
        <f>G109+F109</f>
        <v>0</v>
      </c>
      <c r="I109" s="14">
        <f>H109*C109</f>
        <v>0</v>
      </c>
      <c r="S109" s="14">
        <f>(SUM(M109:Q109)*E109)+I109+R109</f>
        <v>0</v>
      </c>
      <c r="T109" s="17" t="e">
        <f>S109/E109</f>
        <v>#DIV/0!</v>
      </c>
    </row>
    <row r="110" spans="1:21" ht="13.5" thickBot="1" x14ac:dyDescent="0.25">
      <c r="A110" s="30" t="s">
        <v>52</v>
      </c>
      <c r="B110" s="30" t="s">
        <v>26</v>
      </c>
      <c r="C110" s="9">
        <f>SUM(C109)</f>
        <v>0</v>
      </c>
      <c r="D110" s="9">
        <f>SUM(D109)</f>
        <v>0</v>
      </c>
      <c r="E110" s="9">
        <f>SUM(E109)</f>
        <v>0</v>
      </c>
      <c r="F110" s="18"/>
      <c r="G110" s="18"/>
      <c r="H110" s="18" t="e">
        <f>I110/E110</f>
        <v>#DIV/0!</v>
      </c>
      <c r="I110" s="23">
        <f>SUM(I109)</f>
        <v>0</v>
      </c>
      <c r="J110" s="23"/>
      <c r="K110" s="23"/>
      <c r="L110" s="10"/>
      <c r="M110" s="18"/>
      <c r="N110" s="18"/>
      <c r="O110" s="18"/>
      <c r="P110" s="18"/>
      <c r="Q110" s="23"/>
      <c r="R110" s="23">
        <f>SUM(R109)</f>
        <v>0</v>
      </c>
      <c r="S110" s="23">
        <f>SUM(S109)</f>
        <v>0</v>
      </c>
      <c r="T110" s="18" t="e">
        <f>S110/E110</f>
        <v>#DIV/0!</v>
      </c>
    </row>
    <row r="111" spans="1:21" ht="14.25" thickTop="1" thickBot="1" x14ac:dyDescent="0.25"/>
    <row r="112" spans="1:21" ht="14.25" thickTop="1" thickBot="1" x14ac:dyDescent="0.25">
      <c r="A112" s="26" t="s">
        <v>54</v>
      </c>
      <c r="B112" s="27"/>
      <c r="C112" s="11">
        <f>SUM(C27,C32,C36,C41,C51,C47,C57,C63,C69,C75,C81,C85,C91,C95,C102,C106,C110)</f>
        <v>-376122</v>
      </c>
      <c r="D112" s="11">
        <f>SUM(D27,D32,D36,D41,D51,D47,D57,D63,D69,D75,D81,D85,D91,D95,D102,D106,D110)</f>
        <v>0</v>
      </c>
      <c r="E112" s="11">
        <f>SUM(E27,E32,E36,E41,E51,E47,E57,E63,E69,E75,E81,E85,E91,E95,E102,E106,E110)</f>
        <v>-376122</v>
      </c>
      <c r="F112" s="11"/>
      <c r="G112" s="11"/>
      <c r="H112" s="19">
        <f>I112/E112</f>
        <v>3.525566478429873</v>
      </c>
      <c r="I112" s="24">
        <f>SUM(I27,I32,I36,I41,I47,I51,I57,I63,I69,I75,I81,I85,I91,I95,I102,I106,I110)</f>
        <v>-1326043.1150000007</v>
      </c>
      <c r="J112" s="24"/>
      <c r="K112" s="24"/>
      <c r="L112" s="11"/>
      <c r="M112" s="11"/>
      <c r="N112" s="11"/>
      <c r="O112" s="11"/>
      <c r="P112" s="11"/>
      <c r="Q112" s="11"/>
      <c r="R112" s="24">
        <f>SUM(R27,R32,R41,R36,R47,R51,R57,R63,R69,R75,R81,R85,R91,R95,R102,R106,R110)</f>
        <v>33707.18</v>
      </c>
      <c r="S112" s="24">
        <f>SUM(S27,S32,S41,S36,S47,S51,S57,S63,S69,S75,S81,S85,S91,S95,S102,S106,S110)</f>
        <v>-1292335.935000001</v>
      </c>
      <c r="T112" s="28">
        <f>S112/E112</f>
        <v>3.4359488011868518</v>
      </c>
    </row>
    <row r="113" ht="13.5" thickTop="1" x14ac:dyDescent="0.2"/>
  </sheetData>
  <printOptions gridLines="1" gridLinesSet="0"/>
  <pageMargins left="0.2" right="0.24" top="1" bottom="1" header="0.5" footer="0.5"/>
  <pageSetup scale="73" orientation="landscape" horizontalDpi="4294967292" verticalDpi="0" r:id="rId1"/>
  <headerFooter alignWithMargins="0">
    <oddHeader>&amp;LPrepared by:  Kenny Soignet&amp;R&amp;D    &amp;T</oddHeader>
    <oddFooter>&amp;LFile Name:  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1997-01-24T21:05:44Z</dcterms:created>
  <dcterms:modified xsi:type="dcterms:W3CDTF">2023-09-19T00:47:17Z</dcterms:modified>
</cp:coreProperties>
</file>