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3B19EE-2330-4E7E-8E51-C00285758FD9}" xr6:coauthVersionLast="47" xr6:coauthVersionMax="47" xr10:uidLastSave="{00000000-0000-0000-0000-000000000000}"/>
  <bookViews>
    <workbookView xWindow="-120" yWindow="-120" windowWidth="38640" windowHeight="15720" firstSheet="32" activeTab="32"/>
  </bookViews>
  <sheets>
    <sheet name="Summary 2002 Revised" sheetId="46" state="hidden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Q8" i="28"/>
  <c r="E9" i="28"/>
  <c r="K9" i="28"/>
  <c r="L9" i="28"/>
  <c r="Q9" i="28"/>
  <c r="E10" i="28"/>
  <c r="Q10" i="28"/>
  <c r="C11" i="28"/>
  <c r="E11" i="28"/>
  <c r="Q11" i="28"/>
  <c r="C12" i="28"/>
  <c r="E12" i="28"/>
  <c r="J12" i="28"/>
  <c r="K12" i="28"/>
  <c r="L12" i="28"/>
  <c r="Q12" i="28"/>
  <c r="C13" i="28"/>
  <c r="E13" i="28"/>
  <c r="Q13" i="28"/>
  <c r="E14" i="28"/>
  <c r="H14" i="28"/>
  <c r="L14" i="28"/>
  <c r="P14" i="28"/>
  <c r="Q14" i="28"/>
  <c r="C15" i="28"/>
  <c r="E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K18" i="28"/>
  <c r="L18" i="28"/>
  <c r="Q18" i="28"/>
  <c r="C19" i="28"/>
  <c r="K19" i="28"/>
  <c r="L19" i="28"/>
  <c r="Q19" i="28"/>
  <c r="C20" i="28"/>
  <c r="E20" i="28"/>
  <c r="H20" i="28"/>
  <c r="K20" i="28"/>
  <c r="L20" i="28"/>
  <c r="Q20" i="28"/>
  <c r="C21" i="28"/>
  <c r="E21" i="28"/>
  <c r="K21" i="28"/>
  <c r="L21" i="28"/>
  <c r="Q21" i="28"/>
  <c r="C22" i="28"/>
  <c r="E22" i="28"/>
  <c r="K22" i="28"/>
  <c r="L22" i="28"/>
  <c r="Q22" i="28"/>
  <c r="C23" i="28"/>
  <c r="E23" i="28"/>
  <c r="H23" i="28"/>
  <c r="K23" i="28"/>
  <c r="L23" i="28"/>
  <c r="Q23" i="28"/>
  <c r="K24" i="28"/>
  <c r="L24" i="28"/>
  <c r="K25" i="28"/>
  <c r="L25" i="28"/>
  <c r="Q25" i="28"/>
  <c r="K26" i="28"/>
  <c r="L26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<sst xmlns="http://schemas.openxmlformats.org/spreadsheetml/2006/main" count="4083" uniqueCount="251">
  <si>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</si>
  <si>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</si>
  <si>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</si>
  <si>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</si>
  <si>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</si>
  <si>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</si>
  <si>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</si>
  <si>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</si>
  <si>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</si>
  <si>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</si>
  <si>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</si>
  <si>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</si>
  <si>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</si>
  <si>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</si>
  <si>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</si>
  <si>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</si>
  <si>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</si>
  <si>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</si>
  <si>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</si>
  <si>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</si>
  <si>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</si>
  <si>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</si>
  <si>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</si>
  <si>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</si>
  <si>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</si>
  <si>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</si>
  <si>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</si>
  <si>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</si>
  <si>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</si>
  <si>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</si>
  <si>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</si>
  <si>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</si>
  <si>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</si>
  <si>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</si>
  <si>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</si>
  <si>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</si>
  <si>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</si>
  <si>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</si>
  <si>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</si>
  <si>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</si>
  <si>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</si>
  <si>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</si>
  <si>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</si>
  <si>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</si>
  <si>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</si>
  <si>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</si>
  <si>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</si>
  <si>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</si>
  <si>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</si>
  <si>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</si>
  <si>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</si>
  <si>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</si>
  <si>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</si>
  <si>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</si>
  <si>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</si>
  <si>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</si>
  <si>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</si>
  <si>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</si>
  <si>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</si>
  <si>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</si>
  <si>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</si>
  <si>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</si>
  <si>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</si>
  <si>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</si>
  <si>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</si>
  <si>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</si>
  <si>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</si>
  <si>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</si>
  <si>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</si>
  <si>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</si>
  <si>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</si>
  <si>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</si>
  <si>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</si>
  <si>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</si>
  <si>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</si>
  <si>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</si>
  <si>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</si>
  <si>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</si>
  <si>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</si>
  <si>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</si>
  <si>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</si>
  <si>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</si>
  <si>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</si>
  <si>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</si>
  <si>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</si>
  <si>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</si>
  <si>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</si>
  <si>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</si>
  <si>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</si>
  <si>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</si>
  <si>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</si>
  <si>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</si>
  <si>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</si>
  <si>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</si>
  <si>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</si>
  <si>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</si>
  <si>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</si>
  <si>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</si>
  <si>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</si>
  <si>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</si>
  <si>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</si>
  <si>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</si>
  <si>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</si>
  <si>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</si>
  <si>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</si>
  <si>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</si>
  <si>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</si>
  <si>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</si>
  <si>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</si>
  <si>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</si>
  <si>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</si>
  <si>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</si>
  <si>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</si>
  <si>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</si>
  <si>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</si>
  <si>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</si>
  <si>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</si>
  <si>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</si>
  <si>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</si>
  <si>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</si>
  <si>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</si>
  <si>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</si>
  <si>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</si>
  <si>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</si>
  <si>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</si>
  <si>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</si>
  <si>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</si>
  <si>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</si>
  <si>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</si>
  <si>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</si>
  <si>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</si>
  <si>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</si>
  <si>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</si>
  <si>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</si>
  <si>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</si>
  <si>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</si>
  <si>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</si>
  <si>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</si>
  <si>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</si>
  <si>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</si>
  <si>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</si>
  <si>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</si>
  <si>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</si>
  <si>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</si>
  <si>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</si>
  <si>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</si>
  <si>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</si>
  <si>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</si>
  <si>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</si>
  <si>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</si>
  <si>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</si>
  <si>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</si>
  <si>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</si>
  <si>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</si>
  <si>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</si>
  <si>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</si>
  <si>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</si>
  <si>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</si>
  <si>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</si>
  <si>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</si>
  <si>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</si>
  <si>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</si>
  <si>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</si>
  <si>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</si>
  <si>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</si>
  <si>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</si>
  <si>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</si>
  <si>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</si>
  <si>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</si>
  <si>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</si>
  <si>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</si>
  <si>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</si>
  <si>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</si>
  <si>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</si>
  <si>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</si>
  <si>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</si>
  <si>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</si>
  <si>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</si>
  <si>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</si>
  <si>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</si>
  <si>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</si>
  <si>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</si>
  <si>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</si>
  <si>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</si>
  <si>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</si>
  <si>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</si>
  <si>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</si>
  <si>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</si>
  <si>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</si>
  <si>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</si>
  <si>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</si>
  <si>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</si>
  <si>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</si>
  <si>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</si>
  <si>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</si>
  <si>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</si>
  <si>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</si>
  <si>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</si>
  <si>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</si>
  <si>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</si>
  <si>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</si>
  <si>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</si>
  <si>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</si>
  <si>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</si>
  <si>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</si>
  <si>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</si>
  <si>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</si>
  <si>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</si>
  <si>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</si>
  <si>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</si>
  <si>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</si>
  <si>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</si>
  <si>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</si>
  <si>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</si>
  <si>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</si>
  <si>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</si>
  <si>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</si>
  <si>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</si>
  <si>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</si>
  <si>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</si>
  <si>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</si>
  <si>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</si>
  <si>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</si>
  <si>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</si>
  <si>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</si>
  <si>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</si>
  <si>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</si>
  <si>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</si>
  <si>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</si>
  <si>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</si>
  <si>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</si>
  <si>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</si>
  <si>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</si>
  <si>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</si>
  <si>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</si>
  <si>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</si>
  <si>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</si>
  <si>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</si>
  <si>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</si>
  <si>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</si>
  <si>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</si>
  <si>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</si>
  <si>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</si>
  <si>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</si>
  <si>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</si>
  <si>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</si>
  <si>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</si>
  <si>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</si>
  <si>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>Market Risk/Research</t>
  </si>
  <si>
    <t xml:space="preserve">Includes Gas Logistics </t>
  </si>
  <si>
    <t>Does not include Canada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</si>
</sst>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zoomScaleNormal="100" workbookViewId="0">
      <selection activeCell="D87" sqref="D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F8" sqref="F8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0" width="9.140625" hidden="1" customWidth="1"/>
    <col min="21" max="31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AQ21" sqref="AQ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42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X46"/>
  <sheetViews>
    <sheetView zoomScaleNormal="100" workbookViewId="0">
      <selection activeCell="G6" sqref="G1:AX65536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50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topLeftCell="A13" zoomScaleNormal="100" workbookViewId="0">
      <selection activeCell="U13" sqref="U13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  <col min="14" max="20" width="0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F12" sqref="F12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30" width="9.140625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4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248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tabSelected="1" zoomScaleNormal="100" workbookViewId="0">
      <selection activeCell="H29" sqref="H29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29" width="9.140625" hidden="1" customWidth="1"/>
    <col min="30" max="55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B4" t="s">
        <v>249</v>
      </c>
      <c r="I4" s="130" t="s">
        <v>175</v>
      </c>
      <c r="J4" s="130"/>
      <c r="K4" s="130"/>
      <c r="L4" s="130"/>
    </row>
    <row r="5" spans="1:39" x14ac:dyDescent="0.2">
      <c r="B5" t="s">
        <v>250</v>
      </c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v>10256048</v>
      </c>
      <c r="I8" s="7"/>
      <c r="J8" s="17"/>
      <c r="K8" s="17"/>
      <c r="L8" s="43"/>
      <c r="M8" s="8"/>
      <c r="Q8" s="15">
        <f>+H8/$H$29*$Q$29</f>
        <v>60686.674556213016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v>1791219</v>
      </c>
      <c r="I10" s="7"/>
      <c r="J10" s="17"/>
      <c r="K10" s="17"/>
      <c r="L10" s="43"/>
      <c r="M10" s="8"/>
      <c r="Q10" s="15">
        <f t="shared" si="0"/>
        <v>10598.92899408284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v>2543410</v>
      </c>
      <c r="I11" s="7"/>
      <c r="J11" s="17"/>
      <c r="K11" s="17"/>
      <c r="L11" s="43"/>
      <c r="M11" s="8"/>
      <c r="Q11" s="15">
        <f t="shared" si="0"/>
        <v>15049.763313609468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v>305015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1804.8224852071005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v>355560</v>
      </c>
      <c r="I13" s="7"/>
      <c r="J13" s="17"/>
      <c r="K13" s="17"/>
      <c r="L13" s="43"/>
      <c r="M13" s="8"/>
      <c r="Q13" s="15">
        <f t="shared" si="0"/>
        <v>2103.9053254437872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>64992+216000</f>
        <v>280992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1662.6745562130177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v>353392</v>
      </c>
      <c r="I15" s="8"/>
      <c r="J15" s="17"/>
      <c r="K15" s="17"/>
      <c r="L15" s="17"/>
      <c r="M15" s="8"/>
      <c r="Q15" s="15">
        <f t="shared" si="0"/>
        <v>2091.0769230769229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>(E16/$E$29)*$K$12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>(E17/$E$29)*$K$12</f>
        <v>0</v>
      </c>
      <c r="I17" s="8" t="s">
        <v>28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v>1453200</v>
      </c>
      <c r="I18" t="s">
        <v>95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8598.8165680473376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v>310400</v>
      </c>
      <c r="I19" t="s">
        <v>34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1836.6863905325445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>(E20/$E$29)*$K$12</f>
        <v>0</v>
      </c>
      <c r="I20" t="s">
        <v>46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v>0</v>
      </c>
      <c r="I21" t="s">
        <v>96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v>0</v>
      </c>
      <c r="I22" t="s">
        <v>37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17649236</v>
      </c>
      <c r="I23" t="s">
        <v>110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104433.34911242603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51</v>
      </c>
      <c r="C25" s="55"/>
      <c r="E25" s="55">
        <v>114</v>
      </c>
      <c r="H25" s="55">
        <v>169</v>
      </c>
      <c r="I25" t="s">
        <v>99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v>0</v>
      </c>
      <c r="I27" t="s">
        <v>101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169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4"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T125"/>
  <sheetViews>
    <sheetView zoomScaleNormal="100" workbookViewId="0">
      <selection activeCell="F12" sqref="F12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46" width="9.140625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4" width="9.140625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2002-01-05T18:09:23Z</cp:lastPrinted>
  <dcterms:created xsi:type="dcterms:W3CDTF">2001-12-05T13:20:56Z</dcterms:created>
  <dcterms:modified xsi:type="dcterms:W3CDTF">2023-09-19T00:56:46Z</dcterms:modified>
</cp:coreProperties>
</file>