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FA53D0-D9EB-424A-BC6B-EA1961B226A7}" xr6:coauthVersionLast="47" xr6:coauthVersionMax="47" xr10:uidLastSave="{00000000-0000-0000-0000-000000000000}"/>
  <bookViews>
    <workbookView xWindow="-120" yWindow="-120" windowWidth="38640" windowHeight="15720"/>
  </bookViews>
  <sheets>
    <sheet name="cash collection" sheetId="1" r:id="rId1"/>
    <sheet name="Peerless" sheetId="2" r:id="rId2"/>
    <sheet name="Coal" sheetId="3" r:id="rId3"/>
    <sheet name="Products Petchems" sheetId="4" r:id="rId4"/>
    <sheet name="EFI" sheetId="5" r:id="rId5"/>
    <sheet name="Panama" sheetId="6" r:id="rId6"/>
    <sheet name="Methanol &amp; MTBE" sheetId="7" r:id="rId7"/>
    <sheet name="LPG" sheetId="8" r:id="rId8"/>
    <sheet name="Freight" sheetId="9" r:id="rId9"/>
  </sheets>
  <externalReferences>
    <externalReference r:id="rId10"/>
  </externalReferences>
  <definedNames>
    <definedName name="_xlnm._FilterDatabase" localSheetId="2" hidden="1">Coal!$A$12:$E$73</definedName>
    <definedName name="_xlnm._FilterDatabase" localSheetId="8" hidden="1">Freight!$A$9:$E$53</definedName>
    <definedName name="_xlnm._FilterDatabase" localSheetId="5" hidden="1">Panama!$A$9:$E$34</definedName>
  </definedNames>
  <calcPr calcId="0"/>
</workbook>
</file>

<file path=xl/calcChain.xml><?xml version="1.0" encoding="utf-8"?>
<calcChain xmlns="http://schemas.openxmlformats.org/spreadsheetml/2006/main">
  <c r="B20" i="1" l="1"/>
  <c r="D20" i="1"/>
  <c r="G20" i="1"/>
  <c r="B21" i="1"/>
  <c r="D21" i="1"/>
  <c r="G21" i="1"/>
  <c r="B22" i="1"/>
  <c r="D22" i="1"/>
  <c r="G22" i="1"/>
  <c r="B23" i="1"/>
  <c r="D23" i="1"/>
  <c r="G23" i="1"/>
  <c r="B24" i="1"/>
  <c r="D24" i="1"/>
  <c r="G24" i="1"/>
  <c r="B25" i="1"/>
  <c r="D25" i="1"/>
  <c r="G25" i="1"/>
  <c r="B26" i="1"/>
  <c r="D26" i="1"/>
  <c r="G26" i="1"/>
  <c r="D27" i="1"/>
  <c r="G27" i="1"/>
  <c r="G29" i="1"/>
  <c r="A4" i="3"/>
  <c r="B89" i="3"/>
  <c r="A3" i="5"/>
  <c r="A4" i="5"/>
  <c r="A10" i="5"/>
  <c r="B12" i="5"/>
  <c r="A3" i="9"/>
  <c r="A4" i="9"/>
  <c r="B53" i="9"/>
  <c r="A3" i="8"/>
  <c r="A4" i="8"/>
  <c r="B29" i="8"/>
  <c r="A3" i="7"/>
  <c r="A4" i="7"/>
  <c r="B17" i="7"/>
  <c r="A3" i="6"/>
  <c r="A4" i="6"/>
  <c r="B34" i="6"/>
  <c r="B35" i="6"/>
  <c r="A4" i="2"/>
  <c r="B17" i="2"/>
  <c r="A3" i="4"/>
  <c r="A4" i="4"/>
  <c r="B20" i="4"/>
</calcChain>
</file>

<file path=xl/sharedStrings.xml><?xml version="1.0" encoding="utf-8"?>
<sst xmlns="http://schemas.openxmlformats.org/spreadsheetml/2006/main" count="413" uniqueCount="122">
  <si>
    <t xml:space="preserve">Cash Collections Table </t>
  </si>
  <si>
    <t>Category</t>
  </si>
  <si>
    <t>Collection Rate (a)</t>
  </si>
  <si>
    <t>Late Payments</t>
  </si>
  <si>
    <t>Counterparty</t>
  </si>
  <si>
    <t>Amount</t>
  </si>
  <si>
    <t>Due Dates</t>
  </si>
  <si>
    <t>Status</t>
  </si>
  <si>
    <t>Desk</t>
  </si>
  <si>
    <t>Total</t>
  </si>
  <si>
    <t>Products</t>
  </si>
  <si>
    <t>TOTAL</t>
  </si>
  <si>
    <t>September 2001 Billings for August 2001 Delivery</t>
  </si>
  <si>
    <t>Cash Received                                          ($ MM'S)</t>
  </si>
  <si>
    <t>EGM: Cash Collections</t>
  </si>
  <si>
    <t>excludes intercompany</t>
  </si>
  <si>
    <t>EFI Power Plants- Balances &gt;$100,000</t>
  </si>
  <si>
    <t>Panama - Balances &gt;$50,000</t>
  </si>
  <si>
    <t>Methanol &amp; Mtbe - Balances &gt;$50,000</t>
  </si>
  <si>
    <t>LPGs - Balances &gt;$50,000</t>
  </si>
  <si>
    <t>MARUBENI</t>
  </si>
  <si>
    <t>TEXAS AROMATICS</t>
  </si>
  <si>
    <t>CHEVRON PHILLIPS</t>
  </si>
  <si>
    <t>PMI</t>
  </si>
  <si>
    <t>PROCARIBE</t>
  </si>
  <si>
    <t>Paid</t>
  </si>
  <si>
    <t>N INDIANA</t>
  </si>
  <si>
    <t>ORLANDO</t>
  </si>
  <si>
    <t>TANOMA</t>
  </si>
  <si>
    <t>AMEREN</t>
  </si>
  <si>
    <t>LAKELAND</t>
  </si>
  <si>
    <t>NOBLE</t>
  </si>
  <si>
    <t>EQUISTAR</t>
  </si>
  <si>
    <t>MTBE</t>
  </si>
  <si>
    <t>MEOH</t>
  </si>
  <si>
    <t>Bunker</t>
  </si>
  <si>
    <t>Coal</t>
  </si>
  <si>
    <t>DUPONT</t>
  </si>
  <si>
    <t>BP AMOCO</t>
  </si>
  <si>
    <t>TRAFIGURA</t>
  </si>
  <si>
    <t>VEBA</t>
  </si>
  <si>
    <t>NGL</t>
  </si>
  <si>
    <t>Enron Fuels Carribean</t>
  </si>
  <si>
    <t>Int'l Products</t>
  </si>
  <si>
    <t>XYL</t>
  </si>
  <si>
    <t>PY</t>
  </si>
  <si>
    <t>BENZ</t>
  </si>
  <si>
    <t>SHIPPING</t>
  </si>
  <si>
    <t>Freight Markets - Balances &gt;$2,500</t>
  </si>
  <si>
    <t>Streamline Shippers Association,</t>
  </si>
  <si>
    <t>Southern Logistics, LLC</t>
  </si>
  <si>
    <t>Seamates International, Inc.</t>
  </si>
  <si>
    <t>Ryder Integrated Logistics</t>
  </si>
  <si>
    <t>Retail Concepts, Inc.</t>
  </si>
  <si>
    <t>Pacific Atlantic Brokerage, Inc.</t>
  </si>
  <si>
    <t>Orbis, a dba of Menasha Corporation</t>
  </si>
  <si>
    <t>North Bergen Rex Transport Inc.</t>
  </si>
  <si>
    <t>ITS Industrial Profile System</t>
  </si>
  <si>
    <t>Hub Group North Central</t>
  </si>
  <si>
    <t>FMAC</t>
  </si>
  <si>
    <t>Emser Tile, LLC.</t>
  </si>
  <si>
    <t>Dependable Highway Express, Inc.</t>
  </si>
  <si>
    <t>CRST Logistics, Inc.</t>
  </si>
  <si>
    <t>Combined Express Inc.</t>
  </si>
  <si>
    <t>CH Powell Company, Inc.</t>
  </si>
  <si>
    <t>Cardinal Brands, Inc.</t>
  </si>
  <si>
    <t>C &amp; C Trucking</t>
  </si>
  <si>
    <t>B-Lak Corporation</t>
  </si>
  <si>
    <t>Advantage Transportation Services,</t>
  </si>
  <si>
    <t>Adcom Express, Inc.</t>
  </si>
  <si>
    <t>Freight</t>
  </si>
  <si>
    <t>BALL TRANSPORT</t>
  </si>
  <si>
    <t>CT LOGISTICS INC</t>
  </si>
  <si>
    <t>INTRANSIT</t>
  </si>
  <si>
    <t>L J ELKIN INC</t>
  </si>
  <si>
    <t>LANTEV DISTRIBUTIN</t>
  </si>
  <si>
    <t>VALIMET INC GENERA</t>
  </si>
  <si>
    <t>Paid9/26/2001</t>
  </si>
  <si>
    <t>Paid 9/14/2001</t>
  </si>
  <si>
    <t>Paid 9/17/2001</t>
  </si>
  <si>
    <t>Paid 9/19/2001</t>
  </si>
  <si>
    <t>Paid 9/11/2001</t>
  </si>
  <si>
    <t>Carolina Power &amp; Light Company</t>
  </si>
  <si>
    <t>Virginia Electric and Power Company</t>
  </si>
  <si>
    <t>Cinergy Services, Inc.</t>
  </si>
  <si>
    <t>Dayton Power and Light Company, The</t>
  </si>
  <si>
    <t>South Carolina Electric &amp; Gas</t>
  </si>
  <si>
    <t>American Electric Power Service</t>
  </si>
  <si>
    <t>Black Hawk Synfuel, L.L.C.</t>
  </si>
  <si>
    <t>Jupiter Holdings, LLC</t>
  </si>
  <si>
    <t>Electric Fuels Corporation</t>
  </si>
  <si>
    <t>FirstEnergy Fuel Marketing Company</t>
  </si>
  <si>
    <t>Holnam Inc</t>
  </si>
  <si>
    <t>LAFARGE</t>
  </si>
  <si>
    <t>South Carolina Public Service</t>
  </si>
  <si>
    <t>Kansas City Power &amp; Light Company</t>
  </si>
  <si>
    <t>Pen Holdings, Inc</t>
  </si>
  <si>
    <t>St Joseph Light &amp; Power Co</t>
  </si>
  <si>
    <t>PG&amp;E Energy Trading - Power, L.P.</t>
  </si>
  <si>
    <t>Dynegy Coal Trading &amp;</t>
  </si>
  <si>
    <t>Coal - Balances &gt; $100,000</t>
  </si>
  <si>
    <t>Dubai Natural Gas Company</t>
  </si>
  <si>
    <t>Fenoquimia, S.A. de C.V.</t>
  </si>
  <si>
    <t>Union Carbide Corporation</t>
  </si>
  <si>
    <t>Clean Fuels</t>
  </si>
  <si>
    <t>Duke Energy Merchants LLC</t>
  </si>
  <si>
    <t>ProCaribe Inc.</t>
  </si>
  <si>
    <t>Petchems</t>
  </si>
  <si>
    <t>Products/Petchems - Balances &gt;$100,000</t>
  </si>
  <si>
    <t>All Invoices are Current</t>
  </si>
  <si>
    <t>Invoice Total</t>
  </si>
  <si>
    <t>Unpaid @ 09/30/01</t>
  </si>
  <si>
    <t>Egeminsa</t>
  </si>
  <si>
    <t>PetroPeru S.A.</t>
  </si>
  <si>
    <t>Dynegy Liquids Marketing and Trade</t>
  </si>
  <si>
    <t>ExxonMobil Chemical Co</t>
  </si>
  <si>
    <t>Louis Dreyfus Energy Services L.P.</t>
  </si>
  <si>
    <t>Natrogas, Inc.</t>
  </si>
  <si>
    <t>NGL Supply, Inc.</t>
  </si>
  <si>
    <t>Shell Oil Company</t>
  </si>
  <si>
    <t>Taylor Gas Liquids, Inc.</t>
  </si>
  <si>
    <t>a)  Cash collected as of September 30, 2001 as a percentage of total invoices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</si>
</sst>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7" formatCode="mmmm\ d\,\ yyyy"/>
    <numFmt numFmtId="168" formatCode="&quot;$&quot;#,##0.0_);[Red]\(&quot;$&quot;#,##0.0\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3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167" fontId="0" fillId="0" borderId="0" xfId="0" applyNumberFormat="1"/>
    <xf numFmtId="167" fontId="2" fillId="0" borderId="0" xfId="0" applyNumberFormat="1" applyFont="1"/>
    <xf numFmtId="167" fontId="2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vertical="center" wrapText="1"/>
    </xf>
    <xf numFmtId="167" fontId="2" fillId="0" borderId="1" xfId="0" applyNumberFormat="1" applyFont="1" applyBorder="1" applyAlignment="1">
      <alignment wrapText="1"/>
    </xf>
    <xf numFmtId="167" fontId="0" fillId="0" borderId="0" xfId="0" applyNumberFormat="1" applyAlignment="1"/>
    <xf numFmtId="167" fontId="0" fillId="0" borderId="0" xfId="0" applyNumberFormat="1" applyAlignment="1">
      <alignment wrapText="1"/>
    </xf>
    <xf numFmtId="5" fontId="0" fillId="0" borderId="0" xfId="0" applyNumberFormat="1"/>
    <xf numFmtId="5" fontId="2" fillId="0" borderId="0" xfId="0" applyNumberFormat="1" applyFont="1"/>
    <xf numFmtId="5" fontId="2" fillId="2" borderId="1" xfId="0" applyNumberFormat="1" applyFont="1" applyFill="1" applyBorder="1" applyAlignment="1">
      <alignment horizontal="center" vertical="center"/>
    </xf>
    <xf numFmtId="5" fontId="0" fillId="0" borderId="1" xfId="0" applyNumberFormat="1" applyBorder="1" applyAlignment="1">
      <alignment vertical="center" wrapText="1"/>
    </xf>
    <xf numFmtId="5" fontId="2" fillId="0" borderId="1" xfId="0" applyNumberFormat="1" applyFont="1" applyBorder="1" applyAlignment="1">
      <alignment wrapText="1"/>
    </xf>
    <xf numFmtId="5" fontId="0" fillId="0" borderId="0" xfId="0" applyNumberFormat="1" applyAlignment="1">
      <alignment wrapText="1"/>
    </xf>
    <xf numFmtId="5" fontId="1" fillId="0" borderId="1" xfId="1" applyNumberFormat="1" applyBorder="1" applyAlignment="1">
      <alignment vertical="center" wrapText="1"/>
    </xf>
    <xf numFmtId="5" fontId="0" fillId="0" borderId="0" xfId="0" applyNumberFormat="1" applyAlignment="1"/>
    <xf numFmtId="0" fontId="0" fillId="0" borderId="1" xfId="0" applyFill="1" applyBorder="1" applyAlignment="1">
      <alignment vertical="center" wrapText="1"/>
    </xf>
    <xf numFmtId="5" fontId="0" fillId="0" borderId="1" xfId="1" applyNumberFormat="1" applyFont="1" applyBorder="1" applyAlignment="1">
      <alignment vertical="center" wrapText="1"/>
    </xf>
    <xf numFmtId="0" fontId="5" fillId="0" borderId="0" xfId="0" applyFont="1" applyFill="1"/>
    <xf numFmtId="5" fontId="0" fillId="0" borderId="0" xfId="0" applyNumberFormat="1" applyFill="1"/>
    <xf numFmtId="167" fontId="0" fillId="0" borderId="0" xfId="0" applyNumberFormat="1" applyFill="1"/>
    <xf numFmtId="167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44" fontId="8" fillId="0" borderId="0" xfId="0" applyNumberFormat="1" applyFont="1"/>
    <xf numFmtId="14" fontId="0" fillId="0" borderId="1" xfId="0" applyNumberFormat="1" applyFill="1" applyBorder="1" applyAlignment="1">
      <alignment horizontal="center" vertical="center" wrapText="1"/>
    </xf>
    <xf numFmtId="44" fontId="2" fillId="0" borderId="1" xfId="0" applyNumberFormat="1" applyFont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44" fontId="0" fillId="0" borderId="0" xfId="1" applyFont="1"/>
    <xf numFmtId="44" fontId="2" fillId="0" borderId="0" xfId="1" applyFont="1"/>
    <xf numFmtId="44" fontId="0" fillId="0" borderId="0" xfId="1" applyFont="1" applyFill="1"/>
    <xf numFmtId="44" fontId="2" fillId="2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wrapText="1"/>
    </xf>
    <xf numFmtId="14" fontId="8" fillId="0" borderId="1" xfId="0" applyNumberFormat="1" applyFont="1" applyBorder="1" applyAlignment="1">
      <alignment horizontal="center"/>
    </xf>
    <xf numFmtId="44" fontId="7" fillId="0" borderId="1" xfId="1" applyFont="1" applyBorder="1"/>
    <xf numFmtId="14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44" fontId="7" fillId="0" borderId="1" xfId="0" applyNumberFormat="1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14" fontId="7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vertical="center" wrapText="1"/>
    </xf>
    <xf numFmtId="44" fontId="0" fillId="0" borderId="0" xfId="1" applyFont="1" applyAlignment="1">
      <alignment wrapText="1"/>
    </xf>
    <xf numFmtId="0" fontId="10" fillId="0" borderId="0" xfId="0" applyFont="1" applyAlignment="1">
      <alignment horizontal="left"/>
    </xf>
    <xf numFmtId="44" fontId="10" fillId="0" borderId="0" xfId="1" applyFont="1"/>
    <xf numFmtId="0" fontId="10" fillId="0" borderId="0" xfId="0" applyFont="1"/>
    <xf numFmtId="4" fontId="7" fillId="0" borderId="1" xfId="0" applyNumberFormat="1" applyFont="1" applyBorder="1" applyAlignment="1">
      <alignment horizontal="center"/>
    </xf>
    <xf numFmtId="0" fontId="10" fillId="0" borderId="0" xfId="0" applyFont="1" applyAlignment="1"/>
    <xf numFmtId="5" fontId="10" fillId="0" borderId="0" xfId="0" applyNumberFormat="1" applyFont="1" applyFill="1"/>
    <xf numFmtId="167" fontId="10" fillId="0" borderId="0" xfId="0" applyNumberFormat="1" applyFont="1" applyFill="1"/>
    <xf numFmtId="0" fontId="10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7" fontId="10" fillId="0" borderId="0" xfId="0" applyNumberFormat="1" applyFont="1" applyAlignment="1">
      <alignment horizontal="right"/>
    </xf>
    <xf numFmtId="167" fontId="2" fillId="2" borderId="1" xfId="0" applyNumberFormat="1" applyFont="1" applyFill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right" wrapText="1"/>
    </xf>
    <xf numFmtId="167" fontId="0" fillId="0" borderId="1" xfId="0" applyNumberFormat="1" applyBorder="1" applyAlignment="1">
      <alignment horizontal="right" wrapText="1"/>
    </xf>
    <xf numFmtId="167" fontId="0" fillId="0" borderId="0" xfId="0" applyNumberFormat="1" applyAlignment="1">
      <alignment horizontal="right" wrapText="1"/>
    </xf>
    <xf numFmtId="44" fontId="8" fillId="0" borderId="1" xfId="1" applyFont="1" applyBorder="1"/>
    <xf numFmtId="44" fontId="0" fillId="0" borderId="1" xfId="1" applyFont="1" applyBorder="1"/>
    <xf numFmtId="14" fontId="8" fillId="0" borderId="1" xfId="0" applyNumberFormat="1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8" fontId="0" fillId="0" borderId="3" xfId="1" applyNumberFormat="1" applyFont="1" applyFill="1" applyBorder="1" applyAlignment="1">
      <alignment horizontal="center"/>
    </xf>
    <xf numFmtId="168" fontId="0" fillId="0" borderId="4" xfId="1" applyNumberFormat="1" applyFont="1" applyFill="1" applyBorder="1" applyAlignment="1">
      <alignment horizontal="center"/>
    </xf>
    <xf numFmtId="168" fontId="0" fillId="0" borderId="5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0" fontId="0" fillId="0" borderId="1" xfId="0" applyNumberFormat="1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10</xdr:col>
      <xdr:colOff>0</xdr:colOff>
      <xdr:row>5</xdr:row>
      <xdr:rowOff>142875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9A094BDF-7122-FC0F-FBA7-C49B5A5570FB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5981700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10</xdr:col>
      <xdr:colOff>0</xdr:colOff>
      <xdr:row>0</xdr:row>
      <xdr:rowOff>152400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C552125D-7B09-5F0F-018F-9F8751FACF67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5981700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4</xdr:col>
      <xdr:colOff>0</xdr:colOff>
      <xdr:row>0</xdr:row>
      <xdr:rowOff>161925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521C75D-1CC5-0603-698F-77275AEBE738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50196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4</xdr:col>
      <xdr:colOff>0</xdr:colOff>
      <xdr:row>5</xdr:row>
      <xdr:rowOff>142875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B92B8D2C-E0B5-AC7E-B5BF-0ED312DD487B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50196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4</xdr:col>
      <xdr:colOff>0</xdr:colOff>
      <xdr:row>0</xdr:row>
      <xdr:rowOff>152400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265290FC-25BB-AE33-93B6-3194AD895F4D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50196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5</xdr:col>
      <xdr:colOff>0</xdr:colOff>
      <xdr:row>0</xdr:row>
      <xdr:rowOff>161925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E1401D9F-245C-C856-CE2C-44CAD65E0604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70008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5</xdr:col>
      <xdr:colOff>0</xdr:colOff>
      <xdr:row>5</xdr:row>
      <xdr:rowOff>142875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F95E0E7F-FA10-52DF-806D-66F6704DD303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70008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5</xdr:col>
      <xdr:colOff>0</xdr:colOff>
      <xdr:row>0</xdr:row>
      <xdr:rowOff>152400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0B2715B1-04D2-669D-CC94-5AECDD8F6B0D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70008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5</xdr:col>
      <xdr:colOff>0</xdr:colOff>
      <xdr:row>0</xdr:row>
      <xdr:rowOff>161925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A03FC980-A2C8-F39A-0932-5458733ABF0C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63531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5</xdr:col>
      <xdr:colOff>0</xdr:colOff>
      <xdr:row>5</xdr:row>
      <xdr:rowOff>142875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9A7B05B5-2A7F-E39F-C3A8-CFEE655E9A38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63531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5</xdr:col>
      <xdr:colOff>0</xdr:colOff>
      <xdr:row>0</xdr:row>
      <xdr:rowOff>152400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CFA6B8EB-52CE-0064-77D8-A80915388591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63531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5</xdr:col>
      <xdr:colOff>0</xdr:colOff>
      <xdr:row>0</xdr:row>
      <xdr:rowOff>161925</xdr:rowOff>
    </xdr:to>
    <xdr:sp macro="" textlink="">
      <xdr:nvSpPr>
        <xdr:cNvPr id="6145" name="Line 1">
          <a:extLst>
            <a:ext uri="{FF2B5EF4-FFF2-40B4-BE49-F238E27FC236}">
              <a16:creationId xmlns:a16="http://schemas.microsoft.com/office/drawing/2014/main" id="{DD597F3D-8984-AEB9-05B9-B9BF99D0C5B3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6438900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5</xdr:col>
      <xdr:colOff>0</xdr:colOff>
      <xdr:row>5</xdr:row>
      <xdr:rowOff>142875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45CF2D87-8901-941A-B540-F0F79D8BAB4D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6438900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5</xdr:col>
      <xdr:colOff>0</xdr:colOff>
      <xdr:row>0</xdr:row>
      <xdr:rowOff>152400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FA3B1F9C-599F-DFFB-E82A-59C8A510057D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6438900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5</xdr:col>
      <xdr:colOff>0</xdr:colOff>
      <xdr:row>0</xdr:row>
      <xdr:rowOff>161925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92579A38-6EDE-6C15-6EAF-A11825658455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63531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5</xdr:col>
      <xdr:colOff>0</xdr:colOff>
      <xdr:row>5</xdr:row>
      <xdr:rowOff>142875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A1550D47-597D-7EE5-8619-CEB3C0A1C49C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63531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5</xdr:col>
      <xdr:colOff>0</xdr:colOff>
      <xdr:row>0</xdr:row>
      <xdr:rowOff>152400</xdr:rowOff>
    </xdr:to>
    <xdr:sp macro="" textlink="">
      <xdr:nvSpPr>
        <xdr:cNvPr id="7171" name="Line 3">
          <a:extLst>
            <a:ext uri="{FF2B5EF4-FFF2-40B4-BE49-F238E27FC236}">
              <a16:creationId xmlns:a16="http://schemas.microsoft.com/office/drawing/2014/main" id="{94FDF453-AF5A-7CB0-0C7C-D4FA135182A6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63531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5</xdr:col>
      <xdr:colOff>0</xdr:colOff>
      <xdr:row>0</xdr:row>
      <xdr:rowOff>161925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5DBE682A-D3E5-FCF9-E617-A41CBF167614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63531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5</xdr:col>
      <xdr:colOff>0</xdr:colOff>
      <xdr:row>5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86604D6B-C506-C15B-19D9-487E5F33318C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63531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5</xdr:col>
      <xdr:colOff>0</xdr:colOff>
      <xdr:row>0</xdr:row>
      <xdr:rowOff>152400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48048A07-5034-B7B3-C996-F732F72B91A1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63531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5</xdr:col>
      <xdr:colOff>0</xdr:colOff>
      <xdr:row>0</xdr:row>
      <xdr:rowOff>161925</xdr:rowOff>
    </xdr:to>
    <xdr:sp macro="" textlink="">
      <xdr:nvSpPr>
        <xdr:cNvPr id="9217" name="Line 1">
          <a:extLst>
            <a:ext uri="{FF2B5EF4-FFF2-40B4-BE49-F238E27FC236}">
              <a16:creationId xmlns:a16="http://schemas.microsoft.com/office/drawing/2014/main" id="{1F6AD81A-246F-2F5B-377D-7A77D23B417A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671512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5</xdr:col>
      <xdr:colOff>0</xdr:colOff>
      <xdr:row>5</xdr:row>
      <xdr:rowOff>142875</xdr:rowOff>
    </xdr:to>
    <xdr:sp macro="" textlink="">
      <xdr:nvSpPr>
        <xdr:cNvPr id="9218" name="Line 2">
          <a:extLst>
            <a:ext uri="{FF2B5EF4-FFF2-40B4-BE49-F238E27FC236}">
              <a16:creationId xmlns:a16="http://schemas.microsoft.com/office/drawing/2014/main" id="{40C937A8-143E-B42A-2FFD-682689902F04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671512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5</xdr:col>
      <xdr:colOff>0</xdr:colOff>
      <xdr:row>0</xdr:row>
      <xdr:rowOff>152400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789A51F5-DD2F-89C9-33D4-9EF0EECFF894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671512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5</xdr:col>
      <xdr:colOff>0</xdr:colOff>
      <xdr:row>0</xdr:row>
      <xdr:rowOff>161925</xdr:rowOff>
    </xdr:to>
    <xdr:sp macro="" textlink="">
      <xdr:nvSpPr>
        <xdr:cNvPr id="10241" name="Line 1">
          <a:extLst>
            <a:ext uri="{FF2B5EF4-FFF2-40B4-BE49-F238E27FC236}">
              <a16:creationId xmlns:a16="http://schemas.microsoft.com/office/drawing/2014/main" id="{717D73FE-93CE-892D-8CBB-595C58185EAA}"/>
            </a:ext>
          </a:extLst>
        </xdr:cNvPr>
        <xdr:cNvSpPr>
          <a:spLocks noChangeShapeType="1"/>
        </xdr:cNvSpPr>
      </xdr:nvSpPr>
      <xdr:spPr bwMode="auto">
        <a:xfrm>
          <a:off x="0" y="152400"/>
          <a:ext cx="69246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</xdr:row>
      <xdr:rowOff>142875</xdr:rowOff>
    </xdr:from>
    <xdr:to>
      <xdr:col>5</xdr:col>
      <xdr:colOff>0</xdr:colOff>
      <xdr:row>5</xdr:row>
      <xdr:rowOff>142875</xdr:rowOff>
    </xdr:to>
    <xdr:sp macro="" textlink="">
      <xdr:nvSpPr>
        <xdr:cNvPr id="10242" name="Line 2">
          <a:extLst>
            <a:ext uri="{FF2B5EF4-FFF2-40B4-BE49-F238E27FC236}">
              <a16:creationId xmlns:a16="http://schemas.microsoft.com/office/drawing/2014/main" id="{9143DC49-DDED-675D-F7E3-1AADBEB010DB}"/>
            </a:ext>
          </a:extLst>
        </xdr:cNvPr>
        <xdr:cNvSpPr>
          <a:spLocks noChangeShapeType="1"/>
        </xdr:cNvSpPr>
      </xdr:nvSpPr>
      <xdr:spPr bwMode="auto">
        <a:xfrm flipV="1">
          <a:off x="0" y="1514475"/>
          <a:ext cx="69246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142875</xdr:rowOff>
    </xdr:from>
    <xdr:to>
      <xdr:col>5</xdr:col>
      <xdr:colOff>0</xdr:colOff>
      <xdr:row>0</xdr:row>
      <xdr:rowOff>152400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639D88E3-96C3-5B63-EA81-625ACF4CDD05}"/>
            </a:ext>
          </a:extLst>
        </xdr:cNvPr>
        <xdr:cNvSpPr>
          <a:spLocks noChangeShapeType="1"/>
        </xdr:cNvSpPr>
      </xdr:nvSpPr>
      <xdr:spPr bwMode="auto">
        <a:xfrm flipV="1">
          <a:off x="0" y="142875"/>
          <a:ext cx="6924675" cy="9525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mbruce/Local%20Settings/Temporary%20Internet%20Files/Content.IE5/IJW5MNE7/GlobalMarketsOver60Sept-01%20Ho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Cover sheet"/>
      <sheetName val="London cover"/>
      <sheetName val="Houston Cover "/>
      <sheetName val="Houston Financial Cover"/>
      <sheetName val="Singapore cover"/>
      <sheetName val="distribution list"/>
      <sheetName val="charts"/>
      <sheetName val="summary Worldwide $ &amp; %"/>
      <sheetName val="EGM Global Aging Chart"/>
      <sheetName val="Houston Physical Aging"/>
      <sheetName val="London Aging"/>
      <sheetName val="Houston excluding crude aging"/>
      <sheetName val="stacked Chart"/>
      <sheetName val="worldwide summary for chart"/>
      <sheetName val="London summary"/>
      <sheetName val="London detail"/>
      <sheetName val="Singapore summary"/>
      <sheetName val="Houston unapplied cash"/>
      <sheetName val="Cash collections Houston detail"/>
      <sheetName val="cash collections Houston"/>
      <sheetName val="Sheet8"/>
      <sheetName val="Freight Group"/>
      <sheetName val="Peerless Project"/>
      <sheetName val="EFI Power Plants"/>
      <sheetName val="Summary Report"/>
      <sheetName val="Sheet6"/>
      <sheetName val="Coal Group"/>
      <sheetName val="Sheet7"/>
      <sheetName val="Products"/>
      <sheetName val="Sheet4"/>
      <sheetName val="Panama"/>
      <sheetName val="Sheet5"/>
      <sheetName val="Clean Fuels"/>
      <sheetName val="Sheet1"/>
      <sheetName val="LPG Group"/>
      <sheetName val="Crude Group"/>
      <sheetName val="Sheet2"/>
      <sheetName val="Co 460 raw"/>
      <sheetName val="Sheet11"/>
      <sheetName val="460"/>
      <sheetName val="aging for Sally report"/>
      <sheetName val="Over 60 report w all ins"/>
      <sheetName val="Over 60 report &gt;100k"/>
      <sheetName val=")ver 60 report for insur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>
        <row r="54">
          <cell r="C54" t="str">
            <v>NGL's</v>
          </cell>
          <cell r="E54">
            <v>0.90833667061529677</v>
          </cell>
          <cell r="G54">
            <v>56.450379499999997</v>
          </cell>
        </row>
        <row r="55">
          <cell r="C55" t="str">
            <v>Methanol</v>
          </cell>
          <cell r="E55">
            <v>0.92632707626531319</v>
          </cell>
          <cell r="G55">
            <v>39.33471543000001</v>
          </cell>
        </row>
        <row r="56">
          <cell r="C56" t="str">
            <v>Products</v>
          </cell>
          <cell r="E56">
            <v>0.97139825897402943</v>
          </cell>
          <cell r="G56">
            <v>101.81509466</v>
          </cell>
        </row>
        <row r="57">
          <cell r="C57" t="str">
            <v>Panama</v>
          </cell>
          <cell r="E57">
            <v>0.14802330796472341</v>
          </cell>
          <cell r="G57">
            <v>26.211524140000002</v>
          </cell>
        </row>
        <row r="58">
          <cell r="C58" t="str">
            <v>Crude</v>
          </cell>
          <cell r="E58">
            <v>0.78075221235593617</v>
          </cell>
          <cell r="G58">
            <v>347.82363562</v>
          </cell>
        </row>
        <row r="59">
          <cell r="C59" t="str">
            <v>Coal</v>
          </cell>
          <cell r="E59">
            <v>0.85814671900578321</v>
          </cell>
          <cell r="G59">
            <v>60.011365759999997</v>
          </cell>
        </row>
        <row r="60">
          <cell r="C60" t="str">
            <v>Freight Markets</v>
          </cell>
          <cell r="E60">
            <v>0.27604533983953228</v>
          </cell>
          <cell r="G60">
            <v>0.78728200999999998</v>
          </cell>
        </row>
        <row r="61">
          <cell r="E61">
            <v>3.3920338736799227E-3</v>
          </cell>
          <cell r="G61">
            <v>2.6168754000000001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9">
          <cell r="C29" t="str">
            <v>* Puerto Quetzal Power Corp.</v>
          </cell>
        </row>
      </sheetData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workbookViewId="0">
      <selection activeCell="K19" sqref="K19"/>
    </sheetView>
  </sheetViews>
  <sheetFormatPr defaultRowHeight="12.75" x14ac:dyDescent="0.2"/>
  <cols>
    <col min="2" max="2" width="7.42578125" customWidth="1"/>
  </cols>
  <sheetData>
    <row r="1" spans="1:7" ht="13.5" customHeight="1" x14ac:dyDescent="0.2"/>
    <row r="2" spans="1:7" ht="29.25" customHeight="1" x14ac:dyDescent="0.2"/>
    <row r="3" spans="1:7" ht="26.25" x14ac:dyDescent="0.4">
      <c r="A3" s="1" t="s">
        <v>14</v>
      </c>
      <c r="B3" s="2"/>
      <c r="C3" s="2"/>
      <c r="D3" s="2"/>
      <c r="E3" s="2"/>
      <c r="F3" s="2"/>
      <c r="G3" s="2"/>
    </row>
    <row r="4" spans="1:7" ht="14.25" customHeight="1" x14ac:dyDescent="0.2">
      <c r="A4" t="s">
        <v>12</v>
      </c>
    </row>
    <row r="5" spans="1:7" ht="24.75" customHeight="1" x14ac:dyDescent="0.2"/>
    <row r="10" spans="1:7" ht="23.25" x14ac:dyDescent="0.35">
      <c r="A10" s="3" t="s">
        <v>0</v>
      </c>
    </row>
    <row r="12" spans="1:7" x14ac:dyDescent="0.2">
      <c r="B12" t="s">
        <v>121</v>
      </c>
    </row>
    <row r="18" spans="2:9" x14ac:dyDescent="0.2">
      <c r="B18" s="99" t="s">
        <v>1</v>
      </c>
      <c r="C18" s="100"/>
      <c r="D18" s="99" t="s">
        <v>2</v>
      </c>
      <c r="E18" s="103"/>
      <c r="F18" s="100"/>
      <c r="G18" s="105" t="s">
        <v>13</v>
      </c>
      <c r="H18" s="106"/>
      <c r="I18" s="107"/>
    </row>
    <row r="19" spans="2:9" ht="29.25" customHeight="1" x14ac:dyDescent="0.2">
      <c r="B19" s="101"/>
      <c r="C19" s="102"/>
      <c r="D19" s="101"/>
      <c r="E19" s="104"/>
      <c r="F19" s="102"/>
      <c r="G19" s="108"/>
      <c r="H19" s="109"/>
      <c r="I19" s="110"/>
    </row>
    <row r="20" spans="2:9" ht="19.5" customHeight="1" x14ac:dyDescent="0.2">
      <c r="B20" s="88" t="str">
        <f>'[1]cash collections Houston'!$C$54</f>
        <v>NGL's</v>
      </c>
      <c r="C20" s="88"/>
      <c r="D20" s="89">
        <f>'[1]cash collections Houston'!$E$54</f>
        <v>0.90833667061529677</v>
      </c>
      <c r="E20" s="89"/>
      <c r="F20" s="89"/>
      <c r="G20" s="90">
        <f>'[1]cash collections Houston'!$G$54</f>
        <v>56.450379499999997</v>
      </c>
      <c r="H20" s="90"/>
      <c r="I20" s="90"/>
    </row>
    <row r="21" spans="2:9" ht="19.5" customHeight="1" x14ac:dyDescent="0.2">
      <c r="B21" s="91" t="str">
        <f>'[1]cash collections Houston'!$C$55</f>
        <v>Methanol</v>
      </c>
      <c r="C21" s="92"/>
      <c r="D21" s="89">
        <f>'[1]cash collections Houston'!$E$55</f>
        <v>0.92632707626531319</v>
      </c>
      <c r="E21" s="89"/>
      <c r="F21" s="89"/>
      <c r="G21" s="90">
        <f>'[1]cash collections Houston'!$G$55</f>
        <v>39.33471543000001</v>
      </c>
      <c r="H21" s="90"/>
      <c r="I21" s="90"/>
    </row>
    <row r="22" spans="2:9" ht="19.5" customHeight="1" x14ac:dyDescent="0.2">
      <c r="B22" s="88" t="str">
        <f>'[1]cash collections Houston'!$C$56</f>
        <v>Products</v>
      </c>
      <c r="C22" s="88"/>
      <c r="D22" s="89">
        <f>'[1]cash collections Houston'!$E$56</f>
        <v>0.97139825897402943</v>
      </c>
      <c r="E22" s="89"/>
      <c r="F22" s="89"/>
      <c r="G22" s="90">
        <f>'[1]cash collections Houston'!$G$56</f>
        <v>101.81509466</v>
      </c>
      <c r="H22" s="90"/>
      <c r="I22" s="90"/>
    </row>
    <row r="23" spans="2:9" ht="19.5" customHeight="1" x14ac:dyDescent="0.2">
      <c r="B23" s="88" t="str">
        <f>'[1]cash collections Houston'!$C$57</f>
        <v>Panama</v>
      </c>
      <c r="C23" s="88"/>
      <c r="D23" s="89">
        <f>'[1]cash collections Houston'!$E$57</f>
        <v>0.14802330796472341</v>
      </c>
      <c r="E23" s="89"/>
      <c r="F23" s="89"/>
      <c r="G23" s="90">
        <f>'[1]cash collections Houston'!$G$57</f>
        <v>26.211524140000002</v>
      </c>
      <c r="H23" s="90"/>
      <c r="I23" s="90"/>
    </row>
    <row r="24" spans="2:9" ht="19.5" customHeight="1" x14ac:dyDescent="0.2">
      <c r="B24" s="88" t="str">
        <f>'[1]cash collections Houston'!$C$58</f>
        <v>Crude</v>
      </c>
      <c r="C24" s="88"/>
      <c r="D24" s="89">
        <f>'[1]cash collections Houston'!$E$58</f>
        <v>0.78075221235593617</v>
      </c>
      <c r="E24" s="89"/>
      <c r="F24" s="89"/>
      <c r="G24" s="90">
        <f>'[1]cash collections Houston'!$G$58</f>
        <v>347.82363562</v>
      </c>
      <c r="H24" s="90"/>
      <c r="I24" s="90"/>
    </row>
    <row r="25" spans="2:9" ht="19.5" customHeight="1" x14ac:dyDescent="0.2">
      <c r="B25" s="88" t="str">
        <f>'[1]cash collections Houston'!$C$59</f>
        <v>Coal</v>
      </c>
      <c r="C25" s="88"/>
      <c r="D25" s="89">
        <f>'[1]cash collections Houston'!$E$59</f>
        <v>0.85814671900578321</v>
      </c>
      <c r="E25" s="89"/>
      <c r="F25" s="89"/>
      <c r="G25" s="90">
        <f>'[1]cash collections Houston'!$G$59</f>
        <v>60.011365759999997</v>
      </c>
      <c r="H25" s="90"/>
      <c r="I25" s="90"/>
    </row>
    <row r="26" spans="2:9" ht="19.5" customHeight="1" x14ac:dyDescent="0.2">
      <c r="B26" s="88" t="str">
        <f>'[1]cash collections Houston'!$C$60</f>
        <v>Freight Markets</v>
      </c>
      <c r="C26" s="88"/>
      <c r="D26" s="89">
        <f>'[1]cash collections Houston'!$E$60</f>
        <v>0.27604533983953228</v>
      </c>
      <c r="E26" s="89"/>
      <c r="F26" s="89"/>
      <c r="G26" s="90">
        <f>'[1]cash collections Houston'!$G$60</f>
        <v>0.78728200999999998</v>
      </c>
      <c r="H26" s="90"/>
      <c r="I26" s="90"/>
    </row>
    <row r="27" spans="2:9" ht="20.25" customHeight="1" x14ac:dyDescent="0.2">
      <c r="B27" s="88" t="s">
        <v>43</v>
      </c>
      <c r="C27" s="88"/>
      <c r="D27" s="89">
        <f>'[1]cash collections Houston'!$E$61</f>
        <v>3.3920338736799227E-3</v>
      </c>
      <c r="E27" s="89"/>
      <c r="F27" s="89"/>
      <c r="G27" s="90">
        <f>'[1]cash collections Houston'!$G$61</f>
        <v>2.6168754000000001</v>
      </c>
      <c r="H27" s="90"/>
      <c r="I27" s="90"/>
    </row>
    <row r="28" spans="2:9" ht="23.25" customHeight="1" x14ac:dyDescent="0.2">
      <c r="B28" s="114"/>
      <c r="C28" s="114"/>
      <c r="D28" s="115"/>
      <c r="E28" s="115"/>
      <c r="F28" s="116"/>
      <c r="G28" s="111">
        <v>0</v>
      </c>
      <c r="H28" s="112"/>
      <c r="I28" s="113"/>
    </row>
    <row r="29" spans="2:9" ht="19.5" customHeight="1" x14ac:dyDescent="0.2">
      <c r="D29" s="93" t="s">
        <v>11</v>
      </c>
      <c r="E29" s="94"/>
      <c r="F29" s="95"/>
      <c r="G29" s="96">
        <f>SUM(G20:I28)</f>
        <v>635.0508725200001</v>
      </c>
      <c r="H29" s="97"/>
      <c r="I29" s="98"/>
    </row>
  </sheetData>
  <mergeCells count="32">
    <mergeCell ref="B27:C27"/>
    <mergeCell ref="B28:C28"/>
    <mergeCell ref="D27:F27"/>
    <mergeCell ref="D28:F28"/>
    <mergeCell ref="D29:F29"/>
    <mergeCell ref="G29:I29"/>
    <mergeCell ref="B18:C19"/>
    <mergeCell ref="D18:F19"/>
    <mergeCell ref="G18:I19"/>
    <mergeCell ref="B20:C20"/>
    <mergeCell ref="G20:I20"/>
    <mergeCell ref="D20:F20"/>
    <mergeCell ref="G27:I27"/>
    <mergeCell ref="G28:I28"/>
    <mergeCell ref="B21:C21"/>
    <mergeCell ref="D21:F21"/>
    <mergeCell ref="G21:I21"/>
    <mergeCell ref="B22:C22"/>
    <mergeCell ref="D22:F22"/>
    <mergeCell ref="G22:I22"/>
    <mergeCell ref="B23:C23"/>
    <mergeCell ref="D23:F23"/>
    <mergeCell ref="G23:I23"/>
    <mergeCell ref="B24:C24"/>
    <mergeCell ref="D24:F24"/>
    <mergeCell ref="G24:I24"/>
    <mergeCell ref="B25:C25"/>
    <mergeCell ref="D25:F25"/>
    <mergeCell ref="G25:I25"/>
    <mergeCell ref="B26:C26"/>
    <mergeCell ref="D26:F26"/>
    <mergeCell ref="G26:I26"/>
  </mergeCells>
  <pageMargins left="0.75" right="0.75" top="1" bottom="1" header="0.5" footer="0.5"/>
  <pageSetup scale="92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workbookViewId="0">
      <selection activeCell="D14" sqref="D14"/>
    </sheetView>
  </sheetViews>
  <sheetFormatPr defaultRowHeight="12.75" x14ac:dyDescent="0.2"/>
  <cols>
    <col min="1" max="1" width="23.28515625" customWidth="1"/>
    <col min="2" max="2" width="13.42578125" style="20" bestFit="1" customWidth="1"/>
    <col min="3" max="3" width="16.7109375" style="13" customWidth="1"/>
    <col min="4" max="4" width="21.85546875" customWidth="1"/>
  </cols>
  <sheetData>
    <row r="1" spans="1:4" ht="13.5" customHeight="1" x14ac:dyDescent="0.2"/>
    <row r="2" spans="1:4" ht="29.25" customHeight="1" x14ac:dyDescent="0.2"/>
    <row r="3" spans="1:4" ht="26.25" x14ac:dyDescent="0.4">
      <c r="A3" s="1" t="s">
        <v>14</v>
      </c>
      <c r="B3" s="21"/>
      <c r="C3" s="14"/>
      <c r="D3" s="2"/>
    </row>
    <row r="4" spans="1:4" ht="14.25" customHeight="1" x14ac:dyDescent="0.2">
      <c r="A4" t="str">
        <f>+'cash collection'!A4</f>
        <v>September 2001 Billings for August 2001 Delivery</v>
      </c>
    </row>
    <row r="5" spans="1:4" ht="24.75" customHeight="1" x14ac:dyDescent="0.2"/>
    <row r="9" spans="1:4" ht="23.25" x14ac:dyDescent="0.35">
      <c r="A9" s="3" t="s">
        <v>3</v>
      </c>
    </row>
    <row r="10" spans="1:4" ht="23.25" x14ac:dyDescent="0.35">
      <c r="A10" s="3"/>
    </row>
    <row r="12" spans="1:4" ht="16.5" x14ac:dyDescent="0.25">
      <c r="A12" s="5" t="s">
        <v>42</v>
      </c>
    </row>
    <row r="13" spans="1:4" s="2" customFormat="1" ht="27.75" customHeight="1" x14ac:dyDescent="0.2">
      <c r="A13" s="12" t="s">
        <v>4</v>
      </c>
      <c r="B13" s="22" t="s">
        <v>5</v>
      </c>
      <c r="C13" s="15" t="s">
        <v>6</v>
      </c>
      <c r="D13" s="12" t="s">
        <v>7</v>
      </c>
    </row>
    <row r="14" spans="1:4" s="10" customFormat="1" x14ac:dyDescent="0.2">
      <c r="A14" s="36"/>
      <c r="B14" s="29"/>
      <c r="C14" s="33"/>
      <c r="D14" s="34" t="s">
        <v>109</v>
      </c>
    </row>
    <row r="15" spans="1:4" s="10" customFormat="1" x14ac:dyDescent="0.2">
      <c r="A15" s="9"/>
      <c r="B15" s="23"/>
      <c r="C15" s="33"/>
      <c r="D15" s="35"/>
    </row>
    <row r="16" spans="1:4" s="10" customFormat="1" x14ac:dyDescent="0.2">
      <c r="A16" s="9"/>
      <c r="B16" s="23"/>
      <c r="C16" s="33"/>
      <c r="D16" s="37"/>
    </row>
    <row r="17" spans="1:4" s="8" customFormat="1" x14ac:dyDescent="0.2">
      <c r="A17" s="7" t="s">
        <v>9</v>
      </c>
      <c r="B17" s="24">
        <f>SUM(B14:B16)</f>
        <v>0</v>
      </c>
      <c r="C17" s="17"/>
      <c r="D17" s="6"/>
    </row>
    <row r="18" spans="1:4" s="11" customFormat="1" x14ac:dyDescent="0.2">
      <c r="B18" s="27"/>
      <c r="C18" s="18"/>
    </row>
    <row r="19" spans="1:4" s="11" customFormat="1" x14ac:dyDescent="0.2">
      <c r="B19" s="27"/>
      <c r="C19" s="18"/>
    </row>
    <row r="20" spans="1:4" s="8" customFormat="1" ht="24.75" customHeight="1" x14ac:dyDescent="0.2">
      <c r="A20" s="117"/>
      <c r="B20" s="117"/>
      <c r="C20" s="117"/>
      <c r="D20" s="117"/>
    </row>
    <row r="21" spans="1:4" s="11" customFormat="1" x14ac:dyDescent="0.2">
      <c r="B21" s="27"/>
      <c r="C21" s="18"/>
    </row>
    <row r="22" spans="1:4" s="4" customFormat="1" x14ac:dyDescent="0.2">
      <c r="B22" s="25"/>
      <c r="C22" s="19"/>
    </row>
    <row r="23" spans="1:4" s="4" customFormat="1" x14ac:dyDescent="0.2">
      <c r="B23" s="25"/>
      <c r="C23" s="19"/>
    </row>
    <row r="24" spans="1:4" s="4" customFormat="1" x14ac:dyDescent="0.2">
      <c r="B24" s="25"/>
      <c r="C24" s="19"/>
    </row>
    <row r="25" spans="1:4" s="4" customFormat="1" x14ac:dyDescent="0.2">
      <c r="B25" s="25"/>
      <c r="C25" s="19"/>
    </row>
    <row r="26" spans="1:4" s="4" customFormat="1" x14ac:dyDescent="0.2">
      <c r="B26" s="25"/>
      <c r="C26" s="19"/>
    </row>
    <row r="27" spans="1:4" s="4" customFormat="1" x14ac:dyDescent="0.2">
      <c r="B27" s="25"/>
      <c r="C27" s="19"/>
    </row>
    <row r="28" spans="1:4" s="4" customFormat="1" x14ac:dyDescent="0.2">
      <c r="B28" s="25"/>
      <c r="C28" s="19"/>
    </row>
    <row r="29" spans="1:4" s="4" customFormat="1" x14ac:dyDescent="0.2">
      <c r="B29" s="25"/>
      <c r="C29" s="19"/>
    </row>
    <row r="30" spans="1:4" s="4" customFormat="1" x14ac:dyDescent="0.2">
      <c r="B30" s="25"/>
      <c r="C30" s="19"/>
    </row>
    <row r="31" spans="1:4" s="4" customFormat="1" x14ac:dyDescent="0.2">
      <c r="B31" s="25"/>
      <c r="C31" s="19"/>
    </row>
    <row r="32" spans="1:4" s="4" customFormat="1" x14ac:dyDescent="0.2">
      <c r="B32" s="25"/>
      <c r="C32" s="19"/>
    </row>
    <row r="33" spans="2:3" s="4" customFormat="1" x14ac:dyDescent="0.2">
      <c r="B33" s="25"/>
      <c r="C33" s="19"/>
    </row>
  </sheetData>
  <mergeCells count="1">
    <mergeCell ref="A20:D20"/>
  </mergeCells>
  <pageMargins left="0.75" right="0.75" top="1" bottom="1" header="0.5" footer="0.5"/>
  <pageSetup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3"/>
  <sheetViews>
    <sheetView topLeftCell="A71" workbookViewId="0">
      <selection activeCell="A90" sqref="A90:IV90"/>
    </sheetView>
  </sheetViews>
  <sheetFormatPr defaultRowHeight="12.75" x14ac:dyDescent="0.2"/>
  <cols>
    <col min="1" max="1" width="27.85546875" style="54" customWidth="1"/>
    <col min="2" max="2" width="16" style="42" customWidth="1"/>
    <col min="3" max="3" width="14.7109375" style="76" bestFit="1" customWidth="1"/>
    <col min="4" max="4" width="28.85546875" customWidth="1"/>
    <col min="5" max="5" width="17.5703125" customWidth="1"/>
  </cols>
  <sheetData>
    <row r="1" spans="1:5" ht="13.5" customHeight="1" x14ac:dyDescent="0.2"/>
    <row r="2" spans="1:5" ht="29.25" customHeight="1" x14ac:dyDescent="0.2"/>
    <row r="3" spans="1:5" ht="26.25" x14ac:dyDescent="0.4">
      <c r="A3" s="55" t="s">
        <v>14</v>
      </c>
      <c r="B3" s="43"/>
      <c r="C3" s="77"/>
      <c r="D3" s="2"/>
      <c r="E3" s="2"/>
    </row>
    <row r="4" spans="1:5" ht="14.25" customHeight="1" x14ac:dyDescent="0.2">
      <c r="A4" s="54" t="str">
        <f>+'cash collection'!A4</f>
        <v>September 2001 Billings for August 2001 Delivery</v>
      </c>
    </row>
    <row r="5" spans="1:5" ht="24.75" customHeight="1" x14ac:dyDescent="0.2"/>
    <row r="9" spans="1:5" ht="23.25" x14ac:dyDescent="0.35">
      <c r="A9" s="62"/>
    </row>
    <row r="10" spans="1:5" ht="16.5" x14ac:dyDescent="0.25">
      <c r="A10" s="63" t="s">
        <v>3</v>
      </c>
    </row>
    <row r="11" spans="1:5" s="70" customFormat="1" ht="15.75" x14ac:dyDescent="0.25">
      <c r="A11" s="68" t="s">
        <v>100</v>
      </c>
      <c r="B11" s="69"/>
      <c r="C11" s="78"/>
    </row>
    <row r="12" spans="1:5" s="2" customFormat="1" ht="26.25" customHeight="1" x14ac:dyDescent="0.2">
      <c r="A12" s="57" t="s">
        <v>4</v>
      </c>
      <c r="B12" s="45" t="s">
        <v>5</v>
      </c>
      <c r="C12" s="79" t="s">
        <v>6</v>
      </c>
      <c r="D12" s="12" t="s">
        <v>25</v>
      </c>
      <c r="E12" s="12" t="s">
        <v>10</v>
      </c>
    </row>
    <row r="13" spans="1:5" s="2" customFormat="1" ht="26.25" customHeight="1" x14ac:dyDescent="0.2">
      <c r="A13" s="58" t="s">
        <v>29</v>
      </c>
      <c r="B13" s="48">
        <v>408995.98</v>
      </c>
      <c r="C13" s="61">
        <v>37153</v>
      </c>
      <c r="D13" s="49">
        <v>37159</v>
      </c>
      <c r="E13" s="65" t="s">
        <v>36</v>
      </c>
    </row>
    <row r="14" spans="1:5" s="2" customFormat="1" ht="26.25" customHeight="1" x14ac:dyDescent="0.2">
      <c r="A14" s="58" t="s">
        <v>29</v>
      </c>
      <c r="B14" s="48">
        <v>153536.23000000001</v>
      </c>
      <c r="C14" s="61">
        <v>37155</v>
      </c>
      <c r="D14" s="49">
        <v>37159</v>
      </c>
      <c r="E14" s="65" t="s">
        <v>36</v>
      </c>
    </row>
    <row r="15" spans="1:5" s="2" customFormat="1" ht="26.25" customHeight="1" x14ac:dyDescent="0.2">
      <c r="A15" s="58" t="s">
        <v>29</v>
      </c>
      <c r="B15" s="48">
        <v>161683.57</v>
      </c>
      <c r="C15" s="61">
        <v>37155</v>
      </c>
      <c r="D15" s="49">
        <v>37159</v>
      </c>
      <c r="E15" s="65" t="s">
        <v>36</v>
      </c>
    </row>
    <row r="16" spans="1:5" s="2" customFormat="1" ht="26.25" customHeight="1" x14ac:dyDescent="0.2">
      <c r="A16" s="58" t="s">
        <v>29</v>
      </c>
      <c r="B16" s="48">
        <v>521476.14</v>
      </c>
      <c r="C16" s="61">
        <v>37155</v>
      </c>
      <c r="D16" s="49">
        <v>37159</v>
      </c>
      <c r="E16" s="65" t="s">
        <v>36</v>
      </c>
    </row>
    <row r="17" spans="1:5" s="2" customFormat="1" ht="26.25" customHeight="1" x14ac:dyDescent="0.2">
      <c r="A17" s="58" t="s">
        <v>87</v>
      </c>
      <c r="B17" s="48">
        <v>244950.39</v>
      </c>
      <c r="C17" s="61">
        <v>37151</v>
      </c>
      <c r="D17" s="49">
        <v>37161</v>
      </c>
      <c r="E17" s="65" t="s">
        <v>36</v>
      </c>
    </row>
    <row r="18" spans="1:5" s="2" customFormat="1" ht="26.25" customHeight="1" x14ac:dyDescent="0.2">
      <c r="A18" s="58" t="s">
        <v>87</v>
      </c>
      <c r="B18" s="48">
        <v>323490.44</v>
      </c>
      <c r="C18" s="61">
        <v>37148</v>
      </c>
      <c r="D18" s="50"/>
      <c r="E18" s="65" t="s">
        <v>36</v>
      </c>
    </row>
    <row r="19" spans="1:5" s="2" customFormat="1" ht="26.25" customHeight="1" x14ac:dyDescent="0.2">
      <c r="A19" s="58" t="s">
        <v>87</v>
      </c>
      <c r="B19" s="48">
        <v>308379.37</v>
      </c>
      <c r="C19" s="61">
        <v>37153</v>
      </c>
      <c r="D19" s="50"/>
      <c r="E19" s="65" t="s">
        <v>36</v>
      </c>
    </row>
    <row r="20" spans="1:5" s="2" customFormat="1" ht="26.25" customHeight="1" x14ac:dyDescent="0.2">
      <c r="A20" s="58" t="s">
        <v>87</v>
      </c>
      <c r="B20" s="48">
        <v>373919.44</v>
      </c>
      <c r="C20" s="61">
        <v>37153</v>
      </c>
      <c r="D20" s="50"/>
      <c r="E20" s="65" t="s">
        <v>36</v>
      </c>
    </row>
    <row r="21" spans="1:5" s="2" customFormat="1" ht="26.25" customHeight="1" x14ac:dyDescent="0.2">
      <c r="A21" s="58" t="s">
        <v>88</v>
      </c>
      <c r="B21" s="48">
        <v>879375.01</v>
      </c>
      <c r="C21" s="61">
        <v>37148</v>
      </c>
      <c r="D21" s="50"/>
      <c r="E21" s="65" t="s">
        <v>36</v>
      </c>
    </row>
    <row r="22" spans="1:5" s="2" customFormat="1" ht="26.25" customHeight="1" x14ac:dyDescent="0.2">
      <c r="A22" s="58" t="s">
        <v>88</v>
      </c>
      <c r="B22" s="48">
        <v>1067800</v>
      </c>
      <c r="C22" s="61">
        <v>37148</v>
      </c>
      <c r="D22" s="50"/>
      <c r="E22" s="65" t="s">
        <v>36</v>
      </c>
    </row>
    <row r="23" spans="1:5" s="2" customFormat="1" ht="26.25" customHeight="1" x14ac:dyDescent="0.2">
      <c r="A23" s="58" t="s">
        <v>88</v>
      </c>
      <c r="B23" s="48">
        <v>897258.12</v>
      </c>
      <c r="C23" s="61">
        <v>37152</v>
      </c>
      <c r="D23" s="50"/>
      <c r="E23" s="65" t="s">
        <v>36</v>
      </c>
    </row>
    <row r="24" spans="1:5" s="10" customFormat="1" x14ac:dyDescent="0.2">
      <c r="A24" s="58" t="s">
        <v>88</v>
      </c>
      <c r="B24" s="48">
        <v>1529000.01</v>
      </c>
      <c r="C24" s="61">
        <v>37152</v>
      </c>
      <c r="D24" s="50"/>
      <c r="E24" s="65" t="s">
        <v>36</v>
      </c>
    </row>
    <row r="25" spans="1:5" s="10" customFormat="1" x14ac:dyDescent="0.2">
      <c r="A25" s="58" t="s">
        <v>88</v>
      </c>
      <c r="B25" s="48">
        <v>225719.17</v>
      </c>
      <c r="C25" s="61">
        <v>37153</v>
      </c>
      <c r="D25" s="50"/>
      <c r="E25" s="65" t="s">
        <v>36</v>
      </c>
    </row>
    <row r="26" spans="1:5" s="10" customFormat="1" x14ac:dyDescent="0.2">
      <c r="A26" s="58" t="s">
        <v>82</v>
      </c>
      <c r="B26" s="48">
        <v>321488.18</v>
      </c>
      <c r="C26" s="61">
        <v>37144</v>
      </c>
      <c r="D26" s="50"/>
      <c r="E26" s="65" t="s">
        <v>36</v>
      </c>
    </row>
    <row r="27" spans="1:5" s="10" customFormat="1" x14ac:dyDescent="0.2">
      <c r="A27" s="58" t="s">
        <v>82</v>
      </c>
      <c r="B27" s="48">
        <v>335417.43</v>
      </c>
      <c r="C27" s="61">
        <v>37147</v>
      </c>
      <c r="D27" s="50"/>
      <c r="E27" s="65" t="s">
        <v>36</v>
      </c>
    </row>
    <row r="28" spans="1:5" s="10" customFormat="1" x14ac:dyDescent="0.2">
      <c r="A28" s="58" t="s">
        <v>84</v>
      </c>
      <c r="B28" s="48">
        <v>325286.27</v>
      </c>
      <c r="C28" s="61">
        <v>37147</v>
      </c>
      <c r="D28" s="50"/>
      <c r="E28" s="65" t="s">
        <v>36</v>
      </c>
    </row>
    <row r="29" spans="1:5" s="10" customFormat="1" x14ac:dyDescent="0.2">
      <c r="A29" s="58" t="s">
        <v>84</v>
      </c>
      <c r="B29" s="48">
        <v>200569.33</v>
      </c>
      <c r="C29" s="61">
        <v>37147</v>
      </c>
      <c r="D29" s="50"/>
      <c r="E29" s="65" t="s">
        <v>36</v>
      </c>
    </row>
    <row r="30" spans="1:5" s="10" customFormat="1" x14ac:dyDescent="0.2">
      <c r="A30" s="58" t="s">
        <v>84</v>
      </c>
      <c r="B30" s="48">
        <v>291091.96999999997</v>
      </c>
      <c r="C30" s="61">
        <v>37151</v>
      </c>
      <c r="D30" s="50"/>
      <c r="E30" s="65" t="s">
        <v>36</v>
      </c>
    </row>
    <row r="31" spans="1:5" s="10" customFormat="1" x14ac:dyDescent="0.2">
      <c r="A31" s="58" t="s">
        <v>85</v>
      </c>
      <c r="B31" s="48">
        <v>320183.99</v>
      </c>
      <c r="C31" s="61">
        <v>37147</v>
      </c>
      <c r="D31" s="50"/>
      <c r="E31" s="65" t="s">
        <v>36</v>
      </c>
    </row>
    <row r="32" spans="1:5" s="10" customFormat="1" x14ac:dyDescent="0.2">
      <c r="A32" s="58" t="s">
        <v>85</v>
      </c>
      <c r="B32" s="48">
        <v>801500.64</v>
      </c>
      <c r="C32" s="61">
        <v>37155</v>
      </c>
      <c r="D32" s="50"/>
      <c r="E32" s="65" t="s">
        <v>36</v>
      </c>
    </row>
    <row r="33" spans="1:5" s="10" customFormat="1" x14ac:dyDescent="0.2">
      <c r="A33" s="58" t="s">
        <v>85</v>
      </c>
      <c r="B33" s="48">
        <v>613201</v>
      </c>
      <c r="C33" s="61">
        <v>37155</v>
      </c>
      <c r="D33" s="50"/>
      <c r="E33" s="65" t="s">
        <v>36</v>
      </c>
    </row>
    <row r="34" spans="1:5" s="10" customFormat="1" x14ac:dyDescent="0.2">
      <c r="A34" s="58" t="s">
        <v>99</v>
      </c>
      <c r="B34" s="48">
        <v>347914.49</v>
      </c>
      <c r="C34" s="61">
        <v>37145</v>
      </c>
      <c r="D34" s="49">
        <v>37152</v>
      </c>
      <c r="E34" s="65" t="s">
        <v>36</v>
      </c>
    </row>
    <row r="35" spans="1:5" s="10" customFormat="1" x14ac:dyDescent="0.2">
      <c r="A35" s="58" t="s">
        <v>99</v>
      </c>
      <c r="B35" s="48">
        <v>335621.55</v>
      </c>
      <c r="C35" s="61">
        <v>37138</v>
      </c>
      <c r="D35" s="49">
        <v>37161</v>
      </c>
      <c r="E35" s="65" t="s">
        <v>36</v>
      </c>
    </row>
    <row r="36" spans="1:5" s="10" customFormat="1" x14ac:dyDescent="0.2">
      <c r="A36" s="58" t="s">
        <v>99</v>
      </c>
      <c r="B36" s="48">
        <v>625077.74</v>
      </c>
      <c r="C36" s="61">
        <v>37158</v>
      </c>
      <c r="D36" s="49">
        <v>37161</v>
      </c>
      <c r="E36" s="65" t="s">
        <v>36</v>
      </c>
    </row>
    <row r="37" spans="1:5" s="10" customFormat="1" x14ac:dyDescent="0.2">
      <c r="A37" s="58" t="s">
        <v>99</v>
      </c>
      <c r="B37" s="48">
        <v>215946</v>
      </c>
      <c r="C37" s="61">
        <v>37162</v>
      </c>
      <c r="D37" s="50"/>
      <c r="E37" s="65" t="s">
        <v>36</v>
      </c>
    </row>
    <row r="38" spans="1:5" s="10" customFormat="1" x14ac:dyDescent="0.2">
      <c r="A38" s="58" t="s">
        <v>90</v>
      </c>
      <c r="B38" s="48">
        <v>299660.24</v>
      </c>
      <c r="C38" s="61">
        <v>37153</v>
      </c>
      <c r="D38" s="50"/>
      <c r="E38" s="65" t="s">
        <v>36</v>
      </c>
    </row>
    <row r="39" spans="1:5" s="10" customFormat="1" x14ac:dyDescent="0.2">
      <c r="A39" s="58" t="s">
        <v>91</v>
      </c>
      <c r="B39" s="48">
        <v>253862.03</v>
      </c>
      <c r="C39" s="61">
        <v>37153</v>
      </c>
      <c r="D39" s="50"/>
      <c r="E39" s="65" t="s">
        <v>36</v>
      </c>
    </row>
    <row r="40" spans="1:5" s="10" customFormat="1" x14ac:dyDescent="0.2">
      <c r="A40" s="58" t="s">
        <v>91</v>
      </c>
      <c r="B40" s="48">
        <v>124008.12</v>
      </c>
      <c r="C40" s="61">
        <v>37153</v>
      </c>
      <c r="D40" s="50"/>
      <c r="E40" s="65" t="s">
        <v>36</v>
      </c>
    </row>
    <row r="41" spans="1:5" s="10" customFormat="1" x14ac:dyDescent="0.2">
      <c r="A41" s="58" t="s">
        <v>91</v>
      </c>
      <c r="B41" s="48">
        <v>820952.51</v>
      </c>
      <c r="C41" s="61">
        <v>37153</v>
      </c>
      <c r="D41" s="50"/>
      <c r="E41" s="65" t="s">
        <v>36</v>
      </c>
    </row>
    <row r="42" spans="1:5" s="10" customFormat="1" x14ac:dyDescent="0.2">
      <c r="A42" s="58" t="s">
        <v>91</v>
      </c>
      <c r="B42" s="48">
        <v>123642.8</v>
      </c>
      <c r="C42" s="61">
        <v>37155</v>
      </c>
      <c r="D42" s="50"/>
      <c r="E42" s="65" t="s">
        <v>36</v>
      </c>
    </row>
    <row r="43" spans="1:5" s="10" customFormat="1" x14ac:dyDescent="0.2">
      <c r="A43" s="58" t="s">
        <v>91</v>
      </c>
      <c r="B43" s="48">
        <v>548650.6</v>
      </c>
      <c r="C43" s="61">
        <v>37155</v>
      </c>
      <c r="D43" s="50"/>
      <c r="E43" s="65" t="s">
        <v>36</v>
      </c>
    </row>
    <row r="44" spans="1:5" s="10" customFormat="1" x14ac:dyDescent="0.2">
      <c r="A44" s="58" t="s">
        <v>92</v>
      </c>
      <c r="B44" s="48">
        <v>776325.87</v>
      </c>
      <c r="C44" s="61">
        <v>37153</v>
      </c>
      <c r="D44" s="50"/>
      <c r="E44" s="65" t="s">
        <v>36</v>
      </c>
    </row>
    <row r="45" spans="1:5" s="10" customFormat="1" x14ac:dyDescent="0.2">
      <c r="A45" s="58" t="s">
        <v>89</v>
      </c>
      <c r="B45" s="48">
        <v>710630</v>
      </c>
      <c r="C45" s="61">
        <v>37151</v>
      </c>
      <c r="D45" s="50"/>
      <c r="E45" s="65" t="s">
        <v>36</v>
      </c>
    </row>
    <row r="46" spans="1:5" s="10" customFormat="1" x14ac:dyDescent="0.2">
      <c r="A46" s="58" t="s">
        <v>95</v>
      </c>
      <c r="B46" s="48">
        <v>363400.36</v>
      </c>
      <c r="C46" s="61">
        <v>37155</v>
      </c>
      <c r="D46" s="50"/>
      <c r="E46" s="65" t="s">
        <v>36</v>
      </c>
    </row>
    <row r="47" spans="1:5" s="10" customFormat="1" x14ac:dyDescent="0.2">
      <c r="A47" s="58" t="s">
        <v>93</v>
      </c>
      <c r="B47" s="48">
        <v>277114.71999999997</v>
      </c>
      <c r="C47" s="61">
        <v>37153</v>
      </c>
      <c r="D47" s="50"/>
      <c r="E47" s="65" t="s">
        <v>36</v>
      </c>
    </row>
    <row r="48" spans="1:5" s="10" customFormat="1" x14ac:dyDescent="0.2">
      <c r="A48" s="58" t="s">
        <v>30</v>
      </c>
      <c r="B48" s="48">
        <v>206559.17</v>
      </c>
      <c r="C48" s="61">
        <v>37155</v>
      </c>
      <c r="D48" s="49">
        <v>37160</v>
      </c>
      <c r="E48" s="65" t="s">
        <v>36</v>
      </c>
    </row>
    <row r="49" spans="1:5" s="10" customFormat="1" x14ac:dyDescent="0.2">
      <c r="A49" s="58" t="s">
        <v>26</v>
      </c>
      <c r="B49" s="48">
        <v>553997.98</v>
      </c>
      <c r="C49" s="61">
        <v>37153</v>
      </c>
      <c r="D49" s="49">
        <v>37154</v>
      </c>
      <c r="E49" s="65" t="s">
        <v>36</v>
      </c>
    </row>
    <row r="50" spans="1:5" s="10" customFormat="1" x14ac:dyDescent="0.2">
      <c r="A50" s="58" t="s">
        <v>27</v>
      </c>
      <c r="B50" s="48">
        <v>704251.83</v>
      </c>
      <c r="C50" s="61">
        <v>37155</v>
      </c>
      <c r="D50" s="49">
        <v>37158</v>
      </c>
      <c r="E50" s="65" t="s">
        <v>36</v>
      </c>
    </row>
    <row r="51" spans="1:5" s="10" customFormat="1" x14ac:dyDescent="0.2">
      <c r="A51" s="58" t="s">
        <v>27</v>
      </c>
      <c r="B51" s="48">
        <v>1456256.28</v>
      </c>
      <c r="C51" s="61">
        <v>37155</v>
      </c>
      <c r="D51" s="49">
        <v>37158</v>
      </c>
      <c r="E51" s="65" t="s">
        <v>36</v>
      </c>
    </row>
    <row r="52" spans="1:5" s="10" customFormat="1" x14ac:dyDescent="0.2">
      <c r="A52" s="58" t="s">
        <v>96</v>
      </c>
      <c r="B52" s="48">
        <v>591960.62</v>
      </c>
      <c r="C52" s="61">
        <v>37155</v>
      </c>
      <c r="D52" s="50"/>
      <c r="E52" s="65" t="s">
        <v>36</v>
      </c>
    </row>
    <row r="53" spans="1:5" s="10" customFormat="1" x14ac:dyDescent="0.2">
      <c r="A53" s="58" t="s">
        <v>96</v>
      </c>
      <c r="B53" s="48">
        <v>381609.16</v>
      </c>
      <c r="C53" s="61">
        <v>37155</v>
      </c>
      <c r="D53" s="50"/>
      <c r="E53" s="65" t="s">
        <v>36</v>
      </c>
    </row>
    <row r="54" spans="1:5" s="10" customFormat="1" x14ac:dyDescent="0.2">
      <c r="A54" s="58" t="s">
        <v>98</v>
      </c>
      <c r="B54" s="48">
        <v>317692.5</v>
      </c>
      <c r="C54" s="61">
        <v>37159</v>
      </c>
      <c r="D54" s="50"/>
      <c r="E54" s="65" t="s">
        <v>36</v>
      </c>
    </row>
    <row r="55" spans="1:5" s="10" customFormat="1" x14ac:dyDescent="0.2">
      <c r="A55" s="58" t="s">
        <v>86</v>
      </c>
      <c r="B55" s="48">
        <v>972435.17</v>
      </c>
      <c r="C55" s="61">
        <v>37147</v>
      </c>
      <c r="D55" s="50"/>
      <c r="E55" s="65" t="s">
        <v>36</v>
      </c>
    </row>
    <row r="56" spans="1:5" s="10" customFormat="1" x14ac:dyDescent="0.2">
      <c r="A56" s="58" t="s">
        <v>86</v>
      </c>
      <c r="B56" s="48">
        <v>257798.87</v>
      </c>
      <c r="C56" s="61">
        <v>37160</v>
      </c>
      <c r="D56" s="50"/>
      <c r="E56" s="65" t="s">
        <v>36</v>
      </c>
    </row>
    <row r="57" spans="1:5" s="10" customFormat="1" x14ac:dyDescent="0.2">
      <c r="A57" s="58" t="s">
        <v>86</v>
      </c>
      <c r="B57" s="48">
        <v>197271.73</v>
      </c>
      <c r="C57" s="61">
        <v>37160</v>
      </c>
      <c r="D57" s="50"/>
      <c r="E57" s="65" t="s">
        <v>36</v>
      </c>
    </row>
    <row r="58" spans="1:5" s="10" customFormat="1" x14ac:dyDescent="0.2">
      <c r="A58" s="58" t="s">
        <v>86</v>
      </c>
      <c r="B58" s="48">
        <v>165377.99</v>
      </c>
      <c r="C58" s="61">
        <v>37162</v>
      </c>
      <c r="D58" s="50"/>
      <c r="E58" s="65" t="s">
        <v>36</v>
      </c>
    </row>
    <row r="59" spans="1:5" s="10" customFormat="1" x14ac:dyDescent="0.2">
      <c r="A59" s="58" t="s">
        <v>86</v>
      </c>
      <c r="B59" s="48">
        <v>214353.61</v>
      </c>
      <c r="C59" s="61">
        <v>37162</v>
      </c>
      <c r="D59" s="50"/>
      <c r="E59" s="65" t="s">
        <v>36</v>
      </c>
    </row>
    <row r="60" spans="1:5" s="10" customFormat="1" x14ac:dyDescent="0.2">
      <c r="A60" s="58" t="s">
        <v>94</v>
      </c>
      <c r="B60" s="48">
        <v>999913.2</v>
      </c>
      <c r="C60" s="61">
        <v>37153</v>
      </c>
      <c r="D60" s="50"/>
      <c r="E60" s="65" t="s">
        <v>36</v>
      </c>
    </row>
    <row r="61" spans="1:5" s="10" customFormat="1" x14ac:dyDescent="0.2">
      <c r="A61" s="58" t="s">
        <v>94</v>
      </c>
      <c r="B61" s="48">
        <v>270827.31</v>
      </c>
      <c r="C61" s="61">
        <v>37159</v>
      </c>
      <c r="D61" s="50"/>
      <c r="E61" s="65" t="s">
        <v>36</v>
      </c>
    </row>
    <row r="62" spans="1:5" s="10" customFormat="1" x14ac:dyDescent="0.2">
      <c r="A62" s="58" t="s">
        <v>94</v>
      </c>
      <c r="B62" s="48">
        <v>247328.67</v>
      </c>
      <c r="C62" s="61">
        <v>37159</v>
      </c>
      <c r="D62" s="50"/>
      <c r="E62" s="65" t="s">
        <v>36</v>
      </c>
    </row>
    <row r="63" spans="1:5" s="10" customFormat="1" x14ac:dyDescent="0.2">
      <c r="A63" s="58" t="s">
        <v>94</v>
      </c>
      <c r="B63" s="48">
        <v>282297.46000000002</v>
      </c>
      <c r="C63" s="61">
        <v>37159</v>
      </c>
      <c r="D63" s="50"/>
      <c r="E63" s="65" t="s">
        <v>36</v>
      </c>
    </row>
    <row r="64" spans="1:5" s="10" customFormat="1" x14ac:dyDescent="0.2">
      <c r="A64" s="58" t="s">
        <v>97</v>
      </c>
      <c r="B64" s="48">
        <v>139550.76999999999</v>
      </c>
      <c r="C64" s="61">
        <v>37155</v>
      </c>
      <c r="D64" s="50"/>
      <c r="E64" s="65" t="s">
        <v>36</v>
      </c>
    </row>
    <row r="65" spans="1:5" s="10" customFormat="1" x14ac:dyDescent="0.2">
      <c r="A65" s="58" t="s">
        <v>28</v>
      </c>
      <c r="B65" s="48">
        <v>247516.83</v>
      </c>
      <c r="C65" s="61">
        <v>37155</v>
      </c>
      <c r="D65" s="49">
        <v>37158</v>
      </c>
      <c r="E65" s="65" t="s">
        <v>36</v>
      </c>
    </row>
    <row r="66" spans="1:5" s="10" customFormat="1" x14ac:dyDescent="0.2">
      <c r="A66" s="58" t="s">
        <v>28</v>
      </c>
      <c r="B66" s="48">
        <v>526985.19999999995</v>
      </c>
      <c r="C66" s="61">
        <v>37155</v>
      </c>
      <c r="D66" s="49">
        <v>37158</v>
      </c>
      <c r="E66" s="65" t="s">
        <v>36</v>
      </c>
    </row>
    <row r="67" spans="1:5" s="10" customFormat="1" x14ac:dyDescent="0.2">
      <c r="A67" s="58" t="s">
        <v>28</v>
      </c>
      <c r="B67" s="48">
        <v>279336.37</v>
      </c>
      <c r="C67" s="61">
        <v>37155</v>
      </c>
      <c r="D67" s="49">
        <v>37158</v>
      </c>
      <c r="E67" s="65" t="s">
        <v>36</v>
      </c>
    </row>
    <row r="68" spans="1:5" s="10" customFormat="1" x14ac:dyDescent="0.2">
      <c r="A68" s="58" t="s">
        <v>83</v>
      </c>
      <c r="B68" s="48">
        <v>322560.59999999998</v>
      </c>
      <c r="C68" s="61">
        <v>37144</v>
      </c>
      <c r="D68" s="50"/>
      <c r="E68" s="65" t="s">
        <v>36</v>
      </c>
    </row>
    <row r="69" spans="1:5" s="10" customFormat="1" x14ac:dyDescent="0.2">
      <c r="A69" s="58" t="s">
        <v>83</v>
      </c>
      <c r="B69" s="48">
        <v>326075.01</v>
      </c>
      <c r="C69" s="61">
        <v>37151</v>
      </c>
      <c r="D69" s="50"/>
      <c r="E69" s="65" t="s">
        <v>36</v>
      </c>
    </row>
    <row r="70" spans="1:5" s="10" customFormat="1" x14ac:dyDescent="0.2">
      <c r="A70" s="58" t="s">
        <v>83</v>
      </c>
      <c r="B70" s="48">
        <v>330393.61</v>
      </c>
      <c r="C70" s="61">
        <v>37155</v>
      </c>
      <c r="D70" s="50"/>
      <c r="E70" s="65" t="s">
        <v>36</v>
      </c>
    </row>
    <row r="71" spans="1:5" s="10" customFormat="1" x14ac:dyDescent="0.2">
      <c r="A71" s="58" t="s">
        <v>83</v>
      </c>
      <c r="B71" s="48">
        <v>325698.8</v>
      </c>
      <c r="C71" s="61">
        <v>37155</v>
      </c>
      <c r="D71" s="50"/>
      <c r="E71" s="65" t="s">
        <v>36</v>
      </c>
    </row>
    <row r="72" spans="1:5" s="10" customFormat="1" x14ac:dyDescent="0.2">
      <c r="A72" s="58" t="s">
        <v>83</v>
      </c>
      <c r="B72" s="48">
        <v>361150.35</v>
      </c>
      <c r="C72" s="61">
        <v>37159</v>
      </c>
      <c r="D72" s="50"/>
      <c r="E72" s="65" t="s">
        <v>36</v>
      </c>
    </row>
    <row r="73" spans="1:5" s="10" customFormat="1" x14ac:dyDescent="0.2">
      <c r="A73" s="58" t="s">
        <v>83</v>
      </c>
      <c r="B73" s="48">
        <v>316063.17</v>
      </c>
      <c r="C73" s="61">
        <v>37159</v>
      </c>
      <c r="D73" s="50"/>
      <c r="E73" s="65" t="s">
        <v>36</v>
      </c>
    </row>
    <row r="74" spans="1:5" s="10" customFormat="1" x14ac:dyDescent="0.2">
      <c r="A74" s="59"/>
      <c r="B74" s="66"/>
      <c r="C74" s="80"/>
      <c r="D74" s="9"/>
      <c r="E74" s="9"/>
    </row>
    <row r="75" spans="1:5" s="10" customFormat="1" hidden="1" x14ac:dyDescent="0.2">
      <c r="A75" s="59"/>
      <c r="B75" s="66"/>
      <c r="C75" s="80"/>
      <c r="D75" s="9"/>
      <c r="E75" s="9"/>
    </row>
    <row r="76" spans="1:5" s="10" customFormat="1" hidden="1" x14ac:dyDescent="0.2">
      <c r="A76" s="59"/>
      <c r="B76" s="66"/>
      <c r="C76" s="80"/>
      <c r="D76" s="9"/>
      <c r="E76" s="9"/>
    </row>
    <row r="77" spans="1:5" s="10" customFormat="1" hidden="1" x14ac:dyDescent="0.2">
      <c r="A77" s="59"/>
      <c r="B77" s="66"/>
      <c r="C77" s="80"/>
      <c r="D77" s="9"/>
      <c r="E77" s="9"/>
    </row>
    <row r="78" spans="1:5" s="10" customFormat="1" hidden="1" x14ac:dyDescent="0.2">
      <c r="A78" s="59"/>
      <c r="B78" s="66"/>
      <c r="C78" s="80"/>
      <c r="D78" s="9"/>
      <c r="E78" s="9"/>
    </row>
    <row r="79" spans="1:5" s="10" customFormat="1" hidden="1" x14ac:dyDescent="0.2">
      <c r="A79" s="59"/>
      <c r="B79" s="66"/>
      <c r="C79" s="80"/>
      <c r="D79" s="9"/>
      <c r="E79" s="9"/>
    </row>
    <row r="80" spans="1:5" s="10" customFormat="1" hidden="1" x14ac:dyDescent="0.2">
      <c r="A80" s="59"/>
      <c r="B80" s="66"/>
      <c r="C80" s="80"/>
      <c r="D80" s="9"/>
      <c r="E80" s="9"/>
    </row>
    <row r="81" spans="1:5" s="10" customFormat="1" hidden="1" x14ac:dyDescent="0.2">
      <c r="A81" s="59"/>
      <c r="B81" s="66"/>
      <c r="C81" s="80"/>
      <c r="D81" s="9"/>
      <c r="E81" s="9"/>
    </row>
    <row r="82" spans="1:5" s="10" customFormat="1" hidden="1" x14ac:dyDescent="0.2">
      <c r="A82" s="59"/>
      <c r="B82" s="66"/>
      <c r="C82" s="80"/>
      <c r="D82" s="9"/>
      <c r="E82" s="9"/>
    </row>
    <row r="83" spans="1:5" s="10" customFormat="1" hidden="1" x14ac:dyDescent="0.2">
      <c r="A83" s="59"/>
      <c r="B83" s="66"/>
      <c r="C83" s="80"/>
      <c r="D83" s="9"/>
      <c r="E83" s="9"/>
    </row>
    <row r="84" spans="1:5" s="10" customFormat="1" hidden="1" x14ac:dyDescent="0.2">
      <c r="A84" s="59"/>
      <c r="B84" s="66"/>
      <c r="C84" s="80"/>
      <c r="D84" s="9"/>
      <c r="E84" s="9"/>
    </row>
    <row r="85" spans="1:5" s="10" customFormat="1" hidden="1" x14ac:dyDescent="0.2">
      <c r="A85" s="59"/>
      <c r="B85" s="66"/>
      <c r="C85" s="80"/>
      <c r="D85" s="9"/>
      <c r="E85" s="9"/>
    </row>
    <row r="86" spans="1:5" s="10" customFormat="1" hidden="1" x14ac:dyDescent="0.2">
      <c r="A86" s="59"/>
      <c r="B86" s="66"/>
      <c r="C86" s="80"/>
      <c r="D86" s="9"/>
      <c r="E86" s="9"/>
    </row>
    <row r="87" spans="1:5" s="10" customFormat="1" hidden="1" x14ac:dyDescent="0.2">
      <c r="A87" s="59"/>
      <c r="B87" s="66"/>
      <c r="C87" s="80"/>
      <c r="D87" s="9"/>
      <c r="E87" s="9"/>
    </row>
    <row r="88" spans="1:5" s="10" customFormat="1" hidden="1" x14ac:dyDescent="0.2">
      <c r="A88" s="59"/>
      <c r="B88" s="66"/>
      <c r="C88" s="80"/>
      <c r="D88" s="9"/>
      <c r="E88" s="9"/>
    </row>
    <row r="89" spans="1:5" s="8" customFormat="1" x14ac:dyDescent="0.2">
      <c r="A89" s="60" t="s">
        <v>110</v>
      </c>
      <c r="B89" s="46">
        <f>SUM(B13:B88)</f>
        <v>27122391.970000006</v>
      </c>
      <c r="C89" s="81"/>
      <c r="D89" s="6"/>
      <c r="E89" s="6"/>
    </row>
    <row r="90" spans="1:5" s="4" customFormat="1" x14ac:dyDescent="0.2">
      <c r="A90" s="60" t="s">
        <v>111</v>
      </c>
      <c r="B90" s="46">
        <v>20348232</v>
      </c>
      <c r="C90" s="82"/>
      <c r="D90" s="36"/>
      <c r="E90" s="36"/>
    </row>
    <row r="91" spans="1:5" s="4" customFormat="1" x14ac:dyDescent="0.2">
      <c r="A91" s="64"/>
      <c r="B91" s="67"/>
      <c r="C91" s="83"/>
    </row>
    <row r="92" spans="1:5" s="4" customFormat="1" ht="25.5" customHeight="1" x14ac:dyDescent="0.2">
      <c r="A92" s="118"/>
      <c r="B92" s="118"/>
      <c r="C92" s="118"/>
      <c r="D92" s="118"/>
      <c r="E92" s="118"/>
    </row>
    <row r="93" spans="1:5" s="4" customFormat="1" x14ac:dyDescent="0.2">
      <c r="A93" s="64"/>
      <c r="B93" s="67"/>
      <c r="C93" s="83"/>
    </row>
  </sheetData>
  <autoFilter ref="A12:E73"/>
  <mergeCells count="1">
    <mergeCell ref="A92:E92"/>
  </mergeCells>
  <pageMargins left="0.75" right="0.75" top="0.61" bottom="0.74" header="0.5" footer="0.5"/>
  <pageSetup scale="56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workbookViewId="0">
      <selection activeCell="C25" sqref="C25"/>
    </sheetView>
  </sheetViews>
  <sheetFormatPr defaultRowHeight="12.75" x14ac:dyDescent="0.2"/>
  <cols>
    <col min="1" max="1" width="21.85546875" customWidth="1"/>
    <col min="2" max="2" width="14.5703125" style="20" customWidth="1"/>
    <col min="3" max="3" width="16.7109375" style="13" customWidth="1"/>
    <col min="4" max="4" width="27" customWidth="1"/>
    <col min="5" max="5" width="15.140625" customWidth="1"/>
  </cols>
  <sheetData>
    <row r="1" spans="1:5" ht="13.5" customHeight="1" x14ac:dyDescent="0.2"/>
    <row r="2" spans="1:5" ht="29.25" customHeight="1" x14ac:dyDescent="0.2"/>
    <row r="3" spans="1:5" ht="26.25" x14ac:dyDescent="0.4">
      <c r="A3" s="1" t="str">
        <f>'cash collection'!A3</f>
        <v>EGM: Cash Collections</v>
      </c>
      <c r="B3" s="21"/>
      <c r="C3" s="14"/>
      <c r="D3" s="2"/>
      <c r="E3" s="2"/>
    </row>
    <row r="4" spans="1:5" ht="14.25" customHeight="1" x14ac:dyDescent="0.2">
      <c r="A4" t="str">
        <f>+'cash collection'!A4</f>
        <v>September 2001 Billings for August 2001 Delivery</v>
      </c>
    </row>
    <row r="5" spans="1:5" ht="24.75" customHeight="1" x14ac:dyDescent="0.2"/>
    <row r="8" spans="1:5" ht="16.5" x14ac:dyDescent="0.25">
      <c r="A8" s="30" t="s">
        <v>3</v>
      </c>
    </row>
    <row r="9" spans="1:5" s="75" customFormat="1" ht="15.75" x14ac:dyDescent="0.25">
      <c r="A9" s="72" t="s">
        <v>108</v>
      </c>
      <c r="B9" s="73"/>
      <c r="C9" s="74"/>
      <c r="D9" s="70"/>
      <c r="E9" s="70"/>
    </row>
    <row r="10" spans="1:5" s="4" customFormat="1" x14ac:dyDescent="0.2">
      <c r="A10" s="12" t="s">
        <v>4</v>
      </c>
      <c r="B10" s="22" t="s">
        <v>5</v>
      </c>
      <c r="C10" s="15" t="s">
        <v>6</v>
      </c>
      <c r="D10" s="12" t="s">
        <v>25</v>
      </c>
      <c r="E10" s="12" t="s">
        <v>8</v>
      </c>
    </row>
    <row r="11" spans="1:5" x14ac:dyDescent="0.2">
      <c r="A11" s="58" t="s">
        <v>22</v>
      </c>
      <c r="B11" s="48">
        <v>610618.99</v>
      </c>
      <c r="C11" s="61">
        <v>37151</v>
      </c>
      <c r="D11" s="49">
        <v>37154</v>
      </c>
      <c r="E11" s="71" t="s">
        <v>46</v>
      </c>
    </row>
    <row r="12" spans="1:5" x14ac:dyDescent="0.2">
      <c r="A12" s="58" t="s">
        <v>105</v>
      </c>
      <c r="B12" s="48">
        <v>716710.99</v>
      </c>
      <c r="C12" s="61">
        <v>37162</v>
      </c>
      <c r="D12" s="49"/>
      <c r="E12" s="71" t="s">
        <v>107</v>
      </c>
    </row>
    <row r="13" spans="1:5" x14ac:dyDescent="0.2">
      <c r="A13" s="58" t="s">
        <v>20</v>
      </c>
      <c r="B13" s="48">
        <v>856800</v>
      </c>
      <c r="C13" s="61">
        <v>37147</v>
      </c>
      <c r="D13" s="49">
        <v>37151</v>
      </c>
      <c r="E13" s="71" t="s">
        <v>44</v>
      </c>
    </row>
    <row r="14" spans="1:5" x14ac:dyDescent="0.2">
      <c r="A14" s="58" t="s">
        <v>23</v>
      </c>
      <c r="B14" s="48">
        <v>180000</v>
      </c>
      <c r="C14" s="61">
        <v>37148</v>
      </c>
      <c r="D14" s="49">
        <v>37161</v>
      </c>
      <c r="E14" s="71" t="s">
        <v>47</v>
      </c>
    </row>
    <row r="15" spans="1:5" x14ac:dyDescent="0.2">
      <c r="A15" s="58" t="s">
        <v>24</v>
      </c>
      <c r="B15" s="48">
        <v>600000</v>
      </c>
      <c r="C15" s="61">
        <v>37159</v>
      </c>
      <c r="D15" s="49">
        <v>37161</v>
      </c>
      <c r="E15" s="71" t="s">
        <v>41</v>
      </c>
    </row>
    <row r="16" spans="1:5" x14ac:dyDescent="0.2">
      <c r="A16" s="58" t="s">
        <v>106</v>
      </c>
      <c r="B16" s="48">
        <v>553762</v>
      </c>
      <c r="C16" s="61">
        <v>37159</v>
      </c>
      <c r="D16" s="49"/>
      <c r="E16" s="71" t="s">
        <v>107</v>
      </c>
    </row>
    <row r="17" spans="1:5" x14ac:dyDescent="0.2">
      <c r="A17" s="58" t="s">
        <v>106</v>
      </c>
      <c r="B17" s="48">
        <v>729959</v>
      </c>
      <c r="C17" s="61">
        <v>37159</v>
      </c>
      <c r="D17" s="49"/>
      <c r="E17" s="71" t="s">
        <v>107</v>
      </c>
    </row>
    <row r="18" spans="1:5" x14ac:dyDescent="0.2">
      <c r="A18" s="58" t="s">
        <v>106</v>
      </c>
      <c r="B18" s="48">
        <v>852511.56</v>
      </c>
      <c r="C18" s="61">
        <v>37159</v>
      </c>
      <c r="D18" s="49"/>
      <c r="E18" s="71" t="s">
        <v>107</v>
      </c>
    </row>
    <row r="19" spans="1:5" x14ac:dyDescent="0.2">
      <c r="A19" s="58" t="s">
        <v>21</v>
      </c>
      <c r="B19" s="48">
        <v>251485.75</v>
      </c>
      <c r="C19" s="61">
        <v>37146</v>
      </c>
      <c r="D19" s="49">
        <v>37153</v>
      </c>
      <c r="E19" s="71" t="s">
        <v>45</v>
      </c>
    </row>
    <row r="20" spans="1:5" x14ac:dyDescent="0.2">
      <c r="A20" s="7" t="s">
        <v>9</v>
      </c>
      <c r="B20" s="46">
        <f>SUM(B11:B16)</f>
        <v>3517891.98</v>
      </c>
      <c r="C20" s="17"/>
      <c r="D20" s="6"/>
      <c r="E20" s="6"/>
    </row>
    <row r="21" spans="1:5" s="4" customFormat="1" x14ac:dyDescent="0.2">
      <c r="A21" s="60" t="s">
        <v>111</v>
      </c>
      <c r="B21" s="46">
        <v>2852944</v>
      </c>
      <c r="C21" s="82"/>
      <c r="D21" s="36"/>
      <c r="E21" s="36"/>
    </row>
    <row r="22" spans="1:5" ht="30" customHeight="1" x14ac:dyDescent="0.2">
      <c r="A22" s="118" t="s">
        <v>15</v>
      </c>
      <c r="B22" s="118"/>
      <c r="C22" s="118"/>
      <c r="D22" s="118"/>
      <c r="E22" s="118"/>
    </row>
  </sheetData>
  <mergeCells count="1">
    <mergeCell ref="A22:E22"/>
  </mergeCells>
  <pageMargins left="0.75" right="0.75" top="1" bottom="1" header="0.5" footer="0.5"/>
  <pageSetup scale="95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topLeftCell="A4" workbookViewId="0">
      <selection activeCell="F23" sqref="F23"/>
    </sheetView>
  </sheetViews>
  <sheetFormatPr defaultRowHeight="12.75" x14ac:dyDescent="0.2"/>
  <cols>
    <col min="1" max="1" width="21.85546875" customWidth="1"/>
    <col min="2" max="2" width="14.5703125" style="20" customWidth="1"/>
    <col min="3" max="3" width="18" style="13" bestFit="1" customWidth="1"/>
    <col min="4" max="4" width="27" customWidth="1"/>
    <col min="5" max="5" width="15.140625" customWidth="1"/>
  </cols>
  <sheetData>
    <row r="1" spans="1:5" ht="13.5" customHeight="1" x14ac:dyDescent="0.2"/>
    <row r="2" spans="1:5" ht="29.25" customHeight="1" x14ac:dyDescent="0.2"/>
    <row r="3" spans="1:5" ht="26.25" x14ac:dyDescent="0.4">
      <c r="A3" s="1" t="str">
        <f>'cash collection'!A3</f>
        <v>EGM: Cash Collections</v>
      </c>
      <c r="B3" s="21"/>
      <c r="C3" s="14"/>
      <c r="D3" s="2"/>
      <c r="E3" s="2"/>
    </row>
    <row r="4" spans="1:5" ht="14.25" customHeight="1" x14ac:dyDescent="0.2">
      <c r="A4" t="str">
        <f>+'cash collection'!A4</f>
        <v>September 2001 Billings for August 2001 Delivery</v>
      </c>
    </row>
    <row r="5" spans="1:5" ht="24.75" customHeight="1" x14ac:dyDescent="0.2"/>
    <row r="8" spans="1:5" s="4" customFormat="1" ht="16.5" x14ac:dyDescent="0.25">
      <c r="A8" s="30" t="s">
        <v>16</v>
      </c>
      <c r="B8" s="31"/>
      <c r="C8" s="32"/>
      <c r="D8"/>
      <c r="E8"/>
    </row>
    <row r="9" spans="1:5" s="4" customFormat="1" x14ac:dyDescent="0.2">
      <c r="A9" s="12" t="s">
        <v>4</v>
      </c>
      <c r="B9" s="22" t="s">
        <v>5</v>
      </c>
      <c r="C9" s="15" t="s">
        <v>6</v>
      </c>
      <c r="D9" s="12" t="s">
        <v>25</v>
      </c>
      <c r="E9" s="12" t="s">
        <v>8</v>
      </c>
    </row>
    <row r="10" spans="1:5" s="4" customFormat="1" ht="25.5" x14ac:dyDescent="0.2">
      <c r="A10" s="9" t="str">
        <f>'[1]aging for Sally report'!$C$29</f>
        <v>* Puerto Quetzal Power Corp.</v>
      </c>
      <c r="B10" s="38">
        <v>2607998.87</v>
      </c>
      <c r="C10" s="34">
        <v>37146</v>
      </c>
      <c r="D10" s="39">
        <v>37148</v>
      </c>
      <c r="E10" s="9" t="s">
        <v>35</v>
      </c>
    </row>
    <row r="11" spans="1:5" x14ac:dyDescent="0.2">
      <c r="A11" s="9"/>
      <c r="B11" s="26"/>
      <c r="C11" s="16"/>
      <c r="D11" s="28"/>
      <c r="E11" s="9"/>
    </row>
    <row r="12" spans="1:5" x14ac:dyDescent="0.2">
      <c r="A12" s="7" t="s">
        <v>9</v>
      </c>
      <c r="B12" s="40">
        <f>SUM(B10:B11)</f>
        <v>2607998.87</v>
      </c>
      <c r="C12" s="17"/>
      <c r="D12" s="6"/>
      <c r="E12" s="6"/>
    </row>
    <row r="13" spans="1:5" ht="15" customHeight="1" x14ac:dyDescent="0.2">
      <c r="A13" s="11"/>
      <c r="B13" s="27"/>
      <c r="C13" s="18"/>
      <c r="D13" s="11"/>
      <c r="E13" s="11"/>
    </row>
    <row r="14" spans="1:5" ht="30" customHeight="1" x14ac:dyDescent="0.2">
      <c r="A14" s="118" t="s">
        <v>15</v>
      </c>
      <c r="B14" s="118"/>
      <c r="C14" s="118"/>
      <c r="D14" s="118"/>
      <c r="E14" s="118"/>
    </row>
  </sheetData>
  <mergeCells count="1">
    <mergeCell ref="A14:E14"/>
  </mergeCells>
  <pageMargins left="0.75" right="0.75" top="1" bottom="1" header="0.5" footer="0.5"/>
  <pageSetup scale="94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30" workbookViewId="0">
      <selection activeCell="G22" sqref="G22"/>
    </sheetView>
  </sheetViews>
  <sheetFormatPr defaultRowHeight="12.75" x14ac:dyDescent="0.2"/>
  <cols>
    <col min="1" max="1" width="21.85546875" customWidth="1"/>
    <col min="2" max="2" width="14.5703125" style="20" customWidth="1"/>
    <col min="3" max="3" width="16.7109375" style="13" customWidth="1"/>
    <col min="4" max="4" width="27" customWidth="1"/>
    <col min="5" max="5" width="15.140625" customWidth="1"/>
  </cols>
  <sheetData>
    <row r="1" spans="1:5" ht="13.5" customHeight="1" x14ac:dyDescent="0.2"/>
    <row r="2" spans="1:5" ht="29.25" customHeight="1" x14ac:dyDescent="0.2"/>
    <row r="3" spans="1:5" ht="26.25" x14ac:dyDescent="0.4">
      <c r="A3" s="1" t="str">
        <f>'cash collection'!A3</f>
        <v>EGM: Cash Collections</v>
      </c>
      <c r="B3" s="21"/>
      <c r="C3" s="14"/>
      <c r="D3" s="2"/>
      <c r="E3" s="2"/>
    </row>
    <row r="4" spans="1:5" ht="14.25" customHeight="1" x14ac:dyDescent="0.2">
      <c r="A4" t="str">
        <f>+'cash collection'!A4</f>
        <v>September 2001 Billings for August 2001 Delivery</v>
      </c>
    </row>
    <row r="5" spans="1:5" ht="24.75" customHeight="1" x14ac:dyDescent="0.2"/>
    <row r="8" spans="1:5" s="4" customFormat="1" ht="16.5" x14ac:dyDescent="0.25">
      <c r="A8" s="30" t="s">
        <v>17</v>
      </c>
      <c r="B8" s="31"/>
      <c r="C8" s="32"/>
      <c r="D8"/>
      <c r="E8"/>
    </row>
    <row r="9" spans="1:5" s="4" customFormat="1" x14ac:dyDescent="0.2">
      <c r="A9" s="12" t="s">
        <v>4</v>
      </c>
      <c r="B9" s="22" t="s">
        <v>5</v>
      </c>
      <c r="C9" s="15" t="s">
        <v>6</v>
      </c>
      <c r="D9" s="12" t="s">
        <v>25</v>
      </c>
      <c r="E9" s="12" t="s">
        <v>8</v>
      </c>
    </row>
    <row r="10" spans="1:5" s="4" customFormat="1" x14ac:dyDescent="0.2">
      <c r="A10" s="58" t="s">
        <v>112</v>
      </c>
      <c r="B10" s="84">
        <v>211628</v>
      </c>
      <c r="C10" s="86">
        <v>37136</v>
      </c>
      <c r="D10" s="47">
        <v>37141</v>
      </c>
      <c r="E10" s="41" t="s">
        <v>35</v>
      </c>
    </row>
    <row r="11" spans="1:5" s="4" customFormat="1" x14ac:dyDescent="0.2">
      <c r="A11" s="58" t="s">
        <v>112</v>
      </c>
      <c r="B11" s="84">
        <v>211628</v>
      </c>
      <c r="C11" s="86">
        <v>37138</v>
      </c>
      <c r="D11" s="47">
        <v>37141</v>
      </c>
      <c r="E11" s="41" t="s">
        <v>35</v>
      </c>
    </row>
    <row r="12" spans="1:5" s="4" customFormat="1" x14ac:dyDescent="0.2">
      <c r="A12" s="58" t="s">
        <v>112</v>
      </c>
      <c r="B12" s="84">
        <v>211628</v>
      </c>
      <c r="C12" s="86">
        <v>37140</v>
      </c>
      <c r="D12" s="47">
        <v>37141</v>
      </c>
      <c r="E12" s="41" t="s">
        <v>35</v>
      </c>
    </row>
    <row r="13" spans="1:5" s="4" customFormat="1" x14ac:dyDescent="0.2">
      <c r="A13" s="58" t="s">
        <v>112</v>
      </c>
      <c r="B13" s="84">
        <v>276861</v>
      </c>
      <c r="C13" s="86">
        <v>37138</v>
      </c>
      <c r="D13" s="47">
        <v>37141</v>
      </c>
      <c r="E13" s="41" t="s">
        <v>35</v>
      </c>
    </row>
    <row r="14" spans="1:5" s="4" customFormat="1" x14ac:dyDescent="0.2">
      <c r="A14" s="58" t="s">
        <v>112</v>
      </c>
      <c r="B14" s="84">
        <v>276861</v>
      </c>
      <c r="C14" s="86">
        <v>37140</v>
      </c>
      <c r="D14" s="47">
        <v>37141</v>
      </c>
      <c r="E14" s="41" t="s">
        <v>35</v>
      </c>
    </row>
    <row r="15" spans="1:5" s="4" customFormat="1" x14ac:dyDescent="0.2">
      <c r="A15" s="58" t="s">
        <v>112</v>
      </c>
      <c r="B15" s="85">
        <v>211628</v>
      </c>
      <c r="C15" s="87">
        <v>37141</v>
      </c>
      <c r="D15" s="47"/>
      <c r="E15" s="41" t="s">
        <v>35</v>
      </c>
    </row>
    <row r="16" spans="1:5" s="4" customFormat="1" x14ac:dyDescent="0.2">
      <c r="A16" s="58" t="s">
        <v>112</v>
      </c>
      <c r="B16" s="85">
        <v>105661.5</v>
      </c>
      <c r="C16" s="87">
        <v>37144</v>
      </c>
      <c r="D16" s="47"/>
      <c r="E16" s="41" t="s">
        <v>35</v>
      </c>
    </row>
    <row r="17" spans="1:5" s="4" customFormat="1" x14ac:dyDescent="0.2">
      <c r="A17" s="58" t="s">
        <v>112</v>
      </c>
      <c r="B17" s="85">
        <v>105661.5</v>
      </c>
      <c r="C17" s="87">
        <v>37144</v>
      </c>
      <c r="D17" s="47"/>
      <c r="E17" s="41" t="s">
        <v>35</v>
      </c>
    </row>
    <row r="18" spans="1:5" s="4" customFormat="1" x14ac:dyDescent="0.2">
      <c r="A18" s="58" t="s">
        <v>112</v>
      </c>
      <c r="B18" s="85">
        <v>276605</v>
      </c>
      <c r="C18" s="87">
        <v>37144</v>
      </c>
      <c r="D18" s="47"/>
      <c r="E18" s="41" t="s">
        <v>35</v>
      </c>
    </row>
    <row r="19" spans="1:5" s="4" customFormat="1" x14ac:dyDescent="0.2">
      <c r="A19" s="58" t="s">
        <v>112</v>
      </c>
      <c r="B19" s="85">
        <v>211323</v>
      </c>
      <c r="C19" s="87">
        <v>37146</v>
      </c>
      <c r="D19" s="47"/>
      <c r="E19" s="41" t="s">
        <v>35</v>
      </c>
    </row>
    <row r="20" spans="1:5" s="4" customFormat="1" x14ac:dyDescent="0.2">
      <c r="A20" s="58" t="s">
        <v>112</v>
      </c>
      <c r="B20" s="85">
        <v>276605</v>
      </c>
      <c r="C20" s="87">
        <v>37146</v>
      </c>
      <c r="D20" s="47"/>
      <c r="E20" s="41" t="s">
        <v>35</v>
      </c>
    </row>
    <row r="21" spans="1:5" s="4" customFormat="1" x14ac:dyDescent="0.2">
      <c r="A21" s="58" t="s">
        <v>112</v>
      </c>
      <c r="B21" s="85">
        <v>327034.5</v>
      </c>
      <c r="C21" s="87">
        <v>37144</v>
      </c>
      <c r="D21" s="47"/>
      <c r="E21" s="41" t="s">
        <v>35</v>
      </c>
    </row>
    <row r="22" spans="1:5" s="4" customFormat="1" x14ac:dyDescent="0.2">
      <c r="A22" s="58" t="s">
        <v>112</v>
      </c>
      <c r="B22" s="85">
        <v>211323</v>
      </c>
      <c r="C22" s="87">
        <v>37151</v>
      </c>
      <c r="D22" s="47"/>
      <c r="E22" s="41" t="s">
        <v>35</v>
      </c>
    </row>
    <row r="23" spans="1:5" s="4" customFormat="1" x14ac:dyDescent="0.2">
      <c r="A23" s="58" t="s">
        <v>112</v>
      </c>
      <c r="B23" s="85">
        <v>276605</v>
      </c>
      <c r="C23" s="87">
        <v>37151</v>
      </c>
      <c r="D23" s="47"/>
      <c r="E23" s="41" t="s">
        <v>35</v>
      </c>
    </row>
    <row r="24" spans="1:5" s="4" customFormat="1" x14ac:dyDescent="0.2">
      <c r="A24" s="58" t="s">
        <v>112</v>
      </c>
      <c r="B24" s="85">
        <v>211323</v>
      </c>
      <c r="C24" s="87">
        <v>37152</v>
      </c>
      <c r="D24" s="47"/>
      <c r="E24" s="41" t="s">
        <v>35</v>
      </c>
    </row>
    <row r="25" spans="1:5" s="4" customFormat="1" x14ac:dyDescent="0.2">
      <c r="A25" s="58" t="s">
        <v>112</v>
      </c>
      <c r="B25" s="85">
        <v>276605</v>
      </c>
      <c r="C25" s="87">
        <v>37153</v>
      </c>
      <c r="D25" s="47"/>
      <c r="E25" s="41" t="s">
        <v>35</v>
      </c>
    </row>
    <row r="26" spans="1:5" s="4" customFormat="1" x14ac:dyDescent="0.2">
      <c r="A26" s="58" t="s">
        <v>112</v>
      </c>
      <c r="B26" s="85">
        <v>276605</v>
      </c>
      <c r="C26" s="87">
        <v>37155</v>
      </c>
      <c r="D26" s="47"/>
      <c r="E26" s="41" t="s">
        <v>35</v>
      </c>
    </row>
    <row r="27" spans="1:5" s="4" customFormat="1" x14ac:dyDescent="0.2">
      <c r="A27" s="58" t="s">
        <v>112</v>
      </c>
      <c r="B27" s="85">
        <v>85993.600000000006</v>
      </c>
      <c r="C27" s="87">
        <v>37158</v>
      </c>
      <c r="D27" s="47"/>
      <c r="E27" s="41" t="s">
        <v>35</v>
      </c>
    </row>
    <row r="28" spans="1:5" s="4" customFormat="1" x14ac:dyDescent="0.2">
      <c r="A28" s="58" t="s">
        <v>112</v>
      </c>
      <c r="B28" s="85">
        <v>124878.39999999999</v>
      </c>
      <c r="C28" s="87">
        <v>37158</v>
      </c>
      <c r="D28" s="47"/>
      <c r="E28" s="41" t="s">
        <v>35</v>
      </c>
    </row>
    <row r="29" spans="1:5" s="4" customFormat="1" x14ac:dyDescent="0.2">
      <c r="A29" s="58" t="s">
        <v>112</v>
      </c>
      <c r="B29" s="85">
        <v>279761</v>
      </c>
      <c r="C29" s="87">
        <v>37158</v>
      </c>
      <c r="D29" s="47"/>
      <c r="E29" s="41" t="s">
        <v>35</v>
      </c>
    </row>
    <row r="30" spans="1:5" s="4" customFormat="1" x14ac:dyDescent="0.2">
      <c r="A30" s="58" t="s">
        <v>112</v>
      </c>
      <c r="B30" s="85">
        <v>279761</v>
      </c>
      <c r="C30" s="87">
        <v>37159</v>
      </c>
      <c r="D30" s="47"/>
      <c r="E30" s="41" t="s">
        <v>35</v>
      </c>
    </row>
    <row r="31" spans="1:5" s="4" customFormat="1" x14ac:dyDescent="0.2">
      <c r="A31" s="58" t="s">
        <v>112</v>
      </c>
      <c r="B31" s="85">
        <v>210872</v>
      </c>
      <c r="C31" s="87">
        <v>37160</v>
      </c>
      <c r="D31" s="47"/>
      <c r="E31" s="41" t="s">
        <v>35</v>
      </c>
    </row>
    <row r="32" spans="1:5" s="4" customFormat="1" x14ac:dyDescent="0.2">
      <c r="A32" s="58" t="s">
        <v>112</v>
      </c>
      <c r="B32" s="85">
        <v>279761</v>
      </c>
      <c r="C32" s="87">
        <v>37162</v>
      </c>
      <c r="D32" s="47"/>
      <c r="E32" s="41" t="s">
        <v>35</v>
      </c>
    </row>
    <row r="33" spans="1:5" s="4" customFormat="1" x14ac:dyDescent="0.2">
      <c r="A33" s="58" t="s">
        <v>113</v>
      </c>
      <c r="B33" s="85">
        <v>59222.25</v>
      </c>
      <c r="C33" s="87">
        <v>37161</v>
      </c>
      <c r="D33" s="47"/>
      <c r="E33" s="41" t="s">
        <v>35</v>
      </c>
    </row>
    <row r="34" spans="1:5" x14ac:dyDescent="0.2">
      <c r="A34" s="7" t="s">
        <v>9</v>
      </c>
      <c r="B34" s="40">
        <f>SUM(B10:B33)</f>
        <v>5275834.75</v>
      </c>
      <c r="C34" s="17"/>
      <c r="D34" s="6"/>
      <c r="E34" s="6"/>
    </row>
    <row r="35" spans="1:5" s="4" customFormat="1" x14ac:dyDescent="0.2">
      <c r="A35" s="60" t="s">
        <v>111</v>
      </c>
      <c r="B35" s="46">
        <f>SUM(B15:B33)</f>
        <v>4087228.75</v>
      </c>
      <c r="C35" s="82"/>
      <c r="D35" s="36"/>
      <c r="E35" s="36"/>
    </row>
    <row r="36" spans="1:5" ht="30" customHeight="1" x14ac:dyDescent="0.2">
      <c r="A36" s="118" t="s">
        <v>15</v>
      </c>
      <c r="B36" s="118"/>
      <c r="C36" s="118"/>
      <c r="D36" s="118"/>
      <c r="E36" s="118"/>
    </row>
  </sheetData>
  <autoFilter ref="A9:E34"/>
  <mergeCells count="1">
    <mergeCell ref="A36:E36"/>
  </mergeCells>
  <pageMargins left="0.75" right="0.75" top="1" bottom="1" header="0.5" footer="0.5"/>
  <pageSetup scale="95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"/>
  <sheetViews>
    <sheetView topLeftCell="A4" workbookViewId="0">
      <selection activeCell="B26" sqref="B26"/>
    </sheetView>
  </sheetViews>
  <sheetFormatPr defaultRowHeight="12.75" x14ac:dyDescent="0.2"/>
  <cols>
    <col min="1" max="1" width="21.85546875" customWidth="1"/>
    <col min="2" max="2" width="14.5703125" style="20" customWidth="1"/>
    <col min="3" max="3" width="16.7109375" style="13" customWidth="1"/>
    <col min="4" max="4" width="27" customWidth="1"/>
    <col min="5" max="5" width="15.140625" customWidth="1"/>
  </cols>
  <sheetData>
    <row r="1" spans="1:5" ht="13.5" customHeight="1" x14ac:dyDescent="0.2"/>
    <row r="2" spans="1:5" ht="29.25" customHeight="1" x14ac:dyDescent="0.2"/>
    <row r="3" spans="1:5" ht="26.25" x14ac:dyDescent="0.4">
      <c r="A3" s="1" t="str">
        <f>'cash collection'!A3</f>
        <v>EGM: Cash Collections</v>
      </c>
      <c r="B3" s="21"/>
      <c r="C3" s="14"/>
      <c r="D3" s="2"/>
      <c r="E3" s="2"/>
    </row>
    <row r="4" spans="1:5" ht="14.25" customHeight="1" x14ac:dyDescent="0.2">
      <c r="A4" t="str">
        <f>+'cash collection'!A4</f>
        <v>September 2001 Billings for August 2001 Delivery</v>
      </c>
    </row>
    <row r="5" spans="1:5" ht="24.75" customHeight="1" x14ac:dyDescent="0.2"/>
    <row r="8" spans="1:5" s="4" customFormat="1" ht="16.5" x14ac:dyDescent="0.25">
      <c r="A8" s="30" t="s">
        <v>18</v>
      </c>
      <c r="B8" s="31"/>
      <c r="C8" s="32"/>
      <c r="D8"/>
      <c r="E8"/>
    </row>
    <row r="9" spans="1:5" s="4" customFormat="1" x14ac:dyDescent="0.2">
      <c r="A9" s="12" t="s">
        <v>4</v>
      </c>
      <c r="B9" s="22" t="s">
        <v>5</v>
      </c>
      <c r="C9" s="15" t="s">
        <v>6</v>
      </c>
      <c r="D9" s="12" t="s">
        <v>25</v>
      </c>
      <c r="E9" s="12" t="s">
        <v>8</v>
      </c>
    </row>
    <row r="10" spans="1:5" s="4" customFormat="1" x14ac:dyDescent="0.2">
      <c r="A10" s="58" t="s">
        <v>101</v>
      </c>
      <c r="B10" s="48">
        <v>3531355.49</v>
      </c>
      <c r="C10" s="61">
        <v>37147</v>
      </c>
      <c r="D10" s="49"/>
      <c r="E10" s="71" t="s">
        <v>104</v>
      </c>
    </row>
    <row r="11" spans="1:5" x14ac:dyDescent="0.2">
      <c r="A11" s="58" t="s">
        <v>101</v>
      </c>
      <c r="B11" s="48">
        <v>4198941.97</v>
      </c>
      <c r="C11" s="61">
        <v>37147</v>
      </c>
      <c r="D11" s="49"/>
      <c r="E11" s="71" t="s">
        <v>104</v>
      </c>
    </row>
    <row r="12" spans="1:5" x14ac:dyDescent="0.2">
      <c r="A12" s="58" t="s">
        <v>101</v>
      </c>
      <c r="B12" s="48">
        <v>3615564</v>
      </c>
      <c r="C12" s="61">
        <v>37155</v>
      </c>
      <c r="D12" s="49"/>
      <c r="E12" s="71" t="s">
        <v>104</v>
      </c>
    </row>
    <row r="13" spans="1:5" x14ac:dyDescent="0.2">
      <c r="A13" s="58" t="s">
        <v>32</v>
      </c>
      <c r="B13" s="48">
        <v>283456.77</v>
      </c>
      <c r="C13" s="61">
        <v>37147</v>
      </c>
      <c r="D13" s="49">
        <v>37151</v>
      </c>
      <c r="E13" s="71" t="s">
        <v>34</v>
      </c>
    </row>
    <row r="14" spans="1:5" x14ac:dyDescent="0.2">
      <c r="A14" s="58" t="s">
        <v>102</v>
      </c>
      <c r="B14" s="48">
        <v>117481.7</v>
      </c>
      <c r="C14" s="61">
        <v>37161</v>
      </c>
      <c r="D14" s="49"/>
      <c r="E14" s="71" t="s">
        <v>104</v>
      </c>
    </row>
    <row r="15" spans="1:5" x14ac:dyDescent="0.2">
      <c r="A15" s="58" t="s">
        <v>31</v>
      </c>
      <c r="B15" s="48">
        <v>848476.36</v>
      </c>
      <c r="C15" s="61">
        <v>37138</v>
      </c>
      <c r="D15" s="49">
        <v>37145</v>
      </c>
      <c r="E15" s="71" t="s">
        <v>33</v>
      </c>
    </row>
    <row r="16" spans="1:5" x14ac:dyDescent="0.2">
      <c r="A16" s="58" t="s">
        <v>103</v>
      </c>
      <c r="B16" s="48">
        <v>110437.16</v>
      </c>
      <c r="C16" s="61">
        <v>37141</v>
      </c>
      <c r="D16" s="49"/>
      <c r="E16" s="71" t="s">
        <v>104</v>
      </c>
    </row>
    <row r="17" spans="1:5" x14ac:dyDescent="0.2">
      <c r="A17" s="7" t="s">
        <v>9</v>
      </c>
      <c r="B17" s="40">
        <f>SUM(B10:B16)</f>
        <v>12705713.449999999</v>
      </c>
      <c r="C17" s="17"/>
      <c r="D17" s="6"/>
      <c r="E17" s="6"/>
    </row>
    <row r="18" spans="1:5" s="4" customFormat="1" x14ac:dyDescent="0.2">
      <c r="A18" s="60" t="s">
        <v>111</v>
      </c>
      <c r="B18" s="46">
        <v>11573780</v>
      </c>
      <c r="C18" s="82"/>
      <c r="D18" s="36"/>
      <c r="E18" s="36"/>
    </row>
    <row r="19" spans="1:5" ht="30" customHeight="1" x14ac:dyDescent="0.2">
      <c r="A19" s="118" t="s">
        <v>15</v>
      </c>
      <c r="B19" s="118"/>
      <c r="C19" s="118"/>
      <c r="D19" s="118"/>
      <c r="E19" s="118"/>
    </row>
  </sheetData>
  <mergeCells count="1">
    <mergeCell ref="A19:E19"/>
  </mergeCells>
  <pageMargins left="0.75" right="0.75" top="1" bottom="1" header="0.5" footer="0.5"/>
  <pageSetup scale="95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topLeftCell="A4" workbookViewId="0">
      <selection activeCell="A30" sqref="A30:IV30"/>
    </sheetView>
  </sheetViews>
  <sheetFormatPr defaultRowHeight="12.75" x14ac:dyDescent="0.2"/>
  <cols>
    <col min="1" max="1" width="27.28515625" customWidth="1"/>
    <col min="2" max="2" width="14.5703125" style="20" customWidth="1"/>
    <col min="3" max="3" width="16.7109375" style="13" customWidth="1"/>
    <col min="4" max="4" width="27" customWidth="1"/>
    <col min="5" max="5" width="15.140625" customWidth="1"/>
  </cols>
  <sheetData>
    <row r="1" spans="1:5" ht="13.5" customHeight="1" x14ac:dyDescent="0.2"/>
    <row r="2" spans="1:5" ht="29.25" customHeight="1" x14ac:dyDescent="0.2"/>
    <row r="3" spans="1:5" ht="26.25" x14ac:dyDescent="0.4">
      <c r="A3" s="1" t="str">
        <f>'cash collection'!A3</f>
        <v>EGM: Cash Collections</v>
      </c>
      <c r="B3" s="21"/>
      <c r="C3" s="14"/>
      <c r="D3" s="2"/>
      <c r="E3" s="2"/>
    </row>
    <row r="4" spans="1:5" ht="14.25" customHeight="1" x14ac:dyDescent="0.2">
      <c r="A4" t="str">
        <f>+'cash collection'!A4</f>
        <v>September 2001 Billings for August 2001 Delivery</v>
      </c>
    </row>
    <row r="5" spans="1:5" ht="24.75" customHeight="1" x14ac:dyDescent="0.2"/>
    <row r="8" spans="1:5" s="4" customFormat="1" ht="16.5" x14ac:dyDescent="0.25">
      <c r="A8" s="30" t="s">
        <v>19</v>
      </c>
      <c r="B8" s="31"/>
      <c r="C8" s="32"/>
      <c r="D8"/>
      <c r="E8"/>
    </row>
    <row r="9" spans="1:5" s="4" customFormat="1" x14ac:dyDescent="0.2">
      <c r="A9" s="12" t="s">
        <v>4</v>
      </c>
      <c r="B9" s="22" t="s">
        <v>5</v>
      </c>
      <c r="C9" s="15" t="s">
        <v>6</v>
      </c>
      <c r="D9" s="12" t="s">
        <v>25</v>
      </c>
      <c r="E9" s="12" t="s">
        <v>8</v>
      </c>
    </row>
    <row r="10" spans="1:5" s="4" customFormat="1" x14ac:dyDescent="0.2">
      <c r="A10" s="58" t="s">
        <v>38</v>
      </c>
      <c r="B10" s="84">
        <v>141890.18</v>
      </c>
      <c r="C10" s="86">
        <v>37151</v>
      </c>
      <c r="D10" s="86">
        <v>37153</v>
      </c>
      <c r="E10" s="41" t="s">
        <v>41</v>
      </c>
    </row>
    <row r="11" spans="1:5" s="4" customFormat="1" x14ac:dyDescent="0.2">
      <c r="A11" s="58" t="s">
        <v>22</v>
      </c>
      <c r="B11" s="84">
        <v>556500</v>
      </c>
      <c r="C11" s="86">
        <v>37145</v>
      </c>
      <c r="D11" s="86">
        <v>37158</v>
      </c>
      <c r="E11" s="41" t="s">
        <v>41</v>
      </c>
    </row>
    <row r="12" spans="1:5" s="4" customFormat="1" x14ac:dyDescent="0.2">
      <c r="A12" s="58" t="s">
        <v>37</v>
      </c>
      <c r="B12" s="84">
        <v>873141.74</v>
      </c>
      <c r="C12" s="86">
        <v>37145</v>
      </c>
      <c r="D12" s="86">
        <v>37148</v>
      </c>
      <c r="E12" s="41" t="s">
        <v>41</v>
      </c>
    </row>
    <row r="13" spans="1:5" s="4" customFormat="1" x14ac:dyDescent="0.2">
      <c r="A13" s="58" t="s">
        <v>37</v>
      </c>
      <c r="B13" s="84">
        <v>739028.8</v>
      </c>
      <c r="C13" s="86">
        <v>37145</v>
      </c>
      <c r="D13" s="86">
        <v>37159</v>
      </c>
      <c r="E13" s="41" t="s">
        <v>41</v>
      </c>
    </row>
    <row r="14" spans="1:5" s="4" customFormat="1" x14ac:dyDescent="0.2">
      <c r="A14" s="58" t="s">
        <v>114</v>
      </c>
      <c r="B14" s="85">
        <v>355425</v>
      </c>
      <c r="C14" s="87">
        <v>37162</v>
      </c>
      <c r="D14" s="86"/>
      <c r="E14" s="41" t="s">
        <v>41</v>
      </c>
    </row>
    <row r="15" spans="1:5" s="4" customFormat="1" x14ac:dyDescent="0.2">
      <c r="A15" s="58" t="s">
        <v>115</v>
      </c>
      <c r="B15" s="84">
        <v>116025</v>
      </c>
      <c r="C15" s="86">
        <v>37145</v>
      </c>
      <c r="D15" s="86">
        <v>37154</v>
      </c>
      <c r="E15" s="41" t="s">
        <v>41</v>
      </c>
    </row>
    <row r="16" spans="1:5" s="4" customFormat="1" x14ac:dyDescent="0.2">
      <c r="A16" s="58" t="s">
        <v>115</v>
      </c>
      <c r="B16" s="85">
        <v>2503200</v>
      </c>
      <c r="C16" s="87">
        <v>37158</v>
      </c>
      <c r="D16" s="86"/>
      <c r="E16" s="41" t="s">
        <v>41</v>
      </c>
    </row>
    <row r="17" spans="1:5" s="4" customFormat="1" x14ac:dyDescent="0.2">
      <c r="A17" s="58" t="s">
        <v>116</v>
      </c>
      <c r="B17" s="85">
        <v>367500</v>
      </c>
      <c r="C17" s="87">
        <v>37161</v>
      </c>
      <c r="D17" s="86"/>
      <c r="E17" s="41" t="s">
        <v>41</v>
      </c>
    </row>
    <row r="18" spans="1:5" s="4" customFormat="1" x14ac:dyDescent="0.2">
      <c r="A18" s="58" t="s">
        <v>117</v>
      </c>
      <c r="B18" s="84">
        <v>178500</v>
      </c>
      <c r="C18" s="86">
        <v>37133</v>
      </c>
      <c r="D18" s="86">
        <v>37138</v>
      </c>
      <c r="E18" s="41" t="s">
        <v>41</v>
      </c>
    </row>
    <row r="19" spans="1:5" s="4" customFormat="1" x14ac:dyDescent="0.2">
      <c r="A19" s="58" t="s">
        <v>117</v>
      </c>
      <c r="B19" s="84">
        <v>161332.5</v>
      </c>
      <c r="C19" s="86">
        <v>37140</v>
      </c>
      <c r="D19" s="86">
        <v>37144</v>
      </c>
      <c r="E19" s="41" t="s">
        <v>41</v>
      </c>
    </row>
    <row r="20" spans="1:5" s="4" customFormat="1" x14ac:dyDescent="0.2">
      <c r="A20" s="58" t="s">
        <v>117</v>
      </c>
      <c r="B20" s="84">
        <v>462446.25</v>
      </c>
      <c r="C20" s="86">
        <v>37145</v>
      </c>
      <c r="D20" s="86">
        <v>37154</v>
      </c>
      <c r="E20" s="41" t="s">
        <v>41</v>
      </c>
    </row>
    <row r="21" spans="1:5" s="4" customFormat="1" x14ac:dyDescent="0.2">
      <c r="A21" s="58" t="s">
        <v>117</v>
      </c>
      <c r="B21" s="85">
        <v>381675</v>
      </c>
      <c r="C21" s="87">
        <v>37158</v>
      </c>
      <c r="D21" s="86"/>
      <c r="E21" s="41" t="s">
        <v>41</v>
      </c>
    </row>
    <row r="22" spans="1:5" s="4" customFormat="1" x14ac:dyDescent="0.2">
      <c r="A22" s="58" t="s">
        <v>117</v>
      </c>
      <c r="B22" s="85">
        <v>182700</v>
      </c>
      <c r="C22" s="87">
        <v>37161</v>
      </c>
      <c r="D22" s="86"/>
      <c r="E22" s="41" t="s">
        <v>41</v>
      </c>
    </row>
    <row r="23" spans="1:5" s="4" customFormat="1" x14ac:dyDescent="0.2">
      <c r="A23" s="58" t="s">
        <v>118</v>
      </c>
      <c r="B23" s="85">
        <v>219975</v>
      </c>
      <c r="C23" s="87">
        <v>37162</v>
      </c>
      <c r="D23" s="86"/>
      <c r="E23" s="41" t="s">
        <v>41</v>
      </c>
    </row>
    <row r="24" spans="1:5" s="4" customFormat="1" x14ac:dyDescent="0.2">
      <c r="A24" s="58" t="s">
        <v>119</v>
      </c>
      <c r="B24" s="85">
        <v>74160</v>
      </c>
      <c r="C24" s="87">
        <v>37153</v>
      </c>
      <c r="D24" s="86"/>
      <c r="E24" s="41" t="s">
        <v>41</v>
      </c>
    </row>
    <row r="25" spans="1:5" s="4" customFormat="1" x14ac:dyDescent="0.2">
      <c r="A25" s="58" t="s">
        <v>120</v>
      </c>
      <c r="B25" s="85">
        <v>493500</v>
      </c>
      <c r="C25" s="87">
        <v>37162</v>
      </c>
      <c r="D25" s="86"/>
      <c r="E25" s="41" t="s">
        <v>41</v>
      </c>
    </row>
    <row r="26" spans="1:5" s="4" customFormat="1" x14ac:dyDescent="0.2">
      <c r="A26" s="58" t="s">
        <v>39</v>
      </c>
      <c r="B26" s="84">
        <v>568050</v>
      </c>
      <c r="C26" s="86">
        <v>37145</v>
      </c>
      <c r="D26" s="86">
        <v>37153</v>
      </c>
      <c r="E26" s="41" t="s">
        <v>41</v>
      </c>
    </row>
    <row r="27" spans="1:5" s="4" customFormat="1" x14ac:dyDescent="0.2">
      <c r="A27" s="58" t="s">
        <v>40</v>
      </c>
      <c r="B27" s="84">
        <v>568050</v>
      </c>
      <c r="C27" s="86">
        <v>37145</v>
      </c>
      <c r="D27" s="86">
        <v>37155</v>
      </c>
      <c r="E27" s="41" t="s">
        <v>41</v>
      </c>
    </row>
    <row r="28" spans="1:5" x14ac:dyDescent="0.2">
      <c r="A28" s="9"/>
      <c r="B28" s="26"/>
      <c r="C28" s="16"/>
      <c r="D28" s="9"/>
      <c r="E28" s="28"/>
    </row>
    <row r="29" spans="1:5" x14ac:dyDescent="0.2">
      <c r="A29" s="7" t="s">
        <v>9</v>
      </c>
      <c r="B29" s="40">
        <f>SUM(B10:B28)</f>
        <v>8943099.4699999988</v>
      </c>
      <c r="C29" s="17"/>
      <c r="D29" s="6"/>
      <c r="E29" s="6"/>
    </row>
    <row r="30" spans="1:5" s="4" customFormat="1" x14ac:dyDescent="0.2">
      <c r="A30" s="60" t="s">
        <v>111</v>
      </c>
      <c r="B30" s="46">
        <v>4578135</v>
      </c>
      <c r="C30" s="82"/>
      <c r="D30" s="36"/>
      <c r="E30" s="36"/>
    </row>
    <row r="31" spans="1:5" ht="30" customHeight="1" x14ac:dyDescent="0.2">
      <c r="A31" s="118" t="s">
        <v>15</v>
      </c>
      <c r="B31" s="118"/>
      <c r="C31" s="118"/>
      <c r="D31" s="118"/>
      <c r="E31" s="118"/>
    </row>
  </sheetData>
  <mergeCells count="1">
    <mergeCell ref="A31:E31"/>
  </mergeCells>
  <pageMargins left="0.75" right="0.75" top="1" bottom="1" header="0.5" footer="0.5"/>
  <pageSetup scale="95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topLeftCell="A10" workbookViewId="0">
      <selection activeCell="D49" sqref="D49"/>
    </sheetView>
  </sheetViews>
  <sheetFormatPr defaultRowHeight="12.75" x14ac:dyDescent="0.2"/>
  <cols>
    <col min="1" max="1" width="30.42578125" style="54" customWidth="1"/>
    <col min="2" max="2" width="14.5703125" style="42" customWidth="1"/>
    <col min="3" max="3" width="16.7109375" style="13" customWidth="1"/>
    <col min="4" max="4" width="27" customWidth="1"/>
    <col min="5" max="5" width="15.140625" customWidth="1"/>
  </cols>
  <sheetData>
    <row r="1" spans="1:5" ht="13.5" customHeight="1" x14ac:dyDescent="0.2"/>
    <row r="2" spans="1:5" ht="29.25" customHeight="1" x14ac:dyDescent="0.2"/>
    <row r="3" spans="1:5" ht="26.25" x14ac:dyDescent="0.4">
      <c r="A3" s="55" t="str">
        <f>'cash collection'!A3</f>
        <v>EGM: Cash Collections</v>
      </c>
      <c r="B3" s="43"/>
      <c r="C3" s="14"/>
      <c r="D3" s="2"/>
      <c r="E3" s="2"/>
    </row>
    <row r="4" spans="1:5" ht="14.25" customHeight="1" x14ac:dyDescent="0.2">
      <c r="A4" s="54" t="str">
        <f>+'cash collection'!A4</f>
        <v>September 2001 Billings for August 2001 Delivery</v>
      </c>
    </row>
    <row r="5" spans="1:5" ht="24.75" customHeight="1" x14ac:dyDescent="0.2"/>
    <row r="8" spans="1:5" s="4" customFormat="1" ht="16.5" x14ac:dyDescent="0.25">
      <c r="A8" s="56" t="s">
        <v>48</v>
      </c>
      <c r="B8" s="44"/>
      <c r="C8" s="32"/>
      <c r="D8"/>
      <c r="E8"/>
    </row>
    <row r="9" spans="1:5" s="4" customFormat="1" x14ac:dyDescent="0.2">
      <c r="A9" s="12" t="s">
        <v>4</v>
      </c>
      <c r="B9" s="45" t="s">
        <v>5</v>
      </c>
      <c r="C9" s="15" t="s">
        <v>6</v>
      </c>
      <c r="D9" s="12" t="s">
        <v>7</v>
      </c>
      <c r="E9" s="12" t="s">
        <v>8</v>
      </c>
    </row>
    <row r="10" spans="1:5" s="4" customFormat="1" x14ac:dyDescent="0.2">
      <c r="A10" s="58" t="s">
        <v>69</v>
      </c>
      <c r="B10" s="48">
        <v>2750</v>
      </c>
      <c r="C10" s="50">
        <v>37147</v>
      </c>
      <c r="D10" s="51"/>
      <c r="E10" s="52" t="s">
        <v>70</v>
      </c>
    </row>
    <row r="11" spans="1:5" x14ac:dyDescent="0.2">
      <c r="A11" s="58" t="s">
        <v>68</v>
      </c>
      <c r="B11" s="48">
        <v>2600</v>
      </c>
      <c r="C11" s="50">
        <v>37154</v>
      </c>
      <c r="D11" s="51"/>
      <c r="E11" s="52" t="s">
        <v>70</v>
      </c>
    </row>
    <row r="12" spans="1:5" x14ac:dyDescent="0.2">
      <c r="A12" s="58" t="s">
        <v>71</v>
      </c>
      <c r="B12" s="48">
        <v>2700</v>
      </c>
      <c r="C12" s="61">
        <v>37147</v>
      </c>
      <c r="D12" s="49" t="s">
        <v>77</v>
      </c>
      <c r="E12" s="52" t="s">
        <v>70</v>
      </c>
    </row>
    <row r="13" spans="1:5" x14ac:dyDescent="0.2">
      <c r="A13" s="58" t="s">
        <v>67</v>
      </c>
      <c r="B13" s="48">
        <v>2800</v>
      </c>
      <c r="C13" s="50">
        <v>37152</v>
      </c>
      <c r="D13" s="52"/>
      <c r="E13" s="52" t="s">
        <v>70</v>
      </c>
    </row>
    <row r="14" spans="1:5" x14ac:dyDescent="0.2">
      <c r="A14" s="58" t="s">
        <v>66</v>
      </c>
      <c r="B14" s="48">
        <v>2750</v>
      </c>
      <c r="C14" s="50">
        <v>37147</v>
      </c>
      <c r="D14" s="51"/>
      <c r="E14" s="52" t="s">
        <v>70</v>
      </c>
    </row>
    <row r="15" spans="1:5" x14ac:dyDescent="0.2">
      <c r="A15" s="58" t="s">
        <v>65</v>
      </c>
      <c r="B15" s="48">
        <v>2702</v>
      </c>
      <c r="C15" s="50">
        <v>37154</v>
      </c>
      <c r="D15" s="52"/>
      <c r="E15" s="52" t="s">
        <v>70</v>
      </c>
    </row>
    <row r="16" spans="1:5" x14ac:dyDescent="0.2">
      <c r="A16" s="58" t="s">
        <v>64</v>
      </c>
      <c r="B16" s="48">
        <v>2932.1</v>
      </c>
      <c r="C16" s="50">
        <v>37152</v>
      </c>
      <c r="D16" s="52"/>
      <c r="E16" s="52" t="s">
        <v>70</v>
      </c>
    </row>
    <row r="17" spans="1:5" x14ac:dyDescent="0.2">
      <c r="A17" s="58" t="s">
        <v>64</v>
      </c>
      <c r="B17" s="48">
        <v>2932.1</v>
      </c>
      <c r="C17" s="50">
        <v>37152</v>
      </c>
      <c r="D17" s="52"/>
      <c r="E17" s="52" t="s">
        <v>70</v>
      </c>
    </row>
    <row r="18" spans="1:5" x14ac:dyDescent="0.2">
      <c r="A18" s="58" t="s">
        <v>64</v>
      </c>
      <c r="B18" s="48">
        <v>2932.1</v>
      </c>
      <c r="C18" s="50">
        <v>37147</v>
      </c>
      <c r="D18" s="52"/>
      <c r="E18" s="52" t="s">
        <v>70</v>
      </c>
    </row>
    <row r="19" spans="1:5" x14ac:dyDescent="0.2">
      <c r="A19" s="58" t="s">
        <v>64</v>
      </c>
      <c r="B19" s="48">
        <v>2932.1</v>
      </c>
      <c r="C19" s="50">
        <v>37147</v>
      </c>
      <c r="D19" s="52"/>
      <c r="E19" s="52" t="s">
        <v>70</v>
      </c>
    </row>
    <row r="20" spans="1:5" x14ac:dyDescent="0.2">
      <c r="A20" s="58" t="s">
        <v>63</v>
      </c>
      <c r="B20" s="48">
        <v>2975</v>
      </c>
      <c r="C20" s="50">
        <v>37144</v>
      </c>
      <c r="D20" s="52"/>
      <c r="E20" s="52" t="s">
        <v>70</v>
      </c>
    </row>
    <row r="21" spans="1:5" x14ac:dyDescent="0.2">
      <c r="A21" s="58" t="s">
        <v>62</v>
      </c>
      <c r="B21" s="48">
        <v>2671</v>
      </c>
      <c r="C21" s="50">
        <v>37139</v>
      </c>
      <c r="D21" s="52"/>
      <c r="E21" s="52" t="s">
        <v>70</v>
      </c>
    </row>
    <row r="22" spans="1:5" x14ac:dyDescent="0.2">
      <c r="A22" s="58" t="s">
        <v>72</v>
      </c>
      <c r="B22" s="48">
        <v>2925</v>
      </c>
      <c r="C22" s="61">
        <v>37139</v>
      </c>
      <c r="D22" s="49" t="s">
        <v>78</v>
      </c>
      <c r="E22" s="52" t="s">
        <v>70</v>
      </c>
    </row>
    <row r="23" spans="1:5" x14ac:dyDescent="0.2">
      <c r="A23" s="58" t="s">
        <v>61</v>
      </c>
      <c r="B23" s="48">
        <v>2700</v>
      </c>
      <c r="C23" s="50">
        <v>37158</v>
      </c>
      <c r="D23" s="52"/>
      <c r="E23" s="52" t="s">
        <v>70</v>
      </c>
    </row>
    <row r="24" spans="1:5" x14ac:dyDescent="0.2">
      <c r="A24" s="58" t="s">
        <v>60</v>
      </c>
      <c r="B24" s="48">
        <v>2573</v>
      </c>
      <c r="C24" s="50">
        <v>37147</v>
      </c>
      <c r="D24" s="52"/>
      <c r="E24" s="52" t="s">
        <v>70</v>
      </c>
    </row>
    <row r="25" spans="1:5" x14ac:dyDescent="0.2">
      <c r="A25" s="58" t="s">
        <v>59</v>
      </c>
      <c r="B25" s="48">
        <v>2542</v>
      </c>
      <c r="C25" s="50">
        <v>37154</v>
      </c>
      <c r="D25" s="52"/>
      <c r="E25" s="52" t="s">
        <v>70</v>
      </c>
    </row>
    <row r="26" spans="1:5" x14ac:dyDescent="0.2">
      <c r="A26" s="58" t="s">
        <v>58</v>
      </c>
      <c r="B26" s="48">
        <v>2700</v>
      </c>
      <c r="C26" s="50">
        <v>37152</v>
      </c>
      <c r="D26" s="52"/>
      <c r="E26" s="52" t="s">
        <v>70</v>
      </c>
    </row>
    <row r="27" spans="1:5" x14ac:dyDescent="0.2">
      <c r="A27" s="58" t="s">
        <v>58</v>
      </c>
      <c r="B27" s="48">
        <v>2700</v>
      </c>
      <c r="C27" s="50">
        <v>37147</v>
      </c>
      <c r="D27" s="52"/>
      <c r="E27" s="52" t="s">
        <v>70</v>
      </c>
    </row>
    <row r="28" spans="1:5" x14ac:dyDescent="0.2">
      <c r="A28" s="58" t="s">
        <v>58</v>
      </c>
      <c r="B28" s="48">
        <v>2700</v>
      </c>
      <c r="C28" s="50">
        <v>37145</v>
      </c>
      <c r="D28" s="52"/>
      <c r="E28" s="52" t="s">
        <v>70</v>
      </c>
    </row>
    <row r="29" spans="1:5" x14ac:dyDescent="0.2">
      <c r="A29" s="58" t="s">
        <v>73</v>
      </c>
      <c r="B29" s="48">
        <v>3046.5</v>
      </c>
      <c r="C29" s="61">
        <v>37138</v>
      </c>
      <c r="D29" s="49" t="s">
        <v>80</v>
      </c>
      <c r="E29" s="52" t="s">
        <v>70</v>
      </c>
    </row>
    <row r="30" spans="1:5" x14ac:dyDescent="0.2">
      <c r="A30" s="58" t="s">
        <v>57</v>
      </c>
      <c r="B30" s="48">
        <v>2850</v>
      </c>
      <c r="C30" s="50">
        <v>37147</v>
      </c>
      <c r="D30" s="52"/>
      <c r="E30" s="52" t="s">
        <v>70</v>
      </c>
    </row>
    <row r="31" spans="1:5" x14ac:dyDescent="0.2">
      <c r="A31" s="58" t="s">
        <v>74</v>
      </c>
      <c r="B31" s="48">
        <v>2527.75</v>
      </c>
      <c r="C31" s="61">
        <v>37138</v>
      </c>
      <c r="D31" s="49" t="s">
        <v>79</v>
      </c>
      <c r="E31" s="52" t="s">
        <v>70</v>
      </c>
    </row>
    <row r="32" spans="1:5" x14ac:dyDescent="0.2">
      <c r="A32" s="58" t="s">
        <v>75</v>
      </c>
      <c r="B32" s="53">
        <v>2580</v>
      </c>
      <c r="C32" s="61">
        <v>37140</v>
      </c>
      <c r="D32" s="49" t="s">
        <v>81</v>
      </c>
      <c r="E32" s="52" t="s">
        <v>70</v>
      </c>
    </row>
    <row r="33" spans="1:5" x14ac:dyDescent="0.2">
      <c r="A33" s="58" t="s">
        <v>56</v>
      </c>
      <c r="B33" s="48">
        <v>2900</v>
      </c>
      <c r="C33" s="50">
        <v>37152</v>
      </c>
      <c r="D33" s="52"/>
      <c r="E33" s="52" t="s">
        <v>70</v>
      </c>
    </row>
    <row r="34" spans="1:5" x14ac:dyDescent="0.2">
      <c r="A34" s="58" t="s">
        <v>56</v>
      </c>
      <c r="B34" s="48">
        <v>2950</v>
      </c>
      <c r="C34" s="50">
        <v>37152</v>
      </c>
      <c r="D34" s="52"/>
      <c r="E34" s="52" t="s">
        <v>70</v>
      </c>
    </row>
    <row r="35" spans="1:5" x14ac:dyDescent="0.2">
      <c r="A35" s="58" t="s">
        <v>56</v>
      </c>
      <c r="B35" s="48">
        <v>2900</v>
      </c>
      <c r="C35" s="50">
        <v>37147</v>
      </c>
      <c r="D35" s="52"/>
      <c r="E35" s="52" t="s">
        <v>70</v>
      </c>
    </row>
    <row r="36" spans="1:5" x14ac:dyDescent="0.2">
      <c r="A36" s="58" t="s">
        <v>56</v>
      </c>
      <c r="B36" s="48">
        <v>2950</v>
      </c>
      <c r="C36" s="50">
        <v>37145</v>
      </c>
      <c r="D36" s="52"/>
      <c r="E36" s="52" t="s">
        <v>70</v>
      </c>
    </row>
    <row r="37" spans="1:5" x14ac:dyDescent="0.2">
      <c r="A37" s="58" t="s">
        <v>55</v>
      </c>
      <c r="B37" s="48">
        <v>2545</v>
      </c>
      <c r="C37" s="50">
        <v>37147</v>
      </c>
      <c r="D37" s="52"/>
      <c r="E37" s="52" t="s">
        <v>70</v>
      </c>
    </row>
    <row r="38" spans="1:5" x14ac:dyDescent="0.2">
      <c r="A38" s="58" t="s">
        <v>54</v>
      </c>
      <c r="B38" s="48">
        <v>2950</v>
      </c>
      <c r="C38" s="50">
        <v>37159</v>
      </c>
      <c r="D38" s="52"/>
      <c r="E38" s="52" t="s">
        <v>70</v>
      </c>
    </row>
    <row r="39" spans="1:5" x14ac:dyDescent="0.2">
      <c r="A39" s="58" t="s">
        <v>54</v>
      </c>
      <c r="B39" s="48">
        <v>3000</v>
      </c>
      <c r="C39" s="50">
        <v>37155</v>
      </c>
      <c r="D39" s="52"/>
      <c r="E39" s="52" t="s">
        <v>70</v>
      </c>
    </row>
    <row r="40" spans="1:5" x14ac:dyDescent="0.2">
      <c r="A40" s="58" t="s">
        <v>53</v>
      </c>
      <c r="B40" s="48">
        <v>2755</v>
      </c>
      <c r="C40" s="50">
        <v>37160</v>
      </c>
      <c r="D40" s="52"/>
      <c r="E40" s="52" t="s">
        <v>70</v>
      </c>
    </row>
    <row r="41" spans="1:5" x14ac:dyDescent="0.2">
      <c r="A41" s="58" t="s">
        <v>52</v>
      </c>
      <c r="B41" s="48">
        <v>2600</v>
      </c>
      <c r="C41" s="50">
        <v>37155</v>
      </c>
      <c r="D41" s="52"/>
      <c r="E41" s="52" t="s">
        <v>70</v>
      </c>
    </row>
    <row r="42" spans="1:5" x14ac:dyDescent="0.2">
      <c r="A42" s="58" t="s">
        <v>51</v>
      </c>
      <c r="B42" s="48">
        <v>3800</v>
      </c>
      <c r="C42" s="50">
        <v>37148</v>
      </c>
      <c r="D42" s="52"/>
      <c r="E42" s="52" t="s">
        <v>70</v>
      </c>
    </row>
    <row r="43" spans="1:5" x14ac:dyDescent="0.2">
      <c r="A43" s="58" t="s">
        <v>50</v>
      </c>
      <c r="B43" s="48">
        <v>3500</v>
      </c>
      <c r="C43" s="50">
        <v>37161</v>
      </c>
      <c r="D43" s="52"/>
      <c r="E43" s="52" t="s">
        <v>70</v>
      </c>
    </row>
    <row r="44" spans="1:5" x14ac:dyDescent="0.2">
      <c r="A44" s="58" t="s">
        <v>50</v>
      </c>
      <c r="B44" s="48">
        <v>2565</v>
      </c>
      <c r="C44" s="50">
        <v>37141</v>
      </c>
      <c r="D44" s="52"/>
      <c r="E44" s="52" t="s">
        <v>70</v>
      </c>
    </row>
    <row r="45" spans="1:5" x14ac:dyDescent="0.2">
      <c r="A45" s="58" t="s">
        <v>50</v>
      </c>
      <c r="B45" s="48">
        <v>2752.5</v>
      </c>
      <c r="C45" s="50">
        <v>37141</v>
      </c>
      <c r="D45" s="52"/>
      <c r="E45" s="52" t="s">
        <v>70</v>
      </c>
    </row>
    <row r="46" spans="1:5" x14ac:dyDescent="0.2">
      <c r="A46" s="58" t="s">
        <v>49</v>
      </c>
      <c r="B46" s="48">
        <v>3028.3</v>
      </c>
      <c r="C46" s="50">
        <v>37155</v>
      </c>
      <c r="D46" s="52"/>
      <c r="E46" s="52" t="s">
        <v>70</v>
      </c>
    </row>
    <row r="47" spans="1:5" x14ac:dyDescent="0.2">
      <c r="A47" s="58" t="s">
        <v>49</v>
      </c>
      <c r="B47" s="48">
        <v>3070.1</v>
      </c>
      <c r="C47" s="50">
        <v>37152</v>
      </c>
      <c r="D47" s="52"/>
      <c r="E47" s="52" t="s">
        <v>70</v>
      </c>
    </row>
    <row r="48" spans="1:5" x14ac:dyDescent="0.2">
      <c r="A48" s="58" t="s">
        <v>49</v>
      </c>
      <c r="B48" s="48">
        <v>3103</v>
      </c>
      <c r="C48" s="50">
        <v>37152</v>
      </c>
      <c r="D48" s="52"/>
      <c r="E48" s="52" t="s">
        <v>70</v>
      </c>
    </row>
    <row r="49" spans="1:5" x14ac:dyDescent="0.2">
      <c r="A49" s="58" t="s">
        <v>49</v>
      </c>
      <c r="B49" s="48">
        <v>3028</v>
      </c>
      <c r="C49" s="50">
        <v>37152</v>
      </c>
      <c r="D49" s="52"/>
      <c r="E49" s="52" t="s">
        <v>70</v>
      </c>
    </row>
    <row r="50" spans="1:5" x14ac:dyDescent="0.2">
      <c r="A50" s="58" t="s">
        <v>49</v>
      </c>
      <c r="B50" s="48">
        <v>3028.3</v>
      </c>
      <c r="C50" s="50">
        <v>37147</v>
      </c>
      <c r="D50" s="52"/>
      <c r="E50" s="52" t="s">
        <v>70</v>
      </c>
    </row>
    <row r="51" spans="1:5" x14ac:dyDescent="0.2">
      <c r="A51" s="58" t="s">
        <v>49</v>
      </c>
      <c r="B51" s="48">
        <v>3028.4</v>
      </c>
      <c r="C51" s="50">
        <v>37146</v>
      </c>
      <c r="D51" s="52"/>
      <c r="E51" s="52" t="s">
        <v>70</v>
      </c>
    </row>
    <row r="52" spans="1:5" x14ac:dyDescent="0.2">
      <c r="A52" s="58" t="s">
        <v>76</v>
      </c>
      <c r="B52" s="53">
        <v>2584</v>
      </c>
      <c r="C52" s="61">
        <v>37146</v>
      </c>
      <c r="D52" s="49" t="s">
        <v>81</v>
      </c>
      <c r="E52" s="52" t="s">
        <v>70</v>
      </c>
    </row>
    <row r="53" spans="1:5" x14ac:dyDescent="0.2">
      <c r="A53" s="60" t="s">
        <v>9</v>
      </c>
      <c r="B53" s="46">
        <f>SUM(B10:B52)</f>
        <v>122558.25</v>
      </c>
      <c r="C53" s="17"/>
      <c r="D53" s="6"/>
      <c r="E53" s="6"/>
    </row>
    <row r="54" spans="1:5" s="4" customFormat="1" x14ac:dyDescent="0.2">
      <c r="A54" s="60" t="s">
        <v>111</v>
      </c>
      <c r="B54" s="46">
        <v>103345</v>
      </c>
      <c r="C54" s="82"/>
      <c r="D54" s="36"/>
      <c r="E54" s="36"/>
    </row>
    <row r="55" spans="1:5" ht="30" customHeight="1" x14ac:dyDescent="0.2">
      <c r="A55" s="118" t="s">
        <v>15</v>
      </c>
      <c r="B55" s="118"/>
      <c r="C55" s="118"/>
      <c r="D55" s="118"/>
      <c r="E55" s="118"/>
    </row>
  </sheetData>
  <autoFilter ref="A9:E53"/>
  <mergeCells count="1">
    <mergeCell ref="A55:E55"/>
  </mergeCells>
  <pageMargins left="0.75" right="0.75" top="1" bottom="1" header="0.5" footer="0.5"/>
  <pageSetup scale="67" orientation="portrait" r:id="rId1"/>
  <headerFooter alignWithMargins="0">
    <oddFooter>&amp;L&amp;"Arial,Bold"Enron Global Markets, Cash Management Contacts&amp;"Arial,Regular"
Dawne Haight xt. 57048&amp;R&amp;P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cash collection</vt:lpstr>
      <vt:lpstr>Peerless</vt:lpstr>
      <vt:lpstr>Coal</vt:lpstr>
      <vt:lpstr>Products Petchems</vt:lpstr>
      <vt:lpstr>EFI</vt:lpstr>
      <vt:lpstr>Panama</vt:lpstr>
      <vt:lpstr>Methanol &amp; MTBE</vt:lpstr>
      <vt:lpstr>LPG</vt:lpstr>
      <vt:lpstr>Freight</vt:lpstr>
    </vt:vector>
  </TitlesOfParts>
  <Company>Williams Computers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A.J. Williams</dc:creator>
  <cp:lastModifiedBy>Jan Havlíček</cp:lastModifiedBy>
  <cp:lastPrinted>2001-10-12T21:29:41Z</cp:lastPrinted>
  <dcterms:created xsi:type="dcterms:W3CDTF">2001-05-01T01:17:20Z</dcterms:created>
  <dcterms:modified xsi:type="dcterms:W3CDTF">2023-09-19T01:02:06Z</dcterms:modified>
</cp:coreProperties>
</file>