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015FB3-D5F3-43F9-B485-00088D3E0D01}" xr6:coauthVersionLast="47" xr6:coauthVersionMax="47" xr10:uidLastSave="{00000000-0000-0000-0000-000000000000}"/>
  <bookViews>
    <workbookView xWindow="-120" yWindow="-120" windowWidth="38640" windowHeight="15720" tabRatio="739" firstSheet="1" activeTab="1"/>
  </bookViews>
  <sheets>
    <sheet name="Coding Page" sheetId="1" state="hidden" r:id="rId1"/>
    <sheet name="Short Form" sheetId="2" r:id="rId2"/>
    <sheet name="Travel Form" sheetId="3" r:id="rId3"/>
    <sheet name="Meals and Ent Sup" sheetId="4" r:id="rId4"/>
    <sheet name="Misc. Exp. Sup" sheetId="5" r:id="rId5"/>
    <sheet name="Travel Sup (2)" sheetId="6" r:id="rId6"/>
    <sheet name="Meals and Ent Sup (2)" sheetId="7" r:id="rId7"/>
    <sheet name="Misc. Exp. Sup (2)" sheetId="8" r:id="rId8"/>
  </sheets>
  <definedNames>
    <definedName name="date">'Short Form'!$N$2</definedName>
    <definedName name="expns">'Short Form'!$A$61:$N$62</definedName>
    <definedName name="_xlnm.Print_Area" localSheetId="3">'Meals and Ent Sup'!$A$1:$N$56</definedName>
    <definedName name="_xlnm.Print_Area" localSheetId="6">'Meals and Ent Sup (2)'!$A$1:$N$56</definedName>
    <definedName name="_xlnm.Print_Area" localSheetId="4">'Misc. Exp. Sup'!$A$1:$O$56</definedName>
    <definedName name="_xlnm.Print_Area" localSheetId="7">'Misc. Exp. Sup (2)'!$A$1:$O$56</definedName>
    <definedName name="_xlnm.Print_Area" localSheetId="1">'Short Form'!$A$1:$N$60</definedName>
    <definedName name="_xlnm.Print_Area" localSheetId="2">'Travel Form'!$A$1:$O$56</definedName>
    <definedName name="_xlnm.Print_Area" localSheetId="5">'Travel Sup (2)'!$A$1:$O$56</definedName>
  </definedNames>
  <calcPr calcId="0" fullPrecision="0"/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A41" i="1"/>
  <c r="M2" i="4"/>
  <c r="N2" i="4"/>
  <c r="A5" i="4"/>
  <c r="E5" i="4"/>
  <c r="H5" i="4"/>
  <c r="L5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K41" i="4"/>
  <c r="N41" i="4"/>
  <c r="L46" i="4"/>
  <c r="N49" i="4"/>
  <c r="N50" i="4"/>
  <c r="N51" i="4"/>
  <c r="N52" i="4"/>
  <c r="N53" i="4"/>
  <c r="N54" i="4"/>
  <c r="L55" i="4"/>
  <c r="N55" i="4"/>
  <c r="M2" i="7"/>
  <c r="N2" i="7"/>
  <c r="A5" i="7"/>
  <c r="E5" i="7"/>
  <c r="H5" i="7"/>
  <c r="L5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K41" i="7"/>
  <c r="N41" i="7"/>
  <c r="L46" i="7"/>
  <c r="N49" i="7"/>
  <c r="N50" i="7"/>
  <c r="N51" i="7"/>
  <c r="N52" i="7"/>
  <c r="N53" i="7"/>
  <c r="N54" i="7"/>
  <c r="L55" i="7"/>
  <c r="N55" i="7"/>
  <c r="N2" i="5"/>
  <c r="O2" i="5"/>
  <c r="A5" i="5"/>
  <c r="E5" i="5"/>
  <c r="H5" i="5"/>
  <c r="K5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K41" i="5"/>
  <c r="O41" i="5"/>
  <c r="L46" i="5"/>
  <c r="O49" i="5"/>
  <c r="O50" i="5"/>
  <c r="O51" i="5"/>
  <c r="O52" i="5"/>
  <c r="O53" i="5"/>
  <c r="O54" i="5"/>
  <c r="L55" i="5"/>
  <c r="O55" i="5"/>
  <c r="N2" i="8"/>
  <c r="O2" i="8"/>
  <c r="A5" i="8"/>
  <c r="E5" i="8"/>
  <c r="H5" i="8"/>
  <c r="K5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K41" i="8"/>
  <c r="O41" i="8"/>
  <c r="L46" i="8"/>
  <c r="O49" i="8"/>
  <c r="O50" i="8"/>
  <c r="O51" i="8"/>
  <c r="O52" i="8"/>
  <c r="O53" i="8"/>
  <c r="O54" i="8"/>
  <c r="L55" i="8"/>
  <c r="O55" i="8"/>
  <c r="P2" i="2"/>
  <c r="N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3" i="2"/>
  <c r="N34" i="2"/>
  <c r="N35" i="2"/>
  <c r="N36" i="2"/>
  <c r="N37" i="2"/>
  <c r="N38" i="2"/>
  <c r="N39" i="2"/>
  <c r="N40" i="2"/>
  <c r="N41" i="2"/>
  <c r="N42" i="2"/>
  <c r="N43" i="2"/>
  <c r="N48" i="2"/>
  <c r="N49" i="2"/>
  <c r="N50" i="2"/>
  <c r="L51" i="2"/>
  <c r="L52" i="2"/>
  <c r="N52" i="2"/>
  <c r="F53" i="2"/>
  <c r="A62" i="2"/>
  <c r="B62" i="2"/>
  <c r="C62" i="2"/>
  <c r="D62" i="2"/>
  <c r="E62" i="2"/>
  <c r="H62" i="2"/>
  <c r="I62" i="2"/>
  <c r="J62" i="2"/>
  <c r="K62" i="2"/>
  <c r="L62" i="2"/>
  <c r="M62" i="2"/>
  <c r="N62" i="2"/>
  <c r="N2" i="3"/>
  <c r="O2" i="3"/>
  <c r="A5" i="3"/>
  <c r="E5" i="3"/>
  <c r="H5" i="3"/>
  <c r="K5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K41" i="3"/>
  <c r="O41" i="3"/>
  <c r="L46" i="3"/>
  <c r="O49" i="3"/>
  <c r="O50" i="3"/>
  <c r="O51" i="3"/>
  <c r="O52" i="3"/>
  <c r="O53" i="3"/>
  <c r="O54" i="3"/>
  <c r="L55" i="3"/>
  <c r="O55" i="3"/>
  <c r="N2" i="6"/>
  <c r="O2" i="6"/>
  <c r="A5" i="6"/>
  <c r="E5" i="6"/>
  <c r="H5" i="6"/>
  <c r="K5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K41" i="6"/>
  <c r="O41" i="6"/>
  <c r="L46" i="6"/>
  <c r="O49" i="6"/>
  <c r="O50" i="6"/>
  <c r="O51" i="6"/>
  <c r="O52" i="6"/>
  <c r="O53" i="6"/>
  <c r="O54" i="6"/>
  <c r="L55" i="6"/>
  <c r="O55" i="6"/>
</calcChain>
</file>

<file path=xl/sharedStrings.xml><?xml version="1.0" encoding="utf-8"?>
<sst xmlns="http://schemas.openxmlformats.org/spreadsheetml/2006/main" count="380" uniqueCount="134">
  <si>
    <t>Expense Report Coding Form</t>
  </si>
  <si>
    <t>AMOUNT</t>
  </si>
  <si>
    <t>CO</t>
  </si>
  <si>
    <t xml:space="preserve">  MAJOR/ PROCESS</t>
  </si>
  <si>
    <t>SUB/      ASSET</t>
  </si>
  <si>
    <t>DTL CLS</t>
  </si>
  <si>
    <t>R C</t>
  </si>
  <si>
    <t>SUB    LEDGER</t>
  </si>
  <si>
    <t>WORK ORDER</t>
  </si>
  <si>
    <t>PROP  UNIT</t>
  </si>
  <si>
    <t>COST CAT</t>
  </si>
  <si>
    <t>Enron Corp</t>
  </si>
  <si>
    <t xml:space="preserve">Employee Expense Report </t>
  </si>
  <si>
    <t>EXP</t>
  </si>
  <si>
    <t>Short Form</t>
  </si>
  <si>
    <t xml:space="preserve">Page </t>
  </si>
  <si>
    <t xml:space="preserve">of </t>
  </si>
  <si>
    <t>LAST NAME</t>
  </si>
  <si>
    <t>FIRST NAME, INITIAL</t>
  </si>
  <si>
    <t>TITLE</t>
  </si>
  <si>
    <t>SOCIAL SECURITY NUMBER</t>
  </si>
  <si>
    <t>COMPANY NUMBER</t>
  </si>
  <si>
    <t xml:space="preserve">OFFICE NUMBER/FIELD LOCATION </t>
  </si>
  <si>
    <t>PHONE NUMBER</t>
  </si>
  <si>
    <r>
      <t>MEALS AND ENTERTAINMENT</t>
    </r>
    <r>
      <rPr>
        <sz val="10"/>
        <color indexed="12"/>
        <rFont val="Arial"/>
        <family val="2"/>
      </rPr>
      <t xml:space="preserve"> -  Enter the cost of all meals (including food charges from hotel receipts) and entertainment.  Attach guest list for entertainment expense. </t>
    </r>
  </si>
  <si>
    <t xml:space="preserve"> Meal: B = Breakfast, L = Lunch, D = Dinner, R = Refreshments, T = Travel Status.  See the Accounts Payable home page at http:// home.fan.enron.com for detailed instructions.</t>
  </si>
  <si>
    <t>Date</t>
  </si>
  <si>
    <t>Meal</t>
  </si>
  <si>
    <t xml:space="preserve">   Location and Business Purpose</t>
  </si>
  <si>
    <t>Guests</t>
  </si>
  <si>
    <t>Cost/Quantity</t>
  </si>
  <si>
    <t>Rate</t>
  </si>
  <si>
    <t>$ Amount</t>
  </si>
  <si>
    <r>
      <t>ACCOUNT CODING</t>
    </r>
    <r>
      <rPr>
        <sz val="10"/>
        <color indexed="12"/>
        <rFont val="Arial"/>
        <family val="2"/>
      </rPr>
      <t xml:space="preserve"> - For multiple lines of coding, use supplemental page.</t>
    </r>
  </si>
  <si>
    <t>MEALS THIS PAGE</t>
  </si>
  <si>
    <t xml:space="preserve">  MAJOR/    PROCESS</t>
  </si>
  <si>
    <t>DETAIL CLASS</t>
  </si>
  <si>
    <t>PROPERTY  UNIT</t>
  </si>
  <si>
    <t>COST CATEGORY</t>
  </si>
  <si>
    <t>MEALS, SUPP PAGES</t>
  </si>
  <si>
    <t>TOTAL MEALS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</si>
  <si>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10"/>
        <color indexed="12"/>
        <rFont val="Arial"/>
        <family val="2"/>
      </rPr>
      <t>-  Enter all other expenses (memberships, fees, supplies, mileage, etc.) not associated with business transportation or lodging.</t>
    </r>
  </si>
  <si>
    <t>Description</t>
  </si>
  <si>
    <t>MISC THIS PAGE</t>
  </si>
  <si>
    <t>MISC., SUPP PAGES</t>
  </si>
  <si>
    <t>TOTAL MISC</t>
  </si>
  <si>
    <r>
      <t>This section used in conjunction with all expense reports</t>
    </r>
    <r>
      <rPr>
        <sz val="10"/>
        <color indexed="12"/>
        <rFont val="Arial"/>
        <family val="2"/>
      </rPr>
      <t>.</t>
    </r>
  </si>
  <si>
    <t>Total Travel  (attach Summary)</t>
  </si>
  <si>
    <t>ADVANCES TO BE CLEARED</t>
  </si>
  <si>
    <t>Total Expenses (travel, entertainment, misc.)</t>
  </si>
  <si>
    <t>DATE</t>
  </si>
  <si>
    <t>CO.</t>
  </si>
  <si>
    <t>Less: Total Advances</t>
  </si>
  <si>
    <t>Balance Due:</t>
  </si>
  <si>
    <t>Company</t>
  </si>
  <si>
    <t>Employee</t>
  </si>
  <si>
    <t>TOTAL ADVANCES</t>
  </si>
  <si>
    <t>Personal Check Amount</t>
  </si>
  <si>
    <t>SIGNATURES</t>
  </si>
  <si>
    <t>I have paid the amount shown on this statement for necessary expenses incurred on behalf of the Company.  Original receipts are attached or have been mailed to Accounts Payable.</t>
  </si>
  <si>
    <t>EMPLOYEE</t>
  </si>
  <si>
    <t>APPROVAL</t>
  </si>
  <si>
    <t>Revised 12/1/97</t>
  </si>
  <si>
    <t xml:space="preserve"> (Print Name)</t>
  </si>
  <si>
    <t>lname</t>
  </si>
  <si>
    <t>fname</t>
  </si>
  <si>
    <t>expdate</t>
  </si>
  <si>
    <t>socsec</t>
  </si>
  <si>
    <t>bal</t>
  </si>
  <si>
    <t>code</t>
  </si>
  <si>
    <t>sform</t>
  </si>
  <si>
    <t>trav</t>
  </si>
  <si>
    <t>mealsup</t>
  </si>
  <si>
    <t>miscsup</t>
  </si>
  <si>
    <t>travsup2</t>
  </si>
  <si>
    <t>mealsup2</t>
  </si>
  <si>
    <t>miscsup2</t>
  </si>
  <si>
    <t>cono</t>
  </si>
  <si>
    <t>1</t>
  </si>
  <si>
    <t>2</t>
  </si>
  <si>
    <t>Employee Expense Report</t>
  </si>
  <si>
    <t>Travel Expense Summary</t>
  </si>
  <si>
    <t>Page</t>
  </si>
  <si>
    <r>
      <t>TRAVEL EXPENSE</t>
    </r>
    <r>
      <rPr>
        <sz val="8"/>
        <color indexed="12"/>
        <rFont val="Arial"/>
      </rPr>
      <t xml:space="preserve"> </t>
    </r>
    <r>
      <rPr>
        <sz val="9"/>
        <color indexed="12"/>
        <rFont val="Arial"/>
        <family val="2"/>
      </rPr>
      <t xml:space="preserve">- </t>
    </r>
    <r>
      <rPr>
        <sz val="10"/>
        <color indexed="12"/>
        <rFont val="Arial"/>
        <family val="2"/>
      </rPr>
      <t>Enter all transportation and lodging expenses by receipt total (airline tickets, rental car receipts, taxis, hotel, tips, personal mileage, etc.).  Exclude meals and entertainment.</t>
    </r>
  </si>
  <si>
    <t>Designate type of transportation used: B = Bus,  C = Cab, P = Plane,  PC = Personal Car,  CC = Company Car, RC = Rental Car, T = Train.</t>
  </si>
  <si>
    <t>Assign a reference symbol for each accounting classification to be used.  Charges to be allocated do not require a reference symbol.</t>
  </si>
  <si>
    <t>REF</t>
  </si>
  <si>
    <t>Location and Business Purpose</t>
  </si>
  <si>
    <t>Type</t>
  </si>
  <si>
    <t>Cost/Miles</t>
  </si>
  <si>
    <t xml:space="preserve"> $ Amount</t>
  </si>
  <si>
    <t>Expense allocation</t>
  </si>
  <si>
    <t>Allocated amount:</t>
  </si>
  <si>
    <t>TOTAL</t>
  </si>
  <si>
    <t>Enter an allocation factor next to each account receiving allocated</t>
  </si>
  <si>
    <t>Total travel expense must be shown on Page 1,</t>
  </si>
  <si>
    <t xml:space="preserve">charges.  Lines not assigned an allocation factor will not </t>
  </si>
  <si>
    <t>Employee Expense Report Short Form.</t>
  </si>
  <si>
    <t>receive an allocation; lines without a REF code will be allocated.</t>
  </si>
  <si>
    <t>The total of all allocation factors must equal 1.</t>
  </si>
  <si>
    <t xml:space="preserve">ACCOUNT DISTRIBUTION  </t>
  </si>
  <si>
    <t xml:space="preserve">Show the total amount for each accounting classification referenced above.  </t>
  </si>
  <si>
    <t>ALLOC FACTOR</t>
  </si>
  <si>
    <t>Amount</t>
  </si>
  <si>
    <t>Meals and Entertainment Supplement</t>
  </si>
  <si>
    <r>
      <t xml:space="preserve"> </t>
    </r>
    <r>
      <rPr>
        <b/>
        <sz val="12"/>
        <color indexed="12"/>
        <rFont val="Arial"/>
        <family val="2"/>
      </rPr>
      <t>MEALS AND ENTERTAINMENT</t>
    </r>
    <r>
      <rPr>
        <sz val="10"/>
        <color indexed="12"/>
        <rFont val="Arial"/>
        <family val="2"/>
      </rPr>
      <t xml:space="preserve"> - Enter the cost of all meals (including food charges from hotel receipts) and entertainment.  Attach guest list for entertainment expense.  Meal: B = Breakfast, </t>
    </r>
  </si>
  <si>
    <t xml:space="preserve"> L = Lunch, D = Dinner, R = Refreshments, T = Travel Status.  Assign a reference symbol for each accounting classification to be used.  Charges to be allocated do not require a reference symbol.</t>
  </si>
  <si>
    <t>Cost/Qty</t>
  </si>
  <si>
    <t>Show the total amount for each accounting classification referenced above.</t>
  </si>
  <si>
    <t>Miscellaneous Expense Supplement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</si>
  <si>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8"/>
        <color indexed="12"/>
        <rFont val="Arial"/>
        <family val="2"/>
      </rPr>
      <t xml:space="preserve">-  </t>
    </r>
    <r>
      <rPr>
        <sz val="10"/>
        <color indexed="12"/>
        <rFont val="Arial"/>
        <family val="2"/>
      </rPr>
      <t>Enter all other expenses (memberships, fees, supplies, mileage, etc.) not associated with business transportation or lodging.</t>
    </r>
  </si>
  <si>
    <t>Travel Expense Summary (2)</t>
  </si>
  <si>
    <t>Meals and Entertainment Supplement (2)</t>
  </si>
  <si>
    <t>Miscellaneous Expense Supplement (2)</t>
  </si>
  <si>
    <t>Hall</t>
  </si>
  <si>
    <t>Director</t>
  </si>
  <si>
    <t>413</t>
  </si>
  <si>
    <t>EB3076b</t>
  </si>
  <si>
    <t>713 853-1957</t>
  </si>
  <si>
    <t>454-59-8983</t>
  </si>
  <si>
    <t>9210</t>
  </si>
  <si>
    <t>999</t>
  </si>
  <si>
    <t>175</t>
  </si>
  <si>
    <t>2182</t>
  </si>
  <si>
    <t>Sally W. Beck</t>
  </si>
  <si>
    <t>Pagenet - Todd's Pgr</t>
  </si>
  <si>
    <t>MetroCall - D. Maxwell's Pgr</t>
  </si>
  <si>
    <t>D. Todd</t>
  </si>
  <si>
    <t>L</t>
  </si>
  <si>
    <t>T. Hall, D. Maxwell</t>
  </si>
  <si>
    <t>Treebeards, Transaction Cost Model</t>
  </si>
  <si>
    <t>062</t>
  </si>
  <si>
    <t>Downtown Café, Structured Credit Mtg</t>
  </si>
  <si>
    <t>Houston Cellular - Todd's Cellular for Nov, Dec &amp;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</si>
</sst>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General_)"/>
    <numFmt numFmtId="165" formatCode="###\-##\-####"/>
    <numFmt numFmtId="171" formatCode="#;\(\ \ @\ \ \ \)"/>
    <numFmt numFmtId="176" formatCode="000"/>
    <numFmt numFmtId="178" formatCode="0.000"/>
    <numFmt numFmtId="180" formatCode="0.0000"/>
    <numFmt numFmtId="182" formatCode="_(* #,##0.000_);_(* \(#,##0.000\);_(* &quot;-&quot;??_);_(@_)"/>
    <numFmt numFmtId="186" formatCode=".0000"/>
    <numFmt numFmtId="188" formatCode="mmddyy"/>
    <numFmt numFmtId="196" formatCode="0\ &quot; of&quot;"/>
    <numFmt numFmtId="197" formatCode="\(\ ###\ \)\ ###\-####"/>
  </numFmts>
  <fonts count="5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MS Sans Serif"/>
    </font>
    <font>
      <sz val="12"/>
      <name val="Helv"/>
    </font>
    <font>
      <b/>
      <sz val="9"/>
      <name val="Arial"/>
    </font>
    <font>
      <b/>
      <sz val="8"/>
      <name val="Arial"/>
    </font>
    <font>
      <sz val="12"/>
      <name val="Arial"/>
    </font>
    <font>
      <sz val="9"/>
      <name val="Arial"/>
    </font>
    <font>
      <sz val="12"/>
      <name val="Arial"/>
      <family val="2"/>
    </font>
    <font>
      <sz val="14"/>
      <name val="Arial Rounded MT Bold"/>
      <family val="2"/>
    </font>
    <font>
      <sz val="12"/>
      <name val="Arial Rounded MT Bold"/>
      <family val="2"/>
    </font>
    <font>
      <b/>
      <sz val="12"/>
      <name val="Arial"/>
    </font>
    <font>
      <sz val="11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8"/>
      <name val="Helv"/>
    </font>
    <font>
      <b/>
      <sz val="12"/>
      <name val="Helv"/>
    </font>
    <font>
      <sz val="14"/>
      <name val="Arial"/>
    </font>
    <font>
      <sz val="16"/>
      <name val="Arial Rounded MT Bold"/>
      <family val="2"/>
    </font>
    <font>
      <b/>
      <sz val="16"/>
      <name val="Arial Rounded MT Bold"/>
      <family val="2"/>
    </font>
    <font>
      <sz val="10"/>
      <name val="Arial"/>
    </font>
    <font>
      <sz val="10"/>
      <name val="Helv"/>
    </font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b/>
      <sz val="9"/>
      <color indexed="8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6"/>
      <color indexed="12"/>
      <name val="Arial"/>
      <family val="2"/>
    </font>
    <font>
      <i/>
      <sz val="10"/>
      <color indexed="12"/>
      <name val="Arial"/>
      <family val="2"/>
    </font>
    <font>
      <b/>
      <sz val="16"/>
      <color indexed="12"/>
      <name val="Arial Rounded MT Bold"/>
      <family val="2"/>
    </font>
    <font>
      <sz val="8"/>
      <color indexed="12"/>
      <name val="Arial"/>
    </font>
    <font>
      <sz val="9"/>
      <color indexed="12"/>
      <name val="Arial"/>
      <family val="2"/>
    </font>
    <font>
      <sz val="12"/>
      <color indexed="12"/>
      <name val="Arial"/>
    </font>
    <font>
      <sz val="8"/>
      <color indexed="12"/>
      <name val="Helv"/>
    </font>
    <font>
      <i/>
      <sz val="8"/>
      <color indexed="12"/>
      <name val="Arial"/>
    </font>
    <font>
      <sz val="12"/>
      <color indexed="12"/>
      <name val="Helv"/>
    </font>
    <font>
      <sz val="12"/>
      <color indexed="8"/>
      <name val="Arial"/>
      <family val="2"/>
    </font>
    <font>
      <b/>
      <sz val="11"/>
      <color indexed="12"/>
      <name val="Arial"/>
      <family val="2"/>
    </font>
    <font>
      <sz val="16"/>
      <color indexed="12"/>
      <name val="Arial Rounded MT Bold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8"/>
      <color indexed="12"/>
      <name val="Arial"/>
      <family val="2"/>
    </font>
    <font>
      <b/>
      <sz val="12"/>
      <color indexed="10"/>
      <name val="Arial"/>
      <family val="2"/>
    </font>
    <font>
      <b/>
      <sz val="11"/>
      <name val="Arial"/>
    </font>
    <font>
      <b/>
      <sz val="9"/>
      <color indexed="12"/>
      <name val="Arial"/>
    </font>
    <font>
      <sz val="10"/>
      <color indexed="38"/>
      <name val="Arial"/>
      <family val="2"/>
    </font>
    <font>
      <b/>
      <sz val="11"/>
      <name val="Arial"/>
      <family val="2"/>
    </font>
    <font>
      <b/>
      <sz val="1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8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164" fontId="14" fillId="0" borderId="0"/>
    <xf numFmtId="164" fontId="4" fillId="0" borderId="0"/>
  </cellStyleXfs>
  <cellXfs count="375">
    <xf numFmtId="0" fontId="0" fillId="0" borderId="0" xfId="0"/>
    <xf numFmtId="164" fontId="7" fillId="0" borderId="0" xfId="4" applyFont="1" applyProtection="1">
      <protection locked="0"/>
    </xf>
    <xf numFmtId="164" fontId="14" fillId="0" borderId="0" xfId="4" applyProtection="1">
      <protection locked="0"/>
    </xf>
    <xf numFmtId="164" fontId="2" fillId="0" borderId="0" xfId="4" applyFont="1" applyProtection="1">
      <protection locked="0"/>
    </xf>
    <xf numFmtId="164" fontId="19" fillId="0" borderId="0" xfId="4" applyFont="1" applyProtection="1">
      <protection locked="0"/>
    </xf>
    <xf numFmtId="164" fontId="14" fillId="0" borderId="0" xfId="4" applyFont="1" applyProtection="1">
      <protection locked="0"/>
    </xf>
    <xf numFmtId="164" fontId="6" fillId="0" borderId="0" xfId="4" applyFont="1" applyProtection="1">
      <protection locked="0"/>
    </xf>
    <xf numFmtId="164" fontId="1" fillId="0" borderId="0" xfId="4" applyFont="1" applyProtection="1">
      <protection locked="0"/>
    </xf>
    <xf numFmtId="164" fontId="22" fillId="0" borderId="0" xfId="4" applyFont="1" applyProtection="1">
      <protection locked="0"/>
    </xf>
    <xf numFmtId="164" fontId="14" fillId="0" borderId="0" xfId="4" applyProtection="1"/>
    <xf numFmtId="164" fontId="7" fillId="0" borderId="0" xfId="5" applyFont="1" applyProtection="1">
      <protection locked="0"/>
    </xf>
    <xf numFmtId="164" fontId="4" fillId="0" borderId="0" xfId="5" applyProtection="1">
      <protection locked="0"/>
    </xf>
    <xf numFmtId="164" fontId="2" fillId="0" borderId="0" xfId="5" applyFont="1" applyProtection="1">
      <protection locked="0"/>
    </xf>
    <xf numFmtId="164" fontId="19" fillId="0" borderId="0" xfId="5" applyFont="1" applyProtection="1">
      <protection locked="0"/>
    </xf>
    <xf numFmtId="164" fontId="22" fillId="0" borderId="0" xfId="5" applyFont="1" applyProtection="1">
      <protection locked="0"/>
    </xf>
    <xf numFmtId="164" fontId="6" fillId="0" borderId="0" xfId="5" applyFont="1" applyProtection="1">
      <protection locked="0"/>
    </xf>
    <xf numFmtId="164" fontId="1" fillId="0" borderId="0" xfId="5" applyFont="1" applyProtection="1">
      <protection locked="0"/>
    </xf>
    <xf numFmtId="164" fontId="9" fillId="0" borderId="1" xfId="5" applyNumberFormat="1" applyFont="1" applyBorder="1" applyProtection="1"/>
    <xf numFmtId="164" fontId="9" fillId="0" borderId="2" xfId="5" applyFont="1" applyBorder="1" applyProtection="1"/>
    <xf numFmtId="164" fontId="9" fillId="0" borderId="1" xfId="4" applyFont="1" applyBorder="1" applyProtection="1"/>
    <xf numFmtId="164" fontId="9" fillId="0" borderId="1" xfId="4" applyNumberFormat="1" applyFont="1" applyBorder="1" applyProtection="1"/>
    <xf numFmtId="164" fontId="9" fillId="0" borderId="2" xfId="4" applyNumberFormat="1" applyFont="1" applyBorder="1" applyProtection="1"/>
    <xf numFmtId="164" fontId="2" fillId="0" borderId="3" xfId="4" applyNumberFormat="1" applyFont="1" applyBorder="1" applyProtection="1"/>
    <xf numFmtId="164" fontId="7" fillId="0" borderId="3" xfId="4" applyNumberFormat="1" applyFont="1" applyBorder="1" applyProtection="1"/>
    <xf numFmtId="164" fontId="7" fillId="0" borderId="4" xfId="4" applyNumberFormat="1" applyFont="1" applyBorder="1" applyProtection="1"/>
    <xf numFmtId="164" fontId="8" fillId="0" borderId="5" xfId="4" applyNumberFormat="1" applyFont="1" applyBorder="1" applyProtection="1"/>
    <xf numFmtId="164" fontId="7" fillId="0" borderId="6" xfId="4" applyNumberFormat="1" applyFont="1" applyBorder="1" applyProtection="1"/>
    <xf numFmtId="164" fontId="7" fillId="0" borderId="5" xfId="4" applyNumberFormat="1" applyFont="1" applyBorder="1" applyProtection="1"/>
    <xf numFmtId="164" fontId="14" fillId="0" borderId="3" xfId="4" applyBorder="1" applyProtection="1"/>
    <xf numFmtId="164" fontId="9" fillId="0" borderId="0" xfId="4" applyFont="1" applyProtection="1"/>
    <xf numFmtId="164" fontId="12" fillId="0" borderId="5" xfId="4" applyNumberFormat="1" applyFont="1" applyBorder="1" applyProtection="1"/>
    <xf numFmtId="164" fontId="2" fillId="0" borderId="5" xfId="4" applyNumberFormat="1" applyFont="1" applyBorder="1" applyProtection="1"/>
    <xf numFmtId="164" fontId="2" fillId="0" borderId="6" xfId="4" applyNumberFormat="1" applyFont="1" applyBorder="1" applyProtection="1"/>
    <xf numFmtId="164" fontId="14" fillId="0" borderId="7" xfId="4" applyNumberFormat="1" applyFont="1" applyBorder="1" applyAlignment="1" applyProtection="1">
      <alignment horizontal="left"/>
    </xf>
    <xf numFmtId="164" fontId="15" fillId="0" borderId="5" xfId="4" applyNumberFormat="1" applyFont="1" applyBorder="1" applyAlignment="1" applyProtection="1">
      <alignment horizontal="left"/>
    </xf>
    <xf numFmtId="164" fontId="14" fillId="0" borderId="8" xfId="4" applyNumberFormat="1" applyFont="1" applyBorder="1" applyAlignment="1" applyProtection="1">
      <alignment horizontal="left"/>
    </xf>
    <xf numFmtId="164" fontId="16" fillId="0" borderId="0" xfId="4" applyFont="1" applyProtection="1"/>
    <xf numFmtId="164" fontId="18" fillId="0" borderId="0" xfId="4" applyFont="1" applyProtection="1"/>
    <xf numFmtId="164" fontId="7" fillId="0" borderId="0" xfId="4" applyFont="1" applyProtection="1"/>
    <xf numFmtId="164" fontId="18" fillId="0" borderId="0" xfId="4" applyFont="1" applyBorder="1" applyProtection="1"/>
    <xf numFmtId="164" fontId="17" fillId="0" borderId="0" xfId="4" applyFont="1" applyProtection="1"/>
    <xf numFmtId="164" fontId="14" fillId="0" borderId="0" xfId="4" applyFont="1" applyProtection="1"/>
    <xf numFmtId="164" fontId="14" fillId="0" borderId="0" xfId="4" applyNumberFormat="1" applyFont="1" applyProtection="1"/>
    <xf numFmtId="164" fontId="7" fillId="0" borderId="1" xfId="4" applyFont="1" applyBorder="1" applyProtection="1"/>
    <xf numFmtId="164" fontId="7" fillId="0" borderId="9" xfId="4" applyFont="1" applyBorder="1" applyProtection="1"/>
    <xf numFmtId="164" fontId="26" fillId="0" borderId="5" xfId="4" applyNumberFormat="1" applyFont="1" applyBorder="1" applyProtection="1"/>
    <xf numFmtId="164" fontId="14" fillId="0" borderId="3" xfId="4" applyFont="1" applyBorder="1" applyProtection="1"/>
    <xf numFmtId="164" fontId="14" fillId="0" borderId="10" xfId="4" applyNumberFormat="1" applyFont="1" applyBorder="1" applyAlignment="1" applyProtection="1">
      <alignment horizontal="left"/>
    </xf>
    <xf numFmtId="164" fontId="26" fillId="0" borderId="7" xfId="4" applyNumberFormat="1" applyFont="1" applyBorder="1" applyAlignment="1" applyProtection="1">
      <alignment horizontal="left"/>
    </xf>
    <xf numFmtId="164" fontId="27" fillId="0" borderId="3" xfId="4" applyFont="1" applyBorder="1" applyProtection="1"/>
    <xf numFmtId="164" fontId="28" fillId="0" borderId="6" xfId="4" applyNumberFormat="1" applyFont="1" applyBorder="1" applyAlignment="1" applyProtection="1">
      <alignment horizontal="left"/>
    </xf>
    <xf numFmtId="164" fontId="28" fillId="0" borderId="8" xfId="4" applyNumberFormat="1" applyFont="1" applyBorder="1" applyAlignment="1" applyProtection="1">
      <alignment horizontal="left"/>
    </xf>
    <xf numFmtId="164" fontId="27" fillId="0" borderId="0" xfId="4" applyFont="1" applyProtection="1"/>
    <xf numFmtId="164" fontId="28" fillId="0" borderId="4" xfId="4" applyNumberFormat="1" applyFont="1" applyBorder="1" applyAlignment="1" applyProtection="1">
      <alignment horizontal="center"/>
    </xf>
    <xf numFmtId="164" fontId="24" fillId="0" borderId="0" xfId="4" applyFont="1" applyProtection="1"/>
    <xf numFmtId="164" fontId="10" fillId="0" borderId="0" xfId="4" applyFont="1" applyProtection="1"/>
    <xf numFmtId="0" fontId="23" fillId="0" borderId="0" xfId="0" applyFont="1" applyProtection="1"/>
    <xf numFmtId="164" fontId="13" fillId="0" borderId="0" xfId="4" applyNumberFormat="1" applyFont="1" applyAlignment="1" applyProtection="1">
      <alignment horizontal="left"/>
    </xf>
    <xf numFmtId="164" fontId="7" fillId="0" borderId="0" xfId="4" applyFont="1" applyAlignment="1" applyProtection="1">
      <alignment horizontal="center"/>
    </xf>
    <xf numFmtId="164" fontId="19" fillId="0" borderId="11" xfId="4" applyNumberFormat="1" applyFont="1" applyBorder="1" applyProtection="1"/>
    <xf numFmtId="164" fontId="19" fillId="0" borderId="12" xfId="4" applyNumberFormat="1" applyFont="1" applyBorder="1" applyProtection="1"/>
    <xf numFmtId="164" fontId="19" fillId="0" borderId="13" xfId="4" applyNumberFormat="1" applyFont="1" applyBorder="1" applyProtection="1"/>
    <xf numFmtId="164" fontId="19" fillId="0" borderId="1" xfId="4" applyNumberFormat="1" applyFont="1" applyBorder="1" applyProtection="1"/>
    <xf numFmtId="164" fontId="19" fillId="0" borderId="14" xfId="4" applyNumberFormat="1" applyFont="1" applyBorder="1" applyProtection="1"/>
    <xf numFmtId="164" fontId="19" fillId="0" borderId="2" xfId="4" applyNumberFormat="1" applyFont="1" applyBorder="1" applyProtection="1"/>
    <xf numFmtId="164" fontId="14" fillId="0" borderId="0" xfId="4" applyFont="1" applyBorder="1" applyAlignment="1" applyProtection="1">
      <alignment horizontal="centerContinuous"/>
    </xf>
    <xf numFmtId="164" fontId="14" fillId="0" borderId="0" xfId="4" applyNumberFormat="1" applyFont="1" applyBorder="1" applyProtection="1"/>
    <xf numFmtId="164" fontId="14" fillId="0" borderId="0" xfId="4" applyFont="1" applyBorder="1" applyProtection="1"/>
    <xf numFmtId="164" fontId="17" fillId="0" borderId="0" xfId="4" applyNumberFormat="1" applyFont="1" applyFill="1" applyBorder="1" applyAlignment="1" applyProtection="1">
      <alignment horizontal="center"/>
    </xf>
    <xf numFmtId="0" fontId="24" fillId="0" borderId="0" xfId="0" applyFont="1" applyProtection="1"/>
    <xf numFmtId="164" fontId="7" fillId="0" borderId="0" xfId="5" applyFont="1" applyProtection="1"/>
    <xf numFmtId="164" fontId="5" fillId="0" borderId="0" xfId="5" applyNumberFormat="1" applyFont="1" applyBorder="1" applyProtection="1"/>
    <xf numFmtId="0" fontId="0" fillId="0" borderId="0" xfId="0" applyProtection="1"/>
    <xf numFmtId="164" fontId="14" fillId="0" borderId="0" xfId="5" applyFont="1" applyProtection="1"/>
    <xf numFmtId="164" fontId="5" fillId="0" borderId="0" xfId="5" applyNumberFormat="1" applyFont="1" applyProtection="1"/>
    <xf numFmtId="164" fontId="1" fillId="0" borderId="0" xfId="5" applyNumberFormat="1" applyFont="1" applyBorder="1" applyAlignment="1" applyProtection="1">
      <alignment horizontal="left"/>
    </xf>
    <xf numFmtId="164" fontId="2" fillId="0" borderId="0" xfId="5" applyNumberFormat="1" applyFont="1" applyBorder="1" applyProtection="1"/>
    <xf numFmtId="0" fontId="14" fillId="0" borderId="0" xfId="0" applyFont="1" applyProtection="1"/>
    <xf numFmtId="164" fontId="4" fillId="0" borderId="0" xfId="5" applyProtection="1"/>
    <xf numFmtId="164" fontId="4" fillId="0" borderId="3" xfId="5" applyBorder="1" applyProtection="1"/>
    <xf numFmtId="164" fontId="7" fillId="0" borderId="5" xfId="5" applyNumberFormat="1" applyFont="1" applyBorder="1" applyProtection="1"/>
    <xf numFmtId="164" fontId="14" fillId="0" borderId="15" xfId="5" applyNumberFormat="1" applyFont="1" applyBorder="1" applyProtection="1"/>
    <xf numFmtId="164" fontId="14" fillId="0" borderId="8" xfId="5" applyNumberFormat="1" applyFont="1" applyBorder="1" applyAlignment="1" applyProtection="1">
      <alignment horizontal="left"/>
    </xf>
    <xf numFmtId="164" fontId="7" fillId="0" borderId="3" xfId="5" applyNumberFormat="1" applyFont="1" applyBorder="1" applyProtection="1"/>
    <xf numFmtId="164" fontId="4" fillId="0" borderId="4" xfId="5" applyBorder="1" applyProtection="1"/>
    <xf numFmtId="0" fontId="2" fillId="0" borderId="0" xfId="5" applyNumberFormat="1" applyFont="1" applyBorder="1" applyProtection="1"/>
    <xf numFmtId="164" fontId="4" fillId="0" borderId="0" xfId="5" applyBorder="1" applyProtection="1"/>
    <xf numFmtId="164" fontId="4" fillId="0" borderId="0" xfId="5" applyFont="1" applyBorder="1" applyProtection="1"/>
    <xf numFmtId="164" fontId="1" fillId="0" borderId="0" xfId="5" applyNumberFormat="1" applyFont="1" applyBorder="1" applyProtection="1"/>
    <xf numFmtId="164" fontId="2" fillId="0" borderId="0" xfId="5" applyNumberFormat="1" applyFont="1" applyBorder="1" applyAlignment="1" applyProtection="1">
      <alignment horizontal="left"/>
    </xf>
    <xf numFmtId="164" fontId="19" fillId="0" borderId="0" xfId="5" applyNumberFormat="1" applyFont="1" applyProtection="1"/>
    <xf numFmtId="164" fontId="21" fillId="0" borderId="0" xfId="5" applyFont="1" applyProtection="1"/>
    <xf numFmtId="164" fontId="19" fillId="0" borderId="0" xfId="5" applyFont="1" applyProtection="1"/>
    <xf numFmtId="164" fontId="17" fillId="2" borderId="0" xfId="5" applyNumberFormat="1" applyFont="1" applyFill="1" applyBorder="1" applyAlignment="1" applyProtection="1">
      <alignment horizontal="left"/>
    </xf>
    <xf numFmtId="164" fontId="17" fillId="2" borderId="0" xfId="5" applyNumberFormat="1" applyFont="1" applyFill="1" applyBorder="1" applyProtection="1"/>
    <xf numFmtId="164" fontId="14" fillId="3" borderId="0" xfId="5" applyFont="1" applyFill="1" applyProtection="1"/>
    <xf numFmtId="164" fontId="14" fillId="0" borderId="0" xfId="5" applyNumberFormat="1" applyFont="1" applyBorder="1" applyProtection="1"/>
    <xf numFmtId="164" fontId="14" fillId="4" borderId="0" xfId="5" applyNumberFormat="1" applyFont="1" applyFill="1" applyBorder="1" applyProtection="1"/>
    <xf numFmtId="7" fontId="14" fillId="0" borderId="0" xfId="3" quotePrefix="1" applyNumberFormat="1" applyFont="1" applyBorder="1" applyAlignment="1" applyProtection="1">
      <alignment horizontal="right"/>
    </xf>
    <xf numFmtId="164" fontId="25" fillId="0" borderId="0" xfId="4" applyNumberFormat="1" applyFont="1" applyFill="1" applyBorder="1" applyAlignment="1" applyProtection="1">
      <alignment horizontal="centerContinuous"/>
    </xf>
    <xf numFmtId="164" fontId="6" fillId="0" borderId="0" xfId="4" applyNumberFormat="1" applyFont="1" applyFill="1" applyBorder="1" applyAlignment="1" applyProtection="1">
      <alignment horizontal="center"/>
    </xf>
    <xf numFmtId="164" fontId="5" fillId="0" borderId="0" xfId="4" applyNumberFormat="1" applyFont="1" applyFill="1" applyBorder="1" applyAlignment="1" applyProtection="1">
      <alignment horizontal="centerContinuous"/>
    </xf>
    <xf numFmtId="164" fontId="7" fillId="0" borderId="0" xfId="4" applyFont="1" applyFill="1" applyBorder="1" applyProtection="1"/>
    <xf numFmtId="164" fontId="5" fillId="0" borderId="0" xfId="4" applyNumberFormat="1" applyFont="1" applyFill="1" applyBorder="1" applyProtection="1"/>
    <xf numFmtId="164" fontId="8" fillId="0" borderId="0" xfId="4" applyNumberFormat="1" applyFont="1" applyFill="1" applyBorder="1" applyProtection="1"/>
    <xf numFmtId="164" fontId="7" fillId="0" borderId="0" xfId="4" applyNumberFormat="1" applyFont="1" applyFill="1" applyBorder="1" applyProtection="1"/>
    <xf numFmtId="164" fontId="2" fillId="0" borderId="0" xfId="4" applyNumberFormat="1" applyFont="1" applyFill="1" applyBorder="1" applyProtection="1"/>
    <xf numFmtId="164" fontId="1" fillId="0" borderId="0" xfId="4" applyNumberFormat="1" applyFont="1" applyFill="1" applyBorder="1" applyAlignment="1" applyProtection="1">
      <alignment horizontal="left"/>
    </xf>
    <xf numFmtId="164" fontId="14" fillId="0" borderId="15" xfId="4" applyNumberFormat="1" applyFont="1" applyBorder="1" applyProtection="1"/>
    <xf numFmtId="164" fontId="7" fillId="0" borderId="0" xfId="4" applyFont="1" applyBorder="1" applyProtection="1"/>
    <xf numFmtId="164" fontId="17" fillId="0" borderId="0" xfId="4" applyNumberFormat="1" applyFont="1" applyFill="1" applyBorder="1" applyProtection="1"/>
    <xf numFmtId="8" fontId="14" fillId="0" borderId="0" xfId="2" applyFont="1" applyBorder="1" applyProtection="1"/>
    <xf numFmtId="164" fontId="2" fillId="0" borderId="0" xfId="4" applyFont="1" applyProtection="1"/>
    <xf numFmtId="49" fontId="14" fillId="0" borderId="8" xfId="4" applyNumberFormat="1" applyFont="1" applyBorder="1" applyAlignment="1" applyProtection="1">
      <alignment horizontal="left"/>
    </xf>
    <xf numFmtId="49" fontId="14" fillId="0" borderId="7" xfId="4" applyNumberFormat="1" applyFont="1" applyBorder="1" applyAlignment="1" applyProtection="1">
      <alignment horizontal="left"/>
    </xf>
    <xf numFmtId="164" fontId="9" fillId="0" borderId="1" xfId="5" applyNumberFormat="1" applyFont="1" applyBorder="1" applyAlignment="1" applyProtection="1">
      <alignment horizontal="centerContinuous"/>
    </xf>
    <xf numFmtId="165" fontId="9" fillId="0" borderId="14" xfId="4" applyNumberFormat="1" applyFont="1" applyBorder="1" applyAlignment="1" applyProtection="1">
      <alignment horizontal="centerContinuous"/>
      <protection locked="0"/>
    </xf>
    <xf numFmtId="164" fontId="9" fillId="0" borderId="1" xfId="4" applyNumberFormat="1" applyFont="1" applyBorder="1" applyAlignment="1" applyProtection="1">
      <alignment horizontal="centerContinuous"/>
    </xf>
    <xf numFmtId="165" fontId="9" fillId="0" borderId="14" xfId="5" applyNumberFormat="1" applyFont="1" applyBorder="1" applyAlignment="1" applyProtection="1">
      <alignment horizontal="centerContinuous"/>
    </xf>
    <xf numFmtId="164" fontId="5" fillId="2" borderId="0" xfId="5" applyNumberFormat="1" applyFont="1" applyFill="1" applyBorder="1" applyAlignment="1" applyProtection="1">
      <alignment horizontal="centerContinuous"/>
    </xf>
    <xf numFmtId="164" fontId="6" fillId="2" borderId="0" xfId="5" applyNumberFormat="1" applyFont="1" applyFill="1" applyBorder="1" applyAlignment="1" applyProtection="1">
      <alignment horizontal="left"/>
    </xf>
    <xf numFmtId="164" fontId="12" fillId="2" borderId="0" xfId="5" applyNumberFormat="1" applyFont="1" applyFill="1" applyBorder="1" applyAlignment="1" applyProtection="1">
      <alignment horizontal="centerContinuous"/>
    </xf>
    <xf numFmtId="164" fontId="18" fillId="0" borderId="0" xfId="4" applyNumberFormat="1" applyFont="1" applyProtection="1"/>
    <xf numFmtId="164" fontId="9" fillId="0" borderId="12" xfId="4" applyNumberFormat="1" applyFont="1" applyBorder="1" applyAlignment="1" applyProtection="1">
      <alignment horizontal="centerContinuous"/>
    </xf>
    <xf numFmtId="164" fontId="14" fillId="0" borderId="16" xfId="4" applyNumberFormat="1" applyFont="1" applyBorder="1" applyProtection="1"/>
    <xf numFmtId="164" fontId="14" fillId="0" borderId="3" xfId="4" applyNumberFormat="1" applyFont="1" applyBorder="1" applyProtection="1"/>
    <xf numFmtId="164" fontId="9" fillId="0" borderId="17" xfId="5" applyNumberFormat="1" applyFont="1" applyBorder="1" applyProtection="1">
      <protection locked="0"/>
    </xf>
    <xf numFmtId="7" fontId="9" fillId="0" borderId="18" xfId="3" quotePrefix="1" applyNumberFormat="1" applyFont="1" applyBorder="1" applyAlignment="1" applyProtection="1">
      <alignment horizontal="right"/>
    </xf>
    <xf numFmtId="164" fontId="9" fillId="0" borderId="19" xfId="4" applyNumberFormat="1" applyFont="1" applyBorder="1" applyProtection="1">
      <protection locked="0"/>
    </xf>
    <xf numFmtId="164" fontId="9" fillId="0" borderId="3" xfId="4" applyFont="1" applyBorder="1" applyProtection="1">
      <protection locked="0"/>
    </xf>
    <xf numFmtId="7" fontId="9" fillId="0" borderId="20" xfId="4" applyNumberFormat="1" applyFont="1" applyBorder="1" applyProtection="1"/>
    <xf numFmtId="164" fontId="9" fillId="0" borderId="17" xfId="4" applyNumberFormat="1" applyFont="1" applyBorder="1" applyProtection="1">
      <protection locked="0"/>
    </xf>
    <xf numFmtId="43" fontId="9" fillId="0" borderId="20" xfId="2" applyNumberFormat="1" applyFont="1" applyBorder="1" applyProtection="1"/>
    <xf numFmtId="8" fontId="9" fillId="0" borderId="18" xfId="2" applyFont="1" applyBorder="1" applyProtection="1"/>
    <xf numFmtId="7" fontId="9" fillId="0" borderId="21" xfId="4" applyNumberFormat="1" applyFont="1" applyBorder="1" applyProtection="1"/>
    <xf numFmtId="7" fontId="9" fillId="0" borderId="18" xfId="2" applyNumberFormat="1" applyFont="1" applyBorder="1" applyAlignment="1" applyProtection="1">
      <alignment horizontal="right"/>
      <protection locked="0"/>
    </xf>
    <xf numFmtId="176" fontId="14" fillId="0" borderId="0" xfId="4" applyNumberFormat="1" applyFont="1" applyProtection="1"/>
    <xf numFmtId="164" fontId="9" fillId="0" borderId="22" xfId="4" applyNumberFormat="1" applyFont="1" applyBorder="1" applyAlignment="1" applyProtection="1">
      <alignment horizontal="center"/>
      <protection locked="0"/>
    </xf>
    <xf numFmtId="49" fontId="9" fillId="0" borderId="17" xfId="4" applyNumberFormat="1" applyFont="1" applyBorder="1" applyAlignment="1" applyProtection="1">
      <alignment horizontal="center"/>
      <protection locked="0"/>
    </xf>
    <xf numFmtId="49" fontId="9" fillId="0" borderId="22" xfId="4" applyNumberFormat="1" applyFont="1" applyBorder="1" applyAlignment="1" applyProtection="1">
      <alignment horizontal="center"/>
      <protection locked="0"/>
    </xf>
    <xf numFmtId="49" fontId="9" fillId="0" borderId="23" xfId="4" applyNumberFormat="1" applyFont="1" applyBorder="1" applyAlignment="1" applyProtection="1">
      <alignment horizontal="center"/>
      <protection locked="0"/>
    </xf>
    <xf numFmtId="49" fontId="9" fillId="0" borderId="24" xfId="4" applyNumberFormat="1" applyFont="1" applyBorder="1" applyAlignment="1" applyProtection="1">
      <alignment horizontal="center"/>
      <protection locked="0"/>
    </xf>
    <xf numFmtId="49" fontId="9" fillId="0" borderId="25" xfId="4" applyNumberFormat="1" applyFont="1" applyBorder="1" applyAlignment="1" applyProtection="1">
      <alignment horizontal="center"/>
      <protection locked="0"/>
    </xf>
    <xf numFmtId="164" fontId="9" fillId="0" borderId="17" xfId="5" applyNumberFormat="1" applyFont="1" applyBorder="1" applyAlignment="1" applyProtection="1">
      <protection locked="0"/>
    </xf>
    <xf numFmtId="43" fontId="9" fillId="0" borderId="26" xfId="4" applyNumberFormat="1" applyFont="1" applyBorder="1" applyAlignment="1" applyProtection="1">
      <alignment horizontal="centerContinuous"/>
    </xf>
    <xf numFmtId="43" fontId="9" fillId="0" borderId="2" xfId="4" applyNumberFormat="1" applyFont="1" applyBorder="1" applyAlignment="1" applyProtection="1">
      <alignment horizontal="centerContinuous"/>
    </xf>
    <xf numFmtId="7" fontId="12" fillId="0" borderId="27" xfId="2" applyNumberFormat="1" applyFont="1" applyBorder="1" applyAlignment="1" applyProtection="1">
      <alignment horizontal="right"/>
    </xf>
    <xf numFmtId="49" fontId="9" fillId="0" borderId="28" xfId="4" applyNumberFormat="1" applyFont="1" applyBorder="1" applyAlignment="1" applyProtection="1">
      <alignment horizontal="centerContinuous"/>
      <protection locked="0"/>
    </xf>
    <xf numFmtId="49" fontId="9" fillId="0" borderId="14" xfId="4" applyNumberFormat="1" applyFont="1" applyBorder="1" applyAlignment="1" applyProtection="1">
      <alignment horizontal="centerContinuous"/>
      <protection locked="0"/>
    </xf>
    <xf numFmtId="4" fontId="9" fillId="2" borderId="1" xfId="4" applyNumberFormat="1" applyFont="1" applyFill="1" applyBorder="1" applyAlignment="1" applyProtection="1">
      <alignment horizontal="centerContinuous"/>
      <protection locked="0"/>
    </xf>
    <xf numFmtId="165" fontId="9" fillId="0" borderId="14" xfId="4" applyNumberFormat="1" applyFont="1" applyBorder="1" applyAlignment="1" applyProtection="1">
      <alignment horizontal="centerContinuous"/>
    </xf>
    <xf numFmtId="164" fontId="9" fillId="0" borderId="1" xfId="4" applyFont="1" applyBorder="1" applyAlignment="1" applyProtection="1">
      <alignment horizontal="center"/>
    </xf>
    <xf numFmtId="14" fontId="29" fillId="0" borderId="22" xfId="4" applyNumberFormat="1" applyFont="1" applyBorder="1" applyAlignment="1" applyProtection="1">
      <alignment horizontal="left"/>
      <protection locked="0"/>
    </xf>
    <xf numFmtId="14" fontId="29" fillId="0" borderId="17" xfId="4" applyNumberFormat="1" applyFont="1" applyBorder="1" applyAlignment="1" applyProtection="1">
      <alignment horizontal="left"/>
      <protection locked="0"/>
    </xf>
    <xf numFmtId="14" fontId="30" fillId="0" borderId="6" xfId="4" applyNumberFormat="1" applyFont="1" applyBorder="1" applyProtection="1">
      <protection locked="0"/>
    </xf>
    <xf numFmtId="14" fontId="29" fillId="0" borderId="17" xfId="5" applyNumberFormat="1" applyFont="1" applyBorder="1" applyAlignment="1" applyProtection="1">
      <alignment horizontal="left"/>
      <protection locked="0"/>
    </xf>
    <xf numFmtId="164" fontId="11" fillId="0" borderId="0" xfId="4" applyFont="1" applyProtection="1"/>
    <xf numFmtId="164" fontId="19" fillId="0" borderId="0" xfId="4" applyFont="1" applyProtection="1"/>
    <xf numFmtId="7" fontId="14" fillId="0" borderId="0" xfId="4" applyNumberFormat="1" applyProtection="1"/>
    <xf numFmtId="164" fontId="6" fillId="0" borderId="0" xfId="4" applyFont="1" applyProtection="1"/>
    <xf numFmtId="164" fontId="1" fillId="0" borderId="0" xfId="4" applyFont="1" applyProtection="1"/>
    <xf numFmtId="164" fontId="22" fillId="0" borderId="0" xfId="4" applyFont="1" applyProtection="1"/>
    <xf numFmtId="164" fontId="9" fillId="0" borderId="19" xfId="4" applyNumberFormat="1" applyFont="1" applyBorder="1" applyProtection="1"/>
    <xf numFmtId="164" fontId="9" fillId="0" borderId="29" xfId="4" applyNumberFormat="1" applyFont="1" applyBorder="1" applyProtection="1"/>
    <xf numFmtId="164" fontId="9" fillId="0" borderId="26" xfId="4" applyNumberFormat="1" applyFont="1" applyBorder="1" applyProtection="1"/>
    <xf numFmtId="164" fontId="9" fillId="0" borderId="0" xfId="4" applyFont="1" applyBorder="1" applyProtection="1"/>
    <xf numFmtId="164" fontId="9" fillId="0" borderId="3" xfId="4" applyFont="1" applyBorder="1" applyProtection="1"/>
    <xf numFmtId="43" fontId="9" fillId="0" borderId="30" xfId="2" applyNumberFormat="1" applyFont="1" applyBorder="1" applyProtection="1"/>
    <xf numFmtId="43" fontId="9" fillId="0" borderId="27" xfId="2" applyNumberFormat="1" applyFont="1" applyBorder="1" applyProtection="1"/>
    <xf numFmtId="7" fontId="9" fillId="0" borderId="1" xfId="4" applyNumberFormat="1" applyFont="1" applyBorder="1" applyAlignment="1" applyProtection="1">
      <alignment horizontal="centerContinuous"/>
    </xf>
    <xf numFmtId="164" fontId="2" fillId="0" borderId="0" xfId="5" applyFont="1" applyProtection="1"/>
    <xf numFmtId="164" fontId="22" fillId="0" borderId="0" xfId="5" applyFont="1" applyProtection="1"/>
    <xf numFmtId="164" fontId="6" fillId="0" borderId="0" xfId="5" applyFont="1" applyProtection="1"/>
    <xf numFmtId="164" fontId="9" fillId="0" borderId="19" xfId="5" applyNumberFormat="1" applyFont="1" applyBorder="1" applyProtection="1"/>
    <xf numFmtId="164" fontId="9" fillId="0" borderId="29" xfId="5" applyNumberFormat="1" applyFont="1" applyBorder="1" applyProtection="1"/>
    <xf numFmtId="164" fontId="9" fillId="0" borderId="0" xfId="5" applyFont="1" applyProtection="1"/>
    <xf numFmtId="43" fontId="9" fillId="0" borderId="20" xfId="1" applyFont="1" applyBorder="1" applyProtection="1"/>
    <xf numFmtId="43" fontId="9" fillId="0" borderId="0" xfId="5" applyNumberFormat="1" applyFont="1" applyBorder="1" applyProtection="1"/>
    <xf numFmtId="164" fontId="17" fillId="0" borderId="0" xfId="5" applyFont="1" applyProtection="1"/>
    <xf numFmtId="164" fontId="9" fillId="0" borderId="12" xfId="4" applyNumberFormat="1" applyFont="1" applyBorder="1" applyAlignment="1" applyProtection="1">
      <alignment horizontal="left"/>
    </xf>
    <xf numFmtId="164" fontId="9" fillId="0" borderId="24" xfId="4" applyNumberFormat="1" applyFont="1" applyBorder="1" applyAlignment="1" applyProtection="1">
      <alignment horizontal="left"/>
    </xf>
    <xf numFmtId="164" fontId="9" fillId="0" borderId="31" xfId="4" applyNumberFormat="1" applyFont="1" applyBorder="1" applyAlignment="1" applyProtection="1">
      <alignment horizontal="centerContinuous"/>
      <protection locked="0"/>
    </xf>
    <xf numFmtId="164" fontId="9" fillId="0" borderId="2" xfId="4" applyNumberFormat="1" applyFont="1" applyBorder="1" applyAlignment="1" applyProtection="1">
      <alignment horizontal="left"/>
    </xf>
    <xf numFmtId="164" fontId="9" fillId="0" borderId="0" xfId="4" applyFont="1" applyAlignment="1" applyProtection="1">
      <alignment horizontal="left"/>
    </xf>
    <xf numFmtId="164" fontId="9" fillId="0" borderId="12" xfId="5" applyNumberFormat="1" applyFont="1" applyBorder="1" applyAlignment="1" applyProtection="1">
      <alignment horizontal="centerContinuous"/>
    </xf>
    <xf numFmtId="164" fontId="9" fillId="0" borderId="31" xfId="5" applyNumberFormat="1" applyFont="1" applyBorder="1" applyAlignment="1" applyProtection="1">
      <alignment horizontal="centerContinuous"/>
    </xf>
    <xf numFmtId="164" fontId="9" fillId="0" borderId="1" xfId="5" applyFont="1" applyBorder="1" applyAlignment="1" applyProtection="1">
      <alignment horizontal="centerContinuous"/>
    </xf>
    <xf numFmtId="164" fontId="2" fillId="0" borderId="6" xfId="4" applyNumberFormat="1" applyFont="1" applyBorder="1" applyAlignment="1" applyProtection="1">
      <alignment horizontal="left"/>
    </xf>
    <xf numFmtId="164" fontId="2" fillId="0" borderId="4" xfId="4" applyNumberFormat="1" applyFont="1" applyBorder="1" applyAlignment="1" applyProtection="1">
      <alignment horizontal="center"/>
    </xf>
    <xf numFmtId="164" fontId="19" fillId="0" borderId="0" xfId="4" applyNumberFormat="1" applyFont="1" applyBorder="1" applyProtection="1"/>
    <xf numFmtId="164" fontId="19" fillId="0" borderId="9" xfId="4" applyNumberFormat="1" applyFont="1" applyBorder="1" applyProtection="1"/>
    <xf numFmtId="7" fontId="9" fillId="0" borderId="18" xfId="2" applyNumberFormat="1" applyFont="1" applyBorder="1" applyProtection="1"/>
    <xf numFmtId="49" fontId="14" fillId="0" borderId="0" xfId="5" applyNumberFormat="1" applyFont="1" applyBorder="1" applyProtection="1"/>
    <xf numFmtId="49" fontId="14" fillId="0" borderId="0" xfId="0" applyNumberFormat="1" applyFont="1" applyProtection="1"/>
    <xf numFmtId="49" fontId="9" fillId="0" borderId="32" xfId="5" applyNumberFormat="1" applyFont="1" applyBorder="1" applyAlignment="1" applyProtection="1">
      <alignment horizontal="center"/>
      <protection locked="0"/>
    </xf>
    <xf numFmtId="49" fontId="9" fillId="0" borderId="22" xfId="5" applyNumberFormat="1" applyFont="1" applyBorder="1" applyAlignment="1" applyProtection="1">
      <alignment horizontal="center"/>
      <protection locked="0"/>
    </xf>
    <xf numFmtId="49" fontId="9" fillId="0" borderId="23" xfId="5" applyNumberFormat="1" applyFont="1" applyBorder="1" applyAlignment="1" applyProtection="1">
      <alignment horizontal="center"/>
      <protection locked="0"/>
    </xf>
    <xf numFmtId="49" fontId="9" fillId="0" borderId="28" xfId="4" applyNumberFormat="1" applyFont="1" applyBorder="1" applyAlignment="1" applyProtection="1">
      <alignment horizontal="center"/>
      <protection locked="0"/>
    </xf>
    <xf numFmtId="49" fontId="9" fillId="0" borderId="17" xfId="5" applyNumberFormat="1" applyFont="1" applyBorder="1" applyAlignment="1" applyProtection="1">
      <alignment horizontal="center"/>
      <protection locked="0"/>
    </xf>
    <xf numFmtId="43" fontId="9" fillId="0" borderId="27" xfId="4" applyNumberFormat="1" applyFont="1" applyBorder="1" applyProtection="1"/>
    <xf numFmtId="164" fontId="9" fillId="0" borderId="2" xfId="4" applyFont="1" applyBorder="1" applyAlignment="1" applyProtection="1">
      <alignment horizontal="left"/>
    </xf>
    <xf numFmtId="49" fontId="9" fillId="0" borderId="11" xfId="4" applyNumberFormat="1" applyFont="1" applyBorder="1" applyAlignment="1" applyProtection="1">
      <alignment horizontal="left"/>
      <protection locked="0"/>
    </xf>
    <xf numFmtId="164" fontId="9" fillId="0" borderId="1" xfId="4" applyFont="1" applyBorder="1" applyAlignment="1" applyProtection="1">
      <alignment horizontal="left"/>
    </xf>
    <xf numFmtId="164" fontId="35" fillId="0" borderId="0" xfId="4" applyNumberFormat="1" applyFont="1" applyAlignment="1" applyProtection="1">
      <alignment horizontal="left"/>
    </xf>
    <xf numFmtId="164" fontId="33" fillId="0" borderId="0" xfId="4" applyNumberFormat="1" applyFont="1" applyAlignment="1" applyProtection="1">
      <alignment horizontal="left"/>
    </xf>
    <xf numFmtId="164" fontId="35" fillId="0" borderId="7" xfId="4" applyNumberFormat="1" applyFont="1" applyBorder="1" applyAlignment="1" applyProtection="1">
      <alignment horizontal="left"/>
    </xf>
    <xf numFmtId="186" fontId="9" fillId="0" borderId="11" xfId="4" applyNumberFormat="1" applyFont="1" applyBorder="1" applyProtection="1">
      <protection locked="0"/>
    </xf>
    <xf numFmtId="164" fontId="9" fillId="0" borderId="19" xfId="4" applyNumberFormat="1" applyFont="1" applyBorder="1" applyAlignment="1" applyProtection="1">
      <alignment horizontal="left"/>
      <protection locked="0"/>
    </xf>
    <xf numFmtId="164" fontId="32" fillId="0" borderId="19" xfId="5" applyNumberFormat="1" applyFont="1" applyBorder="1" applyProtection="1"/>
    <xf numFmtId="164" fontId="39" fillId="0" borderId="0" xfId="5" applyNumberFormat="1" applyFont="1" applyAlignment="1" applyProtection="1">
      <alignment horizontal="left"/>
    </xf>
    <xf numFmtId="164" fontId="39" fillId="0" borderId="0" xfId="5" applyFont="1" applyProtection="1"/>
    <xf numFmtId="164" fontId="33" fillId="0" borderId="0" xfId="5" applyNumberFormat="1" applyFont="1" applyAlignment="1" applyProtection="1">
      <alignment horizontal="left"/>
    </xf>
    <xf numFmtId="164" fontId="40" fillId="0" borderId="0" xfId="5" applyNumberFormat="1" applyFont="1" applyProtection="1"/>
    <xf numFmtId="164" fontId="40" fillId="0" borderId="0" xfId="5" applyNumberFormat="1" applyFont="1" applyAlignment="1" applyProtection="1">
      <alignment horizontal="left"/>
    </xf>
    <xf numFmtId="164" fontId="42" fillId="0" borderId="0" xfId="5" applyFont="1" applyProtection="1"/>
    <xf numFmtId="164" fontId="35" fillId="0" borderId="0" xfId="5" applyFont="1" applyProtection="1"/>
    <xf numFmtId="164" fontId="35" fillId="0" borderId="0" xfId="5" applyNumberFormat="1" applyFont="1" applyBorder="1" applyProtection="1"/>
    <xf numFmtId="164" fontId="43" fillId="0" borderId="0" xfId="5" applyFont="1" applyProtection="1"/>
    <xf numFmtId="164" fontId="40" fillId="0" borderId="0" xfId="5" applyFont="1" applyProtection="1"/>
    <xf numFmtId="164" fontId="44" fillId="0" borderId="0" xfId="5" applyNumberFormat="1" applyFont="1" applyAlignment="1" applyProtection="1">
      <alignment horizontal="left"/>
    </xf>
    <xf numFmtId="164" fontId="45" fillId="0" borderId="0" xfId="5" applyFont="1" applyProtection="1"/>
    <xf numFmtId="164" fontId="35" fillId="4" borderId="0" xfId="5" applyNumberFormat="1" applyFont="1" applyFill="1" applyBorder="1" applyProtection="1"/>
    <xf numFmtId="14" fontId="35" fillId="4" borderId="0" xfId="5" applyNumberFormat="1" applyFont="1" applyFill="1" applyBorder="1" applyProtection="1"/>
    <xf numFmtId="49" fontId="35" fillId="4" borderId="0" xfId="5" applyNumberFormat="1" applyFont="1" applyFill="1" applyBorder="1" applyProtection="1"/>
    <xf numFmtId="7" fontId="9" fillId="0" borderId="33" xfId="4" applyNumberFormat="1" applyFont="1" applyBorder="1" applyProtection="1"/>
    <xf numFmtId="164" fontId="39" fillId="0" borderId="0" xfId="4" applyNumberFormat="1" applyFont="1" applyAlignment="1" applyProtection="1">
      <alignment horizontal="left"/>
    </xf>
    <xf numFmtId="164" fontId="39" fillId="0" borderId="0" xfId="4" applyFont="1" applyProtection="1"/>
    <xf numFmtId="0" fontId="35" fillId="0" borderId="0" xfId="0" applyFont="1"/>
    <xf numFmtId="0" fontId="35" fillId="0" borderId="0" xfId="0" applyFont="1" applyProtection="1"/>
    <xf numFmtId="164" fontId="41" fillId="0" borderId="0" xfId="4" applyFont="1" applyProtection="1"/>
    <xf numFmtId="164" fontId="34" fillId="0" borderId="0" xfId="4" applyFont="1" applyProtection="1"/>
    <xf numFmtId="164" fontId="32" fillId="0" borderId="0" xfId="4" applyFont="1" applyProtection="1"/>
    <xf numFmtId="49" fontId="35" fillId="0" borderId="0" xfId="0" applyNumberFormat="1" applyFont="1" applyProtection="1"/>
    <xf numFmtId="49" fontId="47" fillId="4" borderId="0" xfId="5" applyNumberFormat="1" applyFont="1" applyFill="1" applyBorder="1" applyProtection="1"/>
    <xf numFmtId="0" fontId="48" fillId="0" borderId="0" xfId="0" applyFont="1" applyProtection="1"/>
    <xf numFmtId="164" fontId="48" fillId="0" borderId="0" xfId="5" applyFont="1" applyProtection="1"/>
    <xf numFmtId="164" fontId="39" fillId="0" borderId="0" xfId="5" applyNumberFormat="1" applyFont="1" applyProtection="1"/>
    <xf numFmtId="164" fontId="41" fillId="0" borderId="0" xfId="4" applyNumberFormat="1" applyFont="1" applyProtection="1"/>
    <xf numFmtId="164" fontId="35" fillId="0" borderId="0" xfId="4" applyFont="1" applyProtection="1"/>
    <xf numFmtId="164" fontId="34" fillId="0" borderId="0" xfId="4" applyNumberFormat="1" applyFont="1" applyProtection="1"/>
    <xf numFmtId="7" fontId="9" fillId="0" borderId="20" xfId="2" applyNumberFormat="1" applyFont="1" applyBorder="1" applyProtection="1"/>
    <xf numFmtId="164" fontId="31" fillId="5" borderId="17" xfId="4" applyNumberFormat="1" applyFont="1" applyFill="1" applyBorder="1" applyAlignment="1" applyProtection="1">
      <alignment horizontal="centerContinuous"/>
    </xf>
    <xf numFmtId="164" fontId="17" fillId="6" borderId="8" xfId="4" applyFont="1" applyFill="1" applyBorder="1" applyProtection="1"/>
    <xf numFmtId="164" fontId="14" fillId="6" borderId="3" xfId="4" applyFont="1" applyFill="1" applyBorder="1" applyProtection="1"/>
    <xf numFmtId="164" fontId="17" fillId="6" borderId="17" xfId="4" applyNumberFormat="1" applyFont="1" applyFill="1" applyBorder="1" applyAlignment="1" applyProtection="1">
      <alignment horizontal="left"/>
    </xf>
    <xf numFmtId="164" fontId="17" fillId="6" borderId="19" xfId="4" applyNumberFormat="1" applyFont="1" applyFill="1" applyBorder="1" applyProtection="1"/>
    <xf numFmtId="164" fontId="17" fillId="6" borderId="14" xfId="4" applyNumberFormat="1" applyFont="1" applyFill="1" applyBorder="1" applyProtection="1"/>
    <xf numFmtId="164" fontId="17" fillId="6" borderId="1" xfId="4" applyNumberFormat="1" applyFont="1" applyFill="1" applyBorder="1" applyProtection="1"/>
    <xf numFmtId="164" fontId="17" fillId="6" borderId="34" xfId="4" applyNumberFormat="1" applyFont="1" applyFill="1" applyBorder="1" applyProtection="1"/>
    <xf numFmtId="164" fontId="17" fillId="6" borderId="0" xfId="4" applyNumberFormat="1" applyFont="1" applyFill="1" applyProtection="1"/>
    <xf numFmtId="171" fontId="20" fillId="6" borderId="0" xfId="4" applyNumberFormat="1" applyFont="1" applyFill="1" applyBorder="1" applyAlignment="1" applyProtection="1">
      <alignment horizontal="center"/>
    </xf>
    <xf numFmtId="164" fontId="17" fillId="6" borderId="12" xfId="4" applyNumberFormat="1" applyFont="1" applyFill="1" applyBorder="1" applyProtection="1"/>
    <xf numFmtId="171" fontId="20" fillId="6" borderId="1" xfId="4" applyNumberFormat="1" applyFont="1" applyFill="1" applyBorder="1" applyAlignment="1" applyProtection="1">
      <alignment horizontal="center"/>
    </xf>
    <xf numFmtId="164" fontId="1" fillId="6" borderId="12" xfId="4" applyNumberFormat="1" applyFont="1" applyFill="1" applyBorder="1" applyProtection="1"/>
    <xf numFmtId="164" fontId="17" fillId="6" borderId="11" xfId="4" applyNumberFormat="1" applyFont="1" applyFill="1" applyBorder="1" applyAlignment="1" applyProtection="1">
      <alignment horizontal="left"/>
    </xf>
    <xf numFmtId="164" fontId="17" fillId="5" borderId="8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centerContinuous"/>
    </xf>
    <xf numFmtId="164" fontId="14" fillId="5" borderId="29" xfId="4" applyNumberFormat="1" applyFont="1" applyFill="1" applyBorder="1" applyAlignment="1" applyProtection="1">
      <alignment horizontal="centerContinuous"/>
    </xf>
    <xf numFmtId="164" fontId="17" fillId="5" borderId="3" xfId="4" applyNumberFormat="1" applyFont="1" applyFill="1" applyBorder="1" applyAlignment="1" applyProtection="1">
      <alignment horizontal="centerContinuous"/>
    </xf>
    <xf numFmtId="164" fontId="14" fillId="6" borderId="35" xfId="4" applyNumberFormat="1" applyFont="1" applyFill="1" applyBorder="1" applyProtection="1"/>
    <xf numFmtId="164" fontId="1" fillId="5" borderId="29" xfId="4" applyNumberFormat="1" applyFont="1" applyFill="1" applyBorder="1" applyAlignment="1" applyProtection="1">
      <alignment horizontal="centerContinuous"/>
    </xf>
    <xf numFmtId="164" fontId="5" fillId="5" borderId="28" xfId="4" applyNumberFormat="1" applyFont="1" applyFill="1" applyBorder="1" applyAlignment="1" applyProtection="1">
      <alignment horizontal="centerContinuous"/>
    </xf>
    <xf numFmtId="164" fontId="5" fillId="5" borderId="29" xfId="4" applyNumberFormat="1" applyFont="1" applyFill="1" applyBorder="1" applyAlignment="1" applyProtection="1">
      <alignment horizontal="centerContinuous"/>
    </xf>
    <xf numFmtId="164" fontId="7" fillId="5" borderId="29" xfId="4" applyNumberFormat="1" applyFont="1" applyFill="1" applyBorder="1" applyAlignment="1" applyProtection="1">
      <alignment horizontal="centerContinuous"/>
    </xf>
    <xf numFmtId="164" fontId="7" fillId="5" borderId="25" xfId="4" applyNumberFormat="1" applyFont="1" applyFill="1" applyBorder="1" applyAlignment="1" applyProtection="1">
      <alignment horizontal="centerContinuous"/>
    </xf>
    <xf numFmtId="14" fontId="29" fillId="0" borderId="17" xfId="4" applyNumberFormat="1" applyFont="1" applyFill="1" applyBorder="1" applyAlignment="1" applyProtection="1">
      <alignment horizontal="left"/>
      <protection locked="0"/>
    </xf>
    <xf numFmtId="164" fontId="31" fillId="5" borderId="7" xfId="4" applyNumberFormat="1" applyFont="1" applyFill="1" applyBorder="1" applyAlignment="1" applyProtection="1">
      <alignment horizontal="centerContinuous"/>
    </xf>
    <xf numFmtId="164" fontId="31" fillId="5" borderId="23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center"/>
    </xf>
    <xf numFmtId="164" fontId="31" fillId="5" borderId="19" xfId="4" applyNumberFormat="1" applyFont="1" applyFill="1" applyBorder="1" applyAlignment="1" applyProtection="1"/>
    <xf numFmtId="164" fontId="31" fillId="5" borderId="23" xfId="4" applyNumberFormat="1" applyFont="1" applyFill="1" applyBorder="1" applyAlignment="1" applyProtection="1"/>
    <xf numFmtId="164" fontId="31" fillId="5" borderId="22" xfId="4" applyNumberFormat="1" applyFont="1" applyFill="1" applyBorder="1" applyAlignment="1" applyProtection="1"/>
    <xf numFmtId="164" fontId="31" fillId="5" borderId="19" xfId="4" applyNumberFormat="1" applyFont="1" applyFill="1" applyBorder="1" applyAlignment="1" applyProtection="1">
      <alignment horizontal="centerContinuous"/>
    </xf>
    <xf numFmtId="7" fontId="9" fillId="0" borderId="20" xfId="1" applyNumberFormat="1" applyFont="1" applyBorder="1" applyProtection="1"/>
    <xf numFmtId="164" fontId="9" fillId="0" borderId="12" xfId="4" applyNumberFormat="1" applyFont="1" applyBorder="1" applyProtection="1">
      <protection locked="0"/>
    </xf>
    <xf numFmtId="164" fontId="9" fillId="0" borderId="14" xfId="4" applyNumberFormat="1" applyFont="1" applyBorder="1" applyProtection="1">
      <protection locked="0"/>
    </xf>
    <xf numFmtId="164" fontId="50" fillId="5" borderId="36" xfId="4" applyNumberFormat="1" applyFont="1" applyFill="1" applyBorder="1" applyAlignment="1" applyProtection="1">
      <alignment horizontal="centerContinuous"/>
    </xf>
    <xf numFmtId="164" fontId="19" fillId="0" borderId="0" xfId="4" applyFont="1" applyAlignment="1" applyProtection="1">
      <alignment horizontal="left"/>
      <protection locked="0"/>
    </xf>
    <xf numFmtId="164" fontId="9" fillId="0" borderId="1" xfId="4" applyNumberFormat="1" applyFont="1" applyBorder="1" applyProtection="1">
      <protection locked="0"/>
    </xf>
    <xf numFmtId="164" fontId="9" fillId="0" borderId="2" xfId="4" applyNumberFormat="1" applyFont="1" applyBorder="1" applyProtection="1">
      <protection locked="0"/>
    </xf>
    <xf numFmtId="164" fontId="14" fillId="0" borderId="5" xfId="4" applyNumberFormat="1" applyFont="1" applyBorder="1" applyProtection="1"/>
    <xf numFmtId="164" fontId="14" fillId="0" borderId="15" xfId="4" applyNumberFormat="1" applyFont="1" applyBorder="1" applyAlignment="1" applyProtection="1">
      <alignment horizontal="left"/>
    </xf>
    <xf numFmtId="164" fontId="31" fillId="0" borderId="0" xfId="4" applyNumberFormat="1" applyFont="1" applyFill="1" applyBorder="1" applyAlignment="1" applyProtection="1">
      <alignment horizontal="centerContinuous"/>
    </xf>
    <xf numFmtId="164" fontId="51" fillId="0" borderId="0" xfId="4" applyNumberFormat="1" applyFont="1" applyAlignment="1" applyProtection="1">
      <alignment horizontal="left"/>
    </xf>
    <xf numFmtId="0" fontId="37" fillId="0" borderId="0" xfId="0" applyFont="1" applyProtection="1"/>
    <xf numFmtId="49" fontId="9" fillId="0" borderId="0" xfId="4" applyNumberFormat="1" applyFont="1" applyFill="1" applyBorder="1" applyProtection="1"/>
    <xf numFmtId="0" fontId="0" fillId="0" borderId="0" xfId="0" quotePrefix="1" applyProtection="1"/>
    <xf numFmtId="0" fontId="9" fillId="0" borderId="17" xfId="1" applyNumberFormat="1" applyFont="1" applyBorder="1" applyProtection="1">
      <protection locked="0"/>
    </xf>
    <xf numFmtId="0" fontId="9" fillId="0" borderId="17" xfId="5" applyNumberFormat="1" applyFont="1" applyBorder="1" applyProtection="1">
      <protection locked="0"/>
    </xf>
    <xf numFmtId="164" fontId="31" fillId="5" borderId="17" xfId="4" applyNumberFormat="1" applyFont="1" applyFill="1" applyBorder="1" applyAlignment="1" applyProtection="1">
      <alignment horizontal="left"/>
    </xf>
    <xf numFmtId="164" fontId="9" fillId="0" borderId="11" xfId="4" applyNumberFormat="1" applyFont="1" applyBorder="1" applyAlignment="1" applyProtection="1">
      <alignment horizontal="centerContinuous"/>
    </xf>
    <xf numFmtId="49" fontId="5" fillId="6" borderId="22" xfId="4" applyNumberFormat="1" applyFont="1" applyFill="1" applyBorder="1" applyAlignment="1" applyProtection="1">
      <alignment horizontal="center"/>
    </xf>
    <xf numFmtId="14" fontId="14" fillId="0" borderId="0" xfId="4" applyNumberFormat="1" applyFont="1" applyBorder="1" applyProtection="1"/>
    <xf numFmtId="14" fontId="19" fillId="0" borderId="0" xfId="4" applyNumberFormat="1" applyFont="1" applyBorder="1" applyProtection="1"/>
    <xf numFmtId="164" fontId="38" fillId="0" borderId="3" xfId="4" applyFont="1" applyBorder="1" applyAlignment="1" applyProtection="1">
      <alignment vertical="top"/>
    </xf>
    <xf numFmtId="164" fontId="0" fillId="0" borderId="0" xfId="0" applyNumberFormat="1" applyProtection="1"/>
    <xf numFmtId="7" fontId="0" fillId="0" borderId="0" xfId="0" applyNumberFormat="1" applyProtection="1"/>
    <xf numFmtId="164" fontId="33" fillId="0" borderId="0" xfId="4" applyFont="1" applyProtection="1"/>
    <xf numFmtId="164" fontId="31" fillId="5" borderId="22" xfId="4" applyNumberFormat="1" applyFont="1" applyFill="1" applyBorder="1" applyAlignment="1" applyProtection="1">
      <alignment horizontal="centerContinuous" wrapText="1"/>
    </xf>
    <xf numFmtId="164" fontId="31" fillId="5" borderId="22" xfId="4" applyNumberFormat="1" applyFont="1" applyFill="1" applyBorder="1" applyAlignment="1" applyProtection="1">
      <alignment horizontal="centerContinuous" vertical="center"/>
    </xf>
    <xf numFmtId="164" fontId="31" fillId="5" borderId="22" xfId="4" applyNumberFormat="1" applyFont="1" applyFill="1" applyBorder="1" applyAlignment="1" applyProtection="1">
      <alignment horizontal="centerContinuous" vertical="center" wrapText="1"/>
    </xf>
    <xf numFmtId="164" fontId="31" fillId="5" borderId="17" xfId="4" applyNumberFormat="1" applyFont="1" applyFill="1" applyBorder="1" applyAlignment="1" applyProtection="1">
      <alignment horizontal="centerContinuous" vertical="center" wrapText="1"/>
    </xf>
    <xf numFmtId="164" fontId="31" fillId="5" borderId="23" xfId="4" applyNumberFormat="1" applyFont="1" applyFill="1" applyBorder="1" applyAlignment="1" applyProtection="1">
      <alignment horizontal="centerContinuous" vertical="center"/>
    </xf>
    <xf numFmtId="49" fontId="5" fillId="6" borderId="17" xfId="4" applyNumberFormat="1" applyFont="1" applyFill="1" applyBorder="1" applyAlignment="1" applyProtection="1">
      <alignment horizontal="center" vertical="center"/>
    </xf>
    <xf numFmtId="164" fontId="9" fillId="0" borderId="31" xfId="5" applyNumberFormat="1" applyFont="1" applyBorder="1" applyAlignment="1" applyProtection="1"/>
    <xf numFmtId="164" fontId="9" fillId="0" borderId="31" xfId="4" applyNumberFormat="1" applyFont="1" applyBorder="1" applyAlignment="1" applyProtection="1"/>
    <xf numFmtId="49" fontId="9" fillId="0" borderId="17" xfId="4" applyNumberFormat="1" applyFont="1" applyBorder="1" applyAlignment="1" applyProtection="1">
      <alignment horizontal="centerContinuous"/>
      <protection locked="0"/>
    </xf>
    <xf numFmtId="49" fontId="9" fillId="0" borderId="23" xfId="4" applyNumberFormat="1" applyFont="1" applyBorder="1" applyAlignment="1" applyProtection="1">
      <alignment horizontal="centerContinuous"/>
    </xf>
    <xf numFmtId="164" fontId="9" fillId="0" borderId="17" xfId="5" applyNumberFormat="1" applyFont="1" applyBorder="1" applyAlignment="1" applyProtection="1">
      <alignment horizontal="center"/>
      <protection locked="0"/>
    </xf>
    <xf numFmtId="180" fontId="46" fillId="0" borderId="22" xfId="4" applyNumberFormat="1" applyFont="1" applyFill="1" applyBorder="1" applyAlignment="1" applyProtection="1">
      <alignment horizontal="center"/>
      <protection locked="0"/>
    </xf>
    <xf numFmtId="186" fontId="9" fillId="0" borderId="22" xfId="5" applyNumberFormat="1" applyFont="1" applyBorder="1" applyAlignment="1" applyProtection="1">
      <alignment horizontal="center"/>
      <protection locked="0"/>
    </xf>
    <xf numFmtId="49" fontId="9" fillId="0" borderId="17" xfId="5" applyNumberFormat="1" applyFont="1" applyBorder="1" applyAlignment="1" applyProtection="1">
      <alignment horizontal="centerContinuous"/>
      <protection locked="0"/>
    </xf>
    <xf numFmtId="49" fontId="9" fillId="0" borderId="23" xfId="5" applyNumberFormat="1" applyFont="1" applyBorder="1" applyAlignment="1" applyProtection="1">
      <alignment horizontal="centerContinuous"/>
    </xf>
    <xf numFmtId="186" fontId="9" fillId="0" borderId="22" xfId="1" applyNumberFormat="1" applyFont="1" applyBorder="1" applyAlignment="1" applyProtection="1">
      <alignment horizontal="center"/>
      <protection locked="0"/>
    </xf>
    <xf numFmtId="0" fontId="9" fillId="0" borderId="11" xfId="4" applyNumberFormat="1" applyFont="1" applyBorder="1" applyProtection="1">
      <protection locked="0"/>
    </xf>
    <xf numFmtId="0" fontId="46" fillId="0" borderId="22" xfId="1" applyNumberFormat="1" applyFont="1" applyFill="1" applyBorder="1" applyAlignment="1" applyProtection="1">
      <protection locked="0"/>
    </xf>
    <xf numFmtId="164" fontId="31" fillId="5" borderId="23" xfId="4" applyNumberFormat="1" applyFont="1" applyFill="1" applyBorder="1" applyAlignment="1" applyProtection="1">
      <alignment horizontal="center"/>
    </xf>
    <xf numFmtId="49" fontId="5" fillId="6" borderId="22" xfId="4" applyNumberFormat="1" applyFont="1" applyFill="1" applyBorder="1" applyAlignment="1" applyProtection="1">
      <alignment horizontal="centerContinuous"/>
    </xf>
    <xf numFmtId="49" fontId="5" fillId="6" borderId="23" xfId="4" applyNumberFormat="1" applyFont="1" applyFill="1" applyBorder="1" applyAlignment="1" applyProtection="1">
      <alignment horizontal="centerContinuous"/>
    </xf>
    <xf numFmtId="188" fontId="49" fillId="0" borderId="0" xfId="4" applyNumberFormat="1" applyFont="1" applyBorder="1" applyAlignment="1" applyProtection="1">
      <alignment horizontal="center"/>
      <protection locked="0"/>
    </xf>
    <xf numFmtId="0" fontId="0" fillId="0" borderId="0" xfId="0" applyAlignment="1" applyProtection="1"/>
    <xf numFmtId="164" fontId="9" fillId="0" borderId="29" xfId="4" applyNumberFormat="1" applyFont="1" applyBorder="1" applyAlignment="1" applyProtection="1">
      <alignment horizontal="centerContinuous"/>
    </xf>
    <xf numFmtId="164" fontId="9" fillId="0" borderId="19" xfId="4" applyNumberFormat="1" applyFont="1" applyBorder="1" applyAlignment="1" applyProtection="1"/>
    <xf numFmtId="164" fontId="9" fillId="0" borderId="29" xfId="4" applyNumberFormat="1" applyFont="1" applyBorder="1" applyAlignment="1" applyProtection="1"/>
    <xf numFmtId="164" fontId="9" fillId="0" borderId="0" xfId="4" applyFont="1" applyBorder="1" applyAlignment="1" applyProtection="1"/>
    <xf numFmtId="164" fontId="9" fillId="0" borderId="3" xfId="4" applyFont="1" applyBorder="1" applyAlignment="1" applyProtection="1">
      <protection locked="0"/>
    </xf>
    <xf numFmtId="164" fontId="9" fillId="0" borderId="19" xfId="4" applyNumberFormat="1" applyFont="1" applyBorder="1" applyAlignment="1" applyProtection="1">
      <protection locked="0"/>
    </xf>
    <xf numFmtId="0" fontId="20" fillId="0" borderId="0" xfId="0" applyFont="1" applyAlignment="1">
      <alignment horizontal="right"/>
    </xf>
    <xf numFmtId="196" fontId="20" fillId="0" borderId="0" xfId="0" applyNumberFormat="1" applyFont="1"/>
    <xf numFmtId="164" fontId="20" fillId="0" borderId="0" xfId="5" applyFont="1" applyAlignment="1" applyProtection="1">
      <alignment horizontal="center"/>
    </xf>
    <xf numFmtId="197" fontId="9" fillId="0" borderId="14" xfId="4" applyNumberFormat="1" applyFont="1" applyBorder="1" applyAlignment="1" applyProtection="1">
      <alignment horizontal="centerContinuous"/>
      <protection locked="0"/>
    </xf>
    <xf numFmtId="164" fontId="52" fillId="3" borderId="0" xfId="5" applyFont="1" applyFill="1" applyProtection="1"/>
    <xf numFmtId="164" fontId="53" fillId="0" borderId="0" xfId="5" applyNumberFormat="1" applyFont="1" applyBorder="1" applyAlignment="1" applyProtection="1">
      <alignment horizontal="center"/>
    </xf>
    <xf numFmtId="164" fontId="33" fillId="0" borderId="0" xfId="5" applyNumberFormat="1" applyFont="1" applyBorder="1" applyProtection="1"/>
    <xf numFmtId="0" fontId="14" fillId="0" borderId="0" xfId="0" applyFont="1" applyAlignment="1" applyProtection="1">
      <alignment wrapText="1"/>
    </xf>
    <xf numFmtId="0" fontId="0" fillId="0" borderId="0" xfId="0" applyAlignment="1">
      <alignment wrapText="1"/>
    </xf>
    <xf numFmtId="0" fontId="14" fillId="0" borderId="0" xfId="0" applyFont="1" applyAlignment="1" applyProtection="1"/>
    <xf numFmtId="164" fontId="9" fillId="0" borderId="0" xfId="5" applyFont="1" applyBorder="1" applyProtection="1"/>
    <xf numFmtId="0" fontId="14" fillId="0" borderId="0" xfId="0" applyFont="1"/>
    <xf numFmtId="0" fontId="14" fillId="0" borderId="0" xfId="0" applyFont="1" applyBorder="1" applyProtection="1"/>
    <xf numFmtId="0" fontId="55" fillId="0" borderId="0" xfId="0" applyFont="1"/>
    <xf numFmtId="164" fontId="54" fillId="0" borderId="14" xfId="5" applyFont="1" applyBorder="1" applyAlignment="1" applyProtection="1">
      <alignment horizontal="right" wrapText="1"/>
    </xf>
    <xf numFmtId="4" fontId="9" fillId="0" borderId="2" xfId="1" applyNumberFormat="1" applyFont="1" applyBorder="1" applyProtection="1"/>
    <xf numFmtId="164" fontId="31" fillId="7" borderId="37" xfId="4" applyNumberFormat="1" applyFont="1" applyFill="1" applyBorder="1" applyAlignment="1" applyProtection="1">
      <alignment horizontal="centerContinuous" wrapText="1"/>
    </xf>
    <xf numFmtId="178" fontId="9" fillId="0" borderId="38" xfId="1" applyNumberFormat="1" applyFont="1" applyBorder="1" applyAlignment="1" applyProtection="1">
      <alignment horizontal="right"/>
      <protection locked="0"/>
    </xf>
    <xf numFmtId="178" fontId="9" fillId="8" borderId="39" xfId="1" applyNumberFormat="1" applyFont="1" applyFill="1" applyBorder="1" applyAlignment="1" applyProtection="1">
      <alignment horizontal="right"/>
    </xf>
    <xf numFmtId="164" fontId="31" fillId="5" borderId="40" xfId="4" applyNumberFormat="1" applyFont="1" applyFill="1" applyBorder="1" applyAlignment="1" applyProtection="1">
      <alignment horizontal="centerContinuous" wrapText="1"/>
    </xf>
    <xf numFmtId="49" fontId="9" fillId="0" borderId="41" xfId="5" applyNumberFormat="1" applyFont="1" applyBorder="1" applyAlignment="1" applyProtection="1">
      <alignment horizontal="center"/>
      <protection locked="0"/>
    </xf>
    <xf numFmtId="164" fontId="17" fillId="0" borderId="42" xfId="5" applyFont="1" applyBorder="1" applyProtection="1"/>
    <xf numFmtId="164" fontId="31" fillId="5" borderId="43" xfId="4" applyNumberFormat="1" applyFont="1" applyFill="1" applyBorder="1" applyAlignment="1" applyProtection="1">
      <alignment horizontal="centerContinuous" vertical="center" wrapText="1"/>
    </xf>
    <xf numFmtId="49" fontId="9" fillId="0" borderId="44" xfId="5" applyNumberFormat="1" applyFont="1" applyBorder="1" applyAlignment="1" applyProtection="1">
      <alignment horizontal="center"/>
      <protection locked="0"/>
    </xf>
    <xf numFmtId="164" fontId="31" fillId="7" borderId="45" xfId="4" applyNumberFormat="1" applyFont="1" applyFill="1" applyBorder="1" applyAlignment="1" applyProtection="1">
      <alignment horizontal="centerContinuous" wrapText="1"/>
    </xf>
    <xf numFmtId="178" fontId="9" fillId="0" borderId="46" xfId="0" applyNumberFormat="1" applyFont="1" applyBorder="1" applyProtection="1">
      <protection locked="0"/>
    </xf>
    <xf numFmtId="164" fontId="31" fillId="5" borderId="40" xfId="4" applyNumberFormat="1" applyFont="1" applyFill="1" applyBorder="1" applyAlignment="1" applyProtection="1">
      <alignment horizontal="centerContinuous" vertical="center" wrapText="1"/>
    </xf>
    <xf numFmtId="49" fontId="9" fillId="0" borderId="47" xfId="4" applyNumberFormat="1" applyFont="1" applyBorder="1" applyAlignment="1" applyProtection="1">
      <alignment horizontal="center"/>
      <protection locked="0"/>
    </xf>
    <xf numFmtId="49" fontId="9" fillId="0" borderId="41" xfId="4" applyNumberFormat="1" applyFont="1" applyBorder="1" applyAlignment="1" applyProtection="1">
      <alignment horizontal="center"/>
      <protection locked="0"/>
    </xf>
    <xf numFmtId="164" fontId="18" fillId="0" borderId="5" xfId="4" applyNumberFormat="1" applyFont="1" applyBorder="1" applyAlignment="1" applyProtection="1">
      <alignment horizontal="left"/>
    </xf>
    <xf numFmtId="0" fontId="20" fillId="0" borderId="0" xfId="0" applyFont="1"/>
    <xf numFmtId="164" fontId="2" fillId="0" borderId="0" xfId="4" quotePrefix="1" applyFont="1" applyProtection="1"/>
    <xf numFmtId="164" fontId="36" fillId="0" borderId="0" xfId="4" applyFont="1" applyAlignment="1" applyProtection="1">
      <alignment vertical="center"/>
    </xf>
    <xf numFmtId="0" fontId="1" fillId="0" borderId="0" xfId="0" applyFont="1"/>
    <xf numFmtId="164" fontId="31" fillId="0" borderId="22" xfId="4" applyNumberFormat="1" applyFont="1" applyFill="1" applyBorder="1" applyAlignment="1" applyProtection="1">
      <alignment horizontal="left" wrapText="1"/>
    </xf>
    <xf numFmtId="164" fontId="31" fillId="0" borderId="40" xfId="4" applyNumberFormat="1" applyFont="1" applyFill="1" applyBorder="1" applyAlignment="1" applyProtection="1">
      <alignment horizontal="left" wrapText="1"/>
    </xf>
    <xf numFmtId="164" fontId="31" fillId="0" borderId="22" xfId="4" applyNumberFormat="1" applyFont="1" applyFill="1" applyBorder="1" applyAlignment="1" applyProtection="1">
      <alignment horizontal="center" wrapText="1"/>
    </xf>
    <xf numFmtId="49" fontId="9" fillId="0" borderId="11" xfId="4" applyNumberFormat="1" applyFont="1" applyBorder="1" applyAlignment="1" applyProtection="1">
      <alignment horizontal="centerContinuous"/>
      <protection locked="0"/>
    </xf>
    <xf numFmtId="49" fontId="9" fillId="0" borderId="31" xfId="4" applyNumberFormat="1" applyFont="1" applyBorder="1" applyAlignment="1" applyProtection="1">
      <protection locked="0"/>
    </xf>
    <xf numFmtId="49" fontId="9" fillId="0" borderId="12" xfId="4" applyNumberFormat="1" applyFont="1" applyBorder="1" applyAlignment="1" applyProtection="1">
      <alignment horizontal="centerContinuous"/>
    </xf>
    <xf numFmtId="43" fontId="56" fillId="0" borderId="0" xfId="0" applyNumberFormat="1" applyFont="1"/>
    <xf numFmtId="43" fontId="53" fillId="0" borderId="0" xfId="0" applyNumberFormat="1" applyFont="1"/>
    <xf numFmtId="182" fontId="53" fillId="0" borderId="0" xfId="1" applyNumberFormat="1" applyFont="1" applyAlignment="1"/>
    <xf numFmtId="43" fontId="57" fillId="0" borderId="0" xfId="0" applyNumberFormat="1" applyFont="1"/>
    <xf numFmtId="43" fontId="53" fillId="0" borderId="48" xfId="0" applyNumberFormat="1" applyFont="1" applyBorder="1"/>
    <xf numFmtId="0" fontId="53" fillId="0" borderId="0" xfId="0" applyFont="1"/>
    <xf numFmtId="188" fontId="49" fillId="0" borderId="24" xfId="4" applyNumberFormat="1" applyFont="1" applyBorder="1" applyAlignment="1" applyProtection="1">
      <alignment horizontal="center"/>
      <protection locked="0"/>
    </xf>
    <xf numFmtId="188" fontId="2" fillId="0" borderId="0" xfId="4" applyNumberFormat="1" applyFont="1" applyProtection="1"/>
  </cellXfs>
  <cellStyles count="6">
    <cellStyle name="Comma" xfId="1" builtinId="3"/>
    <cellStyle name="Currency_EXPRPTFM" xfId="2"/>
    <cellStyle name="Currency_EXPRPTFM (2)" xfId="3"/>
    <cellStyle name="Normal" xfId="0" builtinId="0"/>
    <cellStyle name="Normal_EXPRPTFM" xfId="4"/>
    <cellStyle name="Normal_EXPRPTFM (2)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0</xdr:rowOff>
        </xdr:from>
        <xdr:to>
          <xdr:col>1</xdr:col>
          <xdr:colOff>238125</xdr:colOff>
          <xdr:row>3</xdr:row>
          <xdr:rowOff>95250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E8772F6-596A-5186-5280-B3F98D635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49</xdr:row>
      <xdr:rowOff>295275</xdr:rowOff>
    </xdr:from>
    <xdr:to>
      <xdr:col>13</xdr:col>
      <xdr:colOff>200025</xdr:colOff>
      <xdr:row>52</xdr:row>
      <xdr:rowOff>219075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94E35DD8-58B2-29CD-D3D0-BFC17655166E}"/>
            </a:ext>
          </a:extLst>
        </xdr:cNvPr>
        <xdr:cNvSpPr>
          <a:spLocks noChangeShapeType="1"/>
        </xdr:cNvSpPr>
      </xdr:nvSpPr>
      <xdr:spPr bwMode="auto">
        <a:xfrm>
          <a:off x="9210675" y="132302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200025</xdr:colOff>
      <xdr:row>43</xdr:row>
      <xdr:rowOff>0</xdr:rowOff>
    </xdr:from>
    <xdr:to>
      <xdr:col>13</xdr:col>
      <xdr:colOff>219075</xdr:colOff>
      <xdr:row>50</xdr:row>
      <xdr:rowOff>38100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14ED2CF6-F7C6-997D-AECD-FA8C210329BA}"/>
            </a:ext>
          </a:extLst>
        </xdr:cNvPr>
        <xdr:cNvSpPr>
          <a:spLocks noChangeShapeType="1"/>
        </xdr:cNvSpPr>
      </xdr:nvSpPr>
      <xdr:spPr bwMode="auto">
        <a:xfrm flipV="1">
          <a:off x="9210675" y="11544300"/>
          <a:ext cx="1905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342900</xdr:colOff>
      <xdr:row>47</xdr:row>
      <xdr:rowOff>285750</xdr:rowOff>
    </xdr:from>
    <xdr:to>
      <xdr:col>13</xdr:col>
      <xdr:colOff>95250</xdr:colOff>
      <xdr:row>50</xdr:row>
      <xdr:rowOff>57150</xdr:rowOff>
    </xdr:to>
    <xdr:sp macro="" textlink="">
      <xdr:nvSpPr>
        <xdr:cNvPr id="2052" name="Text 4">
          <a:extLst>
            <a:ext uri="{FF2B5EF4-FFF2-40B4-BE49-F238E27FC236}">
              <a16:creationId xmlns:a16="http://schemas.microsoft.com/office/drawing/2014/main" id="{979BF617-47E6-6B59-00AD-7346CEEEDD5B}"/>
            </a:ext>
          </a:extLst>
        </xdr:cNvPr>
        <xdr:cNvSpPr txBox="1">
          <a:spLocks noChangeArrowheads="1"/>
        </xdr:cNvSpPr>
      </xdr:nvSpPr>
      <xdr:spPr bwMode="auto">
        <a:xfrm>
          <a:off x="8601075" y="12611100"/>
          <a:ext cx="5048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B8610DEF-8276-6BBB-F63C-FFCAEECBCF50}"/>
            </a:ext>
          </a:extLst>
        </xdr:cNvPr>
        <xdr:cNvSpPr>
          <a:spLocks noChangeShapeType="1"/>
        </xdr:cNvSpPr>
      </xdr:nvSpPr>
      <xdr:spPr bwMode="auto">
        <a:xfrm>
          <a:off x="6276975" y="11420475"/>
          <a:ext cx="1457325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46</xdr:row>
      <xdr:rowOff>38100</xdr:rowOff>
    </xdr:from>
    <xdr:to>
      <xdr:col>12</xdr:col>
      <xdr:colOff>619125</xdr:colOff>
      <xdr:row>48</xdr:row>
      <xdr:rowOff>266700</xdr:rowOff>
    </xdr:to>
    <xdr:sp macro="" textlink="">
      <xdr:nvSpPr>
        <xdr:cNvPr id="3078" name="Text 6">
          <a:extLst>
            <a:ext uri="{FF2B5EF4-FFF2-40B4-BE49-F238E27FC236}">
              <a16:creationId xmlns:a16="http://schemas.microsoft.com/office/drawing/2014/main" id="{B1DCC133-81DA-6C68-31FA-A2514B5C8C4D}"/>
            </a:ext>
          </a:extLst>
        </xdr:cNvPr>
        <xdr:cNvSpPr txBox="1">
          <a:spLocks noChangeArrowheads="1"/>
        </xdr:cNvSpPr>
      </xdr:nvSpPr>
      <xdr:spPr bwMode="auto">
        <a:xfrm>
          <a:off x="8867775" y="12592050"/>
          <a:ext cx="5334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A807375C-0EEC-E7FE-5345-6E7012FAD15C}"/>
            </a:ext>
          </a:extLst>
        </xdr:cNvPr>
        <xdr:cNvSpPr>
          <a:spLocks noChangeShapeType="1"/>
        </xdr:cNvSpPr>
      </xdr:nvSpPr>
      <xdr:spPr bwMode="auto">
        <a:xfrm>
          <a:off x="6334125" y="11830050"/>
          <a:ext cx="1771650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42</xdr:row>
      <xdr:rowOff>180975</xdr:rowOff>
    </xdr:from>
    <xdr:to>
      <xdr:col>12</xdr:col>
      <xdr:colOff>695325</xdr:colOff>
      <xdr:row>50</xdr:row>
      <xdr:rowOff>152400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A2380FAE-11A1-18BA-A81B-971A058193B2}"/>
            </a:ext>
          </a:extLst>
        </xdr:cNvPr>
        <xdr:cNvSpPr>
          <a:spLocks noChangeShapeType="1"/>
        </xdr:cNvSpPr>
      </xdr:nvSpPr>
      <xdr:spPr bwMode="auto">
        <a:xfrm flipV="1">
          <a:off x="9477375" y="11934825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50</xdr:row>
      <xdr:rowOff>142875</xdr:rowOff>
    </xdr:from>
    <xdr:to>
      <xdr:col>12</xdr:col>
      <xdr:colOff>695325</xdr:colOff>
      <xdr:row>53</xdr:row>
      <xdr:rowOff>190500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034D8B4B-7FFE-79F5-E9FF-D07873033A43}"/>
            </a:ext>
          </a:extLst>
        </xdr:cNvPr>
        <xdr:cNvSpPr>
          <a:spLocks noChangeShapeType="1"/>
        </xdr:cNvSpPr>
      </xdr:nvSpPr>
      <xdr:spPr bwMode="auto">
        <a:xfrm>
          <a:off x="9477375" y="13792200"/>
          <a:ext cx="0" cy="962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43</xdr:row>
      <xdr:rowOff>47625</xdr:rowOff>
    </xdr:from>
    <xdr:to>
      <xdr:col>13</xdr:col>
      <xdr:colOff>295275</xdr:colOff>
      <xdr:row>53</xdr:row>
      <xdr:rowOff>9525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736C46D6-74C9-78F5-4FBF-3E76A158ADA5}"/>
            </a:ext>
          </a:extLst>
        </xdr:cNvPr>
        <xdr:cNvSpPr>
          <a:spLocks noChangeShapeType="1"/>
        </xdr:cNvSpPr>
      </xdr:nvSpPr>
      <xdr:spPr bwMode="auto">
        <a:xfrm>
          <a:off x="9086850" y="11849100"/>
          <a:ext cx="0" cy="257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371475</xdr:colOff>
      <xdr:row>47</xdr:row>
      <xdr:rowOff>200025</xdr:rowOff>
    </xdr:from>
    <xdr:to>
      <xdr:col>13</xdr:col>
      <xdr:colOff>142875</xdr:colOff>
      <xdr:row>49</xdr:row>
      <xdr:rowOff>238125</xdr:rowOff>
    </xdr:to>
    <xdr:sp macro="" textlink="">
      <xdr:nvSpPr>
        <xdr:cNvPr id="4100" name="Text 4">
          <a:extLst>
            <a:ext uri="{FF2B5EF4-FFF2-40B4-BE49-F238E27FC236}">
              <a16:creationId xmlns:a16="http://schemas.microsoft.com/office/drawing/2014/main" id="{D4C0DFE1-2C18-D7B4-C4D1-8C1DA999FFAA}"/>
            </a:ext>
          </a:extLst>
        </xdr:cNvPr>
        <xdr:cNvSpPr txBox="1">
          <a:spLocks noChangeArrowheads="1"/>
        </xdr:cNvSpPr>
      </xdr:nvSpPr>
      <xdr:spPr bwMode="auto">
        <a:xfrm>
          <a:off x="8439150" y="12782550"/>
          <a:ext cx="495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314325</xdr:colOff>
      <xdr:row>42</xdr:row>
      <xdr:rowOff>95250</xdr:rowOff>
    </xdr:from>
    <xdr:to>
      <xdr:col>11</xdr:col>
      <xdr:colOff>123825</xdr:colOff>
      <xdr:row>46</xdr:row>
      <xdr:rowOff>123825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FD1467C5-572E-6CBA-F3D1-57BEA478EC1A}"/>
            </a:ext>
          </a:extLst>
        </xdr:cNvPr>
        <xdr:cNvSpPr>
          <a:spLocks noChangeShapeType="1"/>
        </xdr:cNvSpPr>
      </xdr:nvSpPr>
      <xdr:spPr bwMode="auto">
        <a:xfrm>
          <a:off x="6029325" y="11696700"/>
          <a:ext cx="1495425" cy="82867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42</xdr:row>
      <xdr:rowOff>28575</xdr:rowOff>
    </xdr:from>
    <xdr:to>
      <xdr:col>13</xdr:col>
      <xdr:colOff>200025</xdr:colOff>
      <xdr:row>52</xdr:row>
      <xdr:rowOff>219075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BF43A553-D4A7-363E-FCC6-5F7F92CC6609}"/>
            </a:ext>
          </a:extLst>
        </xdr:cNvPr>
        <xdr:cNvSpPr>
          <a:spLocks noChangeShapeType="1"/>
        </xdr:cNvSpPr>
      </xdr:nvSpPr>
      <xdr:spPr bwMode="auto">
        <a:xfrm>
          <a:off x="9201150" y="11372850"/>
          <a:ext cx="0" cy="2695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200025</xdr:colOff>
      <xdr:row>49</xdr:row>
      <xdr:rowOff>295275</xdr:rowOff>
    </xdr:from>
    <xdr:to>
      <xdr:col>13</xdr:col>
      <xdr:colOff>200025</xdr:colOff>
      <xdr:row>52</xdr:row>
      <xdr:rowOff>219075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E7675AC8-4B87-3F40-F5D8-6012DF73CEE2}"/>
            </a:ext>
          </a:extLst>
        </xdr:cNvPr>
        <xdr:cNvSpPr>
          <a:spLocks noChangeShapeType="1"/>
        </xdr:cNvSpPr>
      </xdr:nvSpPr>
      <xdr:spPr bwMode="auto">
        <a:xfrm>
          <a:off x="9201150" y="132302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342900</xdr:colOff>
      <xdr:row>47</xdr:row>
      <xdr:rowOff>285750</xdr:rowOff>
    </xdr:from>
    <xdr:to>
      <xdr:col>13</xdr:col>
      <xdr:colOff>95250</xdr:colOff>
      <xdr:row>50</xdr:row>
      <xdr:rowOff>57150</xdr:rowOff>
    </xdr:to>
    <xdr:sp macro="" textlink="">
      <xdr:nvSpPr>
        <xdr:cNvPr id="5131" name="Text 11">
          <a:extLst>
            <a:ext uri="{FF2B5EF4-FFF2-40B4-BE49-F238E27FC236}">
              <a16:creationId xmlns:a16="http://schemas.microsoft.com/office/drawing/2014/main" id="{09019E33-CAFF-F63C-8EF0-75BCA7C0F551}"/>
            </a:ext>
          </a:extLst>
        </xdr:cNvPr>
        <xdr:cNvSpPr txBox="1">
          <a:spLocks noChangeArrowheads="1"/>
        </xdr:cNvSpPr>
      </xdr:nvSpPr>
      <xdr:spPr bwMode="auto">
        <a:xfrm>
          <a:off x="8591550" y="12611100"/>
          <a:ext cx="5048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AFB62518-9C4D-F59A-A3E7-C1D388497056}"/>
            </a:ext>
          </a:extLst>
        </xdr:cNvPr>
        <xdr:cNvSpPr>
          <a:spLocks noChangeShapeType="1"/>
        </xdr:cNvSpPr>
      </xdr:nvSpPr>
      <xdr:spPr bwMode="auto">
        <a:xfrm>
          <a:off x="6267450" y="11420475"/>
          <a:ext cx="1457325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46</xdr:row>
      <xdr:rowOff>38100</xdr:rowOff>
    </xdr:from>
    <xdr:to>
      <xdr:col>12</xdr:col>
      <xdr:colOff>619125</xdr:colOff>
      <xdr:row>48</xdr:row>
      <xdr:rowOff>266700</xdr:rowOff>
    </xdr:to>
    <xdr:sp macro="" textlink="">
      <xdr:nvSpPr>
        <xdr:cNvPr id="6155" name="Text 11">
          <a:extLst>
            <a:ext uri="{FF2B5EF4-FFF2-40B4-BE49-F238E27FC236}">
              <a16:creationId xmlns:a16="http://schemas.microsoft.com/office/drawing/2014/main" id="{7A1D4DD5-1390-DEDA-A116-FD331F3E5804}"/>
            </a:ext>
          </a:extLst>
        </xdr:cNvPr>
        <xdr:cNvSpPr txBox="1">
          <a:spLocks noChangeArrowheads="1"/>
        </xdr:cNvSpPr>
      </xdr:nvSpPr>
      <xdr:spPr bwMode="auto">
        <a:xfrm>
          <a:off x="8867775" y="12887325"/>
          <a:ext cx="5334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361950</xdr:colOff>
      <xdr:row>42</xdr:row>
      <xdr:rowOff>76200</xdr:rowOff>
    </xdr:from>
    <xdr:to>
      <xdr:col>11</xdr:col>
      <xdr:colOff>95250</xdr:colOff>
      <xdr:row>46</xdr:row>
      <xdr:rowOff>95250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id="{59530E5F-DD3D-AF5D-1A42-88854FDE5C2D}"/>
            </a:ext>
          </a:extLst>
        </xdr:cNvPr>
        <xdr:cNvSpPr>
          <a:spLocks noChangeShapeType="1"/>
        </xdr:cNvSpPr>
      </xdr:nvSpPr>
      <xdr:spPr bwMode="auto">
        <a:xfrm>
          <a:off x="6334125" y="12125325"/>
          <a:ext cx="1771650" cy="81915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42</xdr:row>
      <xdr:rowOff>180975</xdr:rowOff>
    </xdr:from>
    <xdr:to>
      <xdr:col>12</xdr:col>
      <xdr:colOff>695325</xdr:colOff>
      <xdr:row>50</xdr:row>
      <xdr:rowOff>152400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DEE73824-9461-C454-3935-4B216EE940B1}"/>
            </a:ext>
          </a:extLst>
        </xdr:cNvPr>
        <xdr:cNvSpPr>
          <a:spLocks noChangeShapeType="1"/>
        </xdr:cNvSpPr>
      </xdr:nvSpPr>
      <xdr:spPr bwMode="auto">
        <a:xfrm flipV="1">
          <a:off x="9477375" y="122301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695325</xdr:colOff>
      <xdr:row>50</xdr:row>
      <xdr:rowOff>142875</xdr:rowOff>
    </xdr:from>
    <xdr:to>
      <xdr:col>12</xdr:col>
      <xdr:colOff>695325</xdr:colOff>
      <xdr:row>53</xdr:row>
      <xdr:rowOff>190500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88033C64-69CA-F1EE-E40A-0ADC4151775E}"/>
            </a:ext>
          </a:extLst>
        </xdr:cNvPr>
        <xdr:cNvSpPr>
          <a:spLocks noChangeShapeType="1"/>
        </xdr:cNvSpPr>
      </xdr:nvSpPr>
      <xdr:spPr bwMode="auto">
        <a:xfrm>
          <a:off x="9477375" y="14087475"/>
          <a:ext cx="0" cy="962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43</xdr:row>
      <xdr:rowOff>47625</xdr:rowOff>
    </xdr:from>
    <xdr:to>
      <xdr:col>13</xdr:col>
      <xdr:colOff>295275</xdr:colOff>
      <xdr:row>53</xdr:row>
      <xdr:rowOff>9525</xdr:rowOff>
    </xdr:to>
    <xdr:sp macro="" textlink="">
      <xdr:nvSpPr>
        <xdr:cNvPr id="7177" name="Line 9">
          <a:extLst>
            <a:ext uri="{FF2B5EF4-FFF2-40B4-BE49-F238E27FC236}">
              <a16:creationId xmlns:a16="http://schemas.microsoft.com/office/drawing/2014/main" id="{7A97A4B1-ADD4-2C5D-8B44-4D2482000629}"/>
            </a:ext>
          </a:extLst>
        </xdr:cNvPr>
        <xdr:cNvSpPr>
          <a:spLocks noChangeShapeType="1"/>
        </xdr:cNvSpPr>
      </xdr:nvSpPr>
      <xdr:spPr bwMode="auto">
        <a:xfrm>
          <a:off x="9077325" y="11849100"/>
          <a:ext cx="0" cy="257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371475</xdr:colOff>
      <xdr:row>47</xdr:row>
      <xdr:rowOff>200025</xdr:rowOff>
    </xdr:from>
    <xdr:to>
      <xdr:col>13</xdr:col>
      <xdr:colOff>142875</xdr:colOff>
      <xdr:row>49</xdr:row>
      <xdr:rowOff>238125</xdr:rowOff>
    </xdr:to>
    <xdr:sp macro="" textlink="">
      <xdr:nvSpPr>
        <xdr:cNvPr id="7178" name="Text 10">
          <a:extLst>
            <a:ext uri="{FF2B5EF4-FFF2-40B4-BE49-F238E27FC236}">
              <a16:creationId xmlns:a16="http://schemas.microsoft.com/office/drawing/2014/main" id="{3B4346D1-12B3-B1CD-27AD-939D9E6D6E9F}"/>
            </a:ext>
          </a:extLst>
        </xdr:cNvPr>
        <xdr:cNvSpPr txBox="1">
          <a:spLocks noChangeArrowheads="1"/>
        </xdr:cNvSpPr>
      </xdr:nvSpPr>
      <xdr:spPr bwMode="auto">
        <a:xfrm>
          <a:off x="8429625" y="12782550"/>
          <a:ext cx="4953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314325</xdr:colOff>
      <xdr:row>42</xdr:row>
      <xdr:rowOff>95250</xdr:rowOff>
    </xdr:from>
    <xdr:to>
      <xdr:col>11</xdr:col>
      <xdr:colOff>123825</xdr:colOff>
      <xdr:row>46</xdr:row>
      <xdr:rowOff>123825</xdr:rowOff>
    </xdr:to>
    <xdr:sp macro="" textlink="">
      <xdr:nvSpPr>
        <xdr:cNvPr id="7180" name="Line 12">
          <a:extLst>
            <a:ext uri="{FF2B5EF4-FFF2-40B4-BE49-F238E27FC236}">
              <a16:creationId xmlns:a16="http://schemas.microsoft.com/office/drawing/2014/main" id="{7D664B38-14A9-A163-D7BC-C03A4D3189C9}"/>
            </a:ext>
          </a:extLst>
        </xdr:cNvPr>
        <xdr:cNvSpPr>
          <a:spLocks noChangeShapeType="1"/>
        </xdr:cNvSpPr>
      </xdr:nvSpPr>
      <xdr:spPr bwMode="auto">
        <a:xfrm>
          <a:off x="6019800" y="11696700"/>
          <a:ext cx="1495425" cy="828675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75" workbookViewId="0">
      <selection activeCell="A3" sqref="A3"/>
    </sheetView>
  </sheetViews>
  <sheetFormatPr defaultRowHeight="17.25" customHeight="1" x14ac:dyDescent="0.2"/>
  <cols>
    <col min="1" max="1" width="13.28515625" style="360" customWidth="1"/>
    <col min="2" max="2" width="5.85546875" style="360" customWidth="1"/>
    <col min="3" max="3" width="11.7109375" style="360" customWidth="1"/>
    <col min="4" max="4" width="8" style="360" customWidth="1"/>
    <col min="5" max="5" width="6.85546875" style="360" customWidth="1"/>
    <col min="6" max="6" width="7.5703125" style="360" customWidth="1"/>
    <col min="7" max="7" width="10.140625" style="360" customWidth="1"/>
    <col min="8" max="8" width="10.5703125" style="360" customWidth="1"/>
    <col min="9" max="9" width="9.85546875" style="360" customWidth="1"/>
    <col min="10" max="10" width="7.7109375" style="360" customWidth="1"/>
    <col min="11" max="16384" width="9.140625" style="360"/>
  </cols>
  <sheetData>
    <row r="1" spans="1:10" ht="14.25" customHeight="1" x14ac:dyDescent="0.25">
      <c r="B1" s="357" t="s">
        <v>0</v>
      </c>
    </row>
    <row r="2" spans="1:10" ht="22.5" customHeight="1" x14ac:dyDescent="0.2">
      <c r="A2" s="361" t="s">
        <v>1</v>
      </c>
      <c r="B2" s="361" t="s">
        <v>2</v>
      </c>
      <c r="C2" s="361" t="s">
        <v>3</v>
      </c>
      <c r="D2" s="361" t="s">
        <v>4</v>
      </c>
      <c r="E2" s="361" t="s">
        <v>5</v>
      </c>
      <c r="F2" s="363" t="s">
        <v>6</v>
      </c>
      <c r="G2" s="361" t="s">
        <v>7</v>
      </c>
      <c r="H2" s="361" t="s">
        <v>8</v>
      </c>
      <c r="I2" s="361" t="s">
        <v>9</v>
      </c>
      <c r="J2" s="362" t="s">
        <v>10</v>
      </c>
    </row>
    <row r="3" spans="1:10" ht="18" customHeight="1" x14ac:dyDescent="0.25">
      <c r="A3" s="368">
        <f>'Short Form'!N27</f>
        <v>37.44</v>
      </c>
      <c r="B3" s="367" t="str">
        <f>'Short Form'!A29</f>
        <v>413</v>
      </c>
      <c r="C3" s="367" t="str">
        <f>'Short Form'!B29</f>
        <v>9210</v>
      </c>
      <c r="D3" s="367" t="str">
        <f>'Short Form'!D29</f>
        <v>999</v>
      </c>
      <c r="E3" s="367" t="str">
        <f>'Short Form'!E29</f>
        <v>062</v>
      </c>
      <c r="F3" s="367" t="str">
        <f>'Short Form'!F29</f>
        <v>2182</v>
      </c>
      <c r="G3" s="367">
        <f>'Short Form'!G29</f>
        <v>0</v>
      </c>
      <c r="H3" s="367">
        <f>'Short Form'!H29</f>
        <v>0</v>
      </c>
      <c r="I3" s="367">
        <f>'Short Form'!I29</f>
        <v>0</v>
      </c>
      <c r="J3" s="367">
        <f>'Short Form'!J29</f>
        <v>0</v>
      </c>
    </row>
    <row r="4" spans="1:10" ht="18" customHeight="1" x14ac:dyDescent="0.25">
      <c r="A4" s="368">
        <f>'Short Form'!N41</f>
        <v>189.52</v>
      </c>
      <c r="B4" s="368" t="str">
        <f>'Short Form'!A43</f>
        <v>413</v>
      </c>
      <c r="C4" s="368" t="str">
        <f>'Short Form'!B43</f>
        <v>9210</v>
      </c>
      <c r="D4" s="368" t="str">
        <f>'Short Form'!D43</f>
        <v>999</v>
      </c>
      <c r="E4" s="368" t="str">
        <f>'Short Form'!E43</f>
        <v>175</v>
      </c>
      <c r="F4" s="368" t="str">
        <f>'Short Form'!F43</f>
        <v>2182</v>
      </c>
      <c r="G4" s="368">
        <f>'Short Form'!G43</f>
        <v>0</v>
      </c>
      <c r="H4" s="368">
        <f>'Short Form'!H43</f>
        <v>0</v>
      </c>
      <c r="I4" s="368">
        <f>'Short Form'!I43</f>
        <v>0</v>
      </c>
      <c r="J4" s="368">
        <f>'Short Form'!J43</f>
        <v>0</v>
      </c>
    </row>
    <row r="5" spans="1:10" ht="18" customHeight="1" x14ac:dyDescent="0.25">
      <c r="A5" s="368">
        <f>'Travel Form'!O49</f>
        <v>0</v>
      </c>
      <c r="B5" s="369">
        <f>'Travel Form'!B49</f>
        <v>0</v>
      </c>
      <c r="C5" s="369">
        <f>'Travel Form'!C49</f>
        <v>0</v>
      </c>
      <c r="D5" s="369">
        <f>'Travel Form'!E49</f>
        <v>0</v>
      </c>
      <c r="E5" s="369">
        <f>'Travel Form'!F49</f>
        <v>0</v>
      </c>
      <c r="F5" s="369">
        <f>'Travel Form'!G49</f>
        <v>0</v>
      </c>
      <c r="G5" s="369">
        <f>'Travel Form'!H49</f>
        <v>0</v>
      </c>
      <c r="H5" s="369">
        <f>'Travel Form'!I49</f>
        <v>0</v>
      </c>
      <c r="I5" s="369">
        <f>'Travel Form'!J49</f>
        <v>0</v>
      </c>
      <c r="J5" s="369">
        <f>'Travel Form'!K49</f>
        <v>0</v>
      </c>
    </row>
    <row r="6" spans="1:10" ht="18" customHeight="1" x14ac:dyDescent="0.25">
      <c r="A6" s="368">
        <f>'Travel Form'!O50</f>
        <v>0</v>
      </c>
      <c r="B6" s="369">
        <f>'Travel Form'!B50</f>
        <v>0</v>
      </c>
      <c r="C6" s="369">
        <f>'Travel Form'!C50</f>
        <v>0</v>
      </c>
      <c r="D6" s="369">
        <f>'Travel Form'!E50</f>
        <v>0</v>
      </c>
      <c r="E6" s="369">
        <f>'Travel Form'!F50</f>
        <v>0</v>
      </c>
      <c r="F6" s="369">
        <f>'Travel Form'!G50</f>
        <v>0</v>
      </c>
      <c r="G6" s="369">
        <f>'Travel Form'!H50</f>
        <v>0</v>
      </c>
      <c r="H6" s="369">
        <f>'Travel Form'!I50</f>
        <v>0</v>
      </c>
      <c r="I6" s="369">
        <f>'Travel Form'!J50</f>
        <v>0</v>
      </c>
      <c r="J6" s="369">
        <f>'Travel Form'!K50</f>
        <v>0</v>
      </c>
    </row>
    <row r="7" spans="1:10" ht="18" customHeight="1" x14ac:dyDescent="0.25">
      <c r="A7" s="368">
        <f>'Travel Form'!O51</f>
        <v>0</v>
      </c>
      <c r="B7" s="369">
        <f>'Travel Form'!B51</f>
        <v>0</v>
      </c>
      <c r="C7" s="369">
        <f>'Travel Form'!C51</f>
        <v>0</v>
      </c>
      <c r="D7" s="369">
        <f>'Travel Form'!E51</f>
        <v>0</v>
      </c>
      <c r="E7" s="369">
        <f>'Travel Form'!F51</f>
        <v>0</v>
      </c>
      <c r="F7" s="369">
        <f>'Travel Form'!G51</f>
        <v>0</v>
      </c>
      <c r="G7" s="369">
        <f>'Travel Form'!H51</f>
        <v>0</v>
      </c>
      <c r="H7" s="369">
        <f>'Travel Form'!I51</f>
        <v>0</v>
      </c>
      <c r="I7" s="369">
        <f>'Travel Form'!J51</f>
        <v>0</v>
      </c>
      <c r="J7" s="369">
        <f>'Travel Form'!K51</f>
        <v>0</v>
      </c>
    </row>
    <row r="8" spans="1:10" ht="18" customHeight="1" x14ac:dyDescent="0.25">
      <c r="A8" s="370">
        <f>'Travel Form'!O52</f>
        <v>0</v>
      </c>
      <c r="B8" s="369">
        <f>'Travel Form'!B52</f>
        <v>0</v>
      </c>
      <c r="C8" s="369">
        <f>'Travel Form'!C52</f>
        <v>0</v>
      </c>
      <c r="D8" s="369">
        <f>'Travel Form'!E52</f>
        <v>0</v>
      </c>
      <c r="E8" s="369">
        <f>'Travel Form'!F52</f>
        <v>0</v>
      </c>
      <c r="F8" s="369">
        <f>'Travel Form'!G52</f>
        <v>0</v>
      </c>
      <c r="G8" s="369">
        <f>'Travel Form'!H52</f>
        <v>0</v>
      </c>
      <c r="H8" s="369">
        <f>'Travel Form'!I52</f>
        <v>0</v>
      </c>
      <c r="I8" s="369">
        <f>'Travel Form'!J52</f>
        <v>0</v>
      </c>
      <c r="J8" s="369">
        <f>'Travel Form'!K52</f>
        <v>0</v>
      </c>
    </row>
    <row r="9" spans="1:10" ht="18" customHeight="1" x14ac:dyDescent="0.25">
      <c r="A9" s="368">
        <f>'Travel Form'!O53</f>
        <v>0</v>
      </c>
      <c r="B9" s="369">
        <f>'Travel Form'!B53</f>
        <v>0</v>
      </c>
      <c r="C9" s="369">
        <f>'Travel Form'!C53</f>
        <v>0</v>
      </c>
      <c r="D9" s="369">
        <f>'Travel Form'!E53</f>
        <v>0</v>
      </c>
      <c r="E9" s="369">
        <f>'Travel Form'!F53</f>
        <v>0</v>
      </c>
      <c r="F9" s="369">
        <f>'Travel Form'!G53</f>
        <v>0</v>
      </c>
      <c r="G9" s="369">
        <f>'Travel Form'!H53</f>
        <v>0</v>
      </c>
      <c r="H9" s="369">
        <f>'Travel Form'!I53</f>
        <v>0</v>
      </c>
      <c r="I9" s="369">
        <f>'Travel Form'!J53</f>
        <v>0</v>
      </c>
      <c r="J9" s="369">
        <f>'Travel Form'!K53</f>
        <v>0</v>
      </c>
    </row>
    <row r="10" spans="1:10" ht="18" customHeight="1" x14ac:dyDescent="0.25">
      <c r="A10" s="368">
        <f>'Travel Form'!O54</f>
        <v>0</v>
      </c>
      <c r="B10" s="369">
        <f>'Travel Form'!B54</f>
        <v>0</v>
      </c>
      <c r="C10" s="369">
        <f>'Travel Form'!C54</f>
        <v>0</v>
      </c>
      <c r="D10" s="369">
        <f>'Travel Form'!E54</f>
        <v>0</v>
      </c>
      <c r="E10" s="369">
        <f>'Travel Form'!F54</f>
        <v>0</v>
      </c>
      <c r="F10" s="369">
        <f>'Travel Form'!G54</f>
        <v>0</v>
      </c>
      <c r="G10" s="369">
        <f>'Travel Form'!H54</f>
        <v>0</v>
      </c>
      <c r="H10" s="369">
        <f>'Travel Form'!I54</f>
        <v>0</v>
      </c>
      <c r="I10" s="369">
        <f>'Travel Form'!J54</f>
        <v>0</v>
      </c>
      <c r="J10" s="369">
        <f>'Travel Form'!K54</f>
        <v>0</v>
      </c>
    </row>
    <row r="11" spans="1:10" ht="18" customHeight="1" x14ac:dyDescent="0.25">
      <c r="A11" s="368">
        <f>'Meals and Ent Sup'!N49</f>
        <v>0</v>
      </c>
      <c r="B11" s="368">
        <f>'Meals and Ent Sup'!B49</f>
        <v>0</v>
      </c>
      <c r="C11" s="368">
        <f>'Meals and Ent Sup'!C49</f>
        <v>0</v>
      </c>
      <c r="D11" s="368">
        <f>'Meals and Ent Sup'!E49</f>
        <v>0</v>
      </c>
      <c r="E11" s="368">
        <f>'Meals and Ent Sup'!F49</f>
        <v>0</v>
      </c>
      <c r="F11" s="368">
        <f>'Meals and Ent Sup'!G49</f>
        <v>0</v>
      </c>
      <c r="G11" s="368">
        <f>'Meals and Ent Sup'!H49</f>
        <v>0</v>
      </c>
      <c r="H11" s="368">
        <f>'Meals and Ent Sup'!I49</f>
        <v>0</v>
      </c>
      <c r="I11" s="368">
        <f>'Meals and Ent Sup'!J49</f>
        <v>0</v>
      </c>
      <c r="J11" s="368">
        <f>'Meals and Ent Sup'!K49</f>
        <v>0</v>
      </c>
    </row>
    <row r="12" spans="1:10" ht="18" customHeight="1" x14ac:dyDescent="0.25">
      <c r="A12" s="368">
        <f>'Meals and Ent Sup'!N50</f>
        <v>0</v>
      </c>
      <c r="B12" s="368">
        <f>'Meals and Ent Sup'!B50</f>
        <v>0</v>
      </c>
      <c r="C12" s="368">
        <f>'Meals and Ent Sup'!C50</f>
        <v>0</v>
      </c>
      <c r="D12" s="368">
        <f>'Meals and Ent Sup'!E50</f>
        <v>0</v>
      </c>
      <c r="E12" s="368">
        <f>'Meals and Ent Sup'!F50</f>
        <v>0</v>
      </c>
      <c r="F12" s="368">
        <f>'Meals and Ent Sup'!G50</f>
        <v>0</v>
      </c>
      <c r="G12" s="368">
        <f>'Meals and Ent Sup'!H50</f>
        <v>0</v>
      </c>
      <c r="H12" s="368">
        <f>'Meals and Ent Sup'!I50</f>
        <v>0</v>
      </c>
      <c r="I12" s="368">
        <f>'Meals and Ent Sup'!J50</f>
        <v>0</v>
      </c>
      <c r="J12" s="368">
        <f>'Meals and Ent Sup'!K50</f>
        <v>0</v>
      </c>
    </row>
    <row r="13" spans="1:10" ht="18" customHeight="1" x14ac:dyDescent="0.25">
      <c r="A13" s="368">
        <f>'Meals and Ent Sup'!N51</f>
        <v>0</v>
      </c>
      <c r="B13" s="368">
        <f>'Meals and Ent Sup'!B51</f>
        <v>0</v>
      </c>
      <c r="C13" s="368">
        <f>'Meals and Ent Sup'!C51</f>
        <v>0</v>
      </c>
      <c r="D13" s="368">
        <f>'Meals and Ent Sup'!E51</f>
        <v>0</v>
      </c>
      <c r="E13" s="368">
        <f>'Meals and Ent Sup'!F51</f>
        <v>0</v>
      </c>
      <c r="F13" s="368">
        <f>'Meals and Ent Sup'!G51</f>
        <v>0</v>
      </c>
      <c r="G13" s="368">
        <f>'Meals and Ent Sup'!H51</f>
        <v>0</v>
      </c>
      <c r="H13" s="368">
        <f>'Meals and Ent Sup'!I51</f>
        <v>0</v>
      </c>
      <c r="I13" s="368">
        <f>'Meals and Ent Sup'!J51</f>
        <v>0</v>
      </c>
      <c r="J13" s="368">
        <f>'Meals and Ent Sup'!K51</f>
        <v>0</v>
      </c>
    </row>
    <row r="14" spans="1:10" ht="18" customHeight="1" x14ac:dyDescent="0.25">
      <c r="A14" s="368">
        <f>'Meals and Ent Sup'!N52</f>
        <v>0</v>
      </c>
      <c r="B14" s="368">
        <f>'Meals and Ent Sup'!B52</f>
        <v>0</v>
      </c>
      <c r="C14" s="368">
        <f>'Meals and Ent Sup'!C52</f>
        <v>0</v>
      </c>
      <c r="D14" s="368">
        <f>'Meals and Ent Sup'!E52</f>
        <v>0</v>
      </c>
      <c r="E14" s="368">
        <f>'Meals and Ent Sup'!F52</f>
        <v>0</v>
      </c>
      <c r="F14" s="368">
        <f>'Meals and Ent Sup'!G52</f>
        <v>0</v>
      </c>
      <c r="G14" s="368">
        <f>'Meals and Ent Sup'!H52</f>
        <v>0</v>
      </c>
      <c r="H14" s="368">
        <f>'Meals and Ent Sup'!I52</f>
        <v>0</v>
      </c>
      <c r="I14" s="368">
        <f>'Meals and Ent Sup'!J52</f>
        <v>0</v>
      </c>
      <c r="J14" s="368">
        <f>'Meals and Ent Sup'!K52</f>
        <v>0</v>
      </c>
    </row>
    <row r="15" spans="1:10" ht="18" customHeight="1" x14ac:dyDescent="0.25">
      <c r="A15" s="368">
        <f>'Meals and Ent Sup'!N53</f>
        <v>0</v>
      </c>
      <c r="B15" s="368">
        <f>'Meals and Ent Sup'!B53</f>
        <v>0</v>
      </c>
      <c r="C15" s="368">
        <f>'Meals and Ent Sup'!C53</f>
        <v>0</v>
      </c>
      <c r="D15" s="368">
        <f>'Meals and Ent Sup'!E53</f>
        <v>0</v>
      </c>
      <c r="E15" s="368">
        <f>'Meals and Ent Sup'!F53</f>
        <v>0</v>
      </c>
      <c r="F15" s="368">
        <f>'Meals and Ent Sup'!G53</f>
        <v>0</v>
      </c>
      <c r="G15" s="368">
        <f>'Meals and Ent Sup'!H53</f>
        <v>0</v>
      </c>
      <c r="H15" s="368">
        <f>'Meals and Ent Sup'!I53</f>
        <v>0</v>
      </c>
      <c r="I15" s="368">
        <f>'Meals and Ent Sup'!J53</f>
        <v>0</v>
      </c>
      <c r="J15" s="368">
        <f>'Meals and Ent Sup'!K53</f>
        <v>0</v>
      </c>
    </row>
    <row r="16" spans="1:10" ht="18" customHeight="1" x14ac:dyDescent="0.25">
      <c r="A16" s="368">
        <f>'Meals and Ent Sup'!N54</f>
        <v>0</v>
      </c>
      <c r="B16" s="368">
        <f>'Meals and Ent Sup'!B54</f>
        <v>0</v>
      </c>
      <c r="C16" s="368">
        <f>'Meals and Ent Sup'!C54</f>
        <v>0</v>
      </c>
      <c r="D16" s="368">
        <f>'Meals and Ent Sup'!E54</f>
        <v>0</v>
      </c>
      <c r="E16" s="368">
        <f>'Meals and Ent Sup'!F54</f>
        <v>0</v>
      </c>
      <c r="F16" s="368">
        <f>'Meals and Ent Sup'!G54</f>
        <v>0</v>
      </c>
      <c r="G16" s="368">
        <f>'Meals and Ent Sup'!H54</f>
        <v>0</v>
      </c>
      <c r="H16" s="368">
        <f>'Meals and Ent Sup'!I54</f>
        <v>0</v>
      </c>
      <c r="I16" s="368">
        <f>'Meals and Ent Sup'!J54</f>
        <v>0</v>
      </c>
      <c r="J16" s="368">
        <f>'Meals and Ent Sup'!K54</f>
        <v>0</v>
      </c>
    </row>
    <row r="17" spans="1:10" ht="18" customHeight="1" x14ac:dyDescent="0.25">
      <c r="A17" s="368">
        <f>'Misc. Exp. Sup'!O49</f>
        <v>0</v>
      </c>
      <c r="B17" s="368">
        <f>'Misc. Exp. Sup'!B49</f>
        <v>0</v>
      </c>
      <c r="C17" s="368">
        <f>'Meals and Ent Sup'!C49</f>
        <v>0</v>
      </c>
      <c r="D17" s="368">
        <f>'Misc. Exp. Sup'!E49</f>
        <v>0</v>
      </c>
      <c r="E17" s="368">
        <f>'Misc. Exp. Sup'!F49</f>
        <v>0</v>
      </c>
      <c r="F17" s="368">
        <f>'Misc. Exp. Sup'!G49</f>
        <v>0</v>
      </c>
      <c r="G17" s="368">
        <f>'Misc. Exp. Sup'!H49</f>
        <v>0</v>
      </c>
      <c r="H17" s="368">
        <f>'Misc. Exp. Sup'!I49</f>
        <v>0</v>
      </c>
      <c r="I17" s="368">
        <f>'Misc. Exp. Sup'!J49</f>
        <v>0</v>
      </c>
      <c r="J17" s="368">
        <f>'Misc. Exp. Sup'!K49</f>
        <v>0</v>
      </c>
    </row>
    <row r="18" spans="1:10" ht="18" customHeight="1" x14ac:dyDescent="0.25">
      <c r="A18" s="368">
        <f>'Misc. Exp. Sup'!O50</f>
        <v>0</v>
      </c>
      <c r="B18" s="368">
        <f>'Misc. Exp. Sup'!B50</f>
        <v>0</v>
      </c>
      <c r="C18" s="368">
        <f>'Meals and Ent Sup'!C50</f>
        <v>0</v>
      </c>
      <c r="D18" s="368">
        <f>'Misc. Exp. Sup'!E50</f>
        <v>0</v>
      </c>
      <c r="E18" s="368">
        <f>'Misc. Exp. Sup'!F50</f>
        <v>0</v>
      </c>
      <c r="F18" s="368">
        <f>'Misc. Exp. Sup'!G50</f>
        <v>0</v>
      </c>
      <c r="G18" s="368">
        <f>'Misc. Exp. Sup'!H50</f>
        <v>0</v>
      </c>
      <c r="H18" s="368">
        <f>'Misc. Exp. Sup'!I50</f>
        <v>0</v>
      </c>
      <c r="I18" s="368">
        <f>'Misc. Exp. Sup'!J50</f>
        <v>0</v>
      </c>
      <c r="J18" s="368">
        <f>'Misc. Exp. Sup'!K50</f>
        <v>0</v>
      </c>
    </row>
    <row r="19" spans="1:10" ht="18" customHeight="1" x14ac:dyDescent="0.25">
      <c r="A19" s="368">
        <f>'Misc. Exp. Sup'!O51</f>
        <v>0</v>
      </c>
      <c r="B19" s="368">
        <f>'Misc. Exp. Sup'!B51</f>
        <v>0</v>
      </c>
      <c r="C19" s="368">
        <f>'Meals and Ent Sup'!C51</f>
        <v>0</v>
      </c>
      <c r="D19" s="368">
        <f>'Misc. Exp. Sup'!E51</f>
        <v>0</v>
      </c>
      <c r="E19" s="368">
        <f>'Misc. Exp. Sup'!F51</f>
        <v>0</v>
      </c>
      <c r="F19" s="368">
        <f>'Misc. Exp. Sup'!G51</f>
        <v>0</v>
      </c>
      <c r="G19" s="368">
        <f>'Misc. Exp. Sup'!H51</f>
        <v>0</v>
      </c>
      <c r="H19" s="368">
        <f>'Misc. Exp. Sup'!I51</f>
        <v>0</v>
      </c>
      <c r="I19" s="368">
        <f>'Misc. Exp. Sup'!J51</f>
        <v>0</v>
      </c>
      <c r="J19" s="368">
        <f>'Misc. Exp. Sup'!K51</f>
        <v>0</v>
      </c>
    </row>
    <row r="20" spans="1:10" ht="18" customHeight="1" x14ac:dyDescent="0.25">
      <c r="A20" s="368">
        <f>'Misc. Exp. Sup'!O52</f>
        <v>0</v>
      </c>
      <c r="B20" s="368">
        <f>'Misc. Exp. Sup'!B52</f>
        <v>0</v>
      </c>
      <c r="C20" s="368">
        <f>'Meals and Ent Sup'!C52</f>
        <v>0</v>
      </c>
      <c r="D20" s="368">
        <f>'Misc. Exp. Sup'!E52</f>
        <v>0</v>
      </c>
      <c r="E20" s="368">
        <f>'Misc. Exp. Sup'!F52</f>
        <v>0</v>
      </c>
      <c r="F20" s="368">
        <f>'Misc. Exp. Sup'!G52</f>
        <v>0</v>
      </c>
      <c r="G20" s="368">
        <f>'Misc. Exp. Sup'!H52</f>
        <v>0</v>
      </c>
      <c r="H20" s="368">
        <f>'Misc. Exp. Sup'!I52</f>
        <v>0</v>
      </c>
      <c r="I20" s="368">
        <f>'Misc. Exp. Sup'!J52</f>
        <v>0</v>
      </c>
      <c r="J20" s="368">
        <f>'Misc. Exp. Sup'!K52</f>
        <v>0</v>
      </c>
    </row>
    <row r="21" spans="1:10" ht="18" customHeight="1" x14ac:dyDescent="0.25">
      <c r="A21" s="368">
        <f>'Misc. Exp. Sup'!O53</f>
        <v>0</v>
      </c>
      <c r="B21" s="368">
        <f>'Misc. Exp. Sup'!B53</f>
        <v>0</v>
      </c>
      <c r="C21" s="368">
        <f>'Meals and Ent Sup'!C53</f>
        <v>0</v>
      </c>
      <c r="D21" s="368">
        <f>'Misc. Exp. Sup'!E53</f>
        <v>0</v>
      </c>
      <c r="E21" s="368">
        <f>'Misc. Exp. Sup'!F53</f>
        <v>0</v>
      </c>
      <c r="F21" s="368">
        <f>'Misc. Exp. Sup'!G53</f>
        <v>0</v>
      </c>
      <c r="G21" s="368">
        <f>'Misc. Exp. Sup'!H53</f>
        <v>0</v>
      </c>
      <c r="H21" s="368">
        <f>'Misc. Exp. Sup'!I53</f>
        <v>0</v>
      </c>
      <c r="I21" s="368">
        <f>'Misc. Exp. Sup'!J53</f>
        <v>0</v>
      </c>
      <c r="J21" s="368">
        <f>'Misc. Exp. Sup'!K53</f>
        <v>0</v>
      </c>
    </row>
    <row r="22" spans="1:10" ht="18" customHeight="1" x14ac:dyDescent="0.25">
      <c r="A22" s="368">
        <f>'Misc. Exp. Sup'!O54</f>
        <v>0</v>
      </c>
      <c r="B22" s="368">
        <f>'Misc. Exp. Sup'!B54</f>
        <v>0</v>
      </c>
      <c r="C22" s="368">
        <f>'Meals and Ent Sup'!C54</f>
        <v>0</v>
      </c>
      <c r="D22" s="368">
        <f>'Misc. Exp. Sup'!E54</f>
        <v>0</v>
      </c>
      <c r="E22" s="368">
        <f>'Misc. Exp. Sup'!F54</f>
        <v>0</v>
      </c>
      <c r="F22" s="368">
        <f>'Misc. Exp. Sup'!G54</f>
        <v>0</v>
      </c>
      <c r="G22" s="368">
        <f>'Misc. Exp. Sup'!H54</f>
        <v>0</v>
      </c>
      <c r="H22" s="368">
        <f>'Misc. Exp. Sup'!I54</f>
        <v>0</v>
      </c>
      <c r="I22" s="368">
        <f>'Misc. Exp. Sup'!J54</f>
        <v>0</v>
      </c>
      <c r="J22" s="368">
        <f>'Misc. Exp. Sup'!K54</f>
        <v>0</v>
      </c>
    </row>
    <row r="23" spans="1:10" ht="18" customHeight="1" x14ac:dyDescent="0.25">
      <c r="A23" s="368">
        <f>'Travel Sup (2)'!O49</f>
        <v>0</v>
      </c>
      <c r="B23" s="368">
        <f>'Travel Sup (2)'!B49</f>
        <v>0</v>
      </c>
      <c r="C23" s="368">
        <f>'Travel Sup (2)'!C49</f>
        <v>0</v>
      </c>
      <c r="D23" s="368">
        <f>'Travel Sup (2)'!E49</f>
        <v>0</v>
      </c>
      <c r="E23" s="368">
        <f>'Travel Sup (2)'!F49</f>
        <v>0</v>
      </c>
      <c r="F23" s="368">
        <f>'Travel Sup (2)'!G49</f>
        <v>0</v>
      </c>
      <c r="G23" s="368">
        <f>'Travel Sup (2)'!H49</f>
        <v>0</v>
      </c>
      <c r="H23" s="368">
        <f>'Travel Sup (2)'!I49</f>
        <v>0</v>
      </c>
      <c r="I23" s="368">
        <f>'Travel Sup (2)'!J49</f>
        <v>0</v>
      </c>
      <c r="J23" s="368">
        <f>'Travel Sup (2)'!K49</f>
        <v>0</v>
      </c>
    </row>
    <row r="24" spans="1:10" ht="18" customHeight="1" x14ac:dyDescent="0.25">
      <c r="A24" s="368">
        <f>'Travel Sup (2)'!O50</f>
        <v>0</v>
      </c>
      <c r="B24" s="368">
        <f>'Travel Sup (2)'!B50</f>
        <v>0</v>
      </c>
      <c r="C24" s="368">
        <f>'Travel Sup (2)'!C50</f>
        <v>0</v>
      </c>
      <c r="D24" s="368">
        <f>'Travel Sup (2)'!E50</f>
        <v>0</v>
      </c>
      <c r="E24" s="368">
        <f>'Travel Sup (2)'!F50</f>
        <v>0</v>
      </c>
      <c r="F24" s="368">
        <f>'Travel Sup (2)'!G50</f>
        <v>0</v>
      </c>
      <c r="G24" s="368">
        <f>'Travel Sup (2)'!H50</f>
        <v>0</v>
      </c>
      <c r="H24" s="368">
        <f>'Travel Sup (2)'!I50</f>
        <v>0</v>
      </c>
      <c r="I24" s="368">
        <f>'Travel Sup (2)'!J50</f>
        <v>0</v>
      </c>
      <c r="J24" s="368">
        <f>'Travel Sup (2)'!K50</f>
        <v>0</v>
      </c>
    </row>
    <row r="25" spans="1:10" ht="18" customHeight="1" x14ac:dyDescent="0.25">
      <c r="A25" s="368">
        <f>'Travel Sup (2)'!O51</f>
        <v>0</v>
      </c>
      <c r="B25" s="368">
        <f>'Travel Sup (2)'!B51</f>
        <v>0</v>
      </c>
      <c r="C25" s="368">
        <f>'Travel Sup (2)'!C51</f>
        <v>0</v>
      </c>
      <c r="D25" s="368">
        <f>'Travel Sup (2)'!E51</f>
        <v>0</v>
      </c>
      <c r="E25" s="368">
        <f>'Travel Sup (2)'!F51</f>
        <v>0</v>
      </c>
      <c r="F25" s="368">
        <f>'Travel Sup (2)'!G51</f>
        <v>0</v>
      </c>
      <c r="G25" s="368">
        <f>'Travel Sup (2)'!H51</f>
        <v>0</v>
      </c>
      <c r="H25" s="368">
        <f>'Travel Sup (2)'!I51</f>
        <v>0</v>
      </c>
      <c r="I25" s="368">
        <f>'Travel Sup (2)'!J51</f>
        <v>0</v>
      </c>
      <c r="J25" s="368">
        <f>'Travel Sup (2)'!K51</f>
        <v>0</v>
      </c>
    </row>
    <row r="26" spans="1:10" ht="18" customHeight="1" x14ac:dyDescent="0.25">
      <c r="A26" s="368">
        <f>'Travel Sup (2)'!O52</f>
        <v>0</v>
      </c>
      <c r="B26" s="368">
        <f>'Travel Sup (2)'!B52</f>
        <v>0</v>
      </c>
      <c r="C26" s="368">
        <f>'Travel Sup (2)'!C52</f>
        <v>0</v>
      </c>
      <c r="D26" s="368">
        <f>'Travel Sup (2)'!E52</f>
        <v>0</v>
      </c>
      <c r="E26" s="368">
        <f>'Travel Sup (2)'!F52</f>
        <v>0</v>
      </c>
      <c r="F26" s="368">
        <f>'Travel Sup (2)'!G52</f>
        <v>0</v>
      </c>
      <c r="G26" s="368">
        <f>'Travel Sup (2)'!H52</f>
        <v>0</v>
      </c>
      <c r="H26" s="368">
        <f>'Travel Sup (2)'!I52</f>
        <v>0</v>
      </c>
      <c r="I26" s="368">
        <f>'Travel Sup (2)'!J52</f>
        <v>0</v>
      </c>
      <c r="J26" s="368">
        <f>'Travel Sup (2)'!K52</f>
        <v>0</v>
      </c>
    </row>
    <row r="27" spans="1:10" ht="18" customHeight="1" x14ac:dyDescent="0.25">
      <c r="A27" s="368">
        <f>'Travel Sup (2)'!O53</f>
        <v>0</v>
      </c>
      <c r="B27" s="368">
        <f>'Travel Sup (2)'!B53</f>
        <v>0</v>
      </c>
      <c r="C27" s="368">
        <f>'Travel Sup (2)'!C53</f>
        <v>0</v>
      </c>
      <c r="D27" s="368">
        <f>'Travel Sup (2)'!E53</f>
        <v>0</v>
      </c>
      <c r="E27" s="368">
        <f>'Travel Sup (2)'!F53</f>
        <v>0</v>
      </c>
      <c r="F27" s="368">
        <f>'Travel Sup (2)'!G53</f>
        <v>0</v>
      </c>
      <c r="G27" s="368">
        <f>'Travel Sup (2)'!H53</f>
        <v>0</v>
      </c>
      <c r="H27" s="368">
        <f>'Travel Sup (2)'!I53</f>
        <v>0</v>
      </c>
      <c r="I27" s="368">
        <f>'Travel Sup (2)'!J53</f>
        <v>0</v>
      </c>
      <c r="J27" s="368">
        <f>'Travel Sup (2)'!K53</f>
        <v>0</v>
      </c>
    </row>
    <row r="28" spans="1:10" ht="18" customHeight="1" x14ac:dyDescent="0.25">
      <c r="A28" s="368">
        <f>'Travel Sup (2)'!O54</f>
        <v>0</v>
      </c>
      <c r="B28" s="368">
        <f>'Travel Sup (2)'!B54</f>
        <v>0</v>
      </c>
      <c r="C28" s="368">
        <f>'Travel Sup (2)'!C54</f>
        <v>0</v>
      </c>
      <c r="D28" s="368">
        <f>'Travel Sup (2)'!E54</f>
        <v>0</v>
      </c>
      <c r="E28" s="368">
        <f>'Travel Sup (2)'!F54</f>
        <v>0</v>
      </c>
      <c r="F28" s="368">
        <f>'Travel Sup (2)'!G54</f>
        <v>0</v>
      </c>
      <c r="G28" s="368">
        <f>'Travel Sup (2)'!H54</f>
        <v>0</v>
      </c>
      <c r="H28" s="368">
        <f>'Travel Sup (2)'!I54</f>
        <v>0</v>
      </c>
      <c r="I28" s="368">
        <f>'Travel Sup (2)'!J54</f>
        <v>0</v>
      </c>
      <c r="J28" s="368">
        <f>'Travel Sup (2)'!K54</f>
        <v>0</v>
      </c>
    </row>
    <row r="29" spans="1:10" ht="18" customHeight="1" x14ac:dyDescent="0.25">
      <c r="A29" s="368">
        <f>'Meals and Ent Sup (2)'!N49</f>
        <v>0</v>
      </c>
      <c r="B29" s="368">
        <f>'Meals and Ent Sup (2)'!B49</f>
        <v>0</v>
      </c>
      <c r="C29" s="368">
        <f>'Meals and Ent Sup (2)'!C49</f>
        <v>0</v>
      </c>
      <c r="D29" s="368">
        <f>'Meals and Ent Sup (2)'!E49</f>
        <v>0</v>
      </c>
      <c r="E29" s="368">
        <f>'Meals and Ent Sup (2)'!F49</f>
        <v>0</v>
      </c>
      <c r="F29" s="368">
        <f>'Meals and Ent Sup (2)'!G49</f>
        <v>0</v>
      </c>
      <c r="G29" s="368">
        <f>'Meals and Ent Sup (2)'!H49</f>
        <v>0</v>
      </c>
      <c r="H29" s="368">
        <f>'Meals and Ent Sup (2)'!I49</f>
        <v>0</v>
      </c>
      <c r="I29" s="368">
        <f>'Meals and Ent Sup (2)'!J49</f>
        <v>0</v>
      </c>
      <c r="J29" s="368">
        <f>'Meals and Ent Sup (2)'!K49</f>
        <v>0</v>
      </c>
    </row>
    <row r="30" spans="1:10" ht="18" customHeight="1" x14ac:dyDescent="0.25">
      <c r="A30" s="368">
        <f>'Meals and Ent Sup (2)'!N50</f>
        <v>0</v>
      </c>
      <c r="B30" s="368">
        <f>'Meals and Ent Sup (2)'!B50</f>
        <v>0</v>
      </c>
      <c r="C30" s="368">
        <f>'Meals and Ent Sup (2)'!C50</f>
        <v>0</v>
      </c>
      <c r="D30" s="368">
        <f>'Meals and Ent Sup (2)'!E50</f>
        <v>0</v>
      </c>
      <c r="E30" s="368">
        <f>'Meals and Ent Sup (2)'!F50</f>
        <v>0</v>
      </c>
      <c r="F30" s="368">
        <f>'Meals and Ent Sup (2)'!G50</f>
        <v>0</v>
      </c>
      <c r="G30" s="368">
        <f>'Meals and Ent Sup (2)'!H50</f>
        <v>0</v>
      </c>
      <c r="H30" s="368">
        <f>'Meals and Ent Sup (2)'!I50</f>
        <v>0</v>
      </c>
      <c r="I30" s="368">
        <f>'Meals and Ent Sup (2)'!J50</f>
        <v>0</v>
      </c>
      <c r="J30" s="368">
        <f>'Meals and Ent Sup (2)'!K50</f>
        <v>0</v>
      </c>
    </row>
    <row r="31" spans="1:10" ht="18" customHeight="1" x14ac:dyDescent="0.25">
      <c r="A31" s="368">
        <f>'Meals and Ent Sup (2)'!N51</f>
        <v>0</v>
      </c>
      <c r="B31" s="368">
        <f>'Meals and Ent Sup (2)'!B51</f>
        <v>0</v>
      </c>
      <c r="C31" s="368">
        <f>'Meals and Ent Sup (2)'!C51</f>
        <v>0</v>
      </c>
      <c r="D31" s="368">
        <f>'Meals and Ent Sup (2)'!E51</f>
        <v>0</v>
      </c>
      <c r="E31" s="368">
        <f>'Meals and Ent Sup (2)'!F51</f>
        <v>0</v>
      </c>
      <c r="F31" s="368">
        <f>'Meals and Ent Sup (2)'!G51</f>
        <v>0</v>
      </c>
      <c r="G31" s="368">
        <f>'Meals and Ent Sup (2)'!H51</f>
        <v>0</v>
      </c>
      <c r="H31" s="368">
        <f>'Meals and Ent Sup (2)'!I51</f>
        <v>0</v>
      </c>
      <c r="I31" s="368">
        <f>'Meals and Ent Sup (2)'!J51</f>
        <v>0</v>
      </c>
      <c r="J31" s="368">
        <f>'Meals and Ent Sup (2)'!K51</f>
        <v>0</v>
      </c>
    </row>
    <row r="32" spans="1:10" ht="18" customHeight="1" x14ac:dyDescent="0.25">
      <c r="A32" s="368">
        <f>'Meals and Ent Sup (2)'!N52</f>
        <v>0</v>
      </c>
      <c r="B32" s="368">
        <f>'Meals and Ent Sup (2)'!B52</f>
        <v>0</v>
      </c>
      <c r="C32" s="368">
        <f>'Meals and Ent Sup (2)'!C52</f>
        <v>0</v>
      </c>
      <c r="D32" s="368">
        <f>'Meals and Ent Sup (2)'!E52</f>
        <v>0</v>
      </c>
      <c r="E32" s="368">
        <f>'Meals and Ent Sup (2)'!F52</f>
        <v>0</v>
      </c>
      <c r="F32" s="368">
        <f>'Meals and Ent Sup (2)'!G52</f>
        <v>0</v>
      </c>
      <c r="G32" s="368">
        <f>'Meals and Ent Sup (2)'!H52</f>
        <v>0</v>
      </c>
      <c r="H32" s="368">
        <f>'Meals and Ent Sup (2)'!I52</f>
        <v>0</v>
      </c>
      <c r="I32" s="368">
        <f>'Meals and Ent Sup (2)'!J52</f>
        <v>0</v>
      </c>
      <c r="J32" s="368">
        <f>'Meals and Ent Sup (2)'!K52</f>
        <v>0</v>
      </c>
    </row>
    <row r="33" spans="1:10" ht="18" customHeight="1" x14ac:dyDescent="0.25">
      <c r="A33" s="368">
        <f>'Meals and Ent Sup (2)'!N53</f>
        <v>0</v>
      </c>
      <c r="B33" s="368">
        <f>'Meals and Ent Sup (2)'!B53</f>
        <v>0</v>
      </c>
      <c r="C33" s="368">
        <f>'Meals and Ent Sup (2)'!C53</f>
        <v>0</v>
      </c>
      <c r="D33" s="368">
        <f>'Meals and Ent Sup (2)'!E53</f>
        <v>0</v>
      </c>
      <c r="E33" s="368">
        <f>'Meals and Ent Sup (2)'!F53</f>
        <v>0</v>
      </c>
      <c r="F33" s="368">
        <f>'Meals and Ent Sup (2)'!G53</f>
        <v>0</v>
      </c>
      <c r="G33" s="368">
        <f>'Meals and Ent Sup (2)'!H53</f>
        <v>0</v>
      </c>
      <c r="H33" s="368">
        <f>'Meals and Ent Sup (2)'!I53</f>
        <v>0</v>
      </c>
      <c r="I33" s="368">
        <f>'Meals and Ent Sup (2)'!J53</f>
        <v>0</v>
      </c>
      <c r="J33" s="368">
        <f>'Meals and Ent Sup (2)'!K53</f>
        <v>0</v>
      </c>
    </row>
    <row r="34" spans="1:10" ht="18" customHeight="1" x14ac:dyDescent="0.25">
      <c r="A34" s="368">
        <f>'Meals and Ent Sup (2)'!N54</f>
        <v>0</v>
      </c>
      <c r="B34" s="368">
        <f>'Meals and Ent Sup (2)'!B54</f>
        <v>0</v>
      </c>
      <c r="C34" s="368">
        <f>'Meals and Ent Sup (2)'!C54</f>
        <v>0</v>
      </c>
      <c r="D34" s="368">
        <f>'Meals and Ent Sup (2)'!E54</f>
        <v>0</v>
      </c>
      <c r="E34" s="368">
        <f>'Meals and Ent Sup (2)'!F54</f>
        <v>0</v>
      </c>
      <c r="F34" s="368">
        <f>'Meals and Ent Sup (2)'!G54</f>
        <v>0</v>
      </c>
      <c r="G34" s="368">
        <f>'Meals and Ent Sup (2)'!H54</f>
        <v>0</v>
      </c>
      <c r="H34" s="368">
        <f>'Meals and Ent Sup (2)'!I54</f>
        <v>0</v>
      </c>
      <c r="I34" s="368">
        <f>'Meals and Ent Sup (2)'!J54</f>
        <v>0</v>
      </c>
      <c r="J34" s="368">
        <f>'Meals and Ent Sup (2)'!K54</f>
        <v>0</v>
      </c>
    </row>
    <row r="35" spans="1:10" ht="18" customHeight="1" x14ac:dyDescent="0.25">
      <c r="A35" s="368">
        <f>'Misc. Exp. Sup (2)'!O49</f>
        <v>0</v>
      </c>
      <c r="B35" s="368">
        <f>'Misc. Exp. Sup (2)'!B49</f>
        <v>0</v>
      </c>
      <c r="C35" s="368">
        <f>'Misc. Exp. Sup (2)'!C49</f>
        <v>0</v>
      </c>
      <c r="D35" s="368">
        <f>'Misc. Exp. Sup (2)'!E49</f>
        <v>0</v>
      </c>
      <c r="E35" s="368">
        <f>'Misc. Exp. Sup (2)'!F49</f>
        <v>0</v>
      </c>
      <c r="F35" s="368">
        <f>'Misc. Exp. Sup (2)'!G49</f>
        <v>0</v>
      </c>
      <c r="G35" s="368">
        <f>'Misc. Exp. Sup (2)'!H49</f>
        <v>0</v>
      </c>
      <c r="H35" s="368">
        <f>'Misc. Exp. Sup (2)'!I49</f>
        <v>0</v>
      </c>
      <c r="I35" s="368">
        <f>'Misc. Exp. Sup (2)'!J49</f>
        <v>0</v>
      </c>
      <c r="J35" s="368">
        <f>'Misc. Exp. Sup (2)'!K49</f>
        <v>0</v>
      </c>
    </row>
    <row r="36" spans="1:10" ht="18" customHeight="1" x14ac:dyDescent="0.25">
      <c r="A36" s="368">
        <f>'Misc. Exp. Sup (2)'!O50</f>
        <v>0</v>
      </c>
      <c r="B36" s="368">
        <f>'Misc. Exp. Sup (2)'!B50</f>
        <v>0</v>
      </c>
      <c r="C36" s="368">
        <f>'Misc. Exp. Sup (2)'!C50</f>
        <v>0</v>
      </c>
      <c r="D36" s="368">
        <f>'Misc. Exp. Sup (2)'!E50</f>
        <v>0</v>
      </c>
      <c r="E36" s="368">
        <f>'Misc. Exp. Sup (2)'!F50</f>
        <v>0</v>
      </c>
      <c r="F36" s="368">
        <f>'Misc. Exp. Sup (2)'!G50</f>
        <v>0</v>
      </c>
      <c r="G36" s="368">
        <f>'Misc. Exp. Sup (2)'!H50</f>
        <v>0</v>
      </c>
      <c r="H36" s="368">
        <f>'Misc. Exp. Sup (2)'!I50</f>
        <v>0</v>
      </c>
      <c r="I36" s="368">
        <f>'Misc. Exp. Sup (2)'!J50</f>
        <v>0</v>
      </c>
      <c r="J36" s="368">
        <f>'Misc. Exp. Sup (2)'!K50</f>
        <v>0</v>
      </c>
    </row>
    <row r="37" spans="1:10" ht="18" customHeight="1" x14ac:dyDescent="0.25">
      <c r="A37" s="368">
        <f>'Misc. Exp. Sup (2)'!O51</f>
        <v>0</v>
      </c>
      <c r="B37" s="368">
        <f>'Misc. Exp. Sup (2)'!B51</f>
        <v>0</v>
      </c>
      <c r="C37" s="368">
        <f>'Misc. Exp. Sup (2)'!C51</f>
        <v>0</v>
      </c>
      <c r="D37" s="368">
        <f>'Misc. Exp. Sup (2)'!E51</f>
        <v>0</v>
      </c>
      <c r="E37" s="368">
        <f>'Misc. Exp. Sup (2)'!F51</f>
        <v>0</v>
      </c>
      <c r="F37" s="368">
        <f>'Misc. Exp. Sup (2)'!G51</f>
        <v>0</v>
      </c>
      <c r="G37" s="368">
        <f>'Misc. Exp. Sup (2)'!H51</f>
        <v>0</v>
      </c>
      <c r="H37" s="368">
        <f>'Misc. Exp. Sup (2)'!I51</f>
        <v>0</v>
      </c>
      <c r="I37" s="368">
        <f>'Misc. Exp. Sup (2)'!J51</f>
        <v>0</v>
      </c>
      <c r="J37" s="368">
        <f>'Misc. Exp. Sup (2)'!K51</f>
        <v>0</v>
      </c>
    </row>
    <row r="38" spans="1:10" ht="18" customHeight="1" x14ac:dyDescent="0.25">
      <c r="A38" s="368">
        <f>'Misc. Exp. Sup (2)'!O52</f>
        <v>0</v>
      </c>
      <c r="B38" s="368">
        <f>'Misc. Exp. Sup (2)'!B52</f>
        <v>0</v>
      </c>
      <c r="C38" s="368">
        <f>'Misc. Exp. Sup (2)'!C52</f>
        <v>0</v>
      </c>
      <c r="D38" s="368">
        <f>'Misc. Exp. Sup (2)'!E52</f>
        <v>0</v>
      </c>
      <c r="E38" s="368">
        <f>'Misc. Exp. Sup (2)'!F52</f>
        <v>0</v>
      </c>
      <c r="F38" s="368">
        <f>'Misc. Exp. Sup (2)'!G52</f>
        <v>0</v>
      </c>
      <c r="G38" s="368">
        <f>'Misc. Exp. Sup (2)'!H52</f>
        <v>0</v>
      </c>
      <c r="H38" s="368">
        <f>'Misc. Exp. Sup (2)'!I52</f>
        <v>0</v>
      </c>
      <c r="I38" s="368">
        <f>'Misc. Exp. Sup (2)'!J52</f>
        <v>0</v>
      </c>
      <c r="J38" s="368">
        <f>'Misc. Exp. Sup (2)'!K52</f>
        <v>0</v>
      </c>
    </row>
    <row r="39" spans="1:10" ht="18" customHeight="1" x14ac:dyDescent="0.25">
      <c r="A39" s="368">
        <f>'Misc. Exp. Sup (2)'!O53</f>
        <v>0</v>
      </c>
      <c r="B39" s="368">
        <f>'Misc. Exp. Sup (2)'!B53</f>
        <v>0</v>
      </c>
      <c r="C39" s="368">
        <f>'Misc. Exp. Sup (2)'!C53</f>
        <v>0</v>
      </c>
      <c r="D39" s="368">
        <f>'Misc. Exp. Sup (2)'!E53</f>
        <v>0</v>
      </c>
      <c r="E39" s="368">
        <f>'Misc. Exp. Sup (2)'!F53</f>
        <v>0</v>
      </c>
      <c r="F39" s="368">
        <f>'Misc. Exp. Sup (2)'!G53</f>
        <v>0</v>
      </c>
      <c r="G39" s="368">
        <f>'Misc. Exp. Sup (2)'!H53</f>
        <v>0</v>
      </c>
      <c r="H39" s="368">
        <f>'Misc. Exp. Sup (2)'!I53</f>
        <v>0</v>
      </c>
      <c r="I39" s="368">
        <f>'Misc. Exp. Sup (2)'!J53</f>
        <v>0</v>
      </c>
      <c r="J39" s="368">
        <f>'Misc. Exp. Sup (2)'!K53</f>
        <v>0</v>
      </c>
    </row>
    <row r="40" spans="1:10" ht="18" customHeight="1" x14ac:dyDescent="0.25">
      <c r="A40" s="368">
        <f>'Misc. Exp. Sup (2)'!O54</f>
        <v>0</v>
      </c>
      <c r="B40" s="368">
        <f>'Misc. Exp. Sup (2)'!B54</f>
        <v>0</v>
      </c>
      <c r="C40" s="368">
        <f>'Misc. Exp. Sup (2)'!C54</f>
        <v>0</v>
      </c>
      <c r="D40" s="368">
        <f>'Misc. Exp. Sup (2)'!E54</f>
        <v>0</v>
      </c>
      <c r="E40" s="368">
        <f>'Misc. Exp. Sup (2)'!F54</f>
        <v>0</v>
      </c>
      <c r="F40" s="368">
        <f>'Misc. Exp. Sup (2)'!G54</f>
        <v>0</v>
      </c>
      <c r="G40" s="368">
        <f>'Misc. Exp. Sup (2)'!H54</f>
        <v>0</v>
      </c>
      <c r="H40" s="368">
        <f>'Misc. Exp. Sup (2)'!I54</f>
        <v>0</v>
      </c>
      <c r="I40" s="368">
        <f>'Misc. Exp. Sup (2)'!J54</f>
        <v>0</v>
      </c>
      <c r="J40" s="368">
        <f>'Misc. Exp. Sup (2)'!K54</f>
        <v>0</v>
      </c>
    </row>
    <row r="41" spans="1:10" ht="17.25" customHeight="1" thickBot="1" x14ac:dyDescent="0.3">
      <c r="A41" s="371">
        <f>SUM(A3:A40)</f>
        <v>226.96</v>
      </c>
      <c r="B41" s="372"/>
      <c r="C41" s="372"/>
      <c r="D41" s="372"/>
      <c r="E41" s="372"/>
      <c r="F41" s="372"/>
      <c r="G41" s="372"/>
      <c r="H41" s="372"/>
      <c r="I41" s="372"/>
      <c r="J41" s="372"/>
    </row>
    <row r="42" spans="1:10" ht="17.25" customHeight="1" thickTop="1" x14ac:dyDescent="0.2"/>
  </sheetData>
  <sheetProtection password="BA39" sheet="1" objects="1" scenarios="1"/>
  <printOptions gridLines="1" gridLinesSet="0"/>
  <pageMargins left="0.48" right="0.75" top="0.2" bottom="0.2" header="0.2" footer="0.2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BL200"/>
  <sheetViews>
    <sheetView showGridLines="0" showZeros="0" tabSelected="1" topLeftCell="A22" zoomScale="80" workbookViewId="0">
      <selection activeCell="D24" sqref="D24"/>
    </sheetView>
  </sheetViews>
  <sheetFormatPr defaultColWidth="0" defaultRowHeight="15" zeroHeight="1" x14ac:dyDescent="0.2"/>
  <cols>
    <col min="1" max="1" width="9.5703125" style="1" customWidth="1"/>
    <col min="2" max="2" width="8.140625" style="1" customWidth="1"/>
    <col min="3" max="3" width="9" style="1" customWidth="1"/>
    <col min="4" max="4" width="9.85546875" style="1" customWidth="1"/>
    <col min="5" max="5" width="10.5703125" style="1" customWidth="1"/>
    <col min="6" max="6" width="9.140625" style="1" customWidth="1"/>
    <col min="7" max="7" width="10.85546875" style="1" customWidth="1"/>
    <col min="8" max="8" width="13.7109375" style="1" customWidth="1"/>
    <col min="9" max="9" width="13.85546875" style="1" customWidth="1"/>
    <col min="10" max="10" width="13.140625" style="1" customWidth="1"/>
    <col min="11" max="11" width="10.28515625" style="1" customWidth="1"/>
    <col min="12" max="12" width="14.140625" style="1" customWidth="1"/>
    <col min="13" max="13" width="10.42578125" style="1" customWidth="1"/>
    <col min="14" max="14" width="16.42578125" style="1" customWidth="1"/>
    <col min="15" max="64" width="0" style="9" hidden="1" customWidth="1"/>
    <col min="65" max="16384" width="0" style="2" hidden="1"/>
  </cols>
  <sheetData>
    <row r="1" spans="1:64" ht="18.75" customHeight="1" x14ac:dyDescent="0.3">
      <c r="A1"/>
      <c r="B1" s="54"/>
      <c r="C1"/>
      <c r="D1" s="284" t="s">
        <v>11</v>
      </c>
      <c r="E1" s="56"/>
      <c r="F1" s="72"/>
      <c r="G1"/>
      <c r="H1" s="282"/>
      <c r="I1" s="282"/>
      <c r="J1" s="72"/>
      <c r="K1" s="282"/>
      <c r="L1" s="72"/>
      <c r="M1" s="266"/>
      <c r="N1" s="267"/>
    </row>
    <row r="2" spans="1:64" ht="19.5" customHeight="1" x14ac:dyDescent="0.35">
      <c r="A2"/>
      <c r="B2" s="54"/>
      <c r="C2"/>
      <c r="D2" s="284" t="s">
        <v>12</v>
      </c>
      <c r="E2" s="283"/>
      <c r="F2" s="72"/>
      <c r="G2"/>
      <c r="H2" s="72"/>
      <c r="I2" s="72"/>
      <c r="J2" s="285"/>
      <c r="K2" s="285"/>
      <c r="L2" s="72"/>
      <c r="M2" s="276" t="s">
        <v>13</v>
      </c>
      <c r="N2" s="373">
        <v>36565</v>
      </c>
      <c r="P2" s="319">
        <f ca="1">TODAY()</f>
        <v>36565</v>
      </c>
    </row>
    <row r="3" spans="1:64" ht="20.25" customHeight="1" x14ac:dyDescent="0.3">
      <c r="A3"/>
      <c r="B3"/>
      <c r="C3"/>
      <c r="D3" s="284" t="s">
        <v>14</v>
      </c>
      <c r="E3" s="38"/>
      <c r="F3" s="38"/>
      <c r="G3" s="38"/>
      <c r="H3" s="38"/>
      <c r="I3" s="38"/>
      <c r="J3" s="38"/>
      <c r="K3" s="57" t="s">
        <v>15</v>
      </c>
      <c r="L3" s="151">
        <v>1</v>
      </c>
      <c r="M3" s="58" t="s">
        <v>16</v>
      </c>
      <c r="N3" s="151">
        <f>1+VALUE(H62)+VALUE(I62)+VALUE(J62)+VALUE(K62)+VALUE(L62)+VALUE(M62)</f>
        <v>1</v>
      </c>
    </row>
    <row r="4" spans="1:64" ht="9" customHeight="1" x14ac:dyDescent="0.2">
      <c r="A4" s="57"/>
      <c r="B4" s="38"/>
      <c r="C4" s="38"/>
      <c r="D4" s="38"/>
      <c r="E4" s="38"/>
      <c r="F4" s="38"/>
      <c r="G4" s="38"/>
      <c r="H4" s="38"/>
      <c r="I4" s="38"/>
      <c r="J4" s="38"/>
      <c r="K4" s="38"/>
      <c r="L4" s="72"/>
      <c r="M4" s="72"/>
      <c r="N4" s="72"/>
    </row>
    <row r="5" spans="1:64" ht="12" customHeight="1" x14ac:dyDescent="0.2">
      <c r="A5" s="33" t="s">
        <v>17</v>
      </c>
      <c r="B5" s="280"/>
      <c r="C5" s="27"/>
      <c r="D5" s="280"/>
      <c r="E5" s="281" t="s">
        <v>18</v>
      </c>
      <c r="F5" s="280"/>
      <c r="G5" s="280"/>
      <c r="H5" s="108" t="s">
        <v>19</v>
      </c>
      <c r="I5" s="27"/>
      <c r="J5" s="28"/>
      <c r="K5" s="35" t="s">
        <v>20</v>
      </c>
      <c r="L5" s="23"/>
      <c r="M5" s="23"/>
      <c r="N5" s="24"/>
    </row>
    <row r="6" spans="1:64" s="3" customFormat="1" ht="17.25" customHeight="1" x14ac:dyDescent="0.2">
      <c r="A6" s="364" t="s">
        <v>114</v>
      </c>
      <c r="B6" s="123"/>
      <c r="C6" s="123"/>
      <c r="D6"/>
      <c r="E6" s="365" t="s">
        <v>127</v>
      </c>
      <c r="F6" s="123"/>
      <c r="G6" s="123"/>
      <c r="H6" s="181" t="s">
        <v>115</v>
      </c>
      <c r="I6" s="123"/>
      <c r="J6" s="183"/>
      <c r="K6" s="116" t="s">
        <v>119</v>
      </c>
      <c r="L6" s="117"/>
      <c r="M6" s="20"/>
      <c r="N6" s="21"/>
      <c r="O6" s="9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</row>
    <row r="7" spans="1:64" ht="14.25" customHeight="1" x14ac:dyDescent="0.25">
      <c r="A7" s="33" t="s">
        <v>21</v>
      </c>
      <c r="B7" s="31"/>
      <c r="C7" s="31"/>
      <c r="D7" s="32"/>
      <c r="E7" s="114" t="s">
        <v>22</v>
      </c>
      <c r="F7" s="34"/>
      <c r="G7" s="31"/>
      <c r="H7" s="30"/>
      <c r="I7" s="27"/>
      <c r="J7" s="26"/>
      <c r="K7" s="113" t="s">
        <v>23</v>
      </c>
      <c r="L7" s="22"/>
      <c r="M7" s="23"/>
      <c r="N7" s="24"/>
    </row>
    <row r="8" spans="1:64" s="3" customFormat="1" ht="17.25" customHeight="1" x14ac:dyDescent="0.2">
      <c r="A8" s="364" t="s">
        <v>116</v>
      </c>
      <c r="B8" s="366"/>
      <c r="C8" s="366"/>
      <c r="D8" s="180"/>
      <c r="E8" s="201" t="s">
        <v>117</v>
      </c>
      <c r="F8" s="179"/>
      <c r="G8" s="202"/>
      <c r="H8" s="179"/>
      <c r="I8" s="179"/>
      <c r="J8" s="200"/>
      <c r="K8" s="330" t="s">
        <v>118</v>
      </c>
      <c r="L8" s="117"/>
      <c r="M8" s="117"/>
      <c r="N8" s="182"/>
      <c r="O8" s="9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</row>
    <row r="9" spans="1:64" ht="3.75" customHeight="1" x14ac:dyDescent="0.2">
      <c r="A9" s="40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64" ht="15" customHeight="1" x14ac:dyDescent="0.25">
      <c r="A10" s="297" t="s">
        <v>24</v>
      </c>
      <c r="B10" s="36"/>
      <c r="C10" s="37"/>
      <c r="D10" s="36"/>
      <c r="E10"/>
      <c r="F10" s="9"/>
      <c r="G10" s="37"/>
      <c r="H10" s="37"/>
      <c r="I10" s="37"/>
      <c r="J10" s="37"/>
      <c r="K10" s="203"/>
      <c r="L10"/>
      <c r="M10" s="37"/>
      <c r="N10" s="37"/>
    </row>
    <row r="11" spans="1:64" ht="12" customHeight="1" x14ac:dyDescent="0.2">
      <c r="A11" s="203" t="s">
        <v>25</v>
      </c>
      <c r="B11" s="41"/>
      <c r="C11" s="37"/>
      <c r="D11" s="38"/>
      <c r="E11" s="38"/>
      <c r="F11" s="38"/>
      <c r="G11" s="38"/>
      <c r="H11" s="38"/>
      <c r="I11" s="38"/>
      <c r="J11" s="39"/>
      <c r="K11" s="9"/>
      <c r="L11" s="38"/>
      <c r="M11" s="38"/>
      <c r="N11" s="38"/>
    </row>
    <row r="12" spans="1:64" ht="2.1" customHeight="1" x14ac:dyDescent="0.2">
      <c r="A12" s="38"/>
      <c r="B12" s="38"/>
      <c r="C12" s="38"/>
      <c r="D12" s="38"/>
      <c r="E12" s="38"/>
      <c r="F12" s="38"/>
      <c r="G12" s="38"/>
      <c r="H12" s="38"/>
      <c r="I12" s="38"/>
      <c r="J12" s="109"/>
      <c r="K12" s="109"/>
      <c r="L12" s="58"/>
      <c r="M12" s="38"/>
      <c r="N12" s="38"/>
    </row>
    <row r="13" spans="1:64" ht="17.25" customHeight="1" x14ac:dyDescent="0.2">
      <c r="A13" s="256" t="s">
        <v>26</v>
      </c>
      <c r="B13" s="268" t="s">
        <v>27</v>
      </c>
      <c r="C13" s="269"/>
      <c r="D13" s="269" t="s">
        <v>28</v>
      </c>
      <c r="E13" s="269"/>
      <c r="F13" s="269"/>
      <c r="G13" s="270"/>
      <c r="H13" s="272" t="s">
        <v>29</v>
      </c>
      <c r="I13" s="272"/>
      <c r="J13" s="272"/>
      <c r="K13" s="270"/>
      <c r="L13" s="256" t="s">
        <v>30</v>
      </c>
      <c r="M13" s="256" t="s">
        <v>31</v>
      </c>
      <c r="N13" s="256" t="s">
        <v>32</v>
      </c>
    </row>
    <row r="14" spans="1:64" s="4" customFormat="1" ht="24" customHeight="1" x14ac:dyDescent="0.2">
      <c r="A14" s="152">
        <v>36531</v>
      </c>
      <c r="B14" s="137" t="s">
        <v>128</v>
      </c>
      <c r="C14" s="128" t="s">
        <v>130</v>
      </c>
      <c r="D14" s="162"/>
      <c r="E14" s="162"/>
      <c r="F14" s="163"/>
      <c r="G14" s="164"/>
      <c r="H14" s="207" t="s">
        <v>129</v>
      </c>
      <c r="I14" s="320"/>
      <c r="J14" s="321"/>
      <c r="K14" s="321"/>
      <c r="L14" s="314">
        <v>21.44</v>
      </c>
      <c r="M14" s="206"/>
      <c r="N14" s="199">
        <f>IF(M14=" ",L14*1,L14*M14)</f>
        <v>21.44</v>
      </c>
      <c r="O14" s="9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</row>
    <row r="15" spans="1:64" s="4" customFormat="1" ht="24" customHeight="1" x14ac:dyDescent="0.2">
      <c r="A15" s="153">
        <v>36537</v>
      </c>
      <c r="B15" s="137" t="s">
        <v>128</v>
      </c>
      <c r="C15" s="128" t="s">
        <v>132</v>
      </c>
      <c r="D15" s="162"/>
      <c r="E15" s="162"/>
      <c r="F15" s="163"/>
      <c r="G15" s="164"/>
      <c r="H15" s="325" t="s">
        <v>129</v>
      </c>
      <c r="I15" s="322"/>
      <c r="J15" s="323"/>
      <c r="K15" s="323"/>
      <c r="L15" s="314">
        <v>16</v>
      </c>
      <c r="M15" s="206"/>
      <c r="N15" s="199">
        <f>IF(M15=" ",L15*1,L15*M15)</f>
        <v>16</v>
      </c>
      <c r="O15" s="9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</row>
    <row r="16" spans="1:64" s="4" customFormat="1" ht="24" customHeight="1" x14ac:dyDescent="0.2">
      <c r="A16" s="153"/>
      <c r="B16" s="137"/>
      <c r="C16" s="128"/>
      <c r="D16" s="162"/>
      <c r="E16" s="162"/>
      <c r="F16" s="163"/>
      <c r="G16" s="164"/>
      <c r="H16" s="207"/>
      <c r="I16" s="322"/>
      <c r="J16" s="323"/>
      <c r="K16" s="323"/>
      <c r="L16" s="314">
        <v>0</v>
      </c>
      <c r="M16" s="206"/>
      <c r="N16" s="199">
        <f t="shared" ref="N16:N26" si="0">IF(M16=" ",L16*1,L16*M16)</f>
        <v>0</v>
      </c>
      <c r="O16" s="9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</row>
    <row r="17" spans="1:64" s="4" customFormat="1" ht="24" customHeight="1" x14ac:dyDescent="0.2">
      <c r="A17" s="153"/>
      <c r="B17" s="137"/>
      <c r="C17" s="128"/>
      <c r="D17" s="162"/>
      <c r="E17" s="162"/>
      <c r="F17" s="163"/>
      <c r="G17" s="164"/>
      <c r="H17" s="325"/>
      <c r="I17" s="322"/>
      <c r="J17" s="323"/>
      <c r="K17" s="323"/>
      <c r="L17" s="314"/>
      <c r="M17" s="206"/>
      <c r="N17" s="199">
        <f>IF(M17=" ",L17*1,L17*M17)</f>
        <v>0</v>
      </c>
      <c r="O17" s="9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</row>
    <row r="18" spans="1:64" s="4" customFormat="1" ht="24" customHeight="1" x14ac:dyDescent="0.2">
      <c r="A18" s="153"/>
      <c r="B18" s="137"/>
      <c r="C18" s="128"/>
      <c r="D18" s="162"/>
      <c r="E18" s="162"/>
      <c r="F18" s="163"/>
      <c r="G18" s="164"/>
      <c r="H18" s="325"/>
      <c r="I18" s="322"/>
      <c r="J18" s="323"/>
      <c r="K18" s="323"/>
      <c r="L18" s="314"/>
      <c r="M18" s="206"/>
      <c r="N18" s="199">
        <f>IF(M18=" ",L18*1,L18*M18)</f>
        <v>0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  <c r="BK18" s="157"/>
      <c r="BL18" s="157"/>
    </row>
    <row r="19" spans="1:64" s="4" customFormat="1" ht="24" customHeight="1" x14ac:dyDescent="0.2">
      <c r="A19" s="153"/>
      <c r="B19" s="137"/>
      <c r="C19" s="128"/>
      <c r="D19" s="162"/>
      <c r="E19" s="162"/>
      <c r="F19" s="163"/>
      <c r="G19" s="164"/>
      <c r="H19" s="325"/>
      <c r="I19" s="322"/>
      <c r="J19" s="323"/>
      <c r="K19" s="323"/>
      <c r="L19" s="314"/>
      <c r="M19" s="206"/>
      <c r="N19" s="199">
        <f>IF(M19=" ",L19*1,L19*M19)</f>
        <v>0</v>
      </c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</row>
    <row r="20" spans="1:64" s="4" customFormat="1" ht="24" customHeight="1" x14ac:dyDescent="0.2">
      <c r="A20" s="153"/>
      <c r="B20" s="137"/>
      <c r="C20" s="128"/>
      <c r="D20" s="162"/>
      <c r="E20" s="162"/>
      <c r="F20" s="163"/>
      <c r="G20" s="164"/>
      <c r="H20" s="325"/>
      <c r="I20" s="322"/>
      <c r="J20" s="323"/>
      <c r="K20" s="323"/>
      <c r="L20" s="314"/>
      <c r="M20" s="206"/>
      <c r="N20" s="199">
        <f t="shared" si="0"/>
        <v>0</v>
      </c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</row>
    <row r="21" spans="1:64" s="4" customFormat="1" ht="24" customHeight="1" x14ac:dyDescent="0.2">
      <c r="A21" s="153"/>
      <c r="B21" s="137"/>
      <c r="C21" s="128"/>
      <c r="D21" s="162"/>
      <c r="E21" s="162"/>
      <c r="F21" s="163"/>
      <c r="G21" s="164"/>
      <c r="H21" s="325"/>
      <c r="I21" s="322"/>
      <c r="J21" s="323"/>
      <c r="K21" s="323"/>
      <c r="L21" s="314"/>
      <c r="M21" s="206"/>
      <c r="N21" s="199">
        <f>IF(M21=" ",L21*1,L21*M21)</f>
        <v>0</v>
      </c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</row>
    <row r="22" spans="1:64" s="4" customFormat="1" ht="24" customHeight="1" x14ac:dyDescent="0.2">
      <c r="A22" s="153"/>
      <c r="B22" s="137"/>
      <c r="C22" s="128"/>
      <c r="D22" s="162"/>
      <c r="E22" s="162"/>
      <c r="F22" s="163"/>
      <c r="G22" s="164"/>
      <c r="H22" s="326"/>
      <c r="I22" s="322"/>
      <c r="J22" s="323"/>
      <c r="K22" s="323"/>
      <c r="L22" s="314"/>
      <c r="M22" s="206"/>
      <c r="N22" s="199">
        <f t="shared" si="0"/>
        <v>0</v>
      </c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</row>
    <row r="23" spans="1:64" s="4" customFormat="1" ht="24" customHeight="1" x14ac:dyDescent="0.2">
      <c r="A23" s="153"/>
      <c r="B23" s="137"/>
      <c r="C23" s="128"/>
      <c r="D23" s="162"/>
      <c r="E23" s="162"/>
      <c r="F23" s="163"/>
      <c r="G23" s="164"/>
      <c r="H23" s="326"/>
      <c r="I23" s="322"/>
      <c r="J23" s="324"/>
      <c r="K23" s="323"/>
      <c r="L23" s="314"/>
      <c r="M23" s="206"/>
      <c r="N23" s="199">
        <f t="shared" si="0"/>
        <v>0</v>
      </c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</row>
    <row r="24" spans="1:64" s="4" customFormat="1" ht="24" customHeight="1" x14ac:dyDescent="0.2">
      <c r="A24" s="153"/>
      <c r="B24" s="137"/>
      <c r="C24" s="128"/>
      <c r="D24" s="162"/>
      <c r="E24" s="162"/>
      <c r="F24" s="163"/>
      <c r="G24" s="164"/>
      <c r="H24" s="326"/>
      <c r="I24" s="322"/>
      <c r="J24" s="323"/>
      <c r="K24" s="323"/>
      <c r="L24" s="314"/>
      <c r="M24" s="206"/>
      <c r="N24" s="199">
        <f t="shared" si="0"/>
        <v>0</v>
      </c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</row>
    <row r="25" spans="1:64" s="4" customFormat="1" ht="24" customHeight="1" x14ac:dyDescent="0.2">
      <c r="A25" s="153"/>
      <c r="B25" s="137"/>
      <c r="C25" s="128"/>
      <c r="D25" s="162"/>
      <c r="E25" s="162"/>
      <c r="F25" s="163"/>
      <c r="G25" s="164"/>
      <c r="H25" s="326"/>
      <c r="I25" s="322"/>
      <c r="J25" s="323"/>
      <c r="K25" s="323"/>
      <c r="L25" s="314"/>
      <c r="M25" s="206"/>
      <c r="N25" s="199">
        <f t="shared" si="0"/>
        <v>0</v>
      </c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</row>
    <row r="26" spans="1:64" s="4" customFormat="1" ht="24" customHeight="1" x14ac:dyDescent="0.2">
      <c r="A26" s="153"/>
      <c r="B26" s="137"/>
      <c r="C26" s="128"/>
      <c r="D26" s="162"/>
      <c r="E26" s="162"/>
      <c r="F26" s="163"/>
      <c r="G26" s="164"/>
      <c r="H26" s="326"/>
      <c r="I26" s="322"/>
      <c r="J26" s="323"/>
      <c r="K26" s="323"/>
      <c r="L26" s="314"/>
      <c r="M26" s="206"/>
      <c r="N26" s="199">
        <f t="shared" si="0"/>
        <v>0</v>
      </c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</row>
    <row r="27" spans="1:64" ht="24" customHeight="1" x14ac:dyDescent="0.2">
      <c r="A27" s="359" t="s">
        <v>33</v>
      </c>
      <c r="B27" s="41"/>
      <c r="C27" s="41"/>
      <c r="D27" s="41"/>
      <c r="E27" s="41"/>
      <c r="F27" s="41"/>
      <c r="G27" s="41"/>
      <c r="H27" s="41"/>
      <c r="I27" s="41"/>
      <c r="J27" s="41"/>
      <c r="K27" s="67"/>
      <c r="L27" s="289" t="s">
        <v>34</v>
      </c>
      <c r="M27" s="241"/>
      <c r="N27" s="132">
        <f>SUM(N14:N26)</f>
        <v>37.44</v>
      </c>
    </row>
    <row r="28" spans="1:64" ht="24" customHeight="1" x14ac:dyDescent="0.2">
      <c r="A28" s="299" t="s">
        <v>2</v>
      </c>
      <c r="B28" s="300" t="s">
        <v>35</v>
      </c>
      <c r="C28" s="299"/>
      <c r="D28" s="300" t="s">
        <v>4</v>
      </c>
      <c r="E28" s="300" t="s">
        <v>36</v>
      </c>
      <c r="F28" s="299" t="s">
        <v>6</v>
      </c>
      <c r="G28" s="300" t="s">
        <v>7</v>
      </c>
      <c r="H28" s="300" t="s">
        <v>8</v>
      </c>
      <c r="I28" s="300" t="s">
        <v>37</v>
      </c>
      <c r="J28" s="300" t="s">
        <v>38</v>
      </c>
      <c r="K28" s="68"/>
      <c r="L28" s="289" t="s">
        <v>39</v>
      </c>
      <c r="M28" s="241"/>
      <c r="N28" s="273">
        <f>'Meals and Ent Sup'!N55+'Meals and Ent Sup (2)'!N55</f>
        <v>0</v>
      </c>
    </row>
    <row r="29" spans="1:64" ht="24" customHeight="1" x14ac:dyDescent="0.2">
      <c r="A29" s="197" t="s">
        <v>116</v>
      </c>
      <c r="B29" s="306" t="s">
        <v>120</v>
      </c>
      <c r="C29" s="307"/>
      <c r="D29" s="139" t="s">
        <v>121</v>
      </c>
      <c r="E29" s="139" t="s">
        <v>131</v>
      </c>
      <c r="F29" s="139" t="s">
        <v>123</v>
      </c>
      <c r="G29" s="140"/>
      <c r="H29" s="138"/>
      <c r="I29" s="139"/>
      <c r="J29" s="142"/>
      <c r="K29" s="66"/>
      <c r="L29" s="241" t="s">
        <v>40</v>
      </c>
      <c r="M29" s="241"/>
      <c r="N29" s="191">
        <f>SUM(N27:N28)</f>
        <v>37.44</v>
      </c>
    </row>
    <row r="30" spans="1:64" ht="21.75" customHeight="1" x14ac:dyDescent="0.25">
      <c r="A30" s="204" t="s">
        <v>41</v>
      </c>
      <c r="B30" s="42"/>
      <c r="C30" s="42"/>
      <c r="D30" s="41"/>
      <c r="E30" s="41"/>
      <c r="F30" s="41"/>
      <c r="G30" s="42"/>
      <c r="H30" s="42"/>
      <c r="I30" s="42"/>
      <c r="J30" s="42"/>
      <c r="K30" s="42"/>
      <c r="L30" s="58"/>
      <c r="M30" s="41"/>
      <c r="N30" s="41"/>
    </row>
    <row r="31" spans="1:64" ht="4.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58"/>
      <c r="M31" s="41"/>
      <c r="N31" s="41"/>
    </row>
    <row r="32" spans="1:64" ht="17.25" customHeight="1" x14ac:dyDescent="0.2">
      <c r="A32" s="268" t="s">
        <v>26</v>
      </c>
      <c r="B32" s="269"/>
      <c r="C32" s="269"/>
      <c r="D32" s="269"/>
      <c r="E32" s="269"/>
      <c r="F32" s="269" t="s">
        <v>42</v>
      </c>
      <c r="G32" s="269"/>
      <c r="H32" s="269"/>
      <c r="I32" s="269"/>
      <c r="J32" s="269"/>
      <c r="K32" s="270"/>
      <c r="L32" s="256" t="s">
        <v>30</v>
      </c>
      <c r="M32" s="256" t="s">
        <v>31</v>
      </c>
      <c r="N32" s="256" t="s">
        <v>32</v>
      </c>
    </row>
    <row r="33" spans="1:64" s="4" customFormat="1" ht="24" customHeight="1" x14ac:dyDescent="0.2">
      <c r="A33" s="153">
        <v>36535</v>
      </c>
      <c r="B33" s="131" t="s">
        <v>125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314">
        <v>4.8899999999999997</v>
      </c>
      <c r="M33" s="206"/>
      <c r="N33" s="199">
        <f t="shared" ref="N33:N40" si="1">IF(M33=" ",L33*1,L33*M33)</f>
        <v>4.8899999999999997</v>
      </c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</row>
    <row r="34" spans="1:64" s="4" customFormat="1" ht="24" customHeight="1" x14ac:dyDescent="0.2">
      <c r="A34" s="153">
        <v>36522</v>
      </c>
      <c r="B34" s="131" t="s">
        <v>126</v>
      </c>
      <c r="C34" s="162"/>
      <c r="D34" s="166"/>
      <c r="E34" s="29"/>
      <c r="F34" s="166"/>
      <c r="G34" s="166"/>
      <c r="H34" s="162"/>
      <c r="I34" s="162"/>
      <c r="J34" s="162"/>
      <c r="K34" s="162"/>
      <c r="L34" s="314">
        <v>11.85</v>
      </c>
      <c r="M34" s="206"/>
      <c r="N34" s="199">
        <f>IF(M34=" ",L34*1,L34*M34)</f>
        <v>11.85</v>
      </c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</row>
    <row r="35" spans="1:64" s="4" customFormat="1" ht="24" customHeight="1" x14ac:dyDescent="0.2">
      <c r="A35" s="153">
        <v>36517</v>
      </c>
      <c r="B35" s="131" t="s">
        <v>133</v>
      </c>
      <c r="C35" s="162"/>
      <c r="D35" s="166"/>
      <c r="E35" s="166"/>
      <c r="F35" s="166"/>
      <c r="G35" s="166"/>
      <c r="H35" s="162"/>
      <c r="I35" s="162"/>
      <c r="J35" s="162"/>
      <c r="K35" s="162"/>
      <c r="L35" s="314">
        <v>172.78</v>
      </c>
      <c r="M35" s="206"/>
      <c r="N35" s="199">
        <f t="shared" si="1"/>
        <v>172.78</v>
      </c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</row>
    <row r="36" spans="1:64" s="4" customFormat="1" ht="24" customHeight="1" x14ac:dyDescent="0.2">
      <c r="A36" s="153"/>
      <c r="B36" s="131"/>
      <c r="C36" s="162"/>
      <c r="D36" s="166"/>
      <c r="E36" s="166"/>
      <c r="F36" s="166"/>
      <c r="G36" s="166"/>
      <c r="H36" s="162"/>
      <c r="I36" s="162"/>
      <c r="J36" s="162"/>
      <c r="K36" s="162"/>
      <c r="L36" s="314"/>
      <c r="M36" s="206"/>
      <c r="N36" s="199">
        <f t="shared" si="1"/>
        <v>0</v>
      </c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</row>
    <row r="37" spans="1:64" s="4" customFormat="1" ht="24" customHeight="1" x14ac:dyDescent="0.2">
      <c r="A37" s="153"/>
      <c r="B37" s="131"/>
      <c r="C37" s="162"/>
      <c r="D37" s="166"/>
      <c r="E37" s="166"/>
      <c r="F37" s="166"/>
      <c r="G37" s="166"/>
      <c r="H37" s="162"/>
      <c r="I37" s="162"/>
      <c r="J37" s="162"/>
      <c r="K37" s="162"/>
      <c r="L37" s="314"/>
      <c r="M37" s="206"/>
      <c r="N37" s="199">
        <f>IF(M37=" ",L37*1,L37*M37)</f>
        <v>0</v>
      </c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</row>
    <row r="38" spans="1:64" s="4" customFormat="1" ht="24" customHeight="1" x14ac:dyDescent="0.2">
      <c r="A38" s="265"/>
      <c r="B38" s="131"/>
      <c r="C38" s="162"/>
      <c r="D38" s="166"/>
      <c r="E38" s="166"/>
      <c r="F38" s="166"/>
      <c r="G38" s="166"/>
      <c r="H38" s="162"/>
      <c r="I38" s="162"/>
      <c r="J38" s="162"/>
      <c r="K38" s="162"/>
      <c r="L38" s="314"/>
      <c r="M38" s="206"/>
      <c r="N38" s="199">
        <f t="shared" si="1"/>
        <v>0</v>
      </c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</row>
    <row r="39" spans="1:64" s="4" customFormat="1" ht="24" customHeight="1" x14ac:dyDescent="0.2">
      <c r="A39" s="153"/>
      <c r="B39" s="131"/>
      <c r="C39" s="162"/>
      <c r="D39" s="166"/>
      <c r="E39" s="166"/>
      <c r="F39" s="166"/>
      <c r="G39" s="166"/>
      <c r="H39" s="162"/>
      <c r="I39" s="162"/>
      <c r="J39" s="162"/>
      <c r="K39" s="162"/>
      <c r="L39" s="314"/>
      <c r="M39" s="206"/>
      <c r="N39" s="199">
        <f t="shared" si="1"/>
        <v>0</v>
      </c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7"/>
      <c r="BC39" s="157"/>
      <c r="BD39" s="157"/>
      <c r="BE39" s="157"/>
      <c r="BF39" s="157"/>
      <c r="BG39" s="157"/>
      <c r="BH39" s="157"/>
      <c r="BI39" s="157"/>
      <c r="BJ39" s="157"/>
      <c r="BK39" s="157"/>
      <c r="BL39" s="157"/>
    </row>
    <row r="40" spans="1:64" s="4" customFormat="1" ht="24" customHeight="1" x14ac:dyDescent="0.2">
      <c r="A40" s="153"/>
      <c r="B40" s="131"/>
      <c r="C40" s="162"/>
      <c r="D40" s="162"/>
      <c r="E40" s="162"/>
      <c r="F40" s="162"/>
      <c r="G40" s="162"/>
      <c r="H40" s="162"/>
      <c r="I40" s="162"/>
      <c r="J40" s="162"/>
      <c r="K40" s="162"/>
      <c r="L40" s="314"/>
      <c r="M40" s="206"/>
      <c r="N40" s="199">
        <f t="shared" si="1"/>
        <v>0</v>
      </c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</row>
    <row r="41" spans="1:64" ht="24" customHeight="1" x14ac:dyDescent="0.2">
      <c r="A41" s="359" t="s">
        <v>33</v>
      </c>
      <c r="B41" s="41"/>
      <c r="C41" s="41"/>
      <c r="D41" s="41"/>
      <c r="E41" s="41"/>
      <c r="F41" s="41"/>
      <c r="G41" s="41"/>
      <c r="H41" s="41"/>
      <c r="I41" s="41"/>
      <c r="J41" s="41"/>
      <c r="K41" s="68"/>
      <c r="L41" s="289" t="s">
        <v>43</v>
      </c>
      <c r="M41" s="272"/>
      <c r="N41" s="132">
        <f>SUM(N33:N40)</f>
        <v>189.52</v>
      </c>
    </row>
    <row r="42" spans="1:64" ht="24" customHeight="1" x14ac:dyDescent="0.2">
      <c r="A42" s="299" t="s">
        <v>2</v>
      </c>
      <c r="B42" s="300" t="s">
        <v>35</v>
      </c>
      <c r="C42" s="299"/>
      <c r="D42" s="300" t="s">
        <v>4</v>
      </c>
      <c r="E42" s="300" t="s">
        <v>36</v>
      </c>
      <c r="F42" s="299" t="s">
        <v>6</v>
      </c>
      <c r="G42" s="300" t="s">
        <v>7</v>
      </c>
      <c r="H42" s="300" t="s">
        <v>8</v>
      </c>
      <c r="I42" s="300" t="s">
        <v>37</v>
      </c>
      <c r="J42" s="300" t="s">
        <v>38</v>
      </c>
      <c r="K42" s="68"/>
      <c r="L42" s="289" t="s">
        <v>44</v>
      </c>
      <c r="M42" s="241"/>
      <c r="N42" s="240">
        <f>'Misc. Exp. Sup'!O55+'Misc. Exp. Sup (2)'!O55</f>
        <v>0</v>
      </c>
    </row>
    <row r="43" spans="1:64" ht="24" customHeight="1" x14ac:dyDescent="0.2">
      <c r="A43" s="138" t="s">
        <v>116</v>
      </c>
      <c r="B43" s="306" t="s">
        <v>120</v>
      </c>
      <c r="C43" s="307"/>
      <c r="D43" s="139" t="s">
        <v>121</v>
      </c>
      <c r="E43" s="139" t="s">
        <v>122</v>
      </c>
      <c r="F43" s="139" t="s">
        <v>123</v>
      </c>
      <c r="G43" s="140"/>
      <c r="H43" s="138"/>
      <c r="I43" s="139"/>
      <c r="J43" s="141"/>
      <c r="K43" s="124"/>
      <c r="L43" s="241" t="s">
        <v>45</v>
      </c>
      <c r="M43" s="241"/>
      <c r="N43" s="191">
        <f>SUM(N41:N42)</f>
        <v>189.52</v>
      </c>
    </row>
    <row r="44" spans="1:64" ht="17.100000000000001" customHeight="1" x14ac:dyDescent="0.2">
      <c r="A44" s="41"/>
      <c r="B44" s="41"/>
      <c r="C44" s="41"/>
      <c r="D44" s="41"/>
      <c r="E44" s="41"/>
      <c r="F44" s="41"/>
      <c r="G44" s="41"/>
      <c r="H44" s="41"/>
      <c r="I44" s="65"/>
      <c r="J44" s="41"/>
      <c r="K44" s="41"/>
      <c r="L44" s="41"/>
      <c r="M44" s="41"/>
      <c r="N44" s="41"/>
    </row>
    <row r="45" spans="1:64" ht="17.100000000000001" customHeight="1" x14ac:dyDescent="0.2">
      <c r="A45" s="41"/>
      <c r="B45" s="41"/>
      <c r="C45" s="41"/>
      <c r="D45" s="41"/>
      <c r="E45" s="136"/>
      <c r="F45" s="41"/>
      <c r="G45" s="41"/>
      <c r="H45" s="41"/>
      <c r="I45" s="65"/>
      <c r="J45" s="41"/>
      <c r="K45" s="41"/>
      <c r="L45" s="41"/>
      <c r="M45" s="41"/>
      <c r="N45" s="41"/>
    </row>
    <row r="46" spans="1:64" ht="17.100000000000001" customHeight="1" x14ac:dyDescent="0.2">
      <c r="A46" s="41"/>
      <c r="B46" s="41"/>
      <c r="C46" s="41"/>
      <c r="D46" s="41"/>
      <c r="E46" s="41"/>
      <c r="F46" s="41"/>
      <c r="G46" s="41"/>
      <c r="H46" s="41"/>
      <c r="I46" s="66"/>
      <c r="J46" s="41"/>
      <c r="K46" s="41"/>
      <c r="L46" s="41"/>
      <c r="M46" s="41"/>
      <c r="N46" s="41"/>
    </row>
    <row r="47" spans="1:64" ht="6.75" customHeight="1" x14ac:dyDescent="0.2">
      <c r="A47" s="67"/>
      <c r="B47" s="67"/>
      <c r="C47" s="67"/>
      <c r="D47" s="67"/>
      <c r="E47" s="67"/>
      <c r="F47" s="67"/>
      <c r="G47" s="67"/>
      <c r="H47" s="67"/>
      <c r="I47" s="66"/>
      <c r="J47" s="67"/>
      <c r="K47" s="67"/>
      <c r="L47" s="67"/>
      <c r="M47" s="67"/>
      <c r="N47" s="67"/>
    </row>
    <row r="48" spans="1:64" ht="24" customHeight="1" x14ac:dyDescent="0.2">
      <c r="A48" s="294" t="s">
        <v>46</v>
      </c>
      <c r="B48" s="46"/>
      <c r="C48" s="46"/>
      <c r="D48" s="46"/>
      <c r="E48" s="46"/>
      <c r="F48" s="46"/>
      <c r="G48" s="46"/>
      <c r="H48" s="46"/>
      <c r="I48" s="125"/>
      <c r="J48" s="242" t="s">
        <v>47</v>
      </c>
      <c r="K48" s="243"/>
      <c r="L48" s="243"/>
      <c r="M48" s="243"/>
      <c r="N48" s="224">
        <f>'Travel Form'!O55+'Travel Sup (2)'!O55</f>
        <v>0</v>
      </c>
    </row>
    <row r="49" spans="1:64" ht="24" customHeight="1" x14ac:dyDescent="0.2">
      <c r="A49" s="255" t="s">
        <v>48</v>
      </c>
      <c r="B49" s="258"/>
      <c r="C49" s="256"/>
      <c r="D49" s="258"/>
      <c r="E49" s="258"/>
      <c r="F49" s="257"/>
      <c r="G49" s="259"/>
      <c r="H49" s="41"/>
      <c r="I49" s="67"/>
      <c r="J49" s="244" t="s">
        <v>49</v>
      </c>
      <c r="K49" s="245"/>
      <c r="L49" s="245"/>
      <c r="M49" s="245"/>
      <c r="N49" s="167">
        <f>N48+N43+N29</f>
        <v>226.96</v>
      </c>
    </row>
    <row r="50" spans="1:64" ht="24" customHeight="1" x14ac:dyDescent="0.25">
      <c r="A50" s="256" t="s">
        <v>50</v>
      </c>
      <c r="B50" s="154"/>
      <c r="C50" s="268" t="s">
        <v>51</v>
      </c>
      <c r="D50" s="147"/>
      <c r="E50" s="268" t="s">
        <v>1</v>
      </c>
      <c r="F50" s="149"/>
      <c r="G50" s="144"/>
      <c r="H50" s="41"/>
      <c r="I50" s="41"/>
      <c r="J50" s="246" t="s">
        <v>52</v>
      </c>
      <c r="K50" s="247"/>
      <c r="L50" s="247"/>
      <c r="M50" s="247"/>
      <c r="N50" s="168">
        <f>F53</f>
        <v>0</v>
      </c>
    </row>
    <row r="51" spans="1:64" ht="24" customHeight="1" x14ac:dyDescent="0.25">
      <c r="A51" s="256" t="s">
        <v>50</v>
      </c>
      <c r="B51" s="154"/>
      <c r="C51" s="268" t="s">
        <v>51</v>
      </c>
      <c r="D51" s="148"/>
      <c r="E51" s="268" t="s">
        <v>1</v>
      </c>
      <c r="F51" s="149"/>
      <c r="G51" s="144"/>
      <c r="H51" s="41"/>
      <c r="I51" s="41"/>
      <c r="J51" s="248" t="s">
        <v>53</v>
      </c>
      <c r="K51" s="249"/>
      <c r="L51" s="250" t="str">
        <f>IF($N$49-$N$50&lt;0,"X","  ")</f>
        <v xml:space="preserve">  </v>
      </c>
      <c r="M51" s="249" t="s">
        <v>54</v>
      </c>
      <c r="N51" s="134"/>
    </row>
    <row r="52" spans="1:64" ht="24" customHeight="1" x14ac:dyDescent="0.25">
      <c r="A52" s="256" t="s">
        <v>50</v>
      </c>
      <c r="B52" s="154"/>
      <c r="C52" s="268" t="s">
        <v>51</v>
      </c>
      <c r="D52" s="148"/>
      <c r="E52" s="268" t="s">
        <v>1</v>
      </c>
      <c r="F52" s="149"/>
      <c r="G52" s="144"/>
      <c r="H52" s="41"/>
      <c r="I52" s="41"/>
      <c r="J52" s="246"/>
      <c r="K52" s="251"/>
      <c r="L52" s="252" t="str">
        <f>IF($N$49-$N$50&gt;0,"X","  ")</f>
        <v>X</v>
      </c>
      <c r="M52" s="253" t="s">
        <v>55</v>
      </c>
      <c r="N52" s="146">
        <f>ABS(N49-N50)</f>
        <v>226.96</v>
      </c>
    </row>
    <row r="53" spans="1:64" ht="24" customHeight="1" x14ac:dyDescent="0.2">
      <c r="A53" s="257"/>
      <c r="B53" s="257"/>
      <c r="C53" s="257"/>
      <c r="D53" s="260" t="s">
        <v>56</v>
      </c>
      <c r="E53" s="256"/>
      <c r="F53" s="169">
        <f>SUM(F50:F52)</f>
        <v>0</v>
      </c>
      <c r="G53" s="145"/>
      <c r="H53" s="41"/>
      <c r="I53" s="41"/>
      <c r="J53" s="254" t="s">
        <v>57</v>
      </c>
      <c r="K53" s="251"/>
      <c r="L53" s="251"/>
      <c r="M53" s="251"/>
      <c r="N53" s="135"/>
    </row>
    <row r="54" spans="1:64" ht="6.7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spans="1:64" s="4" customFormat="1" ht="17.25" customHeight="1" x14ac:dyDescent="0.2">
      <c r="A55" s="261" t="s">
        <v>58</v>
      </c>
      <c r="B55" s="262"/>
      <c r="C55" s="262"/>
      <c r="D55" s="262"/>
      <c r="E55" s="262"/>
      <c r="F55" s="262"/>
      <c r="G55" s="262"/>
      <c r="H55" s="262"/>
      <c r="I55" s="262"/>
      <c r="J55" s="262"/>
      <c r="K55" s="262"/>
      <c r="L55" s="262"/>
      <c r="M55" s="263"/>
      <c r="N55" s="264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</row>
    <row r="56" spans="1:64" ht="13.5" customHeight="1" x14ac:dyDescent="0.2">
      <c r="A56" s="205" t="s">
        <v>59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43"/>
      <c r="N56" s="44"/>
    </row>
    <row r="57" spans="1:64" ht="12" customHeight="1" x14ac:dyDescent="0.2">
      <c r="A57" s="33" t="s">
        <v>60</v>
      </c>
      <c r="B57" s="45"/>
      <c r="C57" s="45"/>
      <c r="D57" s="45"/>
      <c r="E57" s="46"/>
      <c r="F57" s="47" t="s">
        <v>50</v>
      </c>
      <c r="G57" s="48" t="s">
        <v>61</v>
      </c>
      <c r="H57" s="45"/>
      <c r="I57" s="45"/>
      <c r="J57" s="49"/>
      <c r="K57" s="50" t="s">
        <v>50</v>
      </c>
      <c r="L57" s="51" t="s">
        <v>61</v>
      </c>
      <c r="M57" s="52"/>
      <c r="N57" s="53" t="s">
        <v>50</v>
      </c>
    </row>
    <row r="58" spans="1:64" ht="26.25" customHeight="1" x14ac:dyDescent="0.2">
      <c r="A58" s="59"/>
      <c r="B58" s="60"/>
      <c r="C58" s="60"/>
      <c r="D58" s="60"/>
      <c r="E58" s="60"/>
      <c r="F58" s="61"/>
      <c r="G58" s="60"/>
      <c r="H58" s="60"/>
      <c r="I58" s="60"/>
      <c r="J58" s="60"/>
      <c r="K58" s="62"/>
      <c r="L58" s="63"/>
      <c r="M58" s="62"/>
      <c r="N58" s="64"/>
    </row>
    <row r="59" spans="1:64" ht="11.25" customHeight="1" x14ac:dyDescent="0.2">
      <c r="A59" s="356" t="s">
        <v>62</v>
      </c>
      <c r="B59" s="31"/>
      <c r="C59" s="31"/>
      <c r="D59" s="31"/>
      <c r="E59" s="46"/>
      <c r="F59" s="47"/>
      <c r="G59" s="33" t="s">
        <v>63</v>
      </c>
      <c r="H59" s="31"/>
      <c r="I59" s="31"/>
      <c r="J59" s="49"/>
      <c r="K59" s="187"/>
      <c r="L59" s="33" t="s">
        <v>63</v>
      </c>
      <c r="M59" s="52"/>
      <c r="N59" s="188"/>
    </row>
    <row r="60" spans="1:64" ht="25.5" customHeight="1" x14ac:dyDescent="0.2">
      <c r="A60" s="189"/>
      <c r="B60" s="189"/>
      <c r="C60" s="189"/>
      <c r="D60" s="189"/>
      <c r="E60" s="189"/>
      <c r="F60" s="190"/>
      <c r="G60" s="274" t="s">
        <v>124</v>
      </c>
      <c r="H60" s="274"/>
      <c r="I60" s="274"/>
      <c r="J60" s="274"/>
      <c r="K60" s="278"/>
      <c r="L60" s="275"/>
      <c r="M60" s="278"/>
      <c r="N60" s="279"/>
    </row>
    <row r="61" spans="1:64" ht="14.1" hidden="1" customHeight="1" x14ac:dyDescent="0.2">
      <c r="A61" s="41" t="s">
        <v>64</v>
      </c>
      <c r="B61" s="72" t="s">
        <v>65</v>
      </c>
      <c r="C61" s="41" t="s">
        <v>66</v>
      </c>
      <c r="D61" s="41" t="s">
        <v>67</v>
      </c>
      <c r="E61" s="72" t="s">
        <v>68</v>
      </c>
      <c r="F61" s="41" t="s">
        <v>69</v>
      </c>
      <c r="G61" s="41" t="s">
        <v>70</v>
      </c>
      <c r="H61" s="41" t="s">
        <v>71</v>
      </c>
      <c r="I61" s="41" t="s">
        <v>72</v>
      </c>
      <c r="J61" s="41" t="s">
        <v>73</v>
      </c>
      <c r="K61" s="41" t="s">
        <v>74</v>
      </c>
      <c r="L61" s="41" t="s">
        <v>75</v>
      </c>
      <c r="M61" s="41" t="s">
        <v>76</v>
      </c>
      <c r="N61" s="41" t="s">
        <v>77</v>
      </c>
    </row>
    <row r="62" spans="1:64" s="3" customFormat="1" ht="21" hidden="1" customHeight="1" x14ac:dyDescent="0.2">
      <c r="A62" s="112" t="str">
        <f>IF(ISBLANK($A$6),TRIM(" "),$A$6)</f>
        <v>Hall</v>
      </c>
      <c r="B62" s="295" t="str">
        <f>IF(ISBLANK($E$6),TRIM(" "),$E$6)</f>
        <v>D. Todd</v>
      </c>
      <c r="C62" s="374" t="str">
        <f>TEXT(IF(ISBLANK($N$2),"      ",$N$2),"000000")</f>
        <v>036565</v>
      </c>
      <c r="D62" s="112" t="str">
        <f>TEXT($K$6,"###-##-####")</f>
        <v>454-59-8983</v>
      </c>
      <c r="E62" s="296" t="str">
        <f>TEXT($N$52,"######0.00")</f>
        <v>226.96</v>
      </c>
      <c r="F62" s="358" t="s">
        <v>78</v>
      </c>
      <c r="G62" s="358" t="s">
        <v>79</v>
      </c>
      <c r="H62" s="112" t="str">
        <f>TEXT(IF(COUNTA('Travel Form'!$A$12:$N$40) = 0,0,1),"0")</f>
        <v>0</v>
      </c>
      <c r="I62" s="112" t="str">
        <f>TEXT(IF(COUNTA('Meals and Ent Sup'!$A$10:$M$40,'Meals and Ent Sup'!$A$49:$K$54) = 0,0,1),"0")</f>
        <v>0</v>
      </c>
      <c r="J62" s="112" t="str">
        <f>TEXT(IF(COUNTA('Misc. Exp. Sup'!$A$10:$N$40,'Misc. Exp. Sup'!$A$49:$K$54) = 0,0,1),"0")</f>
        <v>0</v>
      </c>
      <c r="K62" s="112" t="str">
        <f>TEXT(IF(COUNTA('Travel Sup (2)'!$A$12:$N$40,'Travel Sup (2)'!$A$49:$K$54) = 0,0,1),"0")</f>
        <v>0</v>
      </c>
      <c r="L62" s="112" t="str">
        <f>TEXT(IF(COUNTA('Meals and Ent Sup (2)'!$A$10:$M$40,'Meals and Ent Sup (2)'!$A$49:$K$54) = 0,0,1),"0")</f>
        <v>0</v>
      </c>
      <c r="M62" s="112" t="str">
        <f>TEXT(IF(COUNTA('Misc. Exp. Sup (2)'!$A$10:$N$40,'Misc. Exp. Sup (2)'!$A$49:$K$54) = 0,0,1),"0")</f>
        <v>0</v>
      </c>
      <c r="N62" s="112" t="str">
        <f>TEXT($A$8,"####")</f>
        <v>413</v>
      </c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</row>
    <row r="63" spans="1:64" s="6" customFormat="1" ht="18" hidden="1" customHeight="1" x14ac:dyDescent="0.2">
      <c r="A63" s="112"/>
      <c r="B63" s="112"/>
      <c r="C63" s="112"/>
      <c r="D63" s="286"/>
      <c r="E63" s="112"/>
      <c r="F63" s="112"/>
      <c r="G63" s="112"/>
      <c r="H63" s="112"/>
      <c r="I63" s="112"/>
      <c r="J63" s="112"/>
      <c r="K63" s="112"/>
      <c r="L63" s="159"/>
      <c r="M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</row>
    <row r="64" spans="1:64" s="4" customFormat="1" ht="18" hidden="1" customHeight="1" x14ac:dyDescent="0.2">
      <c r="A64" s="41"/>
      <c r="B64" s="72"/>
      <c r="C64" s="41"/>
      <c r="D64" s="41"/>
      <c r="E64" s="72"/>
      <c r="F64" s="41"/>
      <c r="G64" s="41"/>
      <c r="H64" s="41"/>
      <c r="I64" s="41"/>
      <c r="J64" s="41"/>
      <c r="K64" s="41"/>
      <c r="L64" s="41"/>
      <c r="M64" s="41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</row>
    <row r="65" spans="1:64" s="4" customFormat="1" ht="18" hidden="1" customHeight="1" x14ac:dyDescent="0.2">
      <c r="A65" s="112"/>
      <c r="B65" s="295"/>
      <c r="C65" s="112"/>
      <c r="D65" s="112"/>
      <c r="E65" s="296"/>
      <c r="F65" s="286"/>
      <c r="G65" s="112"/>
      <c r="H65" s="112"/>
      <c r="I65" s="112"/>
      <c r="J65" s="112"/>
      <c r="K65" s="112"/>
      <c r="L65" s="112"/>
      <c r="M65" s="112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</row>
    <row r="66" spans="1:64" s="4" customFormat="1" ht="18" hidden="1" customHeight="1" x14ac:dyDescent="0.2"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7"/>
      <c r="AZ66" s="157"/>
      <c r="BA66" s="157"/>
      <c r="BB66" s="157"/>
      <c r="BC66" s="157"/>
      <c r="BD66" s="157"/>
      <c r="BE66" s="157"/>
      <c r="BF66" s="157"/>
      <c r="BG66" s="157"/>
      <c r="BH66" s="157"/>
      <c r="BI66" s="157"/>
      <c r="BJ66" s="157"/>
      <c r="BK66" s="157"/>
      <c r="BL66" s="157"/>
    </row>
    <row r="67" spans="1:64" s="4" customFormat="1" ht="18" hidden="1" customHeight="1" x14ac:dyDescent="0.2">
      <c r="A67" s="27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</row>
    <row r="68" spans="1:64" s="4" customFormat="1" ht="18" hidden="1" customHeight="1" x14ac:dyDescent="0.2"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7"/>
      <c r="BH68" s="157"/>
      <c r="BI68" s="157"/>
      <c r="BJ68" s="157"/>
      <c r="BK68" s="157"/>
      <c r="BL68" s="157"/>
    </row>
    <row r="69" spans="1:64" s="4" customFormat="1" ht="18" hidden="1" customHeight="1" x14ac:dyDescent="0.2"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</row>
    <row r="70" spans="1:64" s="4" customFormat="1" ht="18" hidden="1" customHeight="1" x14ac:dyDescent="0.2"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</row>
    <row r="71" spans="1:64" s="4" customFormat="1" ht="18" hidden="1" customHeight="1" x14ac:dyDescent="0.2"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</row>
    <row r="72" spans="1:64" s="4" customFormat="1" ht="18" hidden="1" customHeight="1" x14ac:dyDescent="0.2"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</row>
    <row r="73" spans="1:64" s="4" customFormat="1" ht="18" hidden="1" customHeight="1" x14ac:dyDescent="0.2"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  <c r="BB73" s="157"/>
      <c r="BC73" s="157"/>
      <c r="BD73" s="157"/>
      <c r="BE73" s="157"/>
      <c r="BF73" s="157"/>
      <c r="BG73" s="157"/>
      <c r="BH73" s="157"/>
      <c r="BI73" s="157"/>
      <c r="BJ73" s="157"/>
      <c r="BK73" s="157"/>
      <c r="BL73" s="157"/>
    </row>
    <row r="74" spans="1:64" s="4" customFormat="1" ht="18" hidden="1" customHeight="1" x14ac:dyDescent="0.2"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  <c r="AX74" s="157"/>
      <c r="AY74" s="157"/>
      <c r="AZ74" s="157"/>
      <c r="BA74" s="157"/>
      <c r="BB74" s="157"/>
      <c r="BC74" s="157"/>
      <c r="BD74" s="157"/>
      <c r="BE74" s="157"/>
      <c r="BF74" s="157"/>
      <c r="BG74" s="157"/>
      <c r="BH74" s="157"/>
      <c r="BI74" s="157"/>
      <c r="BJ74" s="157"/>
      <c r="BK74" s="157"/>
      <c r="BL74" s="157"/>
    </row>
    <row r="75" spans="1:64" ht="18" hidden="1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64" s="7" customFormat="1" ht="18" hidden="1" customHeight="1" x14ac:dyDescent="0.2"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  <c r="BJ76" s="160"/>
      <c r="BK76" s="160"/>
      <c r="BL76" s="160"/>
    </row>
    <row r="77" spans="1:64" s="6" customFormat="1" ht="18" hidden="1" customHeight="1" x14ac:dyDescent="0.2"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</row>
    <row r="78" spans="1:64" s="4" customFormat="1" ht="18" hidden="1" customHeight="1" x14ac:dyDescent="0.2"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7"/>
      <c r="AZ78" s="157"/>
      <c r="BA78" s="157"/>
      <c r="BB78" s="157"/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</row>
    <row r="79" spans="1:64" s="4" customFormat="1" ht="18" hidden="1" customHeight="1" x14ac:dyDescent="0.2"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  <c r="AS79" s="157"/>
      <c r="AT79" s="157"/>
      <c r="AU79" s="157"/>
      <c r="AV79" s="157"/>
      <c r="AW79" s="157"/>
      <c r="AX79" s="157"/>
      <c r="AY79" s="157"/>
      <c r="AZ79" s="157"/>
      <c r="BA79" s="157"/>
      <c r="BB79" s="157"/>
      <c r="BC79" s="157"/>
      <c r="BD79" s="157"/>
      <c r="BE79" s="157"/>
      <c r="BF79" s="157"/>
      <c r="BG79" s="157"/>
      <c r="BH79" s="157"/>
      <c r="BI79" s="157"/>
      <c r="BJ79" s="157"/>
      <c r="BK79" s="157"/>
      <c r="BL79" s="157"/>
    </row>
    <row r="80" spans="1:64" s="4" customFormat="1" ht="18" hidden="1" customHeight="1" x14ac:dyDescent="0.2"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</row>
    <row r="81" spans="1:64" s="4" customFormat="1" ht="18" hidden="1" customHeight="1" x14ac:dyDescent="0.2"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7"/>
      <c r="BF81" s="157"/>
      <c r="BG81" s="157"/>
      <c r="BH81" s="157"/>
      <c r="BI81" s="157"/>
      <c r="BJ81" s="157"/>
      <c r="BK81" s="157"/>
      <c r="BL81" s="157"/>
    </row>
    <row r="82" spans="1:64" s="4" customFormat="1" ht="18" hidden="1" customHeight="1" x14ac:dyDescent="0.2"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  <c r="AS82" s="157"/>
      <c r="AT82" s="157"/>
      <c r="AU82" s="157"/>
      <c r="AV82" s="157"/>
      <c r="AW82" s="157"/>
      <c r="AX82" s="157"/>
      <c r="AY82" s="157"/>
      <c r="AZ82" s="157"/>
      <c r="BA82" s="157"/>
      <c r="BB82" s="157"/>
      <c r="BC82" s="157"/>
      <c r="BD82" s="157"/>
      <c r="BE82" s="157"/>
      <c r="BF82" s="157"/>
      <c r="BG82" s="157"/>
      <c r="BH82" s="157"/>
      <c r="BI82" s="157"/>
      <c r="BJ82" s="157"/>
      <c r="BK82" s="157"/>
      <c r="BL82" s="157"/>
    </row>
    <row r="83" spans="1:64" s="4" customFormat="1" ht="18" hidden="1" customHeight="1" x14ac:dyDescent="0.2"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7"/>
      <c r="AZ83" s="157"/>
      <c r="BA83" s="157"/>
      <c r="BB83" s="157"/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</row>
    <row r="84" spans="1:64" s="4" customFormat="1" ht="18" hidden="1" customHeight="1" x14ac:dyDescent="0.2"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</row>
    <row r="85" spans="1:64" s="4" customFormat="1" ht="18" hidden="1" customHeight="1" x14ac:dyDescent="0.2"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  <c r="AS85" s="157"/>
      <c r="AT85" s="157"/>
      <c r="AU85" s="157"/>
      <c r="AV85" s="157"/>
      <c r="AW85" s="157"/>
      <c r="AX85" s="157"/>
      <c r="AY85" s="157"/>
      <c r="AZ85" s="157"/>
      <c r="BA85" s="157"/>
      <c r="BB85" s="157"/>
      <c r="BC85" s="157"/>
      <c r="BD85" s="157"/>
      <c r="BE85" s="157"/>
      <c r="BF85" s="157"/>
      <c r="BG85" s="157"/>
      <c r="BH85" s="157"/>
      <c r="BI85" s="157"/>
      <c r="BJ85" s="157"/>
      <c r="BK85" s="157"/>
      <c r="BL85" s="157"/>
    </row>
    <row r="86" spans="1:64" s="4" customFormat="1" ht="18" hidden="1" customHeight="1" x14ac:dyDescent="0.2"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7"/>
      <c r="AV86" s="157"/>
      <c r="AW86" s="157"/>
      <c r="AX86" s="157"/>
      <c r="AY86" s="157"/>
      <c r="AZ86" s="157"/>
      <c r="BA86" s="157"/>
      <c r="BB86" s="157"/>
      <c r="BC86" s="157"/>
      <c r="BD86" s="157"/>
      <c r="BE86" s="157"/>
      <c r="BF86" s="157"/>
      <c r="BG86" s="157"/>
      <c r="BH86" s="157"/>
      <c r="BI86" s="157"/>
      <c r="BJ86" s="157"/>
      <c r="BK86" s="157"/>
      <c r="BL86" s="157"/>
    </row>
    <row r="87" spans="1:64" s="4" customFormat="1" ht="18" hidden="1" customHeight="1" x14ac:dyDescent="0.2"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7"/>
      <c r="AZ87" s="157"/>
      <c r="BA87" s="157"/>
      <c r="BB87" s="157"/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</row>
    <row r="88" spans="1:64" s="4" customFormat="1" ht="18" hidden="1" customHeight="1" x14ac:dyDescent="0.2"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</row>
    <row r="89" spans="1:64" ht="18" hidden="1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64" s="8" customFormat="1" ht="17.100000000000001" hidden="1" customHeight="1" x14ac:dyDescent="0.25"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</row>
    <row r="91" spans="1:64" s="6" customFormat="1" ht="18" hidden="1" customHeight="1" x14ac:dyDescent="0.2"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</row>
    <row r="92" spans="1:64" s="4" customFormat="1" ht="18" hidden="1" customHeight="1" x14ac:dyDescent="0.2"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7"/>
      <c r="AZ92" s="157"/>
      <c r="BA92" s="157"/>
      <c r="BB92" s="157"/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</row>
    <row r="93" spans="1:64" s="4" customFormat="1" ht="18" hidden="1" customHeight="1" x14ac:dyDescent="0.2"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7"/>
      <c r="AZ93" s="157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</row>
    <row r="94" spans="1:64" s="4" customFormat="1" ht="18" hidden="1" customHeight="1" x14ac:dyDescent="0.2"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7"/>
      <c r="AZ94" s="157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</row>
    <row r="95" spans="1:64" s="4" customFormat="1" ht="18" hidden="1" customHeight="1" x14ac:dyDescent="0.2"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7"/>
      <c r="AV95" s="157"/>
      <c r="AW95" s="157"/>
      <c r="AX95" s="157"/>
      <c r="AY95" s="157"/>
      <c r="AZ95" s="157"/>
      <c r="BA95" s="157"/>
      <c r="BB95" s="157"/>
      <c r="BC95" s="157"/>
      <c r="BD95" s="157"/>
      <c r="BE95" s="157"/>
      <c r="BF95" s="157"/>
      <c r="BG95" s="157"/>
      <c r="BH95" s="157"/>
      <c r="BI95" s="157"/>
      <c r="BJ95" s="157"/>
      <c r="BK95" s="157"/>
      <c r="BL95" s="157"/>
    </row>
    <row r="96" spans="1:64" s="4" customFormat="1" ht="18" hidden="1" customHeight="1" x14ac:dyDescent="0.2"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7"/>
      <c r="AZ96" s="157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</row>
    <row r="97" spans="1:64" s="4" customFormat="1" ht="18" hidden="1" customHeight="1" x14ac:dyDescent="0.2"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7"/>
      <c r="AN97" s="157"/>
      <c r="AO97" s="157"/>
      <c r="AP97" s="157"/>
      <c r="AQ97" s="157"/>
      <c r="AR97" s="157"/>
      <c r="AS97" s="157"/>
      <c r="AT97" s="157"/>
      <c r="AU97" s="157"/>
      <c r="AV97" s="157"/>
      <c r="AW97" s="157"/>
      <c r="AX97" s="157"/>
      <c r="AY97" s="157"/>
      <c r="AZ97" s="157"/>
      <c r="BA97" s="157"/>
      <c r="BB97" s="157"/>
      <c r="BC97" s="157"/>
      <c r="BD97" s="157"/>
      <c r="BE97" s="157"/>
      <c r="BF97" s="157"/>
      <c r="BG97" s="157"/>
      <c r="BH97" s="157"/>
      <c r="BI97" s="157"/>
      <c r="BJ97" s="157"/>
      <c r="BK97" s="157"/>
      <c r="BL97" s="157"/>
    </row>
    <row r="98" spans="1:64" s="4" customFormat="1" ht="18" hidden="1" customHeight="1" x14ac:dyDescent="0.2"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7"/>
      <c r="AZ98" s="157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</row>
    <row r="99" spans="1:64" s="4" customFormat="1" ht="18" hidden="1" customHeight="1" x14ac:dyDescent="0.2"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</row>
    <row r="100" spans="1:64" s="4" customFormat="1" ht="18" hidden="1" customHeight="1" x14ac:dyDescent="0.2"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</row>
    <row r="101" spans="1:64" s="4" customFormat="1" ht="18" hidden="1" customHeight="1" x14ac:dyDescent="0.2"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  <c r="AS101" s="157"/>
      <c r="AT101" s="157"/>
      <c r="AU101" s="157"/>
      <c r="AV101" s="157"/>
      <c r="AW101" s="157"/>
      <c r="AX101" s="157"/>
      <c r="AY101" s="157"/>
      <c r="AZ101" s="157"/>
      <c r="BA101" s="157"/>
      <c r="BB101" s="157"/>
      <c r="BC101" s="157"/>
      <c r="BD101" s="157"/>
      <c r="BE101" s="157"/>
      <c r="BF101" s="157"/>
      <c r="BG101" s="157"/>
      <c r="BH101" s="157"/>
      <c r="BI101" s="157"/>
      <c r="BJ101" s="157"/>
      <c r="BK101" s="157"/>
      <c r="BL101" s="157"/>
    </row>
    <row r="102" spans="1:64" s="4" customFormat="1" ht="18" hidden="1" customHeight="1" x14ac:dyDescent="0.2"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7"/>
      <c r="AZ102" s="157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</row>
    <row r="103" spans="1:64" s="4" customFormat="1" ht="18" hidden="1" customHeight="1" x14ac:dyDescent="0.2"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  <c r="AN103" s="157"/>
      <c r="AO103" s="157"/>
      <c r="AP103" s="157"/>
      <c r="AQ103" s="157"/>
      <c r="AR103" s="157"/>
      <c r="AS103" s="157"/>
      <c r="AT103" s="157"/>
      <c r="AU103" s="157"/>
      <c r="AV103" s="157"/>
      <c r="AW103" s="157"/>
      <c r="AX103" s="157"/>
      <c r="AY103" s="157"/>
      <c r="AZ103" s="157"/>
      <c r="BA103" s="157"/>
      <c r="BB103" s="157"/>
      <c r="BC103" s="157"/>
      <c r="BD103" s="157"/>
      <c r="BE103" s="157"/>
      <c r="BF103" s="157"/>
      <c r="BG103" s="157"/>
      <c r="BH103" s="157"/>
      <c r="BI103" s="157"/>
      <c r="BJ103" s="157"/>
      <c r="BK103" s="157"/>
      <c r="BL103" s="157"/>
    </row>
    <row r="104" spans="1:64" ht="12.75" hidden="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64" ht="9" hidden="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64" ht="15.75" hidden="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64" ht="14.25" hidden="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64" ht="12" hidden="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64" ht="12" hidden="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64" ht="12" hidden="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64" ht="12" hidden="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64" ht="12" hidden="1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64" ht="6.95" hidden="1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64" s="7" customFormat="1" ht="17.100000000000001" hidden="1" customHeight="1" x14ac:dyDescent="0.2"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</row>
    <row r="115" spans="1:64" s="4" customFormat="1" ht="17.100000000000001" hidden="1" customHeight="1" x14ac:dyDescent="0.2"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  <c r="AS115" s="157"/>
      <c r="AT115" s="157"/>
      <c r="AU115" s="157"/>
      <c r="AV115" s="157"/>
      <c r="AW115" s="157"/>
      <c r="AX115" s="157"/>
      <c r="AY115" s="157"/>
      <c r="AZ115" s="157"/>
      <c r="BA115" s="157"/>
      <c r="BB115" s="157"/>
      <c r="BC115" s="157"/>
      <c r="BD115" s="157"/>
      <c r="BE115" s="157"/>
      <c r="BF115" s="157"/>
      <c r="BG115" s="157"/>
      <c r="BH115" s="157"/>
      <c r="BI115" s="157"/>
      <c r="BJ115" s="157"/>
      <c r="BK115" s="157"/>
      <c r="BL115" s="157"/>
    </row>
    <row r="116" spans="1:64" s="4" customFormat="1" ht="17.100000000000001" hidden="1" customHeight="1" x14ac:dyDescent="0.2"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  <c r="AX116" s="157"/>
      <c r="AY116" s="157"/>
      <c r="AZ116" s="157"/>
      <c r="BA116" s="157"/>
      <c r="BB116" s="157"/>
      <c r="BC116" s="157"/>
      <c r="BD116" s="157"/>
      <c r="BE116" s="157"/>
      <c r="BF116" s="157"/>
      <c r="BG116" s="157"/>
      <c r="BH116" s="157"/>
      <c r="BI116" s="157"/>
      <c r="BJ116" s="157"/>
      <c r="BK116" s="157"/>
      <c r="BL116" s="157"/>
    </row>
    <row r="117" spans="1:64" s="4" customFormat="1" ht="17.100000000000001" hidden="1" customHeight="1" x14ac:dyDescent="0.2"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  <c r="AX117" s="157"/>
      <c r="AY117" s="157"/>
      <c r="AZ117" s="157"/>
      <c r="BA117" s="157"/>
      <c r="BB117" s="157"/>
      <c r="BC117" s="157"/>
      <c r="BD117" s="157"/>
      <c r="BE117" s="157"/>
      <c r="BF117" s="157"/>
      <c r="BG117" s="157"/>
      <c r="BH117" s="157"/>
      <c r="BI117" s="157"/>
      <c r="BJ117" s="157"/>
      <c r="BK117" s="157"/>
      <c r="BL117" s="157"/>
    </row>
    <row r="118" spans="1:64" s="4" customFormat="1" ht="17.100000000000001" hidden="1" customHeight="1" x14ac:dyDescent="0.2"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</row>
    <row r="119" spans="1:64" s="4" customFormat="1" ht="17.100000000000001" hidden="1" customHeight="1" x14ac:dyDescent="0.2"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  <c r="AO119" s="157"/>
      <c r="AP119" s="157"/>
      <c r="AQ119" s="157"/>
      <c r="AR119" s="157"/>
      <c r="AS119" s="157"/>
      <c r="AT119" s="157"/>
      <c r="AU119" s="157"/>
      <c r="AV119" s="157"/>
      <c r="AW119" s="157"/>
      <c r="AX119" s="157"/>
      <c r="AY119" s="157"/>
      <c r="AZ119" s="157"/>
      <c r="BA119" s="157"/>
      <c r="BB119" s="157"/>
      <c r="BC119" s="157"/>
      <c r="BD119" s="157"/>
      <c r="BE119" s="157"/>
      <c r="BF119" s="157"/>
      <c r="BG119" s="157"/>
      <c r="BH119" s="157"/>
      <c r="BI119" s="157"/>
      <c r="BJ119" s="157"/>
      <c r="BK119" s="157"/>
      <c r="BL119" s="157"/>
    </row>
    <row r="120" spans="1:64" s="4" customFormat="1" ht="17.100000000000001" hidden="1" customHeight="1" x14ac:dyDescent="0.2"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7"/>
      <c r="AN120" s="157"/>
      <c r="AO120" s="157"/>
      <c r="AP120" s="157"/>
      <c r="AQ120" s="157"/>
      <c r="AR120" s="157"/>
      <c r="AS120" s="157"/>
      <c r="AT120" s="157"/>
      <c r="AU120" s="157"/>
      <c r="AV120" s="157"/>
      <c r="AW120" s="157"/>
      <c r="AX120" s="157"/>
      <c r="AY120" s="157"/>
      <c r="AZ120" s="157"/>
      <c r="BA120" s="157"/>
      <c r="BB120" s="157"/>
      <c r="BC120" s="157"/>
      <c r="BD120" s="157"/>
      <c r="BE120" s="157"/>
      <c r="BF120" s="157"/>
      <c r="BG120" s="157"/>
      <c r="BH120" s="157"/>
      <c r="BI120" s="157"/>
      <c r="BJ120" s="157"/>
      <c r="BK120" s="157"/>
      <c r="BL120" s="157"/>
    </row>
    <row r="121" spans="1:64" s="4" customFormat="1" ht="17.100000000000001" hidden="1" customHeight="1" x14ac:dyDescent="0.2"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  <c r="AS121" s="157"/>
      <c r="AT121" s="157"/>
      <c r="AU121" s="157"/>
      <c r="AV121" s="157"/>
      <c r="AW121" s="157"/>
      <c r="AX121" s="157"/>
      <c r="AY121" s="157"/>
      <c r="AZ121" s="157"/>
      <c r="BA121" s="157"/>
      <c r="BB121" s="157"/>
      <c r="BC121" s="157"/>
      <c r="BD121" s="157"/>
      <c r="BE121" s="157"/>
      <c r="BF121" s="157"/>
      <c r="BG121" s="157"/>
      <c r="BH121" s="157"/>
      <c r="BI121" s="157"/>
      <c r="BJ121" s="157"/>
      <c r="BK121" s="157"/>
      <c r="BL121" s="157"/>
    </row>
    <row r="122" spans="1:64" s="4" customFormat="1" ht="17.100000000000001" hidden="1" customHeight="1" x14ac:dyDescent="0.2"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  <c r="AS122" s="157"/>
      <c r="AT122" s="157"/>
      <c r="AU122" s="157"/>
      <c r="AV122" s="157"/>
      <c r="AW122" s="157"/>
      <c r="AX122" s="157"/>
      <c r="AY122" s="157"/>
      <c r="AZ122" s="157"/>
      <c r="BA122" s="157"/>
      <c r="BB122" s="157"/>
      <c r="BC122" s="157"/>
      <c r="BD122" s="157"/>
      <c r="BE122" s="157"/>
      <c r="BF122" s="157"/>
      <c r="BG122" s="157"/>
      <c r="BH122" s="157"/>
      <c r="BI122" s="157"/>
      <c r="BJ122" s="157"/>
      <c r="BK122" s="157"/>
      <c r="BL122" s="157"/>
    </row>
    <row r="123" spans="1:64" s="4" customFormat="1" ht="17.100000000000001" hidden="1" customHeight="1" x14ac:dyDescent="0.2"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157"/>
      <c r="AQ123" s="157"/>
      <c r="AR123" s="157"/>
      <c r="AS123" s="157"/>
      <c r="AT123" s="157"/>
      <c r="AU123" s="157"/>
      <c r="AV123" s="157"/>
      <c r="AW123" s="157"/>
      <c r="AX123" s="157"/>
      <c r="AY123" s="157"/>
      <c r="AZ123" s="157"/>
      <c r="BA123" s="157"/>
      <c r="BB123" s="157"/>
      <c r="BC123" s="157"/>
      <c r="BD123" s="157"/>
      <c r="BE123" s="157"/>
      <c r="BF123" s="157"/>
      <c r="BG123" s="157"/>
      <c r="BH123" s="157"/>
      <c r="BI123" s="157"/>
      <c r="BJ123" s="157"/>
      <c r="BK123" s="157"/>
      <c r="BL123" s="157"/>
    </row>
    <row r="124" spans="1:64" s="4" customFormat="1" ht="17.100000000000001" hidden="1" customHeight="1" x14ac:dyDescent="0.2"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7"/>
      <c r="AS124" s="157"/>
      <c r="AT124" s="157"/>
      <c r="AU124" s="157"/>
      <c r="AV124" s="157"/>
      <c r="AW124" s="157"/>
      <c r="AX124" s="157"/>
      <c r="AY124" s="157"/>
      <c r="AZ124" s="157"/>
      <c r="BA124" s="157"/>
      <c r="BB124" s="157"/>
      <c r="BC124" s="157"/>
      <c r="BD124" s="157"/>
      <c r="BE124" s="157"/>
      <c r="BF124" s="157"/>
      <c r="BG124" s="157"/>
      <c r="BH124" s="157"/>
      <c r="BI124" s="157"/>
      <c r="BJ124" s="157"/>
      <c r="BK124" s="157"/>
      <c r="BL124" s="157"/>
    </row>
    <row r="125" spans="1:64" s="4" customFormat="1" ht="17.100000000000001" hidden="1" customHeight="1" x14ac:dyDescent="0.2"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157"/>
      <c r="AQ125" s="157"/>
      <c r="AR125" s="157"/>
      <c r="AS125" s="157"/>
      <c r="AT125" s="157"/>
      <c r="AU125" s="157"/>
      <c r="AV125" s="157"/>
      <c r="AW125" s="157"/>
      <c r="AX125" s="157"/>
      <c r="AY125" s="157"/>
      <c r="AZ125" s="157"/>
      <c r="BA125" s="157"/>
      <c r="BB125" s="157"/>
      <c r="BC125" s="157"/>
      <c r="BD125" s="157"/>
      <c r="BE125" s="157"/>
      <c r="BF125" s="157"/>
      <c r="BG125" s="157"/>
      <c r="BH125" s="157"/>
      <c r="BI125" s="157"/>
      <c r="BJ125" s="157"/>
      <c r="BK125" s="157"/>
      <c r="BL125" s="157"/>
    </row>
    <row r="126" spans="1:64" s="4" customFormat="1" ht="17.100000000000001" hidden="1" customHeight="1" x14ac:dyDescent="0.2"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57"/>
      <c r="AP126" s="157"/>
      <c r="AQ126" s="157"/>
      <c r="AR126" s="157"/>
      <c r="AS126" s="157"/>
      <c r="AT126" s="157"/>
      <c r="AU126" s="157"/>
      <c r="AV126" s="157"/>
      <c r="AW126" s="157"/>
      <c r="AX126" s="157"/>
      <c r="AY126" s="157"/>
      <c r="AZ126" s="157"/>
      <c r="BA126" s="157"/>
      <c r="BB126" s="157"/>
      <c r="BC126" s="157"/>
      <c r="BD126" s="157"/>
      <c r="BE126" s="157"/>
      <c r="BF126" s="157"/>
      <c r="BG126" s="157"/>
      <c r="BH126" s="157"/>
      <c r="BI126" s="157"/>
      <c r="BJ126" s="157"/>
      <c r="BK126" s="157"/>
      <c r="BL126" s="157"/>
    </row>
    <row r="127" spans="1:64" s="4" customFormat="1" ht="17.100000000000001" hidden="1" customHeight="1" x14ac:dyDescent="0.2"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57"/>
      <c r="AP127" s="157"/>
      <c r="AQ127" s="157"/>
      <c r="AR127" s="157"/>
      <c r="AS127" s="157"/>
      <c r="AT127" s="157"/>
      <c r="AU127" s="157"/>
      <c r="AV127" s="157"/>
      <c r="AW127" s="157"/>
      <c r="AX127" s="157"/>
      <c r="AY127" s="157"/>
      <c r="AZ127" s="157"/>
      <c r="BA127" s="157"/>
      <c r="BB127" s="157"/>
      <c r="BC127" s="157"/>
      <c r="BD127" s="157"/>
      <c r="BE127" s="157"/>
      <c r="BF127" s="157"/>
      <c r="BG127" s="157"/>
      <c r="BH127" s="157"/>
      <c r="BI127" s="157"/>
      <c r="BJ127" s="157"/>
      <c r="BK127" s="157"/>
      <c r="BL127" s="157"/>
    </row>
    <row r="128" spans="1:64" s="4" customFormat="1" ht="17.100000000000001" hidden="1" customHeight="1" x14ac:dyDescent="0.2"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  <c r="AS128" s="157"/>
      <c r="AT128" s="157"/>
      <c r="AU128" s="157"/>
      <c r="AV128" s="157"/>
      <c r="AW128" s="157"/>
      <c r="AX128" s="157"/>
      <c r="AY128" s="157"/>
      <c r="AZ128" s="157"/>
      <c r="BA128" s="157"/>
      <c r="BB128" s="157"/>
      <c r="BC128" s="157"/>
      <c r="BD128" s="157"/>
      <c r="BE128" s="157"/>
      <c r="BF128" s="157"/>
      <c r="BG128" s="157"/>
      <c r="BH128" s="157"/>
      <c r="BI128" s="157"/>
      <c r="BJ128" s="157"/>
      <c r="BK128" s="157"/>
      <c r="BL128" s="157"/>
    </row>
    <row r="129" spans="15:64" s="4" customFormat="1" ht="17.100000000000001" hidden="1" customHeight="1" x14ac:dyDescent="0.2"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</row>
    <row r="130" spans="15:64" s="4" customFormat="1" ht="17.100000000000001" hidden="1" customHeight="1" x14ac:dyDescent="0.2"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  <c r="AS130" s="157"/>
      <c r="AT130" s="157"/>
      <c r="AU130" s="157"/>
      <c r="AV130" s="157"/>
      <c r="AW130" s="157"/>
      <c r="AX130" s="157"/>
      <c r="AY130" s="157"/>
      <c r="AZ130" s="157"/>
      <c r="BA130" s="157"/>
      <c r="BB130" s="157"/>
      <c r="BC130" s="157"/>
      <c r="BD130" s="157"/>
      <c r="BE130" s="157"/>
      <c r="BF130" s="157"/>
      <c r="BG130" s="157"/>
      <c r="BH130" s="157"/>
      <c r="BI130" s="157"/>
      <c r="BJ130" s="157"/>
      <c r="BK130" s="157"/>
      <c r="BL130" s="157"/>
    </row>
    <row r="131" spans="15:64" s="4" customFormat="1" ht="17.100000000000001" hidden="1" customHeight="1" x14ac:dyDescent="0.2"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</row>
    <row r="132" spans="15:64" s="4" customFormat="1" ht="17.100000000000001" hidden="1" customHeight="1" x14ac:dyDescent="0.2"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  <c r="AO132" s="157"/>
      <c r="AP132" s="157"/>
      <c r="AQ132" s="157"/>
      <c r="AR132" s="157"/>
      <c r="AS132" s="157"/>
      <c r="AT132" s="157"/>
      <c r="AU132" s="157"/>
      <c r="AV132" s="157"/>
      <c r="AW132" s="157"/>
      <c r="AX132" s="157"/>
      <c r="AY132" s="157"/>
      <c r="AZ132" s="157"/>
      <c r="BA132" s="157"/>
      <c r="BB132" s="157"/>
      <c r="BC132" s="157"/>
      <c r="BD132" s="157"/>
      <c r="BE132" s="157"/>
      <c r="BF132" s="157"/>
      <c r="BG132" s="157"/>
      <c r="BH132" s="157"/>
      <c r="BI132" s="157"/>
      <c r="BJ132" s="157"/>
      <c r="BK132" s="157"/>
      <c r="BL132" s="157"/>
    </row>
    <row r="133" spans="15:64" s="4" customFormat="1" ht="17.100000000000001" hidden="1" customHeight="1" x14ac:dyDescent="0.2"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</row>
    <row r="134" spans="15:64" s="4" customFormat="1" ht="17.100000000000001" hidden="1" customHeight="1" x14ac:dyDescent="0.2"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</row>
    <row r="135" spans="15:64" s="4" customFormat="1" ht="17.100000000000001" hidden="1" customHeight="1" x14ac:dyDescent="0.2"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  <c r="AS135" s="157"/>
      <c r="AT135" s="157"/>
      <c r="AU135" s="157"/>
      <c r="AV135" s="157"/>
      <c r="AW135" s="157"/>
      <c r="AX135" s="157"/>
      <c r="AY135" s="157"/>
      <c r="AZ135" s="157"/>
      <c r="BA135" s="157"/>
      <c r="BB135" s="157"/>
      <c r="BC135" s="157"/>
      <c r="BD135" s="157"/>
      <c r="BE135" s="157"/>
      <c r="BF135" s="157"/>
      <c r="BG135" s="157"/>
      <c r="BH135" s="157"/>
      <c r="BI135" s="157"/>
      <c r="BJ135" s="157"/>
      <c r="BK135" s="157"/>
      <c r="BL135" s="157"/>
    </row>
    <row r="136" spans="15:64" s="4" customFormat="1" ht="17.100000000000001" hidden="1" customHeight="1" x14ac:dyDescent="0.2"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  <c r="AO136" s="157"/>
      <c r="AP136" s="157"/>
      <c r="AQ136" s="157"/>
      <c r="AR136" s="157"/>
      <c r="AS136" s="157"/>
      <c r="AT136" s="157"/>
      <c r="AU136" s="157"/>
      <c r="AV136" s="157"/>
      <c r="AW136" s="157"/>
      <c r="AX136" s="157"/>
      <c r="AY136" s="157"/>
      <c r="AZ136" s="157"/>
      <c r="BA136" s="157"/>
      <c r="BB136" s="157"/>
      <c r="BC136" s="157"/>
      <c r="BD136" s="157"/>
      <c r="BE136" s="157"/>
      <c r="BF136" s="157"/>
      <c r="BG136" s="157"/>
      <c r="BH136" s="157"/>
      <c r="BI136" s="157"/>
      <c r="BJ136" s="157"/>
      <c r="BK136" s="157"/>
      <c r="BL136" s="157"/>
    </row>
    <row r="137" spans="15:64" s="4" customFormat="1" ht="17.100000000000001" hidden="1" customHeight="1" x14ac:dyDescent="0.2"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  <c r="AS137" s="157"/>
      <c r="AT137" s="157"/>
      <c r="AU137" s="157"/>
      <c r="AV137" s="157"/>
      <c r="AW137" s="157"/>
      <c r="AX137" s="157"/>
      <c r="AY137" s="157"/>
      <c r="AZ137" s="157"/>
      <c r="BA137" s="157"/>
      <c r="BB137" s="157"/>
      <c r="BC137" s="157"/>
      <c r="BD137" s="157"/>
      <c r="BE137" s="157"/>
      <c r="BF137" s="157"/>
      <c r="BG137" s="157"/>
      <c r="BH137" s="157"/>
      <c r="BI137" s="157"/>
      <c r="BJ137" s="157"/>
      <c r="BK137" s="157"/>
      <c r="BL137" s="157"/>
    </row>
    <row r="138" spans="15:64" s="4" customFormat="1" ht="17.100000000000001" hidden="1" customHeight="1" x14ac:dyDescent="0.2"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  <c r="AS138" s="157"/>
      <c r="AT138" s="157"/>
      <c r="AU138" s="157"/>
      <c r="AV138" s="157"/>
      <c r="AW138" s="157"/>
      <c r="AX138" s="157"/>
      <c r="AY138" s="157"/>
      <c r="AZ138" s="157"/>
      <c r="BA138" s="157"/>
      <c r="BB138" s="157"/>
      <c r="BC138" s="157"/>
      <c r="BD138" s="157"/>
      <c r="BE138" s="157"/>
      <c r="BF138" s="157"/>
      <c r="BG138" s="157"/>
      <c r="BH138" s="157"/>
      <c r="BI138" s="157"/>
      <c r="BJ138" s="157"/>
      <c r="BK138" s="157"/>
      <c r="BL138" s="157"/>
    </row>
    <row r="139" spans="15:64" s="4" customFormat="1" ht="17.100000000000001" hidden="1" customHeight="1" x14ac:dyDescent="0.2"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  <c r="AO139" s="157"/>
      <c r="AP139" s="157"/>
      <c r="AQ139" s="157"/>
      <c r="AR139" s="157"/>
      <c r="AS139" s="157"/>
      <c r="AT139" s="157"/>
      <c r="AU139" s="157"/>
      <c r="AV139" s="157"/>
      <c r="AW139" s="157"/>
      <c r="AX139" s="157"/>
      <c r="AY139" s="157"/>
      <c r="AZ139" s="157"/>
      <c r="BA139" s="157"/>
      <c r="BB139" s="157"/>
      <c r="BC139" s="157"/>
      <c r="BD139" s="157"/>
      <c r="BE139" s="157"/>
      <c r="BF139" s="157"/>
      <c r="BG139" s="157"/>
      <c r="BH139" s="157"/>
      <c r="BI139" s="157"/>
      <c r="BJ139" s="157"/>
      <c r="BK139" s="157"/>
      <c r="BL139" s="157"/>
    </row>
    <row r="140" spans="15:64" s="4" customFormat="1" ht="17.100000000000001" hidden="1" customHeight="1" x14ac:dyDescent="0.2"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57"/>
      <c r="AW140" s="157"/>
      <c r="AX140" s="157"/>
      <c r="AY140" s="157"/>
      <c r="AZ140" s="157"/>
      <c r="BA140" s="157"/>
      <c r="BB140" s="157"/>
      <c r="BC140" s="157"/>
      <c r="BD140" s="157"/>
      <c r="BE140" s="157"/>
      <c r="BF140" s="157"/>
      <c r="BG140" s="157"/>
      <c r="BH140" s="157"/>
      <c r="BI140" s="157"/>
      <c r="BJ140" s="157"/>
      <c r="BK140" s="157"/>
      <c r="BL140" s="157"/>
    </row>
    <row r="141" spans="15:64" s="4" customFormat="1" ht="17.100000000000001" hidden="1" customHeight="1" x14ac:dyDescent="0.2"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157"/>
      <c r="AX141" s="157"/>
      <c r="AY141" s="157"/>
      <c r="AZ141" s="157"/>
      <c r="BA141" s="157"/>
      <c r="BB141" s="157"/>
      <c r="BC141" s="157"/>
      <c r="BD141" s="157"/>
      <c r="BE141" s="157"/>
      <c r="BF141" s="157"/>
      <c r="BG141" s="157"/>
      <c r="BH141" s="157"/>
      <c r="BI141" s="157"/>
      <c r="BJ141" s="157"/>
      <c r="BK141" s="157"/>
      <c r="BL141" s="157"/>
    </row>
    <row r="142" spans="15:64" s="4" customFormat="1" ht="17.100000000000001" hidden="1" customHeight="1" x14ac:dyDescent="0.2"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  <c r="AO142" s="157"/>
      <c r="AP142" s="157"/>
      <c r="AQ142" s="157"/>
      <c r="AR142" s="157"/>
      <c r="AS142" s="157"/>
      <c r="AT142" s="157"/>
      <c r="AU142" s="157"/>
      <c r="AV142" s="157"/>
      <c r="AW142" s="157"/>
      <c r="AX142" s="157"/>
      <c r="AY142" s="157"/>
      <c r="AZ142" s="157"/>
      <c r="BA142" s="157"/>
      <c r="BB142" s="157"/>
      <c r="BC142" s="157"/>
      <c r="BD142" s="157"/>
      <c r="BE142" s="157"/>
      <c r="BF142" s="157"/>
      <c r="BG142" s="157"/>
      <c r="BH142" s="157"/>
      <c r="BI142" s="157"/>
      <c r="BJ142" s="157"/>
      <c r="BK142" s="157"/>
      <c r="BL142" s="157"/>
    </row>
    <row r="143" spans="15:64" s="4" customFormat="1" ht="17.100000000000001" hidden="1" customHeight="1" x14ac:dyDescent="0.2"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57"/>
      <c r="AW143" s="157"/>
      <c r="AX143" s="157"/>
      <c r="AY143" s="157"/>
      <c r="AZ143" s="157"/>
      <c r="BA143" s="157"/>
      <c r="BB143" s="157"/>
      <c r="BC143" s="157"/>
      <c r="BD143" s="157"/>
      <c r="BE143" s="157"/>
      <c r="BF143" s="157"/>
      <c r="BG143" s="157"/>
      <c r="BH143" s="157"/>
      <c r="BI143" s="157"/>
      <c r="BJ143" s="157"/>
      <c r="BK143" s="157"/>
      <c r="BL143" s="157"/>
    </row>
    <row r="144" spans="15:64" s="4" customFormat="1" ht="17.100000000000001" hidden="1" customHeight="1" x14ac:dyDescent="0.2"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</row>
    <row r="145" spans="1:64" s="4" customFormat="1" ht="17.100000000000001" hidden="1" customHeight="1" x14ac:dyDescent="0.2"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7"/>
      <c r="AK145" s="157"/>
      <c r="AL145" s="157"/>
      <c r="AM145" s="157"/>
      <c r="AN145" s="157"/>
      <c r="AO145" s="157"/>
      <c r="AP145" s="157"/>
      <c r="AQ145" s="157"/>
      <c r="AR145" s="157"/>
      <c r="AS145" s="157"/>
      <c r="AT145" s="157"/>
      <c r="AU145" s="157"/>
      <c r="AV145" s="157"/>
      <c r="AW145" s="157"/>
      <c r="AX145" s="157"/>
      <c r="AY145" s="157"/>
      <c r="AZ145" s="157"/>
      <c r="BA145" s="157"/>
      <c r="BB145" s="157"/>
      <c r="BC145" s="157"/>
      <c r="BD145" s="157"/>
      <c r="BE145" s="157"/>
      <c r="BF145" s="157"/>
      <c r="BG145" s="157"/>
      <c r="BH145" s="157"/>
      <c r="BI145" s="157"/>
      <c r="BJ145" s="157"/>
      <c r="BK145" s="157"/>
      <c r="BL145" s="157"/>
    </row>
    <row r="146" spans="1:64" s="4" customFormat="1" ht="17.100000000000001" hidden="1" customHeight="1" x14ac:dyDescent="0.2"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7"/>
      <c r="AV146" s="157"/>
      <c r="AW146" s="157"/>
      <c r="AX146" s="157"/>
      <c r="AY146" s="157"/>
      <c r="AZ146" s="157"/>
      <c r="BA146" s="157"/>
      <c r="BB146" s="157"/>
      <c r="BC146" s="157"/>
      <c r="BD146" s="157"/>
      <c r="BE146" s="157"/>
      <c r="BF146" s="157"/>
      <c r="BG146" s="157"/>
      <c r="BH146" s="157"/>
      <c r="BI146" s="157"/>
      <c r="BJ146" s="157"/>
      <c r="BK146" s="157"/>
      <c r="BL146" s="157"/>
    </row>
    <row r="147" spans="1:64" s="4" customFormat="1" ht="17.100000000000001" hidden="1" customHeight="1" x14ac:dyDescent="0.2"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7"/>
      <c r="AV147" s="157"/>
      <c r="AW147" s="157"/>
      <c r="AX147" s="157"/>
      <c r="AY147" s="157"/>
      <c r="AZ147" s="157"/>
      <c r="BA147" s="157"/>
      <c r="BB147" s="157"/>
      <c r="BC147" s="157"/>
      <c r="BD147" s="157"/>
      <c r="BE147" s="157"/>
      <c r="BF147" s="157"/>
      <c r="BG147" s="157"/>
      <c r="BH147" s="157"/>
      <c r="BI147" s="157"/>
      <c r="BJ147" s="157"/>
      <c r="BK147" s="157"/>
      <c r="BL147" s="157"/>
    </row>
    <row r="148" spans="1:64" s="4" customFormat="1" ht="17.100000000000001" hidden="1" customHeight="1" x14ac:dyDescent="0.2"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</row>
    <row r="149" spans="1:64" s="4" customFormat="1" ht="17.100000000000001" hidden="1" customHeight="1" x14ac:dyDescent="0.2"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57"/>
      <c r="AV149" s="157"/>
      <c r="AW149" s="157"/>
      <c r="AX149" s="157"/>
      <c r="AY149" s="157"/>
      <c r="AZ149" s="157"/>
      <c r="BA149" s="157"/>
      <c r="BB149" s="157"/>
      <c r="BC149" s="157"/>
      <c r="BD149" s="157"/>
      <c r="BE149" s="157"/>
      <c r="BF149" s="157"/>
      <c r="BG149" s="157"/>
      <c r="BH149" s="157"/>
      <c r="BI149" s="157"/>
      <c r="BJ149" s="157"/>
      <c r="BK149" s="157"/>
      <c r="BL149" s="157"/>
    </row>
    <row r="150" spans="1:64" s="4" customFormat="1" ht="17.100000000000001" hidden="1" customHeight="1" x14ac:dyDescent="0.2"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  <c r="AS150" s="157"/>
      <c r="AT150" s="157"/>
      <c r="AU150" s="157"/>
      <c r="AV150" s="157"/>
      <c r="AW150" s="157"/>
      <c r="AX150" s="157"/>
      <c r="AY150" s="157"/>
      <c r="AZ150" s="157"/>
      <c r="BA150" s="157"/>
      <c r="BB150" s="157"/>
      <c r="BC150" s="157"/>
      <c r="BD150" s="157"/>
      <c r="BE150" s="157"/>
      <c r="BF150" s="157"/>
      <c r="BG150" s="157"/>
      <c r="BH150" s="157"/>
      <c r="BI150" s="157"/>
      <c r="BJ150" s="157"/>
      <c r="BK150" s="157"/>
      <c r="BL150" s="157"/>
    </row>
    <row r="151" spans="1:64" s="4" customFormat="1" ht="17.100000000000001" hidden="1" customHeight="1" x14ac:dyDescent="0.2"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/>
      <c r="AE151" s="157"/>
      <c r="AF151" s="157"/>
      <c r="AG151" s="157"/>
      <c r="AH151" s="157"/>
      <c r="AI151" s="157"/>
      <c r="AJ151" s="157"/>
      <c r="AK151" s="157"/>
      <c r="AL151" s="157"/>
      <c r="AM151" s="157"/>
      <c r="AN151" s="157"/>
      <c r="AO151" s="157"/>
      <c r="AP151" s="157"/>
      <c r="AQ151" s="157"/>
      <c r="AR151" s="157"/>
      <c r="AS151" s="157"/>
      <c r="AT151" s="157"/>
      <c r="AU151" s="157"/>
      <c r="AV151" s="157"/>
      <c r="AW151" s="157"/>
      <c r="AX151" s="157"/>
      <c r="AY151" s="157"/>
      <c r="AZ151" s="157"/>
      <c r="BA151" s="157"/>
      <c r="BB151" s="157"/>
      <c r="BC151" s="157"/>
      <c r="BD151" s="157"/>
      <c r="BE151" s="157"/>
      <c r="BF151" s="157"/>
      <c r="BG151" s="157"/>
      <c r="BH151" s="157"/>
      <c r="BI151" s="157"/>
      <c r="BJ151" s="157"/>
      <c r="BK151" s="157"/>
      <c r="BL151" s="157"/>
    </row>
    <row r="152" spans="1:64" s="4" customFormat="1" ht="17.100000000000001" hidden="1" customHeight="1" x14ac:dyDescent="0.2"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/>
      <c r="AE152" s="157"/>
      <c r="AF152" s="157"/>
      <c r="AG152" s="157"/>
      <c r="AH152" s="157"/>
      <c r="AI152" s="157"/>
      <c r="AJ152" s="157"/>
      <c r="AK152" s="157"/>
      <c r="AL152" s="157"/>
      <c r="AM152" s="157"/>
      <c r="AN152" s="157"/>
      <c r="AO152" s="157"/>
      <c r="AP152" s="157"/>
      <c r="AQ152" s="157"/>
      <c r="AR152" s="157"/>
      <c r="AS152" s="157"/>
      <c r="AT152" s="157"/>
      <c r="AU152" s="157"/>
      <c r="AV152" s="157"/>
      <c r="AW152" s="157"/>
      <c r="AX152" s="157"/>
      <c r="AY152" s="157"/>
      <c r="AZ152" s="157"/>
      <c r="BA152" s="157"/>
      <c r="BB152" s="157"/>
      <c r="BC152" s="157"/>
      <c r="BD152" s="157"/>
      <c r="BE152" s="157"/>
      <c r="BF152" s="157"/>
      <c r="BG152" s="157"/>
      <c r="BH152" s="157"/>
      <c r="BI152" s="157"/>
      <c r="BJ152" s="157"/>
      <c r="BK152" s="157"/>
      <c r="BL152" s="157"/>
    </row>
    <row r="153" spans="1:64" s="4" customFormat="1" ht="17.100000000000001" hidden="1" customHeight="1" x14ac:dyDescent="0.2"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/>
      <c r="AE153" s="157"/>
      <c r="AF153" s="157"/>
      <c r="AG153" s="157"/>
      <c r="AH153" s="157"/>
      <c r="AI153" s="157"/>
      <c r="AJ153" s="157"/>
      <c r="AK153" s="157"/>
      <c r="AL153" s="157"/>
      <c r="AM153" s="157"/>
      <c r="AN153" s="157"/>
      <c r="AO153" s="157"/>
      <c r="AP153" s="157"/>
      <c r="AQ153" s="157"/>
      <c r="AR153" s="157"/>
      <c r="AS153" s="157"/>
      <c r="AT153" s="157"/>
      <c r="AU153" s="157"/>
      <c r="AV153" s="157"/>
      <c r="AW153" s="157"/>
      <c r="AX153" s="157"/>
      <c r="AY153" s="157"/>
      <c r="AZ153" s="157"/>
      <c r="BA153" s="157"/>
      <c r="BB153" s="157"/>
      <c r="BC153" s="157"/>
      <c r="BD153" s="157"/>
      <c r="BE153" s="157"/>
      <c r="BF153" s="157"/>
      <c r="BG153" s="157"/>
      <c r="BH153" s="157"/>
      <c r="BI153" s="157"/>
      <c r="BJ153" s="157"/>
      <c r="BK153" s="157"/>
      <c r="BL153" s="157"/>
    </row>
    <row r="154" spans="1:64" s="4" customFormat="1" ht="17.100000000000001" hidden="1" customHeight="1" x14ac:dyDescent="0.2"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57"/>
      <c r="AI154" s="157"/>
      <c r="AJ154" s="157"/>
      <c r="AK154" s="157"/>
      <c r="AL154" s="157"/>
      <c r="AM154" s="157"/>
      <c r="AN154" s="157"/>
      <c r="AO154" s="157"/>
      <c r="AP154" s="157"/>
      <c r="AQ154" s="157"/>
      <c r="AR154" s="157"/>
      <c r="AS154" s="157"/>
      <c r="AT154" s="157"/>
      <c r="AU154" s="157"/>
      <c r="AV154" s="157"/>
      <c r="AW154" s="157"/>
      <c r="AX154" s="157"/>
      <c r="AY154" s="157"/>
      <c r="AZ154" s="157"/>
      <c r="BA154" s="157"/>
      <c r="BB154" s="157"/>
      <c r="BC154" s="157"/>
      <c r="BD154" s="157"/>
      <c r="BE154" s="157"/>
      <c r="BF154" s="157"/>
      <c r="BG154" s="157"/>
      <c r="BH154" s="157"/>
      <c r="BI154" s="157"/>
      <c r="BJ154" s="157"/>
      <c r="BK154" s="157"/>
      <c r="BL154" s="157"/>
    </row>
    <row r="155" spans="1:64" s="4" customFormat="1" ht="17.100000000000001" hidden="1" customHeight="1" x14ac:dyDescent="0.2"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7"/>
      <c r="AV155" s="157"/>
      <c r="AW155" s="157"/>
      <c r="AX155" s="157"/>
      <c r="AY155" s="157"/>
      <c r="AZ155" s="157"/>
      <c r="BA155" s="157"/>
      <c r="BB155" s="157"/>
      <c r="BC155" s="157"/>
      <c r="BD155" s="157"/>
      <c r="BE155" s="157"/>
      <c r="BF155" s="157"/>
      <c r="BG155" s="157"/>
      <c r="BH155" s="157"/>
      <c r="BI155" s="157"/>
      <c r="BJ155" s="157"/>
      <c r="BK155" s="157"/>
      <c r="BL155" s="157"/>
    </row>
    <row r="156" spans="1:64" s="4" customFormat="1" ht="18.75" hidden="1" customHeight="1" x14ac:dyDescent="0.2"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57"/>
      <c r="AI156" s="157"/>
      <c r="AJ156" s="157"/>
      <c r="AK156" s="157"/>
      <c r="AL156" s="157"/>
      <c r="AM156" s="157"/>
      <c r="AN156" s="157"/>
      <c r="AO156" s="157"/>
      <c r="AP156" s="157"/>
      <c r="AQ156" s="157"/>
      <c r="AR156" s="157"/>
      <c r="AS156" s="157"/>
      <c r="AT156" s="157"/>
      <c r="AU156" s="157"/>
      <c r="AV156" s="157"/>
      <c r="AW156" s="157"/>
      <c r="AX156" s="157"/>
      <c r="AY156" s="157"/>
      <c r="AZ156" s="157"/>
      <c r="BA156" s="157"/>
      <c r="BB156" s="157"/>
      <c r="BC156" s="157"/>
      <c r="BD156" s="157"/>
      <c r="BE156" s="157"/>
      <c r="BF156" s="157"/>
      <c r="BG156" s="157"/>
      <c r="BH156" s="157"/>
      <c r="BI156" s="157"/>
      <c r="BJ156" s="157"/>
      <c r="BK156" s="157"/>
      <c r="BL156" s="157"/>
    </row>
    <row r="157" spans="1:64" ht="12.75" hidden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64" ht="12.75" hidden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64" ht="12.75" hidden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64" ht="12.75" hidden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2.75" hidden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2.75" hidden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2.75" hidden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2.75" hidden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2.75" hidden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2.75" hidden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2.75" hidden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.75" hidden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2.75" hidden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2.75" hidden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2.75" hidden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2.75" hidden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2.75" hidden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2.75" hidden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2.75" hidden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2.75" hidden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2.75" hidden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2.75" hidden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2.75" hidden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2.75" hidden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2.75" hidden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2.75" hidden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2.75" hidden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2.75" hidden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2.75" hidden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2.75" hidden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2.75" hidden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2.75" hidden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2.75" hidden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2.75" hidden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2.75" hidden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2.75" hidden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2.75" hidden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2.75" hidden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2.75" hidden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2.75" hidden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2.75" hidden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2.75" hidden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2.75" hidden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2.75" hidden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sheetProtection password="BA39" sheet="1" objects="1" scenarios="1"/>
  <pageMargins left="0.36" right="0.15" top="0.25" bottom="0.16" header="0.5" footer="0.5"/>
  <pageSetup scale="62" orientation="portrait" blackAndWhite="1" horizontalDpi="4294967292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6" shapeId="1033" r:id="rId4">
          <objectPr defaultSize="0" autoLine="0" autoPict="0" r:id="rId5">
            <anchor moveWithCells="1">
              <from>
                <xdr:col>0</xdr:col>
                <xdr:colOff>9525</xdr:colOff>
                <xdr:row>0</xdr:row>
                <xdr:rowOff>0</xdr:rowOff>
              </from>
              <to>
                <xdr:col>1</xdr:col>
                <xdr:colOff>238125</xdr:colOff>
                <xdr:row>3</xdr:row>
                <xdr:rowOff>95250</xdr:rowOff>
              </to>
            </anchor>
          </objectPr>
        </oleObject>
      </mc:Choice>
      <mc:Fallback>
        <oleObject progId="Word.Picture.6" shapeId="103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topLeftCell="F41" zoomScale="80" workbookViewId="0">
      <selection activeCell="O14" sqref="O14"/>
    </sheetView>
  </sheetViews>
  <sheetFormatPr defaultColWidth="0" defaultRowHeight="15.75" zeroHeight="1" x14ac:dyDescent="0.25"/>
  <cols>
    <col min="1" max="1" width="6.42578125" style="11" customWidth="1"/>
    <col min="2" max="2" width="9.7109375" style="10" customWidth="1"/>
    <col min="3" max="3" width="8.42578125" style="10" customWidth="1"/>
    <col min="4" max="4" width="6.140625" style="10" customWidth="1"/>
    <col min="5" max="5" width="9.7109375" style="10" customWidth="1"/>
    <col min="6" max="6" width="11.28515625" style="10" customWidth="1"/>
    <col min="7" max="7" width="11" style="10" customWidth="1"/>
    <col min="8" max="8" width="12.42578125" style="10" customWidth="1"/>
    <col min="9" max="9" width="13.5703125" style="10" customWidth="1"/>
    <col min="10" max="10" width="12.85546875" style="10" customWidth="1"/>
    <col min="11" max="11" width="13" style="10" customWidth="1"/>
    <col min="12" max="12" width="9.28515625" style="10" customWidth="1"/>
    <col min="13" max="13" width="11.28515625" style="10" customWidth="1"/>
    <col min="14" max="14" width="11" style="10" customWidth="1"/>
    <col min="15" max="15" width="20.7109375" style="10" customWidth="1"/>
    <col min="16" max="16" width="18.85546875" style="11" hidden="1" customWidth="1"/>
    <col min="17" max="16384" width="0" style="11" hidden="1"/>
  </cols>
  <sheetData>
    <row r="1" spans="1:21" ht="19.5" customHeight="1" x14ac:dyDescent="0.25">
      <c r="A1" s="209" t="s">
        <v>80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19.5" customHeight="1" x14ac:dyDescent="0.25">
      <c r="A2" s="210" t="s">
        <v>81</v>
      </c>
      <c r="B2" s="69"/>
      <c r="C2" s="69"/>
      <c r="D2" s="69"/>
      <c r="E2" s="69"/>
      <c r="F2" s="74"/>
      <c r="G2" s="75"/>
      <c r="H2" s="72"/>
      <c r="I2" s="72"/>
      <c r="J2" s="72"/>
      <c r="K2"/>
      <c r="L2"/>
      <c r="M2" s="327" t="s">
        <v>82</v>
      </c>
      <c r="N2" s="328" t="str">
        <f>IF(VALUE('Short Form'!H62)&lt;&gt;0,2,"")</f>
        <v/>
      </c>
      <c r="O2" s="329" t="str">
        <f>IF(N2=0,"",'Short Form'!N3)</f>
        <v/>
      </c>
      <c r="P2" s="78"/>
      <c r="Q2" s="78"/>
      <c r="R2" s="78"/>
      <c r="S2" s="78"/>
      <c r="T2" s="78"/>
      <c r="U2" s="78"/>
    </row>
    <row r="3" spans="1:21" ht="9.75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  <c r="U4" s="78"/>
    </row>
    <row r="5" spans="1:21" s="12" customFormat="1" ht="21" customHeight="1" x14ac:dyDescent="0.2">
      <c r="A5" s="290" t="str">
        <f>'Short Form'!A6</f>
        <v>Hall</v>
      </c>
      <c r="B5" s="123"/>
      <c r="C5" s="123"/>
      <c r="D5" s="123"/>
      <c r="E5" s="304" t="str">
        <f>'Short Form'!E6</f>
        <v>D. Todd</v>
      </c>
      <c r="F5" s="123"/>
      <c r="G5" s="123"/>
      <c r="H5" s="185" t="str">
        <f>'Short Form'!H6</f>
        <v>Director</v>
      </c>
      <c r="I5" s="184"/>
      <c r="J5" s="186"/>
      <c r="K5" s="118" t="str">
        <f>'Short Form'!K6</f>
        <v>454-59-8983</v>
      </c>
      <c r="L5" s="115"/>
      <c r="M5" s="115"/>
      <c r="N5" s="17"/>
      <c r="O5" s="18"/>
      <c r="P5" s="170"/>
      <c r="Q5" s="170"/>
      <c r="R5" s="170"/>
      <c r="S5" s="170"/>
      <c r="T5" s="170"/>
      <c r="U5" s="170"/>
    </row>
    <row r="6" spans="1:21" s="12" customFormat="1" ht="8.25" customHeight="1" x14ac:dyDescent="0.25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  <c r="U6" s="170"/>
    </row>
    <row r="7" spans="1:21" ht="15.75" customHeight="1" x14ac:dyDescent="0.25">
      <c r="A7" s="211" t="s">
        <v>83</v>
      </c>
      <c r="B7" s="212"/>
      <c r="C7" s="213"/>
      <c r="D7" s="212"/>
      <c r="E7" s="212"/>
      <c r="F7" s="212"/>
      <c r="G7" s="212"/>
      <c r="H7" s="212"/>
      <c r="I7" s="212"/>
      <c r="J7" s="212"/>
      <c r="K7" s="212"/>
      <c r="L7" s="212"/>
      <c r="M7" s="214"/>
      <c r="N7" s="214"/>
      <c r="O7" s="215"/>
      <c r="P7" s="78"/>
      <c r="Q7" s="78"/>
      <c r="R7" s="78"/>
      <c r="S7" s="78"/>
      <c r="T7" s="78"/>
      <c r="U7" s="78"/>
    </row>
    <row r="8" spans="1:21" ht="14.25" customHeight="1" x14ac:dyDescent="0.25">
      <c r="A8" s="216" t="s">
        <v>84</v>
      </c>
      <c r="B8" s="212"/>
      <c r="C8" s="217"/>
      <c r="D8" s="212"/>
      <c r="E8" s="217"/>
      <c r="F8" s="218"/>
      <c r="G8" s="219"/>
      <c r="H8" s="217"/>
      <c r="I8" s="212"/>
      <c r="J8" s="212"/>
      <c r="K8" s="212"/>
      <c r="L8" s="212"/>
      <c r="M8" s="218"/>
      <c r="N8" s="218"/>
      <c r="O8" s="215"/>
      <c r="P8" s="78"/>
      <c r="Q8" s="78"/>
      <c r="R8" s="78"/>
      <c r="S8" s="78"/>
      <c r="T8" s="78"/>
      <c r="U8" s="78"/>
    </row>
    <row r="9" spans="1:21" ht="12.75" customHeight="1" x14ac:dyDescent="0.25">
      <c r="A9" s="215" t="s">
        <v>85</v>
      </c>
      <c r="B9" s="218"/>
      <c r="C9" s="218"/>
      <c r="D9" s="218"/>
      <c r="E9" s="220"/>
      <c r="F9" s="218"/>
      <c r="G9" s="218"/>
      <c r="H9" s="218"/>
      <c r="I9" s="218"/>
      <c r="J9" s="218"/>
      <c r="K9" s="218"/>
      <c r="L9" s="218"/>
      <c r="M9" s="218"/>
      <c r="N9" s="218"/>
      <c r="O9" s="220"/>
      <c r="P9" s="78"/>
      <c r="Q9" s="78"/>
      <c r="R9" s="78"/>
      <c r="S9" s="78"/>
      <c r="T9" s="78"/>
      <c r="U9" s="78"/>
    </row>
    <row r="10" spans="1:21" ht="6.75" customHeight="1" x14ac:dyDescent="0.25">
      <c r="A10" s="73"/>
      <c r="B10" s="92"/>
      <c r="C10" s="92"/>
      <c r="D10" s="92"/>
      <c r="E10" s="78"/>
      <c r="F10" s="92"/>
      <c r="G10" s="92"/>
      <c r="H10" s="92"/>
      <c r="I10" s="92"/>
      <c r="J10" s="92"/>
      <c r="K10" s="92"/>
      <c r="L10" s="92"/>
      <c r="M10" s="92"/>
      <c r="N10" s="92"/>
      <c r="O10" s="78"/>
      <c r="P10" s="78"/>
      <c r="Q10" s="78"/>
      <c r="R10" s="78"/>
      <c r="S10" s="78"/>
      <c r="T10" s="78"/>
      <c r="U10" s="78"/>
    </row>
    <row r="11" spans="1:21" ht="15.75" customHeight="1" x14ac:dyDescent="0.25">
      <c r="A11" s="268" t="s">
        <v>86</v>
      </c>
      <c r="B11" s="268" t="s">
        <v>26</v>
      </c>
      <c r="C11" s="269"/>
      <c r="D11" s="269"/>
      <c r="E11" s="269" t="s">
        <v>87</v>
      </c>
      <c r="F11" s="269"/>
      <c r="G11" s="269"/>
      <c r="H11" s="269"/>
      <c r="I11" s="269"/>
      <c r="J11" s="269"/>
      <c r="K11" s="270"/>
      <c r="L11" s="268" t="s">
        <v>88</v>
      </c>
      <c r="M11" s="256" t="s">
        <v>89</v>
      </c>
      <c r="N11" s="256" t="s">
        <v>31</v>
      </c>
      <c r="O11" s="256" t="s">
        <v>90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2">
      <c r="A12" s="194"/>
      <c r="B12" s="155"/>
      <c r="C12" s="143"/>
      <c r="D12" s="173"/>
      <c r="E12" s="173"/>
      <c r="F12" s="173"/>
      <c r="G12" s="174"/>
      <c r="H12" s="173"/>
      <c r="I12" s="175"/>
      <c r="J12" s="173"/>
      <c r="K12" s="173"/>
      <c r="L12" s="308"/>
      <c r="M12" s="315"/>
      <c r="N12" s="313"/>
      <c r="O12" s="199">
        <f t="shared" ref="O12:O27" si="0">IF(N12=" ",M12*1,M12*N12)</f>
        <v>0</v>
      </c>
      <c r="P12" s="92"/>
      <c r="Q12" s="92"/>
      <c r="R12" s="92"/>
      <c r="S12" s="92"/>
      <c r="T12" s="92"/>
      <c r="U12" s="92"/>
    </row>
    <row r="13" spans="1:21" s="13" customFormat="1" ht="24" customHeight="1" x14ac:dyDescent="0.2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308"/>
      <c r="M13" s="315"/>
      <c r="N13" s="313"/>
      <c r="O13" s="199">
        <f t="shared" si="0"/>
        <v>0</v>
      </c>
      <c r="P13" s="92"/>
      <c r="Q13" s="92"/>
      <c r="R13" s="92"/>
      <c r="S13" s="92"/>
      <c r="T13" s="92"/>
      <c r="U13" s="92"/>
    </row>
    <row r="14" spans="1:21" s="13" customFormat="1" ht="24" customHeight="1" x14ac:dyDescent="0.2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308"/>
      <c r="M14" s="315"/>
      <c r="N14" s="313"/>
      <c r="O14" s="199">
        <f t="shared" si="0"/>
        <v>0</v>
      </c>
      <c r="P14" s="92"/>
      <c r="Q14" s="92"/>
      <c r="R14" s="92"/>
      <c r="S14" s="92"/>
      <c r="T14" s="92"/>
      <c r="U14" s="92"/>
    </row>
    <row r="15" spans="1:21" s="13" customFormat="1" ht="24" customHeight="1" x14ac:dyDescent="0.2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308"/>
      <c r="M15" s="315"/>
      <c r="N15" s="313"/>
      <c r="O15" s="199">
        <f t="shared" si="0"/>
        <v>0</v>
      </c>
      <c r="P15" s="92"/>
      <c r="Q15" s="92"/>
      <c r="R15" s="92"/>
      <c r="S15" s="92"/>
      <c r="T15" s="92"/>
      <c r="U15" s="92"/>
    </row>
    <row r="16" spans="1:21" s="13" customFormat="1" ht="24" customHeight="1" x14ac:dyDescent="0.2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308"/>
      <c r="M16" s="315"/>
      <c r="N16" s="313"/>
      <c r="O16" s="199">
        <f t="shared" si="0"/>
        <v>0</v>
      </c>
      <c r="P16" s="92"/>
      <c r="Q16" s="92"/>
      <c r="R16" s="92"/>
      <c r="S16" s="92"/>
      <c r="T16" s="92"/>
      <c r="U16" s="92"/>
    </row>
    <row r="17" spans="1:21" s="13" customFormat="1" ht="24" customHeight="1" x14ac:dyDescent="0.2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308"/>
      <c r="M17" s="315"/>
      <c r="N17" s="313"/>
      <c r="O17" s="199">
        <f t="shared" si="0"/>
        <v>0</v>
      </c>
      <c r="P17" s="92"/>
      <c r="Q17" s="92"/>
      <c r="R17" s="92"/>
      <c r="S17" s="92"/>
      <c r="T17" s="92"/>
      <c r="U17" s="92"/>
    </row>
    <row r="18" spans="1:21" s="13" customFormat="1" ht="24" customHeight="1" x14ac:dyDescent="0.2">
      <c r="A18" s="194"/>
      <c r="B18" s="155"/>
      <c r="C18" s="126"/>
      <c r="D18" s="173"/>
      <c r="E18" s="208"/>
      <c r="F18" s="173"/>
      <c r="G18" s="174"/>
      <c r="H18" s="173"/>
      <c r="I18" s="173"/>
      <c r="J18" s="173"/>
      <c r="K18" s="173"/>
      <c r="L18" s="308"/>
      <c r="M18" s="315"/>
      <c r="N18" s="313"/>
      <c r="O18" s="199">
        <f t="shared" si="0"/>
        <v>0</v>
      </c>
      <c r="P18" s="92"/>
      <c r="Q18" s="92"/>
      <c r="R18" s="92"/>
      <c r="S18" s="92"/>
      <c r="T18" s="92"/>
      <c r="U18" s="92"/>
    </row>
    <row r="19" spans="1:21" s="13" customFormat="1" ht="24" customHeight="1" x14ac:dyDescent="0.2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308"/>
      <c r="M19" s="315"/>
      <c r="N19" s="313"/>
      <c r="O19" s="199">
        <f t="shared" si="0"/>
        <v>0</v>
      </c>
      <c r="P19" s="92"/>
      <c r="Q19" s="92"/>
      <c r="R19" s="92"/>
      <c r="S19" s="92"/>
      <c r="T19" s="92"/>
      <c r="U19" s="92"/>
    </row>
    <row r="20" spans="1:21" s="13" customFormat="1" ht="24" customHeight="1" x14ac:dyDescent="0.2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308"/>
      <c r="M20" s="315"/>
      <c r="N20" s="313"/>
      <c r="O20" s="199">
        <f t="shared" si="0"/>
        <v>0</v>
      </c>
      <c r="P20" s="92"/>
      <c r="Q20" s="92"/>
      <c r="R20" s="92"/>
      <c r="S20" s="92"/>
      <c r="T20" s="92"/>
      <c r="U20" s="92"/>
    </row>
    <row r="21" spans="1:21" s="13" customFormat="1" ht="24" customHeight="1" x14ac:dyDescent="0.2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308"/>
      <c r="M21" s="315"/>
      <c r="N21" s="313"/>
      <c r="O21" s="199">
        <f t="shared" si="0"/>
        <v>0</v>
      </c>
      <c r="P21" s="92"/>
      <c r="Q21" s="92"/>
      <c r="R21" s="92"/>
      <c r="S21" s="92"/>
      <c r="T21" s="92"/>
      <c r="U21" s="92"/>
    </row>
    <row r="22" spans="1:21" s="13" customFormat="1" ht="24" customHeight="1" x14ac:dyDescent="0.2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308"/>
      <c r="M22" s="315"/>
      <c r="N22" s="313"/>
      <c r="O22" s="199">
        <f t="shared" si="0"/>
        <v>0</v>
      </c>
      <c r="P22" s="92"/>
      <c r="Q22" s="92"/>
      <c r="R22" s="92"/>
      <c r="S22" s="92"/>
      <c r="T22" s="92"/>
      <c r="U22" s="92"/>
    </row>
    <row r="23" spans="1:21" s="13" customFormat="1" ht="24" customHeight="1" x14ac:dyDescent="0.2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308"/>
      <c r="M23" s="315"/>
      <c r="N23" s="313"/>
      <c r="O23" s="199">
        <f t="shared" si="0"/>
        <v>0</v>
      </c>
      <c r="P23" s="92"/>
      <c r="Q23" s="92"/>
      <c r="R23" s="92"/>
      <c r="S23" s="92"/>
      <c r="T23" s="92"/>
      <c r="U23" s="92"/>
    </row>
    <row r="24" spans="1:21" s="13" customFormat="1" ht="24" customHeight="1" x14ac:dyDescent="0.2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308"/>
      <c r="M24" s="315"/>
      <c r="N24" s="313"/>
      <c r="O24" s="199">
        <f t="shared" si="0"/>
        <v>0</v>
      </c>
      <c r="P24" s="92"/>
      <c r="Q24" s="92"/>
      <c r="R24" s="92"/>
      <c r="S24" s="92"/>
      <c r="T24" s="92"/>
      <c r="U24" s="92"/>
    </row>
    <row r="25" spans="1:21" s="13" customFormat="1" ht="24" customHeight="1" x14ac:dyDescent="0.2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308"/>
      <c r="M25" s="315"/>
      <c r="N25" s="313"/>
      <c r="O25" s="199">
        <f t="shared" si="0"/>
        <v>0</v>
      </c>
      <c r="P25" s="92"/>
      <c r="Q25" s="92"/>
      <c r="R25" s="92"/>
      <c r="S25" s="92"/>
      <c r="T25" s="92"/>
      <c r="U25" s="92"/>
    </row>
    <row r="26" spans="1:21" s="13" customFormat="1" ht="24" customHeight="1" x14ac:dyDescent="0.2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308"/>
      <c r="M26" s="315"/>
      <c r="N26" s="313"/>
      <c r="O26" s="199">
        <f t="shared" si="0"/>
        <v>0</v>
      </c>
      <c r="P26" s="92"/>
      <c r="Q26" s="92"/>
      <c r="R26" s="92"/>
      <c r="S26" s="92"/>
      <c r="T26" s="92"/>
      <c r="U26" s="92"/>
    </row>
    <row r="27" spans="1:21" s="13" customFormat="1" ht="24" customHeight="1" x14ac:dyDescent="0.2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308"/>
      <c r="M27" s="315"/>
      <c r="N27" s="313"/>
      <c r="O27" s="199">
        <f t="shared" si="0"/>
        <v>0</v>
      </c>
      <c r="P27" s="92"/>
      <c r="Q27" s="92"/>
      <c r="R27" s="92"/>
      <c r="S27" s="92"/>
      <c r="T27" s="92"/>
      <c r="U27" s="92"/>
    </row>
    <row r="28" spans="1:21" s="13" customFormat="1" ht="24" customHeight="1" x14ac:dyDescent="0.2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308"/>
      <c r="M28" s="315"/>
      <c r="N28" s="313"/>
      <c r="O28" s="199">
        <f t="shared" ref="O28:O40" si="1">IF(N28=" ",M28*1,M28*N28)</f>
        <v>0</v>
      </c>
      <c r="P28" s="92"/>
      <c r="Q28" s="92"/>
      <c r="R28" s="92"/>
      <c r="S28" s="92"/>
      <c r="T28" s="92"/>
      <c r="U28" s="92"/>
    </row>
    <row r="29" spans="1:21" s="13" customFormat="1" ht="24" customHeight="1" x14ac:dyDescent="0.2">
      <c r="A29" s="194"/>
      <c r="B29" s="155"/>
      <c r="C29" s="143"/>
      <c r="D29" s="173"/>
      <c r="E29" s="173"/>
      <c r="F29" s="173"/>
      <c r="G29" s="174"/>
      <c r="H29" s="173"/>
      <c r="I29" s="173"/>
      <c r="J29" s="173"/>
      <c r="K29" s="173"/>
      <c r="L29" s="308"/>
      <c r="M29" s="315"/>
      <c r="N29" s="313"/>
      <c r="O29" s="199">
        <f t="shared" si="1"/>
        <v>0</v>
      </c>
      <c r="P29" s="92"/>
      <c r="Q29" s="92"/>
      <c r="R29" s="92"/>
      <c r="S29" s="92"/>
      <c r="T29" s="92"/>
      <c r="U29" s="92"/>
    </row>
    <row r="30" spans="1:21" s="13" customFormat="1" ht="24" customHeight="1" x14ac:dyDescent="0.2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308"/>
      <c r="M30" s="315"/>
      <c r="N30" s="313"/>
      <c r="O30" s="199">
        <f t="shared" si="1"/>
        <v>0</v>
      </c>
      <c r="P30" s="92"/>
      <c r="Q30" s="92"/>
      <c r="R30" s="92"/>
      <c r="S30" s="92"/>
      <c r="T30" s="92"/>
      <c r="U30" s="92"/>
    </row>
    <row r="31" spans="1:21" s="13" customFormat="1" ht="24" customHeight="1" x14ac:dyDescent="0.2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308"/>
      <c r="M31" s="315"/>
      <c r="N31" s="313"/>
      <c r="O31" s="199">
        <f t="shared" si="1"/>
        <v>0</v>
      </c>
      <c r="P31" s="92"/>
      <c r="Q31" s="92"/>
      <c r="R31" s="92"/>
      <c r="S31" s="92"/>
      <c r="T31" s="92"/>
      <c r="U31" s="92"/>
    </row>
    <row r="32" spans="1:21" s="13" customFormat="1" ht="24" customHeight="1" x14ac:dyDescent="0.2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308"/>
      <c r="M32" s="315"/>
      <c r="N32" s="313"/>
      <c r="O32" s="199">
        <f t="shared" si="1"/>
        <v>0</v>
      </c>
      <c r="P32" s="92"/>
      <c r="Q32" s="92"/>
      <c r="R32" s="92"/>
      <c r="S32" s="92"/>
      <c r="T32" s="92"/>
      <c r="U32" s="92"/>
    </row>
    <row r="33" spans="1:21" s="13" customFormat="1" ht="24" customHeight="1" x14ac:dyDescent="0.2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308"/>
      <c r="M33" s="315"/>
      <c r="N33" s="313"/>
      <c r="O33" s="199">
        <f t="shared" si="1"/>
        <v>0</v>
      </c>
      <c r="P33" s="92"/>
      <c r="Q33" s="92"/>
      <c r="R33" s="92"/>
      <c r="S33" s="92"/>
      <c r="T33" s="92"/>
      <c r="U33" s="92"/>
    </row>
    <row r="34" spans="1:21" s="13" customFormat="1" ht="24" customHeight="1" x14ac:dyDescent="0.2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308"/>
      <c r="M34" s="315"/>
      <c r="N34" s="313"/>
      <c r="O34" s="199">
        <f t="shared" si="1"/>
        <v>0</v>
      </c>
      <c r="P34" s="92"/>
      <c r="Q34" s="92"/>
      <c r="R34" s="92"/>
      <c r="S34" s="92"/>
      <c r="T34" s="92"/>
      <c r="U34" s="92"/>
    </row>
    <row r="35" spans="1:21" s="13" customFormat="1" ht="24" customHeight="1" x14ac:dyDescent="0.2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308"/>
      <c r="M35" s="315"/>
      <c r="N35" s="313"/>
      <c r="O35" s="199">
        <f t="shared" si="1"/>
        <v>0</v>
      </c>
      <c r="P35" s="92"/>
      <c r="Q35" s="92"/>
      <c r="R35" s="92"/>
      <c r="S35" s="92"/>
      <c r="T35" s="92"/>
      <c r="U35" s="92"/>
    </row>
    <row r="36" spans="1:21" s="13" customFormat="1" ht="24" customHeight="1" x14ac:dyDescent="0.2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308"/>
      <c r="M36" s="315"/>
      <c r="N36" s="313"/>
      <c r="O36" s="199">
        <f t="shared" si="1"/>
        <v>0</v>
      </c>
      <c r="P36" s="92"/>
      <c r="Q36" s="92"/>
      <c r="R36" s="92"/>
      <c r="S36" s="92"/>
      <c r="T36" s="92"/>
      <c r="U36" s="92"/>
    </row>
    <row r="37" spans="1:21" s="13" customFormat="1" ht="24" customHeight="1" x14ac:dyDescent="0.2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308"/>
      <c r="M37" s="315"/>
      <c r="N37" s="313"/>
      <c r="O37" s="199">
        <f t="shared" si="1"/>
        <v>0</v>
      </c>
      <c r="P37" s="92"/>
      <c r="Q37" s="92"/>
      <c r="R37" s="92"/>
      <c r="S37" s="92"/>
      <c r="T37" s="92"/>
      <c r="U37" s="92"/>
    </row>
    <row r="38" spans="1:21" s="13" customFormat="1" ht="24" customHeight="1" x14ac:dyDescent="0.2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308"/>
      <c r="M38" s="315"/>
      <c r="N38" s="313"/>
      <c r="O38" s="199">
        <f t="shared" si="1"/>
        <v>0</v>
      </c>
      <c r="P38" s="92"/>
      <c r="Q38" s="92"/>
      <c r="R38" s="92"/>
      <c r="S38" s="92"/>
      <c r="T38" s="92"/>
      <c r="U38" s="92"/>
    </row>
    <row r="39" spans="1:21" s="13" customFormat="1" ht="24" customHeight="1" x14ac:dyDescent="0.2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308"/>
      <c r="M39" s="315"/>
      <c r="N39" s="313"/>
      <c r="O39" s="199">
        <f t="shared" si="1"/>
        <v>0</v>
      </c>
      <c r="P39" s="92"/>
      <c r="Q39" s="92"/>
      <c r="R39" s="92"/>
      <c r="S39" s="92"/>
      <c r="T39" s="92"/>
      <c r="U39" s="92"/>
    </row>
    <row r="40" spans="1:21" s="13" customFormat="1" ht="24" customHeight="1" x14ac:dyDescent="0.2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308"/>
      <c r="M40" s="315"/>
      <c r="N40" s="313"/>
      <c r="O40" s="199">
        <f t="shared" si="1"/>
        <v>0</v>
      </c>
      <c r="P40" s="92"/>
      <c r="Q40" s="92"/>
      <c r="R40" s="92"/>
      <c r="S40" s="92"/>
      <c r="T40" s="92"/>
      <c r="U40" s="92"/>
    </row>
    <row r="41" spans="1:21" s="13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0</v>
      </c>
      <c r="L41" s="96"/>
      <c r="M41" s="256" t="s">
        <v>93</v>
      </c>
      <c r="N41" s="256"/>
      <c r="O41" s="127">
        <f>SUM(O12:O40)</f>
        <v>0</v>
      </c>
      <c r="P41" s="92"/>
      <c r="Q41" s="92"/>
      <c r="R41" s="92"/>
      <c r="S41" s="92"/>
      <c r="T41" s="92"/>
      <c r="U41" s="92"/>
    </row>
    <row r="42" spans="1:21" s="13" customFormat="1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93"/>
      <c r="N42" s="94"/>
      <c r="O42" s="98"/>
      <c r="P42" s="92"/>
      <c r="Q42" s="92"/>
      <c r="R42" s="92"/>
      <c r="S42" s="92"/>
      <c r="T42" s="92"/>
      <c r="U42" s="92"/>
    </row>
    <row r="43" spans="1:21" s="13" customFormat="1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93"/>
      <c r="N43" s="94"/>
      <c r="O43" s="98"/>
      <c r="P43" s="92"/>
      <c r="Q43" s="92"/>
      <c r="R43" s="92"/>
      <c r="S43" s="92"/>
      <c r="T43" s="92"/>
      <c r="U43" s="92"/>
    </row>
    <row r="44" spans="1:21" s="13" customFormat="1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 s="337"/>
      <c r="L44" s="96"/>
      <c r="M44" s="93"/>
      <c r="N44" s="94"/>
      <c r="O44" s="98"/>
      <c r="P44" s="92"/>
      <c r="Q44" s="92"/>
      <c r="R44" s="92"/>
      <c r="S44" s="92"/>
      <c r="T44" s="92"/>
      <c r="U44" s="92"/>
    </row>
    <row r="45" spans="1:21" s="13" customFormat="1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93"/>
      <c r="N45" s="94"/>
      <c r="O45" s="98"/>
      <c r="P45" s="92"/>
      <c r="Q45" s="92"/>
      <c r="R45" s="92"/>
      <c r="S45" s="92"/>
      <c r="T45" s="92"/>
      <c r="U45" s="92"/>
    </row>
    <row r="46" spans="1:21" s="13" customFormat="1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  <c r="U46" s="92"/>
    </row>
    <row r="47" spans="1:21" s="13" customFormat="1" ht="14.25" customHeight="1" x14ac:dyDescent="0.2">
      <c r="A47" s="223" t="s">
        <v>101</v>
      </c>
      <c r="B47" s="222"/>
      <c r="C47" s="221"/>
      <c r="D47" s="97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2"/>
      <c r="Q47" s="92"/>
      <c r="R47" s="92"/>
      <c r="S47" s="92"/>
      <c r="T47" s="92"/>
      <c r="U47" s="92"/>
    </row>
    <row r="48" spans="1:21" s="13" customFormat="1" ht="24" customHeight="1" x14ac:dyDescent="0.25">
      <c r="A48" s="299" t="s">
        <v>86</v>
      </c>
      <c r="B48" s="299" t="s">
        <v>2</v>
      </c>
      <c r="C48" s="298" t="s">
        <v>35</v>
      </c>
      <c r="D48" s="256"/>
      <c r="E48" s="298" t="s">
        <v>4</v>
      </c>
      <c r="F48" s="298" t="s">
        <v>36</v>
      </c>
      <c r="G48" s="299" t="s">
        <v>6</v>
      </c>
      <c r="H48" s="298" t="s">
        <v>7</v>
      </c>
      <c r="I48" s="298" t="s">
        <v>8</v>
      </c>
      <c r="J48" s="298" t="s">
        <v>37</v>
      </c>
      <c r="K48" s="346" t="s">
        <v>38</v>
      </c>
      <c r="L48" s="343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  <c r="U48" s="92"/>
    </row>
    <row r="49" spans="1:21" ht="24" customHeight="1" x14ac:dyDescent="0.25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47"/>
      <c r="L49" s="344"/>
      <c r="M49" s="73"/>
      <c r="N49" s="94"/>
      <c r="O49" s="176">
        <f>IF($L$49=" ",SUMIF($A$12:$A$40,A49,$O$12:$O$40),$K$41*$L$49)</f>
        <v>0</v>
      </c>
      <c r="P49" s="78"/>
      <c r="Q49" s="78"/>
      <c r="R49" s="78"/>
      <c r="S49" s="78"/>
      <c r="T49" s="78"/>
      <c r="U49" s="78"/>
    </row>
    <row r="50" spans="1:21" ht="24" customHeight="1" x14ac:dyDescent="0.25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47"/>
      <c r="L50" s="344"/>
      <c r="M50" s="95"/>
      <c r="N50" s="94"/>
      <c r="O50" s="176">
        <f>IF($L$50=" ",SUMIF($A$12:$A$40,A50,$O$12:$O$40),$K$41*$L$50)</f>
        <v>0</v>
      </c>
      <c r="P50" s="78"/>
      <c r="Q50" s="78"/>
      <c r="R50" s="78"/>
      <c r="S50" s="78"/>
      <c r="T50" s="78"/>
      <c r="U50" s="78"/>
    </row>
    <row r="51" spans="1:21" ht="24" customHeight="1" x14ac:dyDescent="0.25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47"/>
      <c r="L51" s="344"/>
      <c r="M51" s="73"/>
      <c r="N51" s="73"/>
      <c r="O51" s="176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47"/>
      <c r="L52" s="344"/>
      <c r="M52" s="73"/>
      <c r="N52" s="73"/>
      <c r="O52" s="176">
        <f>IF($L$52=" ",SUMIF($A$12:$A$40,A52,$O$12:$O$40),$K$41*$L$52)</f>
        <v>0</v>
      </c>
      <c r="P52" s="92"/>
      <c r="Q52" s="92"/>
      <c r="R52" s="92"/>
      <c r="S52" s="92"/>
      <c r="T52" s="92"/>
      <c r="U52" s="92"/>
    </row>
    <row r="53" spans="1:21" s="13" customFormat="1" ht="24" customHeight="1" x14ac:dyDescent="0.2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47"/>
      <c r="L53" s="344"/>
      <c r="M53" s="73"/>
      <c r="N53" s="73"/>
      <c r="O53" s="176">
        <f>IF($L$53=" ",SUMIF($A$12:$A$40,A53,$O$12:$O$40),$K$41*$L$53)</f>
        <v>0</v>
      </c>
      <c r="P53" s="92"/>
      <c r="Q53" s="92"/>
      <c r="R53" s="92"/>
      <c r="S53" s="92"/>
      <c r="T53" s="92"/>
      <c r="U53" s="92"/>
    </row>
    <row r="54" spans="1:21" s="13" customFormat="1" ht="24" customHeight="1" x14ac:dyDescent="0.2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47"/>
      <c r="L54" s="344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  <c r="U54" s="92"/>
    </row>
    <row r="55" spans="1:21" ht="24" customHeight="1" x14ac:dyDescent="0.25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348"/>
      <c r="L55" s="345">
        <f>L49+L50+L51+L52+L53+L54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25">
      <c r="A56" s="178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8"/>
      <c r="P56" s="171"/>
      <c r="Q56" s="171"/>
      <c r="R56" s="171"/>
      <c r="S56" s="171"/>
      <c r="T56" s="171"/>
      <c r="U56" s="171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72"/>
      <c r="Q57" s="172"/>
      <c r="R57" s="172"/>
      <c r="S57" s="172"/>
      <c r="T57" s="172"/>
      <c r="U57" s="172"/>
    </row>
    <row r="58" spans="1:21" s="13" customFormat="1" ht="18" hidden="1" customHeight="1" x14ac:dyDescent="0.2">
      <c r="P58" s="92"/>
      <c r="Q58" s="92"/>
      <c r="R58" s="92"/>
      <c r="S58" s="92"/>
      <c r="T58" s="92"/>
      <c r="U58" s="92"/>
    </row>
    <row r="59" spans="1:21" s="13" customFormat="1" ht="18" hidden="1" customHeight="1" x14ac:dyDescent="0.25">
      <c r="L59" s="11"/>
      <c r="P59" s="92"/>
      <c r="Q59" s="92"/>
      <c r="R59" s="92"/>
      <c r="S59" s="92"/>
      <c r="T59" s="92"/>
      <c r="U59" s="92"/>
    </row>
    <row r="60" spans="1:21" s="13" customFormat="1" ht="18" hidden="1" customHeight="1" x14ac:dyDescent="0.25">
      <c r="L60" s="11"/>
      <c r="P60" s="92"/>
      <c r="Q60" s="92"/>
      <c r="R60" s="92"/>
      <c r="S60" s="92"/>
      <c r="T60" s="92"/>
      <c r="U60" s="92"/>
    </row>
    <row r="61" spans="1:21" s="13" customFormat="1" ht="18" hidden="1" customHeight="1" x14ac:dyDescent="0.25">
      <c r="L61" s="11"/>
    </row>
    <row r="62" spans="1:21" s="13" customFormat="1" ht="18" hidden="1" customHeight="1" x14ac:dyDescent="0.25">
      <c r="L62" s="11"/>
      <c r="M62" s="11"/>
      <c r="N62" s="11"/>
    </row>
    <row r="63" spans="1:21" s="13" customFormat="1" ht="18" hidden="1" customHeight="1" x14ac:dyDescent="0.25">
      <c r="L63" s="11"/>
      <c r="M63" s="11"/>
      <c r="N63" s="11"/>
    </row>
    <row r="64" spans="1:21" s="13" customFormat="1" ht="18" hidden="1" customHeight="1" x14ac:dyDescent="0.25">
      <c r="L64" s="11"/>
      <c r="M64" s="11"/>
      <c r="N64" s="11"/>
    </row>
    <row r="65" spans="2:15" s="13" customFormat="1" ht="18" hidden="1" customHeight="1" x14ac:dyDescent="0.25">
      <c r="L65" s="11"/>
      <c r="M65" s="11"/>
      <c r="N65" s="11"/>
    </row>
    <row r="66" spans="2:15" s="13" customFormat="1" ht="18" hidden="1" customHeight="1" x14ac:dyDescent="0.25">
      <c r="L66" s="11"/>
      <c r="M66" s="11"/>
      <c r="N66" s="11"/>
    </row>
    <row r="67" spans="2:15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5" hidden="1" customHeight="1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25">
      <c r="L112" s="11"/>
    </row>
    <row r="113" spans="2:15" s="13" customFormat="1" ht="17.100000000000001" hidden="1" customHeight="1" x14ac:dyDescent="0.25">
      <c r="L113" s="11"/>
    </row>
    <row r="114" spans="2:15" s="13" customFormat="1" ht="17.100000000000001" hidden="1" customHeight="1" x14ac:dyDescent="0.25">
      <c r="L114" s="11"/>
    </row>
    <row r="115" spans="2:15" s="13" customFormat="1" ht="17.100000000000001" hidden="1" customHeight="1" x14ac:dyDescent="0.25">
      <c r="L115" s="11"/>
      <c r="M115" s="11"/>
      <c r="N115" s="11"/>
    </row>
    <row r="116" spans="2:15" s="13" customFormat="1" ht="17.100000000000001" hidden="1" customHeight="1" x14ac:dyDescent="0.25">
      <c r="L116" s="11"/>
      <c r="M116" s="11"/>
      <c r="N116" s="11"/>
    </row>
    <row r="117" spans="2:15" s="13" customFormat="1" ht="17.100000000000001" hidden="1" customHeight="1" x14ac:dyDescent="0.25">
      <c r="L117" s="11"/>
      <c r="M117" s="11"/>
      <c r="N117" s="11"/>
    </row>
    <row r="118" spans="2:15" s="13" customFormat="1" ht="17.100000000000001" hidden="1" customHeight="1" x14ac:dyDescent="0.25">
      <c r="L118" s="11"/>
      <c r="M118" s="11"/>
      <c r="N118" s="11"/>
    </row>
    <row r="119" spans="2:15" s="13" customFormat="1" ht="17.100000000000001" hidden="1" customHeight="1" x14ac:dyDescent="0.25">
      <c r="L119" s="11"/>
      <c r="M119" s="11"/>
      <c r="N119" s="11"/>
    </row>
    <row r="120" spans="2:15" s="13" customFormat="1" ht="17.100000000000001" hidden="1" customHeight="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="11" customFormat="1" hidden="1" x14ac:dyDescent="0.25"/>
    <row r="130" s="11" customFormat="1" hidden="1" x14ac:dyDescent="0.25"/>
    <row r="131" s="11" customFormat="1" hidden="1" x14ac:dyDescent="0.25"/>
    <row r="132" s="11" customFormat="1" hidden="1" x14ac:dyDescent="0.25"/>
    <row r="133" s="11" customFormat="1" hidden="1" x14ac:dyDescent="0.25"/>
    <row r="134" s="11" customFormat="1" hidden="1" x14ac:dyDescent="0.25"/>
    <row r="135" s="11" customFormat="1" hidden="1" x14ac:dyDescent="0.25"/>
    <row r="136" s="11" customFormat="1" hidden="1" x14ac:dyDescent="0.25"/>
    <row r="137" s="11" customFormat="1" hidden="1" x14ac:dyDescent="0.25"/>
    <row r="138" s="11" customFormat="1" hidden="1" x14ac:dyDescent="0.25"/>
    <row r="139" s="11" customFormat="1" hidden="1" x14ac:dyDescent="0.25"/>
    <row r="140" s="11" customFormat="1" hidden="1" x14ac:dyDescent="0.25"/>
    <row r="141" s="11" customFormat="1" hidden="1" x14ac:dyDescent="0.25"/>
    <row r="142" s="11" customFormat="1" hidden="1" x14ac:dyDescent="0.25"/>
    <row r="143" s="11" customFormat="1" hidden="1" x14ac:dyDescent="0.25"/>
    <row r="144" s="11" customFormat="1" hidden="1" x14ac:dyDescent="0.25"/>
    <row r="145" spans="12:14" s="11" customFormat="1" hidden="1" x14ac:dyDescent="0.25"/>
    <row r="146" spans="12:14" s="11" customFormat="1" hidden="1" x14ac:dyDescent="0.25"/>
    <row r="147" spans="12:14" s="11" customFormat="1" hidden="1" x14ac:dyDescent="0.25"/>
    <row r="148" spans="12:14" s="11" customFormat="1" hidden="1" x14ac:dyDescent="0.25"/>
    <row r="149" spans="12:14" s="11" customFormat="1" hidden="1" x14ac:dyDescent="0.25"/>
    <row r="150" spans="12:14" s="11" customFormat="1" hidden="1" x14ac:dyDescent="0.25"/>
    <row r="151" spans="12:14" s="11" customFormat="1" hidden="1" x14ac:dyDescent="0.25"/>
    <row r="152" spans="12:14" s="11" customFormat="1" hidden="1" x14ac:dyDescent="0.25"/>
    <row r="153" spans="12:14" s="11" customFormat="1" hidden="1" x14ac:dyDescent="0.25"/>
    <row r="154" spans="12:14" s="11" customFormat="1" hidden="1" x14ac:dyDescent="0.25"/>
    <row r="155" spans="12:14" s="11" customFormat="1" hidden="1" x14ac:dyDescent="0.25"/>
    <row r="156" spans="12:14" s="11" customFormat="1" hidden="1" x14ac:dyDescent="0.25">
      <c r="L156" s="10"/>
    </row>
    <row r="157" spans="12:14" s="11" customFormat="1" hidden="1" x14ac:dyDescent="0.25">
      <c r="L157" s="10"/>
    </row>
    <row r="158" spans="12:14" s="11" customFormat="1" hidden="1" x14ac:dyDescent="0.25">
      <c r="L158" s="10"/>
    </row>
    <row r="159" spans="12:14" s="11" customFormat="1" hidden="1" x14ac:dyDescent="0.25">
      <c r="L159" s="10"/>
      <c r="M159" s="10"/>
      <c r="N159" s="10"/>
    </row>
    <row r="160" spans="12:14" s="11" customFormat="1" hidden="1" x14ac:dyDescent="0.25">
      <c r="L160" s="10"/>
      <c r="M160" s="10"/>
      <c r="N160" s="10"/>
    </row>
    <row r="161" spans="2:15" hidden="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25">
      <c r="O164" s="11"/>
    </row>
    <row r="165" spans="2:15" hidden="1" x14ac:dyDescent="0.25">
      <c r="O165" s="11"/>
    </row>
    <row r="166" spans="2:15" hidden="1" x14ac:dyDescent="0.25">
      <c r="O166" s="11"/>
    </row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81"/>
  <sheetViews>
    <sheetView showGridLines="0" showZeros="0" topLeftCell="E41" zoomScale="80" workbookViewId="0">
      <selection activeCell="N56" sqref="N56"/>
    </sheetView>
  </sheetViews>
  <sheetFormatPr defaultColWidth="0" defaultRowHeight="21" customHeight="1" zeroHeight="1" x14ac:dyDescent="0.2"/>
  <cols>
    <col min="1" max="1" width="6.140625" style="2" customWidth="1"/>
    <col min="2" max="2" width="9.7109375" style="1" customWidth="1"/>
    <col min="3" max="3" width="6.7109375" style="1" customWidth="1"/>
    <col min="4" max="4" width="7.85546875" style="1" customWidth="1"/>
    <col min="5" max="5" width="10.7109375" style="1" customWidth="1"/>
    <col min="6" max="6" width="12.28515625" style="1" customWidth="1"/>
    <col min="7" max="7" width="9.85546875" style="1" customWidth="1"/>
    <col min="8" max="8" width="11" style="1" customWidth="1"/>
    <col min="9" max="9" width="15.28515625" style="1" customWidth="1"/>
    <col min="10" max="10" width="15.5703125" style="1" customWidth="1"/>
    <col min="11" max="11" width="15" style="1" customWidth="1"/>
    <col min="12" max="12" width="11.5703125" style="1" customWidth="1"/>
    <col min="13" max="13" width="12" style="1" customWidth="1"/>
    <col min="14" max="14" width="20.5703125" style="1" customWidth="1"/>
    <col min="15" max="15" width="18.85546875" style="2" hidden="1" customWidth="1"/>
    <col min="16" max="16384" width="0" style="2" hidden="1"/>
  </cols>
  <sheetData>
    <row r="1" spans="1:20" ht="19.5" customHeight="1" x14ac:dyDescent="0.25">
      <c r="A1" s="225" t="s">
        <v>80</v>
      </c>
      <c r="B1" s="69"/>
      <c r="C1" s="99"/>
      <c r="D1" s="100"/>
      <c r="E1" s="101"/>
      <c r="F1" s="101"/>
      <c r="G1" s="102"/>
      <c r="H1" s="103"/>
      <c r="I1" s="104"/>
      <c r="J1" s="105"/>
      <c r="K1" s="38"/>
      <c r="L1" s="72"/>
      <c r="M1" s="55"/>
      <c r="N1" s="55"/>
      <c r="O1" s="156"/>
      <c r="P1" s="156"/>
      <c r="Q1" s="156"/>
      <c r="R1" s="156"/>
      <c r="S1" s="156"/>
      <c r="T1" s="9"/>
    </row>
    <row r="2" spans="1:20" ht="19.5" customHeight="1" x14ac:dyDescent="0.25">
      <c r="A2" s="226" t="s">
        <v>104</v>
      </c>
      <c r="B2" s="99"/>
      <c r="C2" s="99"/>
      <c r="D2" s="106"/>
      <c r="E2" s="106"/>
      <c r="F2" s="106"/>
      <c r="G2" s="103"/>
      <c r="H2" s="107"/>
      <c r="I2" s="106"/>
      <c r="J2" s="106"/>
      <c r="K2" s="38"/>
      <c r="L2" s="327" t="s">
        <v>82</v>
      </c>
      <c r="M2" s="328" t="str">
        <f>IF((VALUE('Short Form'!I62)&lt;&gt;0),1+VALUE('Short Form'!H62)+VALUE('Short Form'!I62),"")</f>
        <v/>
      </c>
      <c r="N2" s="329" t="str">
        <f>IF((M2=0),"",'Short Form'!N3)</f>
        <v/>
      </c>
      <c r="O2" s="156"/>
      <c r="P2" s="156"/>
      <c r="Q2" s="156"/>
      <c r="R2" s="156"/>
      <c r="S2" s="156"/>
      <c r="T2" s="9"/>
    </row>
    <row r="3" spans="1:20" ht="9" customHeight="1" x14ac:dyDescent="0.2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">
      <c r="A4" s="33" t="s">
        <v>17</v>
      </c>
      <c r="B4" s="280"/>
      <c r="C4" s="27"/>
      <c r="D4" s="280"/>
      <c r="E4" s="281" t="s">
        <v>18</v>
      </c>
      <c r="F4" s="280"/>
      <c r="G4" s="280"/>
      <c r="H4" s="108" t="s">
        <v>19</v>
      </c>
      <c r="I4" s="27"/>
      <c r="J4" s="27"/>
      <c r="K4" s="28"/>
      <c r="L4" s="35" t="s">
        <v>20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">
      <c r="A5" s="290" t="str">
        <f>'Short Form'!A6</f>
        <v>Hall</v>
      </c>
      <c r="B5" s="123"/>
      <c r="C5" s="123"/>
      <c r="D5" s="123"/>
      <c r="E5" s="305" t="str">
        <f>'Short Form'!E6</f>
        <v>D. Todd</v>
      </c>
      <c r="F5" s="123"/>
      <c r="G5" s="123"/>
      <c r="H5" s="185" t="str">
        <f>'Short Form'!H6</f>
        <v>Director</v>
      </c>
      <c r="I5" s="123"/>
      <c r="J5" s="123"/>
      <c r="K5" s="19"/>
      <c r="L5" s="150" t="str">
        <f>'Short Form'!K6</f>
        <v>454-59-8983</v>
      </c>
      <c r="M5" s="117"/>
      <c r="N5" s="21"/>
      <c r="O5" s="112"/>
      <c r="P5" s="112"/>
      <c r="Q5" s="112"/>
      <c r="R5" s="112"/>
      <c r="S5" s="112"/>
      <c r="T5" s="112"/>
    </row>
    <row r="6" spans="1:20" ht="18" customHeight="1" x14ac:dyDescent="0.25">
      <c r="A6" s="227" t="s">
        <v>105</v>
      </c>
      <c r="B6" s="228"/>
      <c r="C6" s="229"/>
      <c r="D6" s="230"/>
      <c r="E6" s="229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">
      <c r="A7" s="215" t="s">
        <v>106</v>
      </c>
      <c r="B7" s="228"/>
      <c r="C7" s="231"/>
      <c r="D7" s="230"/>
      <c r="E7" s="231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">
      <c r="A8" s="215"/>
      <c r="B8" s="38"/>
      <c r="C8" s="38"/>
      <c r="D8" s="38"/>
      <c r="E8" s="38"/>
      <c r="F8" s="38"/>
      <c r="G8" s="38"/>
      <c r="H8" s="38"/>
      <c r="I8" s="38"/>
      <c r="J8" s="38"/>
      <c r="K8" s="109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">
      <c r="A9" s="256" t="s">
        <v>86</v>
      </c>
      <c r="B9" s="268" t="s">
        <v>26</v>
      </c>
      <c r="C9" s="316" t="s">
        <v>27</v>
      </c>
      <c r="D9" s="269"/>
      <c r="E9" s="270" t="s">
        <v>28</v>
      </c>
      <c r="F9" s="271"/>
      <c r="G9" s="269"/>
      <c r="H9" s="267"/>
      <c r="I9" s="272" t="s">
        <v>29</v>
      </c>
      <c r="J9" s="272"/>
      <c r="K9" s="272"/>
      <c r="L9" s="256" t="s">
        <v>107</v>
      </c>
      <c r="M9" s="268" t="s">
        <v>31</v>
      </c>
      <c r="N9" s="256" t="s">
        <v>90</v>
      </c>
      <c r="O9" s="9"/>
      <c r="P9" s="9"/>
      <c r="Q9" s="9"/>
      <c r="R9" s="9"/>
      <c r="S9" s="9"/>
      <c r="T9" s="9"/>
    </row>
    <row r="10" spans="1:20" s="5" customFormat="1" ht="24" customHeight="1" x14ac:dyDescent="0.2">
      <c r="A10" s="138"/>
      <c r="B10" s="153"/>
      <c r="C10" s="137"/>
      <c r="D10" s="128"/>
      <c r="E10" s="162"/>
      <c r="F10" s="162"/>
      <c r="G10" s="163"/>
      <c r="H10" s="164"/>
      <c r="I10" s="128"/>
      <c r="J10" s="162"/>
      <c r="K10" s="162"/>
      <c r="L10" s="315"/>
      <c r="M10" s="309"/>
      <c r="N10" s="199">
        <f t="shared" ref="N10:N25" si="0">IF(M10=" ",L10*1,L10*M10)</f>
        <v>0</v>
      </c>
      <c r="O10" s="41"/>
      <c r="P10" s="41"/>
      <c r="Q10" s="41"/>
      <c r="R10" s="41"/>
      <c r="S10" s="41"/>
      <c r="T10" s="41"/>
    </row>
    <row r="11" spans="1:20" s="5" customFormat="1" ht="24" customHeight="1" x14ac:dyDescent="0.2">
      <c r="A11" s="138"/>
      <c r="B11" s="153"/>
      <c r="C11" s="137"/>
      <c r="D11" s="128"/>
      <c r="E11" s="162"/>
      <c r="F11" s="162"/>
      <c r="G11" s="163"/>
      <c r="H11" s="164"/>
      <c r="I11" s="129"/>
      <c r="J11" s="162"/>
      <c r="K11" s="163"/>
      <c r="L11" s="315"/>
      <c r="M11" s="309"/>
      <c r="N11" s="199">
        <f t="shared" si="0"/>
        <v>0</v>
      </c>
      <c r="O11" s="41"/>
      <c r="P11" s="41"/>
      <c r="Q11" s="41"/>
      <c r="R11" s="41"/>
      <c r="S11" s="41"/>
      <c r="T11" s="41"/>
    </row>
    <row r="12" spans="1:20" s="5" customFormat="1" ht="24" customHeight="1" x14ac:dyDescent="0.2">
      <c r="A12" s="138"/>
      <c r="B12" s="153"/>
      <c r="C12" s="137"/>
      <c r="D12" s="128"/>
      <c r="E12" s="162"/>
      <c r="F12" s="162"/>
      <c r="G12" s="163"/>
      <c r="H12" s="164"/>
      <c r="I12" s="129"/>
      <c r="J12" s="162"/>
      <c r="K12" s="163"/>
      <c r="L12" s="315"/>
      <c r="M12" s="309"/>
      <c r="N12" s="199">
        <f t="shared" si="0"/>
        <v>0</v>
      </c>
      <c r="O12" s="41"/>
      <c r="P12" s="41"/>
      <c r="Q12" s="41"/>
      <c r="R12" s="41"/>
      <c r="S12" s="41"/>
      <c r="T12" s="41"/>
    </row>
    <row r="13" spans="1:20" s="5" customFormat="1" ht="24" customHeight="1" x14ac:dyDescent="0.2">
      <c r="A13" s="138"/>
      <c r="B13" s="153"/>
      <c r="C13" s="137"/>
      <c r="D13" s="128"/>
      <c r="E13" s="162"/>
      <c r="F13" s="162"/>
      <c r="G13" s="163"/>
      <c r="H13" s="164"/>
      <c r="I13" s="129"/>
      <c r="J13" s="162"/>
      <c r="K13" s="163"/>
      <c r="L13" s="315"/>
      <c r="M13" s="309"/>
      <c r="N13" s="199">
        <f t="shared" si="0"/>
        <v>0</v>
      </c>
      <c r="O13" s="41"/>
      <c r="P13" s="41"/>
      <c r="Q13" s="41"/>
      <c r="R13" s="41"/>
      <c r="S13" s="41"/>
      <c r="T13" s="41"/>
    </row>
    <row r="14" spans="1:20" s="5" customFormat="1" ht="24" customHeight="1" x14ac:dyDescent="0.2">
      <c r="A14" s="138"/>
      <c r="B14" s="153"/>
      <c r="C14" s="137"/>
      <c r="D14" s="128"/>
      <c r="E14" s="162"/>
      <c r="F14" s="162"/>
      <c r="G14" s="163"/>
      <c r="H14" s="164"/>
      <c r="I14" s="129"/>
      <c r="J14" s="162"/>
      <c r="K14" s="163"/>
      <c r="L14" s="315"/>
      <c r="M14" s="309"/>
      <c r="N14" s="199">
        <f t="shared" si="0"/>
        <v>0</v>
      </c>
      <c r="O14" s="41"/>
      <c r="P14" s="41"/>
      <c r="Q14" s="41"/>
      <c r="R14" s="41"/>
      <c r="S14" s="41"/>
      <c r="T14" s="41"/>
    </row>
    <row r="15" spans="1:20" s="5" customFormat="1" ht="24" customHeight="1" x14ac:dyDescent="0.2">
      <c r="A15" s="138"/>
      <c r="B15" s="153"/>
      <c r="C15" s="137"/>
      <c r="D15" s="128"/>
      <c r="E15" s="162"/>
      <c r="F15" s="162"/>
      <c r="G15" s="163"/>
      <c r="H15" s="164"/>
      <c r="I15" s="129"/>
      <c r="J15" s="162"/>
      <c r="K15" s="163"/>
      <c r="L15" s="315"/>
      <c r="M15" s="309"/>
      <c r="N15" s="199">
        <f t="shared" si="0"/>
        <v>0</v>
      </c>
      <c r="O15" s="41"/>
      <c r="P15" s="41"/>
      <c r="Q15" s="41"/>
      <c r="R15" s="41"/>
      <c r="S15" s="41"/>
      <c r="T15" s="41"/>
    </row>
    <row r="16" spans="1:20" s="5" customFormat="1" ht="24" customHeight="1" x14ac:dyDescent="0.2">
      <c r="A16" s="138"/>
      <c r="B16" s="153"/>
      <c r="C16" s="137"/>
      <c r="D16" s="128"/>
      <c r="E16" s="162"/>
      <c r="F16" s="162"/>
      <c r="G16" s="163"/>
      <c r="H16" s="164"/>
      <c r="I16" s="129"/>
      <c r="J16" s="162"/>
      <c r="K16" s="163"/>
      <c r="L16" s="315"/>
      <c r="M16" s="309"/>
      <c r="N16" s="199">
        <f t="shared" si="0"/>
        <v>0</v>
      </c>
      <c r="O16" s="41"/>
      <c r="P16" s="41"/>
      <c r="Q16" s="41"/>
      <c r="R16" s="41"/>
      <c r="S16" s="41"/>
      <c r="T16" s="41"/>
    </row>
    <row r="17" spans="1:20" s="5" customFormat="1" ht="24" customHeight="1" x14ac:dyDescent="0.2">
      <c r="A17" s="138"/>
      <c r="B17" s="153"/>
      <c r="C17" s="137"/>
      <c r="D17" s="128"/>
      <c r="E17" s="162"/>
      <c r="F17" s="162"/>
      <c r="G17" s="163"/>
      <c r="H17" s="164"/>
      <c r="I17" s="129"/>
      <c r="J17" s="162"/>
      <c r="K17" s="163"/>
      <c r="L17" s="315"/>
      <c r="M17" s="309"/>
      <c r="N17" s="199">
        <f t="shared" si="0"/>
        <v>0</v>
      </c>
      <c r="O17" s="41"/>
      <c r="P17" s="41"/>
      <c r="Q17" s="41"/>
      <c r="R17" s="41"/>
      <c r="S17" s="41"/>
      <c r="T17" s="41"/>
    </row>
    <row r="18" spans="1:20" s="5" customFormat="1" ht="24" customHeight="1" x14ac:dyDescent="0.2">
      <c r="A18" s="138"/>
      <c r="B18" s="153"/>
      <c r="C18" s="137"/>
      <c r="D18" s="128"/>
      <c r="E18" s="162"/>
      <c r="F18" s="162"/>
      <c r="G18" s="163"/>
      <c r="H18" s="164"/>
      <c r="I18" s="129"/>
      <c r="J18" s="162"/>
      <c r="K18" s="163"/>
      <c r="L18" s="315"/>
      <c r="M18" s="309"/>
      <c r="N18" s="199">
        <f t="shared" si="0"/>
        <v>0</v>
      </c>
      <c r="O18" s="41"/>
      <c r="P18" s="41"/>
      <c r="Q18" s="41"/>
      <c r="R18" s="41"/>
      <c r="S18" s="41"/>
      <c r="T18" s="41"/>
    </row>
    <row r="19" spans="1:20" s="5" customFormat="1" ht="24" customHeight="1" x14ac:dyDescent="0.2">
      <c r="A19" s="138"/>
      <c r="B19" s="153"/>
      <c r="C19" s="137"/>
      <c r="D19" s="128"/>
      <c r="E19" s="162"/>
      <c r="F19" s="162"/>
      <c r="G19" s="163"/>
      <c r="H19" s="164"/>
      <c r="I19" s="129"/>
      <c r="J19" s="162"/>
      <c r="K19" s="163"/>
      <c r="L19" s="315"/>
      <c r="M19" s="309"/>
      <c r="N19" s="199">
        <f t="shared" si="0"/>
        <v>0</v>
      </c>
      <c r="O19" s="41"/>
      <c r="P19" s="41"/>
      <c r="Q19" s="41"/>
      <c r="R19" s="41"/>
      <c r="S19" s="41"/>
      <c r="T19" s="41"/>
    </row>
    <row r="20" spans="1:20" s="5" customFormat="1" ht="24" customHeight="1" x14ac:dyDescent="0.2">
      <c r="A20" s="138"/>
      <c r="B20" s="153"/>
      <c r="C20" s="137"/>
      <c r="D20" s="128"/>
      <c r="E20" s="162"/>
      <c r="F20" s="162"/>
      <c r="G20" s="163"/>
      <c r="H20" s="164"/>
      <c r="I20" s="129"/>
      <c r="J20" s="162"/>
      <c r="K20" s="163"/>
      <c r="L20" s="315"/>
      <c r="M20" s="309"/>
      <c r="N20" s="199">
        <f t="shared" si="0"/>
        <v>0</v>
      </c>
      <c r="O20" s="41"/>
      <c r="P20" s="41"/>
      <c r="Q20" s="41"/>
      <c r="R20" s="41"/>
      <c r="S20" s="41"/>
      <c r="T20" s="41"/>
    </row>
    <row r="21" spans="1:20" s="5" customFormat="1" ht="24" customHeight="1" x14ac:dyDescent="0.2">
      <c r="A21" s="138"/>
      <c r="B21" s="153"/>
      <c r="C21" s="137"/>
      <c r="D21" s="128"/>
      <c r="E21" s="162"/>
      <c r="F21" s="162"/>
      <c r="G21" s="163"/>
      <c r="H21" s="164"/>
      <c r="I21" s="129"/>
      <c r="J21" s="162"/>
      <c r="K21" s="163"/>
      <c r="L21" s="315"/>
      <c r="M21" s="309"/>
      <c r="N21" s="199">
        <f t="shared" si="0"/>
        <v>0</v>
      </c>
      <c r="O21" s="41"/>
      <c r="P21" s="41"/>
      <c r="Q21" s="41"/>
      <c r="R21" s="41"/>
      <c r="S21" s="41"/>
      <c r="T21" s="41"/>
    </row>
    <row r="22" spans="1:20" s="5" customFormat="1" ht="24" customHeight="1" x14ac:dyDescent="0.2">
      <c r="A22" s="138"/>
      <c r="B22" s="153"/>
      <c r="C22" s="137"/>
      <c r="D22" s="128"/>
      <c r="E22" s="162"/>
      <c r="F22" s="162"/>
      <c r="G22" s="163"/>
      <c r="H22" s="164"/>
      <c r="I22" s="129"/>
      <c r="J22" s="162"/>
      <c r="K22" s="163"/>
      <c r="L22" s="315"/>
      <c r="M22" s="309"/>
      <c r="N22" s="199">
        <f t="shared" si="0"/>
        <v>0</v>
      </c>
      <c r="O22" s="41"/>
      <c r="P22" s="41"/>
      <c r="Q22" s="41"/>
      <c r="R22" s="41"/>
      <c r="S22" s="41"/>
      <c r="T22" s="41"/>
    </row>
    <row r="23" spans="1:20" s="5" customFormat="1" ht="24" customHeight="1" x14ac:dyDescent="0.2">
      <c r="A23" s="138"/>
      <c r="B23" s="153"/>
      <c r="C23" s="137"/>
      <c r="D23" s="128"/>
      <c r="E23" s="162"/>
      <c r="F23" s="162"/>
      <c r="G23" s="163"/>
      <c r="H23" s="164"/>
      <c r="I23" s="129"/>
      <c r="J23" s="162"/>
      <c r="K23" s="163"/>
      <c r="L23" s="315"/>
      <c r="M23" s="309"/>
      <c r="N23" s="199">
        <f t="shared" si="0"/>
        <v>0</v>
      </c>
      <c r="O23" s="41"/>
      <c r="P23" s="41"/>
      <c r="Q23" s="41"/>
      <c r="R23" s="41"/>
      <c r="S23" s="41"/>
      <c r="T23" s="41"/>
    </row>
    <row r="24" spans="1:20" s="5" customFormat="1" ht="24" customHeight="1" x14ac:dyDescent="0.2">
      <c r="A24" s="138"/>
      <c r="B24" s="153"/>
      <c r="C24" s="137"/>
      <c r="D24" s="128"/>
      <c r="E24" s="162"/>
      <c r="F24" s="162"/>
      <c r="G24" s="163"/>
      <c r="H24" s="164"/>
      <c r="I24" s="129"/>
      <c r="J24" s="162"/>
      <c r="K24" s="163"/>
      <c r="L24" s="315"/>
      <c r="M24" s="309"/>
      <c r="N24" s="199">
        <f t="shared" si="0"/>
        <v>0</v>
      </c>
      <c r="O24" s="41"/>
      <c r="P24" s="41"/>
      <c r="Q24" s="41"/>
      <c r="R24" s="41"/>
      <c r="S24" s="41"/>
      <c r="T24" s="41"/>
    </row>
    <row r="25" spans="1:20" s="5" customFormat="1" ht="24" customHeight="1" x14ac:dyDescent="0.2">
      <c r="A25" s="138"/>
      <c r="B25" s="153"/>
      <c r="C25" s="137"/>
      <c r="D25" s="128"/>
      <c r="E25" s="162"/>
      <c r="F25" s="162"/>
      <c r="G25" s="163"/>
      <c r="H25" s="164"/>
      <c r="I25" s="129"/>
      <c r="J25" s="162"/>
      <c r="K25" s="163"/>
      <c r="L25" s="315"/>
      <c r="M25" s="309"/>
      <c r="N25" s="199">
        <f t="shared" si="0"/>
        <v>0</v>
      </c>
      <c r="O25" s="41"/>
      <c r="P25" s="41"/>
      <c r="Q25" s="41"/>
      <c r="R25" s="41"/>
      <c r="S25" s="41"/>
      <c r="T25" s="41"/>
    </row>
    <row r="26" spans="1:20" s="5" customFormat="1" ht="24" customHeight="1" x14ac:dyDescent="0.2">
      <c r="A26" s="138"/>
      <c r="B26" s="153"/>
      <c r="C26" s="137"/>
      <c r="D26" s="128"/>
      <c r="E26" s="162"/>
      <c r="F26" s="162"/>
      <c r="G26" s="163"/>
      <c r="H26" s="164"/>
      <c r="I26" s="129"/>
      <c r="J26" s="162"/>
      <c r="K26" s="163"/>
      <c r="L26" s="315"/>
      <c r="M26" s="309"/>
      <c r="N26" s="199">
        <f t="shared" ref="N26:N39" si="1">IF(M26=" ",L26*1,L26*M26)</f>
        <v>0</v>
      </c>
      <c r="O26" s="41"/>
      <c r="P26" s="41"/>
      <c r="Q26" s="41"/>
      <c r="R26" s="41"/>
      <c r="S26" s="41"/>
      <c r="T26" s="41"/>
    </row>
    <row r="27" spans="1:20" s="5" customFormat="1" ht="24" customHeight="1" x14ac:dyDescent="0.2">
      <c r="A27" s="138"/>
      <c r="B27" s="153"/>
      <c r="C27" s="137"/>
      <c r="D27" s="128"/>
      <c r="E27" s="162"/>
      <c r="F27" s="162"/>
      <c r="G27" s="163"/>
      <c r="H27" s="164"/>
      <c r="I27" s="129"/>
      <c r="J27" s="162"/>
      <c r="K27" s="163"/>
      <c r="L27" s="315"/>
      <c r="M27" s="309"/>
      <c r="N27" s="199">
        <f t="shared" si="1"/>
        <v>0</v>
      </c>
      <c r="O27" s="41"/>
      <c r="P27" s="41"/>
      <c r="Q27" s="41"/>
      <c r="R27" s="41"/>
      <c r="S27" s="41"/>
      <c r="T27" s="41"/>
    </row>
    <row r="28" spans="1:20" s="5" customFormat="1" ht="24" customHeight="1" x14ac:dyDescent="0.2">
      <c r="A28" s="138"/>
      <c r="B28" s="153"/>
      <c r="C28" s="137"/>
      <c r="D28" s="128"/>
      <c r="E28" s="162"/>
      <c r="F28" s="162"/>
      <c r="G28" s="163"/>
      <c r="H28" s="164"/>
      <c r="I28" s="129"/>
      <c r="J28" s="162"/>
      <c r="K28" s="163"/>
      <c r="L28" s="315"/>
      <c r="M28" s="309"/>
      <c r="N28" s="199">
        <f t="shared" si="1"/>
        <v>0</v>
      </c>
      <c r="O28" s="41"/>
      <c r="P28" s="41"/>
      <c r="Q28" s="41"/>
      <c r="R28" s="41"/>
      <c r="S28" s="41"/>
      <c r="T28" s="41"/>
    </row>
    <row r="29" spans="1:20" s="5" customFormat="1" ht="24" customHeight="1" x14ac:dyDescent="0.2">
      <c r="A29" s="138"/>
      <c r="B29" s="153"/>
      <c r="C29" s="137"/>
      <c r="D29" s="128"/>
      <c r="E29" s="162"/>
      <c r="F29" s="162"/>
      <c r="G29" s="163"/>
      <c r="H29" s="164"/>
      <c r="I29" s="129"/>
      <c r="J29" s="162"/>
      <c r="K29" s="163"/>
      <c r="L29" s="315"/>
      <c r="M29" s="309"/>
      <c r="N29" s="199">
        <f t="shared" si="1"/>
        <v>0</v>
      </c>
      <c r="O29" s="41"/>
      <c r="P29" s="41"/>
      <c r="Q29" s="41"/>
      <c r="R29" s="41"/>
      <c r="S29" s="41"/>
      <c r="T29" s="41"/>
    </row>
    <row r="30" spans="1:20" s="5" customFormat="1" ht="24" customHeight="1" x14ac:dyDescent="0.2">
      <c r="A30" s="138"/>
      <c r="B30" s="153"/>
      <c r="C30" s="137"/>
      <c r="D30" s="128"/>
      <c r="E30" s="162"/>
      <c r="F30" s="162"/>
      <c r="G30" s="163"/>
      <c r="H30" s="164"/>
      <c r="I30" s="129"/>
      <c r="J30" s="162"/>
      <c r="K30" s="163"/>
      <c r="L30" s="315"/>
      <c r="M30" s="309"/>
      <c r="N30" s="199">
        <f t="shared" si="1"/>
        <v>0</v>
      </c>
      <c r="O30" s="41"/>
      <c r="P30" s="41"/>
      <c r="Q30" s="41"/>
      <c r="R30" s="41"/>
      <c r="S30" s="41"/>
      <c r="T30" s="41"/>
    </row>
    <row r="31" spans="1:20" s="5" customFormat="1" ht="24" customHeight="1" x14ac:dyDescent="0.2">
      <c r="A31" s="138"/>
      <c r="B31" s="153"/>
      <c r="C31" s="137"/>
      <c r="D31" s="128"/>
      <c r="E31" s="162"/>
      <c r="F31" s="162"/>
      <c r="G31" s="163"/>
      <c r="H31" s="164"/>
      <c r="I31" s="129"/>
      <c r="J31" s="162"/>
      <c r="K31" s="163"/>
      <c r="L31" s="315"/>
      <c r="M31" s="309"/>
      <c r="N31" s="199">
        <f t="shared" si="1"/>
        <v>0</v>
      </c>
      <c r="O31" s="41"/>
      <c r="P31" s="41"/>
      <c r="Q31" s="41"/>
      <c r="R31" s="41"/>
      <c r="S31" s="41"/>
      <c r="T31" s="41"/>
    </row>
    <row r="32" spans="1:20" s="5" customFormat="1" ht="24" customHeight="1" x14ac:dyDescent="0.2">
      <c r="A32" s="138"/>
      <c r="B32" s="153"/>
      <c r="C32" s="137"/>
      <c r="D32" s="128"/>
      <c r="E32" s="162"/>
      <c r="F32" s="162"/>
      <c r="G32" s="163"/>
      <c r="H32" s="164"/>
      <c r="I32" s="129"/>
      <c r="J32" s="162"/>
      <c r="K32" s="163"/>
      <c r="L32" s="315"/>
      <c r="M32" s="309"/>
      <c r="N32" s="199">
        <f t="shared" si="1"/>
        <v>0</v>
      </c>
      <c r="O32" s="41"/>
      <c r="P32" s="41"/>
      <c r="Q32" s="41"/>
      <c r="R32" s="41"/>
      <c r="S32" s="41"/>
      <c r="T32" s="41"/>
    </row>
    <row r="33" spans="1:20" s="5" customFormat="1" ht="24" customHeight="1" x14ac:dyDescent="0.2">
      <c r="A33" s="138"/>
      <c r="B33" s="153"/>
      <c r="C33" s="137"/>
      <c r="D33" s="128"/>
      <c r="E33" s="162"/>
      <c r="F33" s="162"/>
      <c r="G33" s="163"/>
      <c r="H33" s="164"/>
      <c r="I33" s="129"/>
      <c r="J33" s="162"/>
      <c r="K33" s="163"/>
      <c r="L33" s="315"/>
      <c r="M33" s="309"/>
      <c r="N33" s="19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" customHeight="1" x14ac:dyDescent="0.2">
      <c r="A34" s="138"/>
      <c r="B34" s="153"/>
      <c r="C34" s="137"/>
      <c r="D34" s="128"/>
      <c r="E34" s="162"/>
      <c r="F34" s="162"/>
      <c r="G34" s="163"/>
      <c r="H34" s="164"/>
      <c r="I34" s="129"/>
      <c r="J34" s="162"/>
      <c r="K34" s="163"/>
      <c r="L34" s="315"/>
      <c r="M34" s="309"/>
      <c r="N34" s="19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" customHeight="1" x14ac:dyDescent="0.2">
      <c r="A35" s="138"/>
      <c r="B35" s="153"/>
      <c r="C35" s="137"/>
      <c r="D35" s="128"/>
      <c r="E35" s="162"/>
      <c r="F35" s="162"/>
      <c r="G35" s="163"/>
      <c r="H35" s="164"/>
      <c r="I35" s="129"/>
      <c r="J35" s="162"/>
      <c r="K35" s="163"/>
      <c r="L35" s="315"/>
      <c r="M35" s="309"/>
      <c r="N35" s="19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" customHeight="1" x14ac:dyDescent="0.2">
      <c r="A36" s="138"/>
      <c r="B36" s="153"/>
      <c r="C36" s="137"/>
      <c r="D36" s="128"/>
      <c r="E36" s="162"/>
      <c r="F36" s="162"/>
      <c r="G36" s="163"/>
      <c r="H36" s="164"/>
      <c r="I36" s="129"/>
      <c r="J36" s="162"/>
      <c r="K36" s="163"/>
      <c r="L36" s="315"/>
      <c r="M36" s="309"/>
      <c r="N36" s="19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" customHeight="1" x14ac:dyDescent="0.2">
      <c r="A37" s="138"/>
      <c r="B37" s="153"/>
      <c r="C37" s="137"/>
      <c r="D37" s="128"/>
      <c r="E37" s="162"/>
      <c r="F37" s="162"/>
      <c r="G37" s="163"/>
      <c r="H37" s="164"/>
      <c r="I37" s="129"/>
      <c r="J37" s="162"/>
      <c r="K37" s="163"/>
      <c r="L37" s="315"/>
      <c r="M37" s="309"/>
      <c r="N37" s="19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" customHeight="1" x14ac:dyDescent="0.2">
      <c r="A38" s="138"/>
      <c r="B38" s="153"/>
      <c r="C38" s="137"/>
      <c r="D38" s="128"/>
      <c r="E38" s="162"/>
      <c r="F38" s="162"/>
      <c r="G38" s="163"/>
      <c r="H38" s="164"/>
      <c r="I38" s="128"/>
      <c r="J38" s="162"/>
      <c r="K38" s="163"/>
      <c r="L38" s="315"/>
      <c r="M38" s="309"/>
      <c r="N38" s="19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" customHeight="1" x14ac:dyDescent="0.2">
      <c r="A39" s="138"/>
      <c r="B39" s="153"/>
      <c r="C39" s="137"/>
      <c r="D39" s="128"/>
      <c r="E39" s="162"/>
      <c r="F39" s="162"/>
      <c r="G39" s="163"/>
      <c r="H39" s="164"/>
      <c r="I39" s="128"/>
      <c r="J39" s="162"/>
      <c r="K39" s="165"/>
      <c r="L39" s="315"/>
      <c r="M39" s="309"/>
      <c r="N39" s="19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" customHeight="1" x14ac:dyDescent="0.2">
      <c r="A40" s="138"/>
      <c r="B40" s="153"/>
      <c r="C40" s="137"/>
      <c r="D40" s="128"/>
      <c r="E40" s="162"/>
      <c r="F40" s="162"/>
      <c r="G40" s="163"/>
      <c r="H40" s="164"/>
      <c r="I40" s="128"/>
      <c r="J40" s="162"/>
      <c r="K40" s="163"/>
      <c r="L40" s="315"/>
      <c r="M40" s="309"/>
      <c r="N40" s="199">
        <f>IF(M40=" ",L40*1,L40*M40)</f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0</v>
      </c>
      <c r="L41" s="256" t="s">
        <v>93</v>
      </c>
      <c r="M41" s="318"/>
      <c r="N41" s="133">
        <f>SUM(N10:N40)</f>
        <v>0</v>
      </c>
      <c r="O41" s="41"/>
      <c r="P41" s="41"/>
      <c r="Q41" s="41"/>
      <c r="R41" s="41"/>
      <c r="S41" s="41"/>
      <c r="T41" s="41"/>
    </row>
    <row r="42" spans="1:20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110"/>
      <c r="N42" s="111"/>
      <c r="O42" s="9"/>
      <c r="P42" s="9"/>
      <c r="Q42" s="9"/>
      <c r="R42" s="9"/>
      <c r="S42" s="9"/>
      <c r="T42" s="9"/>
    </row>
    <row r="43" spans="1:20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110"/>
      <c r="N43" s="111"/>
      <c r="O43" s="9"/>
      <c r="P43" s="9"/>
      <c r="Q43" s="9"/>
      <c r="R43" s="9"/>
      <c r="S43" s="9"/>
      <c r="T43" s="9"/>
    </row>
    <row r="44" spans="1:20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110"/>
      <c r="N44" s="111"/>
      <c r="O44" s="9"/>
      <c r="P44" s="9"/>
      <c r="Q44" s="9"/>
      <c r="R44" s="9"/>
      <c r="S44" s="9"/>
      <c r="T44" s="9"/>
    </row>
    <row r="45" spans="1:20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41"/>
      <c r="N45" s="41"/>
      <c r="O45" s="9"/>
      <c r="P45" s="158"/>
      <c r="Q45" s="9"/>
      <c r="R45" s="9"/>
      <c r="S45" s="9"/>
      <c r="T45" s="9"/>
    </row>
    <row r="46" spans="1:20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">
      <c r="A47" s="232" t="s">
        <v>108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">
      <c r="A48" s="303" t="s">
        <v>86</v>
      </c>
      <c r="B48" s="299" t="s">
        <v>2</v>
      </c>
      <c r="C48" s="301" t="s">
        <v>35</v>
      </c>
      <c r="D48" s="302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53" t="s">
        <v>38</v>
      </c>
      <c r="L48" s="343" t="s">
        <v>102</v>
      </c>
      <c r="M48" s="112"/>
      <c r="N48" s="291" t="s">
        <v>103</v>
      </c>
      <c r="O48" s="112"/>
      <c r="P48" s="112"/>
      <c r="Q48" s="112"/>
      <c r="R48" s="112"/>
      <c r="S48" s="112"/>
      <c r="T48" s="112"/>
    </row>
    <row r="49" spans="1:20" s="6" customFormat="1" ht="24" customHeight="1" x14ac:dyDescent="0.2">
      <c r="A49" s="138"/>
      <c r="B49" s="197"/>
      <c r="C49" s="306"/>
      <c r="D49" s="307"/>
      <c r="E49" s="139"/>
      <c r="F49" s="139"/>
      <c r="G49" s="139"/>
      <c r="H49" s="140"/>
      <c r="I49" s="138"/>
      <c r="J49" s="139"/>
      <c r="K49" s="354"/>
      <c r="L49" s="344"/>
      <c r="M49" s="40"/>
      <c r="N49" s="176">
        <f>IF($L$49=" ",SUMIF($A$10:$A$40,A49,$N$10:$N$40),$K$41*$L$49)</f>
        <v>0</v>
      </c>
      <c r="O49" s="159"/>
      <c r="P49" s="159"/>
      <c r="Q49" s="159"/>
      <c r="R49" s="159"/>
      <c r="S49" s="159"/>
      <c r="T49" s="159"/>
    </row>
    <row r="50" spans="1:20" s="4" customFormat="1" ht="24" customHeight="1" x14ac:dyDescent="0.2">
      <c r="A50" s="138"/>
      <c r="B50" s="139"/>
      <c r="C50" s="306"/>
      <c r="D50" s="307"/>
      <c r="E50" s="139"/>
      <c r="F50" s="139"/>
      <c r="G50" s="139"/>
      <c r="H50" s="140"/>
      <c r="I50" s="138"/>
      <c r="J50" s="139"/>
      <c r="K50" s="355"/>
      <c r="L50" s="344"/>
      <c r="M50" s="41"/>
      <c r="N50" s="176">
        <f>IF($L$50=" ",SUMIF($A$10:$A$40,A50,$N$10:$N$40),$K$41*$L$50)</f>
        <v>0</v>
      </c>
      <c r="O50" s="157"/>
      <c r="P50" s="157"/>
      <c r="Q50" s="157"/>
      <c r="R50" s="157"/>
      <c r="S50" s="157"/>
      <c r="T50" s="157"/>
    </row>
    <row r="51" spans="1:20" s="4" customFormat="1" ht="24" customHeight="1" x14ac:dyDescent="0.2">
      <c r="A51" s="138"/>
      <c r="B51" s="139"/>
      <c r="C51" s="306"/>
      <c r="D51" s="307"/>
      <c r="E51" s="139"/>
      <c r="F51" s="139"/>
      <c r="G51" s="139"/>
      <c r="H51" s="140"/>
      <c r="I51" s="138"/>
      <c r="J51" s="139"/>
      <c r="K51" s="355"/>
      <c r="L51" s="344"/>
      <c r="M51" s="41"/>
      <c r="N51" s="176">
        <f>IF($L$51=" ",SUMIF($A$10:$A$40,A51,$N$10:$N$40),$K$41*$L$51)</f>
        <v>0</v>
      </c>
      <c r="O51" s="157"/>
      <c r="P51" s="157"/>
      <c r="Q51" s="157"/>
      <c r="R51" s="157"/>
      <c r="S51" s="157"/>
      <c r="T51" s="157"/>
    </row>
    <row r="52" spans="1:20" s="4" customFormat="1" ht="24" customHeight="1" x14ac:dyDescent="0.2">
      <c r="A52" s="138"/>
      <c r="B52" s="197"/>
      <c r="C52" s="306"/>
      <c r="D52" s="307"/>
      <c r="E52" s="139"/>
      <c r="F52" s="139"/>
      <c r="G52" s="139"/>
      <c r="H52" s="140"/>
      <c r="I52" s="138"/>
      <c r="J52" s="139"/>
      <c r="K52" s="354"/>
      <c r="L52" s="344"/>
      <c r="M52" s="41"/>
      <c r="N52" s="176">
        <f>IF($L$52=" ",SUMIF($A$10:$A$40,A52,$N$10:$N$40),$K$41*$L$52)</f>
        <v>0</v>
      </c>
      <c r="O52" s="157"/>
      <c r="P52" s="157"/>
      <c r="Q52" s="157"/>
      <c r="R52" s="157"/>
      <c r="S52" s="157"/>
      <c r="T52" s="157"/>
    </row>
    <row r="53" spans="1:20" s="4" customFormat="1" ht="24" customHeight="1" x14ac:dyDescent="0.2">
      <c r="A53" s="138"/>
      <c r="B53" s="139"/>
      <c r="C53" s="306"/>
      <c r="D53" s="307"/>
      <c r="E53" s="139"/>
      <c r="F53" s="139"/>
      <c r="G53" s="139"/>
      <c r="H53" s="140"/>
      <c r="I53" s="138"/>
      <c r="J53" s="139"/>
      <c r="K53" s="355"/>
      <c r="L53" s="344"/>
      <c r="M53" s="41"/>
      <c r="N53" s="176">
        <f>IF($L$53=" ",SUMIF($A$10:$A$40,A53,$N$10:$N$40),$K$41*$L$53)</f>
        <v>0</v>
      </c>
      <c r="O53" s="157"/>
      <c r="P53" s="157"/>
      <c r="Q53" s="157"/>
      <c r="R53" s="157"/>
      <c r="S53" s="157"/>
      <c r="T53" s="157"/>
    </row>
    <row r="54" spans="1:20" s="4" customFormat="1" ht="24" customHeight="1" x14ac:dyDescent="0.2">
      <c r="A54" s="138"/>
      <c r="B54" s="139"/>
      <c r="C54" s="306"/>
      <c r="D54" s="307"/>
      <c r="E54" s="139"/>
      <c r="F54" s="139"/>
      <c r="G54" s="139"/>
      <c r="H54" s="140"/>
      <c r="I54" s="138"/>
      <c r="J54" s="139"/>
      <c r="K54" s="355"/>
      <c r="L54" s="344"/>
      <c r="M54" s="41"/>
      <c r="N54" s="176">
        <f>IF($L$54=" ",SUMIF($A$10:$A$40,A54,$N$10:$N$40),$K$41*$L$54)</f>
        <v>0</v>
      </c>
      <c r="O54" s="157"/>
      <c r="P54" s="157"/>
      <c r="Q54" s="157"/>
      <c r="R54" s="157"/>
      <c r="S54" s="157"/>
      <c r="T54" s="157"/>
    </row>
    <row r="55" spans="1:20" s="4" customFormat="1" ht="24" customHeight="1" x14ac:dyDescent="0.2">
      <c r="A55" s="29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45">
        <f>SUM(L49:L54)</f>
        <v>0</v>
      </c>
      <c r="M55" s="317" t="s">
        <v>93</v>
      </c>
      <c r="N55" s="130">
        <f>SUM(N49:N54)</f>
        <v>0</v>
      </c>
      <c r="O55" s="157"/>
      <c r="P55" s="157"/>
      <c r="Q55" s="157"/>
      <c r="R55" s="157"/>
      <c r="S55" s="157"/>
      <c r="T55" s="157"/>
    </row>
    <row r="56" spans="1:20" ht="18.75" customHeight="1" x14ac:dyDescent="0.2">
      <c r="A56" s="29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">
      <c r="A57" s="2"/>
      <c r="O57" s="160"/>
      <c r="P57" s="160"/>
      <c r="Q57" s="160"/>
      <c r="R57" s="160"/>
      <c r="S57" s="160"/>
      <c r="T57" s="160"/>
    </row>
    <row r="58" spans="1:20" s="6" customFormat="1" ht="21" hidden="1" customHeight="1" x14ac:dyDescent="0.2">
      <c r="A58" s="7"/>
      <c r="O58" s="159"/>
      <c r="P58" s="159"/>
      <c r="Q58" s="159"/>
      <c r="R58" s="159"/>
      <c r="S58" s="159"/>
      <c r="T58" s="159"/>
    </row>
    <row r="59" spans="1:20" s="4" customFormat="1" ht="21" hidden="1" customHeight="1" x14ac:dyDescent="0.2">
      <c r="A59" s="6"/>
      <c r="O59" s="157"/>
      <c r="P59" s="157"/>
      <c r="Q59" s="157"/>
      <c r="R59" s="157"/>
      <c r="S59" s="157"/>
      <c r="T59" s="157"/>
    </row>
    <row r="60" spans="1:20" s="4" customFormat="1" ht="21" hidden="1" customHeight="1" x14ac:dyDescent="0.2">
      <c r="O60" s="157"/>
      <c r="P60" s="157"/>
      <c r="Q60" s="157"/>
      <c r="R60" s="157"/>
      <c r="S60" s="157"/>
      <c r="T60" s="157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="4" customFormat="1" ht="21" hidden="1" customHeight="1" x14ac:dyDescent="0.2"/>
    <row r="66" s="4" customFormat="1" ht="21" hidden="1" customHeight="1" x14ac:dyDescent="0.2"/>
    <row r="67" s="4" customFormat="1" ht="21" hidden="1" customHeight="1" x14ac:dyDescent="0.2"/>
    <row r="68" s="4" customFormat="1" ht="21" hidden="1" customHeight="1" x14ac:dyDescent="0.2"/>
    <row r="69" s="4" customFormat="1" ht="21" hidden="1" customHeight="1" x14ac:dyDescent="0.2"/>
    <row r="70" s="2" customFormat="1" ht="21" hidden="1" customHeight="1" x14ac:dyDescent="0.2"/>
    <row r="71" s="8" customFormat="1" ht="21" hidden="1" customHeight="1" x14ac:dyDescent="0.25"/>
    <row r="72" s="6" customFormat="1" ht="21" hidden="1" customHeight="1" x14ac:dyDescent="0.2"/>
    <row r="73" s="4" customFormat="1" ht="21" hidden="1" customHeight="1" x14ac:dyDescent="0.2"/>
    <row r="74" s="4" customFormat="1" ht="21" hidden="1" customHeight="1" x14ac:dyDescent="0.2"/>
    <row r="75" s="4" customFormat="1" ht="21" hidden="1" customHeight="1" x14ac:dyDescent="0.2"/>
    <row r="76" s="4" customFormat="1" ht="21" hidden="1" customHeight="1" x14ac:dyDescent="0.2"/>
    <row r="77" s="4" customFormat="1" ht="21" hidden="1" customHeight="1" x14ac:dyDescent="0.2"/>
    <row r="78" s="4" customFormat="1" ht="21" hidden="1" customHeight="1" x14ac:dyDescent="0.2"/>
    <row r="79" s="4" customFormat="1" ht="21" hidden="1" customHeight="1" x14ac:dyDescent="0.2"/>
    <row r="80" s="4" customFormat="1" ht="21" hidden="1" customHeight="1" x14ac:dyDescent="0.2"/>
    <row r="81" s="4" customFormat="1" ht="21" hidden="1" customHeight="1" x14ac:dyDescent="0.2"/>
    <row r="82" s="4" customFormat="1" ht="21" hidden="1" customHeight="1" x14ac:dyDescent="0.2"/>
    <row r="83" s="4" customFormat="1" ht="21" hidden="1" customHeight="1" x14ac:dyDescent="0.2"/>
    <row r="84" s="4" customFormat="1" ht="21" hidden="1" customHeight="1" x14ac:dyDescent="0.2"/>
    <row r="85" s="2" customFormat="1" ht="21" hidden="1" customHeight="1" x14ac:dyDescent="0.2"/>
    <row r="86" s="2" customFormat="1" ht="21" hidden="1" customHeight="1" x14ac:dyDescent="0.2"/>
    <row r="87" s="2" customFormat="1" ht="21" hidden="1" customHeight="1" x14ac:dyDescent="0.2"/>
    <row r="88" s="2" customFormat="1" ht="21" hidden="1" customHeight="1" x14ac:dyDescent="0.2"/>
    <row r="89" s="2" customFormat="1" ht="21" hidden="1" customHeight="1" x14ac:dyDescent="0.2"/>
    <row r="90" s="2" customFormat="1" ht="21" hidden="1" customHeight="1" x14ac:dyDescent="0.2"/>
    <row r="91" s="2" customFormat="1" ht="21" hidden="1" customHeight="1" x14ac:dyDescent="0.2"/>
    <row r="92" s="2" customFormat="1" ht="21" hidden="1" customHeight="1" x14ac:dyDescent="0.2"/>
    <row r="93" s="2" customFormat="1" ht="21" hidden="1" customHeight="1" x14ac:dyDescent="0.2"/>
    <row r="94" s="2" customFormat="1" ht="21" hidden="1" customHeight="1" x14ac:dyDescent="0.2"/>
    <row r="95" s="7" customFormat="1" ht="21" hidden="1" customHeight="1" x14ac:dyDescent="0.2"/>
    <row r="96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="4" customFormat="1" ht="21" hidden="1" customHeight="1" x14ac:dyDescent="0.2"/>
    <row r="130" s="4" customFormat="1" ht="21" hidden="1" customHeight="1" x14ac:dyDescent="0.2"/>
    <row r="131" s="4" customFormat="1" ht="21" hidden="1" customHeight="1" x14ac:dyDescent="0.2"/>
    <row r="132" s="4" customFormat="1" ht="21" hidden="1" customHeight="1" x14ac:dyDescent="0.2"/>
    <row r="133" s="4" customFormat="1" ht="21" hidden="1" customHeight="1" x14ac:dyDescent="0.2"/>
    <row r="134" s="4" customFormat="1" ht="21" hidden="1" customHeight="1" x14ac:dyDescent="0.2"/>
    <row r="135" s="4" customFormat="1" ht="21" hidden="1" customHeight="1" x14ac:dyDescent="0.2"/>
    <row r="136" s="4" customFormat="1" ht="21" hidden="1" customHeight="1" x14ac:dyDescent="0.2"/>
    <row r="137" s="4" customFormat="1" ht="21" hidden="1" customHeight="1" x14ac:dyDescent="0.2"/>
    <row r="138" s="2" customFormat="1" ht="21" hidden="1" customHeight="1" x14ac:dyDescent="0.2"/>
    <row r="139" s="2" customFormat="1" ht="21" hidden="1" customHeight="1" x14ac:dyDescent="0.2"/>
    <row r="140" s="2" customFormat="1" ht="21" hidden="1" customHeight="1" x14ac:dyDescent="0.2"/>
    <row r="141" s="2" customFormat="1" ht="21" hidden="1" customHeight="1" x14ac:dyDescent="0.2"/>
    <row r="142" s="2" customFormat="1" ht="21" hidden="1" customHeight="1" x14ac:dyDescent="0.2"/>
    <row r="143" s="2" customFormat="1" ht="21" hidden="1" customHeight="1" x14ac:dyDescent="0.2"/>
    <row r="144" s="2" customFormat="1" ht="21" hidden="1" customHeight="1" x14ac:dyDescent="0.2"/>
    <row r="145" s="2" customFormat="1" ht="21" hidden="1" customHeight="1" x14ac:dyDescent="0.2"/>
    <row r="146" s="2" customFormat="1" ht="21" hidden="1" customHeight="1" x14ac:dyDescent="0.2"/>
    <row r="147" s="2" customFormat="1" ht="21" hidden="1" customHeight="1" x14ac:dyDescent="0.2"/>
    <row r="148" s="2" customFormat="1" ht="21" hidden="1" customHeight="1" x14ac:dyDescent="0.2"/>
    <row r="149" s="2" customFormat="1" ht="21" hidden="1" customHeight="1" x14ac:dyDescent="0.2"/>
    <row r="150" s="2" customFormat="1" ht="21" hidden="1" customHeight="1" x14ac:dyDescent="0.2"/>
    <row r="151" s="2" customFormat="1" ht="21" hidden="1" customHeight="1" x14ac:dyDescent="0.2"/>
    <row r="152" s="2" customFormat="1" ht="21" hidden="1" customHeight="1" x14ac:dyDescent="0.2"/>
    <row r="153" s="2" customFormat="1" ht="21" hidden="1" customHeight="1" x14ac:dyDescent="0.2"/>
    <row r="154" s="2" customFormat="1" ht="21" hidden="1" customHeight="1" x14ac:dyDescent="0.2"/>
    <row r="155" s="2" customFormat="1" ht="21" hidden="1" customHeight="1" x14ac:dyDescent="0.2"/>
    <row r="156" s="2" customFormat="1" ht="21" hidden="1" customHeight="1" x14ac:dyDescent="0.2"/>
    <row r="157" s="2" customFormat="1" ht="21" hidden="1" customHeight="1" x14ac:dyDescent="0.2"/>
    <row r="158" s="2" customFormat="1" ht="21" hidden="1" customHeight="1" x14ac:dyDescent="0.2"/>
    <row r="159" s="2" customFormat="1" ht="21" hidden="1" customHeight="1" x14ac:dyDescent="0.2"/>
    <row r="160" s="2" customFormat="1" ht="21" hidden="1" customHeight="1" x14ac:dyDescent="0.2"/>
    <row r="161" s="2" customFormat="1" ht="21" hidden="1" customHeight="1" x14ac:dyDescent="0.2"/>
    <row r="162" s="2" customFormat="1" ht="21" hidden="1" customHeight="1" x14ac:dyDescent="0.2"/>
    <row r="163" s="2" customFormat="1" ht="21" hidden="1" customHeight="1" x14ac:dyDescent="0.2"/>
    <row r="164" s="2" customFormat="1" ht="21" hidden="1" customHeight="1" x14ac:dyDescent="0.2"/>
    <row r="165" s="2" customFormat="1" ht="21" hidden="1" customHeight="1" x14ac:dyDescent="0.2"/>
    <row r="166" s="2" customFormat="1" ht="21" hidden="1" customHeight="1" x14ac:dyDescent="0.2"/>
    <row r="167" s="2" customFormat="1" ht="21" hidden="1" customHeight="1" x14ac:dyDescent="0.2"/>
    <row r="168" s="2" customFormat="1" ht="21" hidden="1" customHeight="1" x14ac:dyDescent="0.2"/>
    <row r="169" s="2" customFormat="1" ht="21" hidden="1" customHeight="1" x14ac:dyDescent="0.2"/>
    <row r="170" s="2" customFormat="1" ht="21" hidden="1" customHeight="1" x14ac:dyDescent="0.2"/>
    <row r="171" s="2" customFormat="1" ht="21" hidden="1" customHeight="1" x14ac:dyDescent="0.2"/>
    <row r="172" s="2" customFormat="1" ht="21" hidden="1" customHeight="1" x14ac:dyDescent="0.2"/>
    <row r="173" s="2" customFormat="1" ht="21" hidden="1" customHeight="1" x14ac:dyDescent="0.2"/>
    <row r="174" s="2" customFormat="1" ht="21" hidden="1" customHeight="1" x14ac:dyDescent="0.2"/>
    <row r="175" s="2" customFormat="1" ht="21" hidden="1" customHeight="1" x14ac:dyDescent="0.2"/>
    <row r="176" s="2" customFormat="1" ht="21" hidden="1" customHeight="1" x14ac:dyDescent="0.2"/>
    <row r="177" spans="2:14" ht="21" hidden="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</sheetData>
  <sheetProtection password="BA39" sheet="1" objects="1" scenarios="1"/>
  <pageMargins left="0.36" right="0.2" top="0.25" bottom="0.16" header="0.5" footer="0.5"/>
  <pageSetup scale="62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4"/>
  <sheetViews>
    <sheetView showGridLines="0" showZeros="0" topLeftCell="E41" zoomScale="80" workbookViewId="0">
      <selection activeCell="O56" sqref="O56"/>
    </sheetView>
  </sheetViews>
  <sheetFormatPr defaultColWidth="0" defaultRowHeight="15.75" zeroHeight="1" x14ac:dyDescent="0.25"/>
  <cols>
    <col min="1" max="1" width="5.7109375" style="11" customWidth="1"/>
    <col min="2" max="2" width="9.7109375" style="10" customWidth="1"/>
    <col min="3" max="3" width="8.42578125" style="10" customWidth="1"/>
    <col min="4" max="4" width="5" style="10" customWidth="1"/>
    <col min="5" max="5" width="9.28515625" style="10" customWidth="1"/>
    <col min="6" max="6" width="11.140625" style="10" customWidth="1"/>
    <col min="7" max="7" width="10.42578125" style="10" customWidth="1"/>
    <col min="8" max="8" width="12.42578125" style="10" customWidth="1"/>
    <col min="9" max="9" width="13.5703125" style="10" customWidth="1"/>
    <col min="10" max="10" width="12.5703125" style="10" customWidth="1"/>
    <col min="11" max="11" width="12.7109375" style="10" customWidth="1"/>
    <col min="12" max="12" width="10" style="10" customWidth="1"/>
    <col min="13" max="13" width="10.85546875" style="10" customWidth="1"/>
    <col min="14" max="14" width="9.42578125" style="10" customWidth="1"/>
    <col min="15" max="15" width="20.5703125" style="10" customWidth="1"/>
    <col min="16" max="16" width="18.85546875" style="11" hidden="1" customWidth="1"/>
    <col min="17" max="16384" width="0" style="11" hidden="1"/>
  </cols>
  <sheetData>
    <row r="1" spans="1:20" ht="20.25" customHeight="1" x14ac:dyDescent="0.25">
      <c r="A1" s="209" t="s">
        <v>80</v>
      </c>
      <c r="B1" s="234"/>
      <c r="C1" s="234"/>
      <c r="D1" s="234"/>
      <c r="E1" s="234"/>
      <c r="F1" s="235"/>
      <c r="G1" s="71"/>
      <c r="H1" s="72"/>
      <c r="I1" s="228"/>
      <c r="J1" s="72"/>
      <c r="K1" s="119"/>
      <c r="L1" s="119"/>
      <c r="M1" s="120"/>
      <c r="N1" s="119"/>
      <c r="O1" s="119"/>
      <c r="P1" s="78"/>
      <c r="Q1" s="78"/>
      <c r="R1" s="78"/>
      <c r="S1" s="78"/>
      <c r="T1" s="78"/>
    </row>
    <row r="2" spans="1:20" ht="20.25" customHeight="1" x14ac:dyDescent="0.25">
      <c r="A2" s="210" t="s">
        <v>109</v>
      </c>
      <c r="B2" s="234"/>
      <c r="C2" s="234"/>
      <c r="D2" s="234"/>
      <c r="E2" s="234"/>
      <c r="F2" s="236"/>
      <c r="G2" s="75"/>
      <c r="H2"/>
      <c r="I2" s="72"/>
      <c r="J2" s="72"/>
      <c r="K2" s="119"/>
      <c r="L2" s="121"/>
      <c r="M2" s="327" t="s">
        <v>82</v>
      </c>
      <c r="N2" s="328" t="str">
        <f>IF((VALUE('Short Form'!J62)&lt;&gt;0),1+VALUE('Short Form'!I62)+VALUE('Short Form'!J62)+VALUE('Short Form'!H62),"")</f>
        <v/>
      </c>
      <c r="O2" s="329" t="str">
        <f>IF((N2=0),"",'Short Form'!$N3)</f>
        <v/>
      </c>
      <c r="P2" s="78"/>
      <c r="Q2" s="78"/>
      <c r="R2" s="78"/>
      <c r="S2" s="78"/>
      <c r="T2" s="78"/>
    </row>
    <row r="3" spans="1:20" ht="9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</row>
    <row r="5" spans="1:20" s="12" customFormat="1" ht="15.75" customHeight="1" x14ac:dyDescent="0.2">
      <c r="A5" s="290" t="str">
        <f>'Short Form'!A6</f>
        <v>Hall</v>
      </c>
      <c r="B5" s="123"/>
      <c r="C5" s="123"/>
      <c r="D5" s="123"/>
      <c r="E5" s="304" t="str">
        <f>'Short Form'!E6</f>
        <v>D. Todd</v>
      </c>
      <c r="F5" s="179"/>
      <c r="G5" s="123"/>
      <c r="H5" s="185" t="str">
        <f>'Short Form'!H6</f>
        <v>Director</v>
      </c>
      <c r="I5" s="184"/>
      <c r="J5" s="186"/>
      <c r="K5" s="118" t="str">
        <f>'Short Form'!K6</f>
        <v>454-59-8983</v>
      </c>
      <c r="L5" s="115"/>
      <c r="M5" s="115"/>
      <c r="N5" s="17"/>
      <c r="O5" s="18"/>
      <c r="P5" s="177"/>
      <c r="Q5" s="170"/>
      <c r="R5" s="170"/>
      <c r="S5" s="170"/>
      <c r="T5" s="170"/>
    </row>
    <row r="6" spans="1:20" s="12" customFormat="1" ht="4.5" customHeight="1" x14ac:dyDescent="0.25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</row>
    <row r="7" spans="1:20" ht="15" customHeight="1" x14ac:dyDescent="0.25">
      <c r="A7" s="204" t="s">
        <v>110</v>
      </c>
      <c r="B7" s="237"/>
      <c r="C7" s="237"/>
      <c r="D7" s="230"/>
      <c r="E7" s="238"/>
      <c r="F7" s="238"/>
      <c r="G7" s="239"/>
      <c r="H7" s="122"/>
      <c r="I7" s="122"/>
      <c r="J7" s="122"/>
      <c r="K7" s="90"/>
      <c r="L7" s="90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25">
      <c r="A8" s="215" t="s">
        <v>85</v>
      </c>
      <c r="B8" s="212"/>
      <c r="C8" s="217"/>
      <c r="D8" s="212"/>
      <c r="E8" s="217"/>
      <c r="F8" s="218"/>
      <c r="G8" s="219"/>
      <c r="H8" s="91"/>
      <c r="I8" s="90"/>
      <c r="J8" s="90"/>
      <c r="K8" s="90"/>
      <c r="L8" s="90"/>
      <c r="M8" s="92"/>
      <c r="N8" s="92"/>
      <c r="O8" s="78"/>
      <c r="P8" s="78"/>
      <c r="Q8" s="78"/>
      <c r="R8" s="78"/>
      <c r="S8" s="78"/>
      <c r="T8" s="78"/>
    </row>
    <row r="9" spans="1:20" ht="15.75" customHeight="1" x14ac:dyDescent="0.25">
      <c r="A9" s="268" t="s">
        <v>86</v>
      </c>
      <c r="B9" s="268" t="s">
        <v>26</v>
      </c>
      <c r="C9" s="269"/>
      <c r="D9" s="269"/>
      <c r="E9" s="269" t="s">
        <v>28</v>
      </c>
      <c r="F9" s="269"/>
      <c r="G9" s="269"/>
      <c r="H9" s="269"/>
      <c r="I9" s="269"/>
      <c r="J9" s="269"/>
      <c r="K9" s="269"/>
      <c r="L9" s="269"/>
      <c r="M9" s="268" t="s">
        <v>89</v>
      </c>
      <c r="N9" s="268" t="s">
        <v>31</v>
      </c>
      <c r="O9" s="256" t="s">
        <v>90</v>
      </c>
      <c r="P9" s="78"/>
      <c r="Q9" s="78"/>
      <c r="R9" s="78"/>
      <c r="S9" s="78"/>
      <c r="T9" s="78"/>
    </row>
    <row r="10" spans="1:20" s="13" customFormat="1" ht="24" customHeight="1" x14ac:dyDescent="0.2">
      <c r="A10" s="194"/>
      <c r="B10" s="155"/>
      <c r="C10" s="126"/>
      <c r="D10" s="173"/>
      <c r="E10" s="173"/>
      <c r="F10" s="173"/>
      <c r="G10" s="174"/>
      <c r="H10" s="173"/>
      <c r="I10" s="175"/>
      <c r="J10" s="173"/>
      <c r="K10" s="173"/>
      <c r="L10" s="173"/>
      <c r="M10" s="288"/>
      <c r="N10" s="310"/>
      <c r="O10" s="199">
        <f>IF(N10=" ",M10*1,M10*N10)</f>
        <v>0</v>
      </c>
      <c r="P10" s="92"/>
      <c r="Q10" s="92"/>
      <c r="R10" s="92"/>
      <c r="S10" s="92"/>
      <c r="T10" s="92"/>
    </row>
    <row r="11" spans="1:20" s="13" customFormat="1" ht="24" customHeight="1" x14ac:dyDescent="0.2">
      <c r="A11" s="194"/>
      <c r="B11" s="155"/>
      <c r="C11" s="126"/>
      <c r="D11" s="173"/>
      <c r="E11" s="173"/>
      <c r="F11" s="173"/>
      <c r="G11" s="174"/>
      <c r="H11" s="173"/>
      <c r="I11" s="173"/>
      <c r="J11" s="173"/>
      <c r="K11" s="173"/>
      <c r="L11" s="173"/>
      <c r="M11" s="288"/>
      <c r="N11" s="310"/>
      <c r="O11" s="199">
        <f>IF(N11=" ",M11*1,M11*N11)</f>
        <v>0</v>
      </c>
      <c r="P11" s="92"/>
      <c r="Q11" s="92"/>
      <c r="R11" s="92"/>
      <c r="S11" s="92"/>
      <c r="T11" s="92"/>
    </row>
    <row r="12" spans="1:20" s="13" customFormat="1" ht="24" customHeight="1" x14ac:dyDescent="0.2">
      <c r="A12" s="194"/>
      <c r="B12" s="155"/>
      <c r="C12" s="126"/>
      <c r="D12" s="173"/>
      <c r="E12" s="173"/>
      <c r="F12" s="173"/>
      <c r="G12" s="174"/>
      <c r="H12" s="173"/>
      <c r="I12" s="173"/>
      <c r="J12" s="173"/>
      <c r="K12" s="173"/>
      <c r="L12" s="173"/>
      <c r="M12" s="288"/>
      <c r="N12" s="310"/>
      <c r="O12" s="199">
        <f>IF(N12=" ",M12*1,M12*N12)</f>
        <v>0</v>
      </c>
      <c r="P12" s="92"/>
      <c r="Q12" s="92"/>
      <c r="R12" s="92"/>
      <c r="S12" s="92"/>
      <c r="T12" s="92"/>
    </row>
    <row r="13" spans="1:20" s="13" customFormat="1" ht="24" customHeight="1" x14ac:dyDescent="0.2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173"/>
      <c r="M13" s="288"/>
      <c r="N13" s="310"/>
      <c r="O13" s="199">
        <f t="shared" ref="O13:O25" si="0">IF(N13=" ",M13*1,M13*N13)</f>
        <v>0</v>
      </c>
      <c r="P13" s="92"/>
      <c r="Q13" s="92"/>
      <c r="R13" s="92"/>
      <c r="S13" s="92"/>
      <c r="T13" s="92"/>
    </row>
    <row r="14" spans="1:20" s="13" customFormat="1" ht="24" customHeight="1" x14ac:dyDescent="0.2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173"/>
      <c r="M14" s="288"/>
      <c r="N14" s="310"/>
      <c r="O14" s="199">
        <f t="shared" si="0"/>
        <v>0</v>
      </c>
      <c r="P14" s="92"/>
      <c r="Q14" s="92"/>
      <c r="R14" s="92"/>
      <c r="S14" s="92"/>
      <c r="T14" s="92"/>
    </row>
    <row r="15" spans="1:20" s="13" customFormat="1" ht="24" customHeight="1" x14ac:dyDescent="0.2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173"/>
      <c r="M15" s="288"/>
      <c r="N15" s="310"/>
      <c r="O15" s="199">
        <f t="shared" si="0"/>
        <v>0</v>
      </c>
      <c r="P15" s="92"/>
      <c r="Q15" s="92"/>
      <c r="R15" s="92"/>
      <c r="S15" s="92"/>
      <c r="T15" s="92"/>
    </row>
    <row r="16" spans="1:20" s="13" customFormat="1" ht="24" customHeight="1" x14ac:dyDescent="0.2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173"/>
      <c r="M16" s="288"/>
      <c r="N16" s="310"/>
      <c r="O16" s="199">
        <f t="shared" si="0"/>
        <v>0</v>
      </c>
      <c r="P16" s="92"/>
      <c r="Q16" s="92"/>
      <c r="R16" s="92"/>
      <c r="S16" s="92"/>
      <c r="T16" s="92"/>
    </row>
    <row r="17" spans="1:20" s="13" customFormat="1" ht="24" customHeight="1" x14ac:dyDescent="0.2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173"/>
      <c r="M17" s="288"/>
      <c r="N17" s="310"/>
      <c r="O17" s="199">
        <f t="shared" si="0"/>
        <v>0</v>
      </c>
      <c r="P17" s="92"/>
      <c r="Q17" s="92"/>
      <c r="R17" s="92"/>
      <c r="S17" s="92"/>
      <c r="T17" s="92"/>
    </row>
    <row r="18" spans="1:20" s="13" customFormat="1" ht="24" customHeight="1" x14ac:dyDescent="0.2">
      <c r="A18" s="194"/>
      <c r="B18" s="155"/>
      <c r="C18" s="126"/>
      <c r="D18" s="173"/>
      <c r="E18" s="173"/>
      <c r="F18" s="173"/>
      <c r="G18" s="174"/>
      <c r="H18" s="173"/>
      <c r="I18" s="173"/>
      <c r="J18" s="173"/>
      <c r="K18" s="173"/>
      <c r="L18" s="173"/>
      <c r="M18" s="288"/>
      <c r="N18" s="310"/>
      <c r="O18" s="199">
        <f t="shared" si="0"/>
        <v>0</v>
      </c>
      <c r="P18" s="92"/>
      <c r="Q18" s="92"/>
      <c r="R18" s="92"/>
      <c r="S18" s="92"/>
      <c r="T18" s="92"/>
    </row>
    <row r="19" spans="1:20" s="13" customFormat="1" ht="24" customHeight="1" x14ac:dyDescent="0.2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173"/>
      <c r="M19" s="288"/>
      <c r="N19" s="310"/>
      <c r="O19" s="199">
        <f t="shared" si="0"/>
        <v>0</v>
      </c>
      <c r="P19" s="92"/>
      <c r="Q19" s="92"/>
      <c r="R19" s="92"/>
      <c r="S19" s="92"/>
      <c r="T19" s="92"/>
    </row>
    <row r="20" spans="1:20" s="13" customFormat="1" ht="24" customHeight="1" x14ac:dyDescent="0.2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173"/>
      <c r="M20" s="288"/>
      <c r="N20" s="310"/>
      <c r="O20" s="199">
        <f t="shared" si="0"/>
        <v>0</v>
      </c>
      <c r="P20" s="92"/>
      <c r="Q20" s="92"/>
      <c r="R20" s="92"/>
      <c r="S20" s="92"/>
      <c r="T20" s="92"/>
    </row>
    <row r="21" spans="1:20" s="13" customFormat="1" ht="24" customHeight="1" x14ac:dyDescent="0.2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173"/>
      <c r="M21" s="288"/>
      <c r="N21" s="310"/>
      <c r="O21" s="199">
        <f t="shared" si="0"/>
        <v>0</v>
      </c>
      <c r="P21" s="92"/>
      <c r="Q21" s="92"/>
      <c r="R21" s="92"/>
      <c r="S21" s="92"/>
      <c r="T21" s="92"/>
    </row>
    <row r="22" spans="1:20" s="13" customFormat="1" ht="24" customHeight="1" x14ac:dyDescent="0.2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173"/>
      <c r="M22" s="288"/>
      <c r="N22" s="310"/>
      <c r="O22" s="199">
        <f t="shared" si="0"/>
        <v>0</v>
      </c>
      <c r="P22" s="92"/>
      <c r="Q22" s="92"/>
      <c r="R22" s="92"/>
      <c r="S22" s="92"/>
      <c r="T22" s="92"/>
    </row>
    <row r="23" spans="1:20" s="13" customFormat="1" ht="24" customHeight="1" x14ac:dyDescent="0.2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173"/>
      <c r="M23" s="288"/>
      <c r="N23" s="310"/>
      <c r="O23" s="199">
        <f t="shared" si="0"/>
        <v>0</v>
      </c>
      <c r="P23" s="92"/>
      <c r="Q23" s="92"/>
      <c r="R23" s="92"/>
      <c r="S23" s="92"/>
      <c r="T23" s="92"/>
    </row>
    <row r="24" spans="1:20" s="13" customFormat="1" ht="24" customHeight="1" x14ac:dyDescent="0.2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173"/>
      <c r="M24" s="288"/>
      <c r="N24" s="310"/>
      <c r="O24" s="199">
        <f t="shared" si="0"/>
        <v>0</v>
      </c>
      <c r="P24" s="92"/>
      <c r="Q24" s="92"/>
      <c r="R24" s="92"/>
      <c r="S24" s="92"/>
      <c r="T24" s="92"/>
    </row>
    <row r="25" spans="1:20" s="13" customFormat="1" ht="24" customHeight="1" x14ac:dyDescent="0.2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173"/>
      <c r="M25" s="288"/>
      <c r="N25" s="310"/>
      <c r="O25" s="199">
        <f t="shared" si="0"/>
        <v>0</v>
      </c>
      <c r="P25" s="92"/>
      <c r="Q25" s="92"/>
      <c r="R25" s="92"/>
      <c r="S25" s="92"/>
      <c r="T25" s="92"/>
    </row>
    <row r="26" spans="1:20" s="13" customFormat="1" ht="24" customHeight="1" x14ac:dyDescent="0.2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173"/>
      <c r="M26" s="288"/>
      <c r="N26" s="310"/>
      <c r="O26" s="199">
        <f t="shared" ref="O26:O39" si="1">IF(N26=" ",M26*1,M26*N26)</f>
        <v>0</v>
      </c>
      <c r="P26" s="92"/>
      <c r="Q26" s="92"/>
      <c r="R26" s="92"/>
      <c r="S26" s="92"/>
      <c r="T26" s="92"/>
    </row>
    <row r="27" spans="1:20" s="13" customFormat="1" ht="24" customHeight="1" x14ac:dyDescent="0.2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173"/>
      <c r="M27" s="288"/>
      <c r="N27" s="310"/>
      <c r="O27" s="199">
        <f t="shared" si="1"/>
        <v>0</v>
      </c>
      <c r="P27" s="92"/>
      <c r="Q27" s="92"/>
      <c r="R27" s="92"/>
      <c r="S27" s="92"/>
      <c r="T27" s="92"/>
    </row>
    <row r="28" spans="1:20" s="13" customFormat="1" ht="24" customHeight="1" x14ac:dyDescent="0.2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173"/>
      <c r="M28" s="288"/>
      <c r="N28" s="310"/>
      <c r="O28" s="199">
        <f t="shared" si="1"/>
        <v>0</v>
      </c>
      <c r="P28" s="92"/>
      <c r="Q28" s="92"/>
      <c r="R28" s="92"/>
      <c r="S28" s="92"/>
      <c r="T28" s="92"/>
    </row>
    <row r="29" spans="1:20" s="13" customFormat="1" ht="24" customHeight="1" x14ac:dyDescent="0.2">
      <c r="A29" s="194"/>
      <c r="B29" s="155"/>
      <c r="C29" s="126"/>
      <c r="D29" s="173"/>
      <c r="E29" s="173"/>
      <c r="F29" s="173"/>
      <c r="G29" s="174"/>
      <c r="H29" s="173"/>
      <c r="I29" s="173"/>
      <c r="J29" s="173"/>
      <c r="K29" s="173"/>
      <c r="L29" s="173"/>
      <c r="M29" s="288"/>
      <c r="N29" s="310"/>
      <c r="O29" s="199">
        <f t="shared" si="1"/>
        <v>0</v>
      </c>
      <c r="P29" s="92"/>
      <c r="Q29" s="92"/>
      <c r="R29" s="92"/>
      <c r="S29" s="92"/>
      <c r="T29" s="92"/>
    </row>
    <row r="30" spans="1:20" s="13" customFormat="1" ht="24" customHeight="1" x14ac:dyDescent="0.2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173"/>
      <c r="M30" s="288"/>
      <c r="N30" s="310"/>
      <c r="O30" s="199">
        <f t="shared" si="1"/>
        <v>0</v>
      </c>
      <c r="P30" s="92"/>
      <c r="Q30" s="92"/>
      <c r="R30" s="92"/>
      <c r="S30" s="92"/>
      <c r="T30" s="92"/>
    </row>
    <row r="31" spans="1:20" s="13" customFormat="1" ht="24" customHeight="1" x14ac:dyDescent="0.2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173"/>
      <c r="M31" s="288"/>
      <c r="N31" s="310"/>
      <c r="O31" s="199">
        <f t="shared" si="1"/>
        <v>0</v>
      </c>
      <c r="P31" s="92"/>
      <c r="Q31" s="92"/>
      <c r="R31" s="92"/>
      <c r="S31" s="92"/>
      <c r="T31" s="92"/>
    </row>
    <row r="32" spans="1:20" s="13" customFormat="1" ht="24" customHeight="1" x14ac:dyDescent="0.2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173"/>
      <c r="M32" s="288"/>
      <c r="N32" s="310"/>
      <c r="O32" s="199">
        <f t="shared" si="1"/>
        <v>0</v>
      </c>
      <c r="P32" s="92"/>
      <c r="Q32" s="92"/>
      <c r="R32" s="92"/>
      <c r="S32" s="92"/>
      <c r="T32" s="92"/>
    </row>
    <row r="33" spans="1:20" s="13" customFormat="1" ht="24" customHeight="1" x14ac:dyDescent="0.2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173"/>
      <c r="M33" s="288"/>
      <c r="N33" s="310"/>
      <c r="O33" s="199">
        <f t="shared" si="1"/>
        <v>0</v>
      </c>
      <c r="P33" s="92"/>
      <c r="Q33" s="92"/>
      <c r="R33" s="92"/>
      <c r="S33" s="92"/>
      <c r="T33" s="92"/>
    </row>
    <row r="34" spans="1:20" s="13" customFormat="1" ht="24" customHeight="1" x14ac:dyDescent="0.2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173"/>
      <c r="M34" s="288"/>
      <c r="N34" s="310"/>
      <c r="O34" s="199">
        <f t="shared" si="1"/>
        <v>0</v>
      </c>
      <c r="P34" s="92"/>
      <c r="Q34" s="92"/>
      <c r="R34" s="92"/>
      <c r="S34" s="92"/>
      <c r="T34" s="92"/>
    </row>
    <row r="35" spans="1:20" s="13" customFormat="1" ht="24" customHeight="1" x14ac:dyDescent="0.2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173"/>
      <c r="M35" s="288"/>
      <c r="N35" s="310"/>
      <c r="O35" s="199">
        <f t="shared" si="1"/>
        <v>0</v>
      </c>
      <c r="P35" s="92"/>
      <c r="Q35" s="92"/>
      <c r="R35" s="92"/>
      <c r="S35" s="92"/>
      <c r="T35" s="92"/>
    </row>
    <row r="36" spans="1:20" s="13" customFormat="1" ht="24" customHeight="1" x14ac:dyDescent="0.2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173"/>
      <c r="M36" s="288"/>
      <c r="N36" s="310"/>
      <c r="O36" s="199">
        <f t="shared" si="1"/>
        <v>0</v>
      </c>
      <c r="P36" s="92"/>
      <c r="Q36" s="92"/>
      <c r="R36" s="92"/>
      <c r="S36" s="92"/>
      <c r="T36" s="92"/>
    </row>
    <row r="37" spans="1:20" s="13" customFormat="1" ht="24" customHeight="1" x14ac:dyDescent="0.2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173"/>
      <c r="M37" s="288"/>
      <c r="N37" s="310"/>
      <c r="O37" s="199">
        <f t="shared" si="1"/>
        <v>0</v>
      </c>
      <c r="P37" s="92"/>
      <c r="Q37" s="92"/>
      <c r="R37" s="92"/>
      <c r="S37" s="92"/>
      <c r="T37" s="92"/>
    </row>
    <row r="38" spans="1:20" s="13" customFormat="1" ht="24" customHeight="1" x14ac:dyDescent="0.2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173"/>
      <c r="M38" s="288"/>
      <c r="N38" s="310"/>
      <c r="O38" s="199">
        <f t="shared" si="1"/>
        <v>0</v>
      </c>
      <c r="P38" s="92"/>
      <c r="Q38" s="92"/>
      <c r="R38" s="92"/>
      <c r="S38" s="92"/>
      <c r="T38" s="92"/>
    </row>
    <row r="39" spans="1:20" s="13" customFormat="1" ht="24" customHeight="1" x14ac:dyDescent="0.2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173"/>
      <c r="M39" s="288"/>
      <c r="N39" s="310"/>
      <c r="O39" s="199">
        <f t="shared" si="1"/>
        <v>0</v>
      </c>
      <c r="P39" s="92"/>
      <c r="Q39" s="92"/>
      <c r="R39" s="92"/>
      <c r="S39" s="92"/>
      <c r="T39" s="92"/>
    </row>
    <row r="40" spans="1:20" s="13" customFormat="1" ht="24" customHeight="1" x14ac:dyDescent="0.2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173"/>
      <c r="M40" s="288"/>
      <c r="N40" s="310"/>
      <c r="O40" s="199">
        <f>IF(N40=" ",M40*1,M40*N40)</f>
        <v>0</v>
      </c>
      <c r="P40" s="92"/>
      <c r="Q40" s="92"/>
      <c r="R40" s="92"/>
      <c r="S40" s="92"/>
      <c r="T40" s="92"/>
    </row>
    <row r="41" spans="1:20" s="13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0</v>
      </c>
      <c r="L41"/>
      <c r="M41" s="256" t="s">
        <v>93</v>
      </c>
      <c r="N41" s="256"/>
      <c r="O41" s="127">
        <f>SUM(O10:O40)</f>
        <v>0</v>
      </c>
      <c r="P41" s="92"/>
      <c r="Q41" s="92"/>
      <c r="R41" s="92"/>
      <c r="S41" s="92"/>
      <c r="T41" s="92"/>
    </row>
    <row r="42" spans="1:20" s="13" customFormat="1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/>
      <c r="L42" s="216" t="s">
        <v>95</v>
      </c>
      <c r="M42" s="93"/>
      <c r="N42" s="94"/>
      <c r="O42" s="98"/>
      <c r="P42" s="92"/>
      <c r="Q42" s="92"/>
      <c r="R42" s="92"/>
      <c r="S42" s="92"/>
      <c r="T42" s="92"/>
    </row>
    <row r="43" spans="1:20" s="13" customFormat="1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/>
      <c r="L43" s="221" t="s">
        <v>97</v>
      </c>
      <c r="M43" s="93"/>
      <c r="N43" s="94"/>
      <c r="O43" s="98"/>
      <c r="P43" s="92"/>
      <c r="Q43" s="92"/>
      <c r="R43" s="92"/>
      <c r="S43" s="92"/>
      <c r="T43" s="92"/>
    </row>
    <row r="44" spans="1:20" s="13" customFormat="1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93"/>
      <c r="N44" s="94"/>
      <c r="O44" s="98"/>
      <c r="P44" s="92"/>
      <c r="Q44" s="92"/>
      <c r="R44" s="92"/>
      <c r="S44" s="92"/>
      <c r="T44" s="92"/>
    </row>
    <row r="45" spans="1:20" s="13" customFormat="1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 s="97"/>
      <c r="L45" s="96"/>
      <c r="M45" s="93"/>
      <c r="N45" s="94"/>
      <c r="O45" s="98"/>
      <c r="P45" s="92"/>
      <c r="Q45" s="92"/>
      <c r="R45" s="92"/>
      <c r="S45" s="92"/>
      <c r="T45" s="92"/>
    </row>
    <row r="46" spans="1:20" s="13" customFormat="1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</row>
    <row r="47" spans="1:20" s="13" customFormat="1" ht="14.25" customHeight="1" x14ac:dyDescent="0.2">
      <c r="A47" s="223" t="s">
        <v>101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2"/>
      <c r="Q47" s="92"/>
      <c r="R47" s="92"/>
      <c r="S47" s="92"/>
      <c r="T47" s="92"/>
    </row>
    <row r="48" spans="1:20" s="13" customFormat="1" ht="24" customHeight="1" x14ac:dyDescent="0.25">
      <c r="A48" s="299" t="s">
        <v>86</v>
      </c>
      <c r="B48" s="299" t="s">
        <v>2</v>
      </c>
      <c r="C48" s="300" t="s">
        <v>35</v>
      </c>
      <c r="D48" s="299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49" t="s">
        <v>38</v>
      </c>
      <c r="L48" s="351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</row>
    <row r="49" spans="1:20" ht="24" customHeight="1" x14ac:dyDescent="0.25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50"/>
      <c r="L49" s="352"/>
      <c r="M49" s="73"/>
      <c r="N49" s="94"/>
      <c r="O49" s="176">
        <f>IF($L$49=" ",SUMIF($A$10:$A$40,A49,$O$10:$O$40),$K$41*$L$49)</f>
        <v>0</v>
      </c>
      <c r="P49" s="78"/>
      <c r="Q49" s="78"/>
      <c r="R49" s="78"/>
      <c r="S49" s="78"/>
      <c r="T49" s="78"/>
    </row>
    <row r="50" spans="1:20" ht="24" customHeight="1" x14ac:dyDescent="0.25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50"/>
      <c r="L50" s="352"/>
      <c r="M50" s="95"/>
      <c r="N50" s="94"/>
      <c r="O50" s="176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25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50"/>
      <c r="L51" s="352"/>
      <c r="M51" s="73"/>
      <c r="N51" s="73"/>
      <c r="O51" s="176">
        <f>IF($L$51=" ",SUMIF($A$10:$A$40,A51,$O$10:$O$40),$K$41*$L$51)</f>
        <v>0</v>
      </c>
      <c r="P51" s="78"/>
      <c r="Q51" s="78"/>
      <c r="R51" s="78"/>
      <c r="S51" s="78"/>
      <c r="T51" s="78"/>
    </row>
    <row r="52" spans="1:20" ht="24" customHeight="1" x14ac:dyDescent="0.25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50"/>
      <c r="L52" s="352"/>
      <c r="M52" s="73"/>
      <c r="N52" s="73"/>
      <c r="O52" s="176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50"/>
      <c r="L53" s="352"/>
      <c r="M53" s="73"/>
      <c r="N53" s="73"/>
      <c r="O53" s="176">
        <f>IF($L$53=" ",SUMIF($A$10:$A$40,A53,$O$10:$O$40),$K$41*$L$53)</f>
        <v>0</v>
      </c>
      <c r="P53" s="92"/>
      <c r="Q53" s="92"/>
      <c r="R53" s="92"/>
      <c r="S53" s="92"/>
      <c r="T53" s="92"/>
    </row>
    <row r="54" spans="1:20" s="13" customFormat="1" ht="24" customHeight="1" x14ac:dyDescent="0.2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50"/>
      <c r="L54" s="352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</row>
    <row r="55" spans="1:20" ht="24" customHeight="1" x14ac:dyDescent="0.25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345">
        <f>SUM(L49:L54)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</row>
    <row r="56" spans="1:20" s="14" customFormat="1" ht="17.100000000000001" customHeight="1" x14ac:dyDescent="0.25">
      <c r="A56" s="17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171"/>
      <c r="P56" s="171"/>
      <c r="Q56" s="171"/>
      <c r="R56" s="171"/>
      <c r="S56" s="171"/>
      <c r="T56" s="171"/>
    </row>
    <row r="57" spans="1:20" s="15" customFormat="1" ht="18" hidden="1" customHeight="1" x14ac:dyDescent="0.2">
      <c r="A57" s="17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13"/>
      <c r="M57" s="13"/>
      <c r="N57" s="13"/>
      <c r="P57" s="172"/>
      <c r="Q57" s="172"/>
      <c r="R57" s="172"/>
      <c r="S57" s="172"/>
      <c r="T57" s="172"/>
    </row>
    <row r="58" spans="1:20" s="13" customFormat="1" ht="18" hidden="1" customHeight="1" x14ac:dyDescent="0.2">
      <c r="P58" s="92"/>
      <c r="Q58" s="92"/>
      <c r="R58" s="92"/>
      <c r="S58" s="92"/>
      <c r="T58" s="92"/>
    </row>
    <row r="59" spans="1:20" s="13" customFormat="1" ht="18" hidden="1" customHeight="1" x14ac:dyDescent="0.25">
      <c r="L59" s="11"/>
      <c r="P59" s="92"/>
      <c r="Q59" s="92"/>
      <c r="R59" s="92"/>
      <c r="S59" s="92"/>
      <c r="T59" s="92"/>
    </row>
    <row r="60" spans="1:20" s="13" customFormat="1" ht="18" hidden="1" customHeight="1" x14ac:dyDescent="0.25">
      <c r="L60" s="11"/>
      <c r="P60" s="92"/>
      <c r="Q60" s="92"/>
      <c r="R60" s="92"/>
      <c r="S60" s="92"/>
      <c r="T60" s="92"/>
    </row>
    <row r="61" spans="1:20" s="13" customFormat="1" ht="18" hidden="1" customHeight="1" x14ac:dyDescent="0.25">
      <c r="L61" s="11"/>
      <c r="P61" s="92"/>
      <c r="Q61" s="92"/>
      <c r="R61" s="92"/>
      <c r="S61" s="92"/>
      <c r="T61" s="92"/>
    </row>
    <row r="62" spans="1:20" s="13" customFormat="1" ht="18" hidden="1" customHeight="1" x14ac:dyDescent="0.25">
      <c r="L62" s="11"/>
      <c r="M62" s="11"/>
      <c r="N62" s="11"/>
      <c r="P62" s="92"/>
      <c r="Q62" s="92"/>
      <c r="R62" s="92"/>
      <c r="S62" s="92"/>
      <c r="T62" s="92"/>
    </row>
    <row r="63" spans="1:20" s="13" customFormat="1" ht="18" hidden="1" customHeight="1" x14ac:dyDescent="0.25">
      <c r="L63" s="11"/>
      <c r="M63" s="11"/>
      <c r="N63" s="11"/>
      <c r="P63" s="92"/>
      <c r="Q63" s="92"/>
      <c r="R63" s="92"/>
      <c r="S63" s="92"/>
      <c r="T63" s="92"/>
    </row>
    <row r="64" spans="1:20" s="13" customFormat="1" ht="18" hidden="1" customHeight="1" x14ac:dyDescent="0.25">
      <c r="L64" s="11"/>
      <c r="M64" s="11"/>
      <c r="N64" s="11"/>
      <c r="P64" s="92"/>
      <c r="Q64" s="92"/>
      <c r="R64" s="92"/>
      <c r="S64" s="92"/>
      <c r="T64" s="92"/>
    </row>
    <row r="65" spans="2:14" s="13" customFormat="1" ht="18" hidden="1" customHeight="1" x14ac:dyDescent="0.25">
      <c r="L65" s="11"/>
      <c r="M65" s="11"/>
      <c r="N65" s="11"/>
    </row>
    <row r="66" spans="2:14" s="13" customFormat="1" ht="18" hidden="1" customHeight="1" x14ac:dyDescent="0.25">
      <c r="L66" s="11"/>
      <c r="M66" s="11"/>
      <c r="N66" s="11"/>
    </row>
    <row r="67" spans="2:14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25">
      <c r="L100" s="11"/>
    </row>
    <row r="101" spans="2:15" s="13" customFormat="1" ht="17.100000000000001" hidden="1" customHeight="1" x14ac:dyDescent="0.25">
      <c r="L101" s="11"/>
    </row>
    <row r="102" spans="2:15" s="13" customFormat="1" ht="17.100000000000001" hidden="1" customHeight="1" x14ac:dyDescent="0.25">
      <c r="L102" s="11"/>
    </row>
    <row r="103" spans="2:15" s="13" customFormat="1" ht="17.100000000000001" hidden="1" customHeight="1" x14ac:dyDescent="0.25">
      <c r="L103" s="11"/>
      <c r="M103" s="11"/>
      <c r="N103" s="11"/>
    </row>
    <row r="104" spans="2:15" s="13" customFormat="1" ht="17.100000000000001" hidden="1" customHeight="1" x14ac:dyDescent="0.25">
      <c r="L104" s="11"/>
      <c r="M104" s="11"/>
      <c r="N104" s="11"/>
    </row>
    <row r="105" spans="2:15" s="13" customFormat="1" ht="17.100000000000001" hidden="1" customHeight="1" x14ac:dyDescent="0.25">
      <c r="L105" s="11"/>
      <c r="M105" s="11"/>
      <c r="N105" s="11"/>
    </row>
    <row r="106" spans="2:15" s="13" customFormat="1" ht="17.100000000000001" hidden="1" customHeight="1" x14ac:dyDescent="0.25">
      <c r="L106" s="11"/>
      <c r="M106" s="11"/>
      <c r="N106" s="11"/>
    </row>
    <row r="107" spans="2:15" s="13" customFormat="1" ht="17.100000000000001" hidden="1" customHeight="1" x14ac:dyDescent="0.25">
      <c r="L107" s="11"/>
      <c r="M107" s="11"/>
      <c r="N107" s="11"/>
    </row>
    <row r="108" spans="2:15" s="13" customFormat="1" ht="17.100000000000001" hidden="1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="11" customFormat="1" hidden="1" x14ac:dyDescent="0.25"/>
    <row r="114" s="11" customFormat="1" hidden="1" x14ac:dyDescent="0.25"/>
    <row r="115" s="11" customFormat="1" hidden="1" x14ac:dyDescent="0.25"/>
    <row r="116" s="11" customFormat="1" hidden="1" x14ac:dyDescent="0.25"/>
    <row r="117" s="11" customFormat="1" hidden="1" x14ac:dyDescent="0.25"/>
    <row r="118" s="11" customFormat="1" hidden="1" x14ac:dyDescent="0.25"/>
    <row r="119" s="11" customFormat="1" hidden="1" x14ac:dyDescent="0.25"/>
    <row r="120" s="11" customFormat="1" hidden="1" x14ac:dyDescent="0.25"/>
    <row r="121" s="11" customFormat="1" hidden="1" x14ac:dyDescent="0.25"/>
    <row r="122" s="11" customFormat="1" hidden="1" x14ac:dyDescent="0.25"/>
    <row r="123" s="11" customFormat="1" hidden="1" x14ac:dyDescent="0.25"/>
    <row r="124" s="11" customFormat="1" hidden="1" x14ac:dyDescent="0.25"/>
    <row r="125" s="11" customFormat="1" hidden="1" x14ac:dyDescent="0.25"/>
    <row r="126" s="11" customFormat="1" hidden="1" x14ac:dyDescent="0.25"/>
    <row r="127" s="11" customFormat="1" hidden="1" x14ac:dyDescent="0.25"/>
    <row r="128" s="11" customFormat="1" hidden="1" x14ac:dyDescent="0.25"/>
    <row r="129" spans="12:12" s="11" customFormat="1" hidden="1" x14ac:dyDescent="0.25"/>
    <row r="130" spans="12:12" s="11" customFormat="1" hidden="1" x14ac:dyDescent="0.25"/>
    <row r="131" spans="12:12" s="11" customFormat="1" hidden="1" x14ac:dyDescent="0.25"/>
    <row r="132" spans="12:12" s="11" customFormat="1" hidden="1" x14ac:dyDescent="0.25"/>
    <row r="133" spans="12:12" s="11" customFormat="1" hidden="1" x14ac:dyDescent="0.25"/>
    <row r="134" spans="12:12" s="11" customFormat="1" hidden="1" x14ac:dyDescent="0.25"/>
    <row r="135" spans="12:12" s="11" customFormat="1" hidden="1" x14ac:dyDescent="0.25"/>
    <row r="136" spans="12:12" s="11" customFormat="1" hidden="1" x14ac:dyDescent="0.25"/>
    <row r="137" spans="12:12" s="11" customFormat="1" hidden="1" x14ac:dyDescent="0.25"/>
    <row r="138" spans="12:12" s="11" customFormat="1" hidden="1" x14ac:dyDescent="0.25"/>
    <row r="139" spans="12:12" s="11" customFormat="1" hidden="1" x14ac:dyDescent="0.25"/>
    <row r="140" spans="12:12" s="11" customFormat="1" hidden="1" x14ac:dyDescent="0.25"/>
    <row r="141" spans="12:12" s="11" customFormat="1" hidden="1" x14ac:dyDescent="0.25"/>
    <row r="142" spans="12:12" s="11" customFormat="1" hidden="1" x14ac:dyDescent="0.25"/>
    <row r="143" spans="12:12" s="11" customFormat="1" hidden="1" x14ac:dyDescent="0.25"/>
    <row r="144" spans="12:12" s="11" customFormat="1" hidden="1" x14ac:dyDescent="0.25">
      <c r="L144" s="10"/>
    </row>
    <row r="145" spans="2:15" hidden="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25">
      <c r="O152" s="11"/>
    </row>
    <row r="153" spans="2:15" hidden="1" x14ac:dyDescent="0.25">
      <c r="O153" s="11"/>
    </row>
    <row r="154" spans="2:15" hidden="1" x14ac:dyDescent="0.25">
      <c r="O154" s="11"/>
    </row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zoomScale="80" workbookViewId="0">
      <selection activeCell="A12" sqref="A12"/>
    </sheetView>
  </sheetViews>
  <sheetFormatPr defaultColWidth="0" defaultRowHeight="15.75" zeroHeight="1" x14ac:dyDescent="0.25"/>
  <cols>
    <col min="1" max="1" width="6.42578125" style="11" customWidth="1"/>
    <col min="2" max="2" width="9.5703125" style="10" customWidth="1"/>
    <col min="3" max="3" width="8.42578125" style="10" customWidth="1"/>
    <col min="4" max="4" width="6.140625" style="10" customWidth="1"/>
    <col min="5" max="5" width="9.7109375" style="10" customWidth="1"/>
    <col min="6" max="6" width="11.28515625" style="10" customWidth="1"/>
    <col min="7" max="7" width="11" style="10" customWidth="1"/>
    <col min="8" max="8" width="12.42578125" style="10" customWidth="1"/>
    <col min="9" max="9" width="13.5703125" style="10" customWidth="1"/>
    <col min="10" max="10" width="12.85546875" style="10" customWidth="1"/>
    <col min="11" max="11" width="13" style="10" customWidth="1"/>
    <col min="12" max="12" width="9.28515625" style="10" customWidth="1"/>
    <col min="13" max="13" width="11.28515625" style="10" customWidth="1"/>
    <col min="14" max="14" width="11" style="10" customWidth="1"/>
    <col min="15" max="15" width="20.7109375" style="10" customWidth="1"/>
    <col min="16" max="16" width="18.85546875" style="11" hidden="1" customWidth="1"/>
    <col min="17" max="16384" width="0" style="11" hidden="1"/>
  </cols>
  <sheetData>
    <row r="1" spans="1:21" ht="19.5" customHeight="1" x14ac:dyDescent="0.25">
      <c r="A1" s="209" t="s">
        <v>80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19.5" customHeight="1" x14ac:dyDescent="0.25">
      <c r="A2" s="210" t="s">
        <v>111</v>
      </c>
      <c r="B2" s="69"/>
      <c r="C2" s="69"/>
      <c r="D2" s="69"/>
      <c r="E2" s="69"/>
      <c r="F2" s="74"/>
      <c r="G2" s="75"/>
      <c r="H2" s="72"/>
      <c r="I2" s="72"/>
      <c r="J2" s="72"/>
      <c r="K2"/>
      <c r="L2"/>
      <c r="M2" s="327" t="s">
        <v>82</v>
      </c>
      <c r="N2" s="328" t="str">
        <f>IF((VALUE('Short Form'!K62)&lt;&gt;0),1+VALUE('Short Form'!I62)+VALUE('Short Form'!J62)+VALUE('Short Form'!H62)+VALUE('Short Form'!K62),"")</f>
        <v/>
      </c>
      <c r="O2" s="329" t="str">
        <f>IF(N2=0,"",'Short Form'!N3)</f>
        <v/>
      </c>
      <c r="P2" s="78"/>
      <c r="Q2" s="78"/>
      <c r="R2" s="78"/>
      <c r="S2" s="78"/>
      <c r="T2" s="78"/>
      <c r="U2" s="78"/>
    </row>
    <row r="3" spans="1:21" ht="9.75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  <c r="U4" s="78"/>
    </row>
    <row r="5" spans="1:21" s="12" customFormat="1" ht="21" customHeight="1" x14ac:dyDescent="0.2">
      <c r="A5" s="290" t="str">
        <f>'Short Form'!A6</f>
        <v>Hall</v>
      </c>
      <c r="B5" s="123"/>
      <c r="C5" s="123"/>
      <c r="D5" s="123"/>
      <c r="E5" s="304" t="str">
        <f>'Short Form'!E6</f>
        <v>D. Todd</v>
      </c>
      <c r="F5" s="123"/>
      <c r="G5" s="123"/>
      <c r="H5" s="185" t="str">
        <f>'Short Form'!H6</f>
        <v>Director</v>
      </c>
      <c r="I5" s="184"/>
      <c r="J5" s="186"/>
      <c r="K5" s="118" t="str">
        <f>'Short Form'!K6</f>
        <v>454-59-8983</v>
      </c>
      <c r="L5" s="115"/>
      <c r="M5" s="115"/>
      <c r="N5" s="17"/>
      <c r="O5" s="18"/>
      <c r="P5" s="170"/>
      <c r="Q5" s="170"/>
      <c r="R5" s="170"/>
      <c r="S5" s="170"/>
      <c r="T5" s="170"/>
      <c r="U5" s="170"/>
    </row>
    <row r="6" spans="1:21" s="12" customFormat="1" ht="8.25" customHeight="1" x14ac:dyDescent="0.25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  <c r="U6" s="170"/>
    </row>
    <row r="7" spans="1:21" ht="15.75" customHeight="1" x14ac:dyDescent="0.25">
      <c r="A7" s="211" t="s">
        <v>83</v>
      </c>
      <c r="B7" s="212"/>
      <c r="C7" s="213"/>
      <c r="D7" s="212"/>
      <c r="E7" s="212"/>
      <c r="F7" s="212"/>
      <c r="G7" s="212"/>
      <c r="H7" s="212"/>
      <c r="I7" s="212"/>
      <c r="J7" s="212"/>
      <c r="K7" s="212"/>
      <c r="L7" s="212"/>
      <c r="M7" s="214"/>
      <c r="N7" s="214"/>
      <c r="O7" s="215"/>
      <c r="P7" s="78"/>
      <c r="Q7" s="78"/>
      <c r="R7" s="78"/>
      <c r="S7" s="78"/>
      <c r="T7" s="78"/>
      <c r="U7" s="78"/>
    </row>
    <row r="8" spans="1:21" ht="14.25" customHeight="1" x14ac:dyDescent="0.25">
      <c r="A8" s="216" t="s">
        <v>84</v>
      </c>
      <c r="B8" s="212"/>
      <c r="C8" s="217"/>
      <c r="D8" s="212"/>
      <c r="E8" s="217"/>
      <c r="F8" s="218"/>
      <c r="G8" s="219"/>
      <c r="H8" s="217"/>
      <c r="I8" s="212"/>
      <c r="J8" s="212"/>
      <c r="K8" s="212"/>
      <c r="L8" s="212"/>
      <c r="M8" s="218"/>
      <c r="N8" s="218"/>
      <c r="O8" s="215"/>
      <c r="P8" s="78"/>
      <c r="Q8" s="78"/>
      <c r="R8" s="78"/>
      <c r="S8" s="78"/>
      <c r="T8" s="78"/>
      <c r="U8" s="78"/>
    </row>
    <row r="9" spans="1:21" ht="12.75" customHeight="1" x14ac:dyDescent="0.25">
      <c r="A9" s="215" t="s">
        <v>85</v>
      </c>
      <c r="B9" s="218"/>
      <c r="C9" s="218"/>
      <c r="D9" s="218"/>
      <c r="E9" s="220"/>
      <c r="F9" s="218"/>
      <c r="G9" s="218"/>
      <c r="H9" s="218"/>
      <c r="I9" s="218"/>
      <c r="J9" s="218"/>
      <c r="K9" s="218"/>
      <c r="L9" s="218"/>
      <c r="M9" s="218"/>
      <c r="N9" s="218"/>
      <c r="O9" s="220"/>
      <c r="P9" s="78"/>
      <c r="Q9" s="78"/>
      <c r="R9" s="78"/>
      <c r="S9" s="78"/>
      <c r="T9" s="78"/>
      <c r="U9" s="78"/>
    </row>
    <row r="10" spans="1:21" ht="6.75" customHeight="1" x14ac:dyDescent="0.25">
      <c r="A10" s="73"/>
      <c r="B10" s="92"/>
      <c r="C10" s="92"/>
      <c r="D10" s="92"/>
      <c r="E10" s="78"/>
      <c r="F10" s="92"/>
      <c r="G10" s="92"/>
      <c r="H10" s="92"/>
      <c r="I10" s="92"/>
      <c r="J10" s="92"/>
      <c r="K10" s="92"/>
      <c r="L10" s="92"/>
      <c r="M10" s="92"/>
      <c r="N10" s="92"/>
      <c r="O10" s="78"/>
      <c r="P10" s="78"/>
      <c r="Q10" s="78"/>
      <c r="R10" s="78"/>
      <c r="S10" s="78"/>
      <c r="T10" s="78"/>
      <c r="U10" s="78"/>
    </row>
    <row r="11" spans="1:21" ht="15.75" customHeight="1" x14ac:dyDescent="0.25">
      <c r="A11" s="268" t="s">
        <v>86</v>
      </c>
      <c r="B11" s="268" t="s">
        <v>26</v>
      </c>
      <c r="C11" s="269"/>
      <c r="D11" s="269"/>
      <c r="E11" s="269" t="s">
        <v>87</v>
      </c>
      <c r="F11" s="269"/>
      <c r="G11" s="269"/>
      <c r="H11" s="269"/>
      <c r="I11" s="269"/>
      <c r="J11" s="269"/>
      <c r="K11" s="270"/>
      <c r="L11" s="268" t="s">
        <v>88</v>
      </c>
      <c r="M11" s="256" t="s">
        <v>89</v>
      </c>
      <c r="N11" s="256" t="s">
        <v>31</v>
      </c>
      <c r="O11" s="256" t="s">
        <v>90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2">
      <c r="A12" s="194"/>
      <c r="B12" s="155"/>
      <c r="C12" s="143"/>
      <c r="D12" s="173"/>
      <c r="E12" s="173"/>
      <c r="F12" s="173"/>
      <c r="G12" s="174"/>
      <c r="H12" s="173"/>
      <c r="I12" s="175"/>
      <c r="J12" s="173"/>
      <c r="K12" s="173"/>
      <c r="L12" s="308"/>
      <c r="M12" s="287"/>
      <c r="N12" s="313"/>
      <c r="O12" s="199">
        <f t="shared" ref="O12:O27" si="0">IF(N12=" ",M12*1,M12*N12)</f>
        <v>0</v>
      </c>
      <c r="P12" s="92"/>
      <c r="Q12" s="92"/>
      <c r="R12" s="92"/>
      <c r="S12" s="92"/>
      <c r="T12" s="92"/>
      <c r="U12" s="92"/>
    </row>
    <row r="13" spans="1:21" s="13" customFormat="1" ht="24" customHeight="1" x14ac:dyDescent="0.2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308"/>
      <c r="M13" s="287"/>
      <c r="N13" s="313"/>
      <c r="O13" s="199">
        <f t="shared" si="0"/>
        <v>0</v>
      </c>
      <c r="P13" s="92"/>
      <c r="Q13" s="92"/>
      <c r="R13" s="92"/>
      <c r="S13" s="92"/>
      <c r="T13" s="92"/>
      <c r="U13" s="92"/>
    </row>
    <row r="14" spans="1:21" s="13" customFormat="1" ht="24" customHeight="1" x14ac:dyDescent="0.2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308"/>
      <c r="M14" s="287"/>
      <c r="N14" s="313"/>
      <c r="O14" s="199">
        <f t="shared" si="0"/>
        <v>0</v>
      </c>
      <c r="P14" s="92"/>
      <c r="Q14" s="92"/>
      <c r="R14" s="92"/>
      <c r="S14" s="92"/>
      <c r="T14" s="92"/>
      <c r="U14" s="92"/>
    </row>
    <row r="15" spans="1:21" s="13" customFormat="1" ht="24" customHeight="1" x14ac:dyDescent="0.2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308"/>
      <c r="M15" s="287"/>
      <c r="N15" s="313"/>
      <c r="O15" s="199">
        <f t="shared" si="0"/>
        <v>0</v>
      </c>
      <c r="P15" s="92"/>
      <c r="Q15" s="92"/>
      <c r="R15" s="92"/>
      <c r="S15" s="92"/>
      <c r="T15" s="92"/>
      <c r="U15" s="92"/>
    </row>
    <row r="16" spans="1:21" s="13" customFormat="1" ht="24" customHeight="1" x14ac:dyDescent="0.2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308"/>
      <c r="M16" s="287"/>
      <c r="N16" s="313"/>
      <c r="O16" s="199">
        <f t="shared" si="0"/>
        <v>0</v>
      </c>
      <c r="P16" s="92"/>
      <c r="Q16" s="92"/>
      <c r="R16" s="92"/>
      <c r="S16" s="92"/>
      <c r="T16" s="92"/>
      <c r="U16" s="92"/>
    </row>
    <row r="17" spans="1:21" s="13" customFormat="1" ht="24" customHeight="1" x14ac:dyDescent="0.2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308"/>
      <c r="M17" s="287"/>
      <c r="N17" s="313"/>
      <c r="O17" s="199">
        <f t="shared" si="0"/>
        <v>0</v>
      </c>
      <c r="P17" s="92"/>
      <c r="Q17" s="92"/>
      <c r="R17" s="92"/>
      <c r="S17" s="92"/>
      <c r="T17" s="92"/>
      <c r="U17" s="92"/>
    </row>
    <row r="18" spans="1:21" s="13" customFormat="1" ht="24" customHeight="1" x14ac:dyDescent="0.2">
      <c r="A18" s="194"/>
      <c r="B18" s="155"/>
      <c r="C18" s="126"/>
      <c r="D18" s="173"/>
      <c r="E18" s="208"/>
      <c r="F18" s="173"/>
      <c r="G18" s="174"/>
      <c r="H18" s="173"/>
      <c r="I18" s="173"/>
      <c r="J18" s="173"/>
      <c r="K18" s="173"/>
      <c r="L18" s="308"/>
      <c r="M18" s="287"/>
      <c r="N18" s="313"/>
      <c r="O18" s="199">
        <f t="shared" si="0"/>
        <v>0</v>
      </c>
      <c r="P18" s="92"/>
      <c r="Q18" s="92"/>
      <c r="R18" s="92"/>
      <c r="S18" s="92"/>
      <c r="T18" s="92"/>
      <c r="U18" s="92"/>
    </row>
    <row r="19" spans="1:21" s="13" customFormat="1" ht="24" customHeight="1" x14ac:dyDescent="0.2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308"/>
      <c r="M19" s="287"/>
      <c r="N19" s="313"/>
      <c r="O19" s="199">
        <f t="shared" si="0"/>
        <v>0</v>
      </c>
      <c r="P19" s="92"/>
      <c r="Q19" s="92"/>
      <c r="R19" s="92"/>
      <c r="S19" s="92"/>
      <c r="T19" s="92"/>
      <c r="U19" s="92"/>
    </row>
    <row r="20" spans="1:21" s="13" customFormat="1" ht="24" customHeight="1" x14ac:dyDescent="0.2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308"/>
      <c r="M20" s="287"/>
      <c r="N20" s="313"/>
      <c r="O20" s="199">
        <f t="shared" si="0"/>
        <v>0</v>
      </c>
      <c r="P20" s="92"/>
      <c r="Q20" s="92"/>
      <c r="R20" s="92"/>
      <c r="S20" s="92"/>
      <c r="T20" s="92"/>
      <c r="U20" s="92"/>
    </row>
    <row r="21" spans="1:21" s="13" customFormat="1" ht="24" customHeight="1" x14ac:dyDescent="0.2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308"/>
      <c r="M21" s="287"/>
      <c r="N21" s="313"/>
      <c r="O21" s="199">
        <f t="shared" si="0"/>
        <v>0</v>
      </c>
      <c r="P21" s="92"/>
      <c r="Q21" s="92"/>
      <c r="R21" s="92"/>
      <c r="S21" s="92"/>
      <c r="T21" s="92"/>
      <c r="U21" s="92"/>
    </row>
    <row r="22" spans="1:21" s="13" customFormat="1" ht="24" customHeight="1" x14ac:dyDescent="0.2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308"/>
      <c r="M22" s="287"/>
      <c r="N22" s="313"/>
      <c r="O22" s="199">
        <f t="shared" si="0"/>
        <v>0</v>
      </c>
      <c r="P22" s="92"/>
      <c r="Q22" s="92"/>
      <c r="R22" s="92"/>
      <c r="S22" s="92"/>
      <c r="T22" s="92"/>
      <c r="U22" s="92"/>
    </row>
    <row r="23" spans="1:21" s="13" customFormat="1" ht="24" customHeight="1" x14ac:dyDescent="0.2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308"/>
      <c r="M23" s="287"/>
      <c r="N23" s="313"/>
      <c r="O23" s="199">
        <f t="shared" si="0"/>
        <v>0</v>
      </c>
      <c r="P23" s="92"/>
      <c r="Q23" s="92"/>
      <c r="R23" s="92"/>
      <c r="S23" s="92"/>
      <c r="T23" s="92"/>
      <c r="U23" s="92"/>
    </row>
    <row r="24" spans="1:21" s="13" customFormat="1" ht="24" customHeight="1" x14ac:dyDescent="0.2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308"/>
      <c r="M24" s="287"/>
      <c r="N24" s="313"/>
      <c r="O24" s="199">
        <f t="shared" si="0"/>
        <v>0</v>
      </c>
      <c r="P24" s="92"/>
      <c r="Q24" s="92"/>
      <c r="R24" s="92"/>
      <c r="S24" s="92"/>
      <c r="T24" s="92"/>
      <c r="U24" s="92"/>
    </row>
    <row r="25" spans="1:21" s="13" customFormat="1" ht="24" customHeight="1" x14ac:dyDescent="0.2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308"/>
      <c r="M25" s="287"/>
      <c r="N25" s="313"/>
      <c r="O25" s="199">
        <f t="shared" si="0"/>
        <v>0</v>
      </c>
      <c r="P25" s="92"/>
      <c r="Q25" s="92"/>
      <c r="R25" s="92"/>
      <c r="S25" s="92"/>
      <c r="T25" s="92"/>
      <c r="U25" s="92"/>
    </row>
    <row r="26" spans="1:21" s="13" customFormat="1" ht="24" customHeight="1" x14ac:dyDescent="0.2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308"/>
      <c r="M26" s="287"/>
      <c r="N26" s="313"/>
      <c r="O26" s="199">
        <f t="shared" si="0"/>
        <v>0</v>
      </c>
      <c r="P26" s="92"/>
      <c r="Q26" s="92"/>
      <c r="R26" s="92"/>
      <c r="S26" s="92"/>
      <c r="T26" s="92"/>
      <c r="U26" s="92"/>
    </row>
    <row r="27" spans="1:21" s="13" customFormat="1" ht="24" customHeight="1" x14ac:dyDescent="0.2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308"/>
      <c r="M27" s="287"/>
      <c r="N27" s="313"/>
      <c r="O27" s="199">
        <f t="shared" si="0"/>
        <v>0</v>
      </c>
      <c r="P27" s="92"/>
      <c r="Q27" s="92"/>
      <c r="R27" s="92"/>
      <c r="S27" s="92"/>
      <c r="T27" s="92"/>
      <c r="U27" s="92"/>
    </row>
    <row r="28" spans="1:21" s="13" customFormat="1" ht="24" customHeight="1" x14ac:dyDescent="0.2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308"/>
      <c r="M28" s="287"/>
      <c r="N28" s="313"/>
      <c r="O28" s="199">
        <f t="shared" ref="O28:O40" si="1">IF(N28=" ",M28*1,M28*N28)</f>
        <v>0</v>
      </c>
      <c r="P28" s="92"/>
      <c r="Q28" s="92"/>
      <c r="R28" s="92"/>
      <c r="S28" s="92"/>
      <c r="T28" s="92"/>
      <c r="U28" s="92"/>
    </row>
    <row r="29" spans="1:21" s="13" customFormat="1" ht="24" customHeight="1" x14ac:dyDescent="0.2">
      <c r="A29" s="194"/>
      <c r="B29" s="155"/>
      <c r="C29" s="143"/>
      <c r="D29" s="173"/>
      <c r="E29" s="173"/>
      <c r="F29" s="173"/>
      <c r="G29" s="174"/>
      <c r="H29" s="173"/>
      <c r="I29" s="173"/>
      <c r="J29" s="173"/>
      <c r="K29" s="173"/>
      <c r="L29" s="308"/>
      <c r="M29" s="287"/>
      <c r="N29" s="313"/>
      <c r="O29" s="199">
        <f t="shared" si="1"/>
        <v>0</v>
      </c>
      <c r="P29" s="92"/>
      <c r="Q29" s="92"/>
      <c r="R29" s="92"/>
      <c r="S29" s="92"/>
      <c r="T29" s="92"/>
      <c r="U29" s="92"/>
    </row>
    <row r="30" spans="1:21" s="13" customFormat="1" ht="24" customHeight="1" x14ac:dyDescent="0.2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308"/>
      <c r="M30" s="287"/>
      <c r="N30" s="313"/>
      <c r="O30" s="199">
        <f t="shared" si="1"/>
        <v>0</v>
      </c>
      <c r="P30" s="92"/>
      <c r="Q30" s="92"/>
      <c r="R30" s="92"/>
      <c r="S30" s="92"/>
      <c r="T30" s="92"/>
      <c r="U30" s="92"/>
    </row>
    <row r="31" spans="1:21" s="13" customFormat="1" ht="24" customHeight="1" x14ac:dyDescent="0.2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308"/>
      <c r="M31" s="287"/>
      <c r="N31" s="313"/>
      <c r="O31" s="199">
        <f t="shared" si="1"/>
        <v>0</v>
      </c>
      <c r="P31" s="92"/>
      <c r="Q31" s="92"/>
      <c r="R31" s="92"/>
      <c r="S31" s="92"/>
      <c r="T31" s="92"/>
      <c r="U31" s="92"/>
    </row>
    <row r="32" spans="1:21" s="13" customFormat="1" ht="24" customHeight="1" x14ac:dyDescent="0.2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308"/>
      <c r="M32" s="287"/>
      <c r="N32" s="313"/>
      <c r="O32" s="199">
        <f t="shared" si="1"/>
        <v>0</v>
      </c>
      <c r="P32" s="92"/>
      <c r="Q32" s="92"/>
      <c r="R32" s="92"/>
      <c r="S32" s="92"/>
      <c r="T32" s="92"/>
      <c r="U32" s="92"/>
    </row>
    <row r="33" spans="1:21" s="13" customFormat="1" ht="24" customHeight="1" x14ac:dyDescent="0.2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308"/>
      <c r="M33" s="287"/>
      <c r="N33" s="313"/>
      <c r="O33" s="199">
        <f t="shared" si="1"/>
        <v>0</v>
      </c>
      <c r="P33" s="92"/>
      <c r="Q33" s="92"/>
      <c r="R33" s="92"/>
      <c r="S33" s="92"/>
      <c r="T33" s="92"/>
      <c r="U33" s="92"/>
    </row>
    <row r="34" spans="1:21" s="13" customFormat="1" ht="24" customHeight="1" x14ac:dyDescent="0.2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308"/>
      <c r="M34" s="287"/>
      <c r="N34" s="313"/>
      <c r="O34" s="199">
        <f t="shared" si="1"/>
        <v>0</v>
      </c>
      <c r="P34" s="92"/>
      <c r="Q34" s="92"/>
      <c r="R34" s="92"/>
      <c r="S34" s="92"/>
      <c r="T34" s="92"/>
      <c r="U34" s="92"/>
    </row>
    <row r="35" spans="1:21" s="13" customFormat="1" ht="24" customHeight="1" x14ac:dyDescent="0.2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308"/>
      <c r="M35" s="287"/>
      <c r="N35" s="313"/>
      <c r="O35" s="199">
        <f t="shared" si="1"/>
        <v>0</v>
      </c>
      <c r="P35" s="92"/>
      <c r="Q35" s="92"/>
      <c r="R35" s="92"/>
      <c r="S35" s="92"/>
      <c r="T35" s="92"/>
      <c r="U35" s="92"/>
    </row>
    <row r="36" spans="1:21" s="13" customFormat="1" ht="24" customHeight="1" x14ac:dyDescent="0.2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308"/>
      <c r="M36" s="287"/>
      <c r="N36" s="313"/>
      <c r="O36" s="199">
        <f t="shared" si="1"/>
        <v>0</v>
      </c>
      <c r="P36" s="92"/>
      <c r="Q36" s="92"/>
      <c r="R36" s="92"/>
      <c r="S36" s="92"/>
      <c r="T36" s="92"/>
      <c r="U36" s="92"/>
    </row>
    <row r="37" spans="1:21" s="13" customFormat="1" ht="24" customHeight="1" x14ac:dyDescent="0.2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308"/>
      <c r="M37" s="287"/>
      <c r="N37" s="313"/>
      <c r="O37" s="199">
        <f t="shared" si="1"/>
        <v>0</v>
      </c>
      <c r="P37" s="92"/>
      <c r="Q37" s="92"/>
      <c r="R37" s="92"/>
      <c r="S37" s="92"/>
      <c r="T37" s="92"/>
      <c r="U37" s="92"/>
    </row>
    <row r="38" spans="1:21" s="13" customFormat="1" ht="24" customHeight="1" x14ac:dyDescent="0.2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308"/>
      <c r="M38" s="287"/>
      <c r="N38" s="313"/>
      <c r="O38" s="199">
        <f t="shared" si="1"/>
        <v>0</v>
      </c>
      <c r="P38" s="92"/>
      <c r="Q38" s="92"/>
      <c r="R38" s="92"/>
      <c r="S38" s="92"/>
      <c r="T38" s="92"/>
      <c r="U38" s="92"/>
    </row>
    <row r="39" spans="1:21" s="13" customFormat="1" ht="24" customHeight="1" x14ac:dyDescent="0.2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308"/>
      <c r="M39" s="287"/>
      <c r="N39" s="313"/>
      <c r="O39" s="199">
        <f t="shared" si="1"/>
        <v>0</v>
      </c>
      <c r="P39" s="92"/>
      <c r="Q39" s="92"/>
      <c r="R39" s="92"/>
      <c r="S39" s="92"/>
      <c r="T39" s="92"/>
      <c r="U39" s="92"/>
    </row>
    <row r="40" spans="1:21" s="13" customFormat="1" ht="24" customHeight="1" x14ac:dyDescent="0.2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308"/>
      <c r="M40" s="287"/>
      <c r="N40" s="313"/>
      <c r="O40" s="199">
        <f t="shared" si="1"/>
        <v>0</v>
      </c>
      <c r="P40" s="92"/>
      <c r="Q40" s="92"/>
      <c r="R40" s="92"/>
      <c r="S40" s="92"/>
      <c r="T40" s="92"/>
      <c r="U40" s="92"/>
    </row>
    <row r="41" spans="1:21" s="13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0</v>
      </c>
      <c r="L41" s="96"/>
      <c r="M41" s="256" t="s">
        <v>93</v>
      </c>
      <c r="N41" s="256"/>
      <c r="O41" s="127">
        <f>SUM(O12:O40)</f>
        <v>0</v>
      </c>
      <c r="P41" s="92"/>
      <c r="Q41" s="92"/>
      <c r="R41" s="92"/>
      <c r="S41" s="92"/>
      <c r="T41" s="92"/>
      <c r="U41" s="92"/>
    </row>
    <row r="42" spans="1:21" s="13" customFormat="1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93"/>
      <c r="N42" s="94"/>
      <c r="O42" s="98"/>
      <c r="P42" s="92"/>
      <c r="Q42" s="92"/>
      <c r="R42" s="92"/>
      <c r="S42" s="92"/>
      <c r="T42" s="92"/>
      <c r="U42" s="92"/>
    </row>
    <row r="43" spans="1:21" s="13" customFormat="1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93"/>
      <c r="N43" s="94"/>
      <c r="O43" s="98"/>
      <c r="P43" s="92"/>
      <c r="Q43" s="92"/>
      <c r="R43" s="92"/>
      <c r="S43" s="92"/>
      <c r="T43" s="92"/>
      <c r="U43" s="92"/>
    </row>
    <row r="44" spans="1:21" s="13" customFormat="1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 s="337"/>
      <c r="L44" s="96"/>
      <c r="M44" s="93"/>
      <c r="N44" s="94"/>
      <c r="O44" s="98"/>
      <c r="P44" s="92"/>
      <c r="Q44" s="92"/>
      <c r="R44" s="92"/>
      <c r="S44" s="92"/>
      <c r="T44" s="92"/>
      <c r="U44" s="92"/>
    </row>
    <row r="45" spans="1:21" s="13" customFormat="1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93"/>
      <c r="N45" s="94"/>
      <c r="O45" s="98"/>
      <c r="P45" s="92"/>
      <c r="Q45" s="92"/>
      <c r="R45" s="92"/>
      <c r="S45" s="92"/>
      <c r="T45" s="92"/>
      <c r="U45" s="92"/>
    </row>
    <row r="46" spans="1:21" s="13" customFormat="1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  <c r="U46" s="92"/>
    </row>
    <row r="47" spans="1:21" s="13" customFormat="1" ht="14.25" customHeight="1" x14ac:dyDescent="0.2">
      <c r="A47" s="223" t="s">
        <v>101</v>
      </c>
      <c r="B47" s="222"/>
      <c r="C47" s="221"/>
      <c r="D47" s="97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2"/>
      <c r="Q47" s="92"/>
      <c r="R47" s="92"/>
      <c r="S47" s="92"/>
      <c r="T47" s="92"/>
      <c r="U47" s="92"/>
    </row>
    <row r="48" spans="1:21" s="13" customFormat="1" ht="24" customHeight="1" x14ac:dyDescent="0.25">
      <c r="A48" s="299" t="s">
        <v>86</v>
      </c>
      <c r="B48" s="299" t="s">
        <v>2</v>
      </c>
      <c r="C48" s="298" t="s">
        <v>35</v>
      </c>
      <c r="D48" s="256"/>
      <c r="E48" s="298" t="s">
        <v>4</v>
      </c>
      <c r="F48" s="298" t="s">
        <v>36</v>
      </c>
      <c r="G48" s="299" t="s">
        <v>6</v>
      </c>
      <c r="H48" s="298" t="s">
        <v>7</v>
      </c>
      <c r="I48" s="298" t="s">
        <v>8</v>
      </c>
      <c r="J48" s="298" t="s">
        <v>37</v>
      </c>
      <c r="K48" s="346" t="s">
        <v>38</v>
      </c>
      <c r="L48" s="343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  <c r="U48" s="92"/>
    </row>
    <row r="49" spans="1:21" ht="24" customHeight="1" x14ac:dyDescent="0.25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47"/>
      <c r="L49" s="344"/>
      <c r="M49" s="73"/>
      <c r="N49" s="94"/>
      <c r="O49" s="176">
        <f>IF($L$49=" ",SUMIF($A$12:$A$40,A49,$O$12:$O$40),$K$41*$L$49)</f>
        <v>0</v>
      </c>
      <c r="P49" s="78"/>
      <c r="Q49" s="78"/>
      <c r="R49" s="78"/>
      <c r="S49" s="78"/>
      <c r="T49" s="78"/>
      <c r="U49" s="78"/>
    </row>
    <row r="50" spans="1:21" ht="24" customHeight="1" x14ac:dyDescent="0.25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47"/>
      <c r="L50" s="344"/>
      <c r="M50" s="95"/>
      <c r="N50" s="94"/>
      <c r="O50" s="176">
        <f>IF($L$50=" ",SUMIF($A$12:$A$40,A50,$O$12:$O$40),$K$41*$L$50)</f>
        <v>0</v>
      </c>
      <c r="P50" s="78"/>
      <c r="Q50" s="78"/>
      <c r="R50" s="78"/>
      <c r="S50" s="78"/>
      <c r="T50" s="78"/>
      <c r="U50" s="78"/>
    </row>
    <row r="51" spans="1:21" ht="24" customHeight="1" x14ac:dyDescent="0.25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47"/>
      <c r="L51" s="344"/>
      <c r="M51" s="73"/>
      <c r="N51" s="73"/>
      <c r="O51" s="176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47"/>
      <c r="L52" s="344"/>
      <c r="M52" s="73"/>
      <c r="N52" s="73"/>
      <c r="O52" s="176">
        <f>IF($L$52=" ",SUMIF($A$12:$A$40,A52,$O$12:$O$40),$K$41*$L$52)</f>
        <v>0</v>
      </c>
      <c r="P52" s="92"/>
      <c r="Q52" s="92"/>
      <c r="R52" s="92"/>
      <c r="S52" s="92"/>
      <c r="T52" s="92"/>
      <c r="U52" s="92"/>
    </row>
    <row r="53" spans="1:21" s="13" customFormat="1" ht="24" customHeight="1" x14ac:dyDescent="0.2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47"/>
      <c r="L53" s="344"/>
      <c r="M53" s="73"/>
      <c r="N53" s="73"/>
      <c r="O53" s="176">
        <f>IF($L$53=" ",SUMIF($A$12:$A$40,A53,$O$12:$O$40),$K$41*$L$53)</f>
        <v>0</v>
      </c>
      <c r="P53" s="92"/>
      <c r="Q53" s="92"/>
      <c r="R53" s="92"/>
      <c r="S53" s="92"/>
      <c r="T53" s="92"/>
      <c r="U53" s="92"/>
    </row>
    <row r="54" spans="1:21" s="13" customFormat="1" ht="24" customHeight="1" x14ac:dyDescent="0.2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47"/>
      <c r="L54" s="344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  <c r="U54" s="92"/>
    </row>
    <row r="55" spans="1:21" ht="24" customHeight="1" x14ac:dyDescent="0.25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348"/>
      <c r="L55" s="345">
        <f>L49+L50+L51+L52+L53+L54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25">
      <c r="A56" s="178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8"/>
      <c r="P56" s="171"/>
      <c r="Q56" s="171"/>
      <c r="R56" s="171"/>
      <c r="S56" s="171"/>
      <c r="T56" s="171"/>
      <c r="U56" s="171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72"/>
      <c r="Q57" s="172"/>
      <c r="R57" s="172"/>
      <c r="S57" s="172"/>
      <c r="T57" s="172"/>
      <c r="U57" s="172"/>
    </row>
    <row r="58" spans="1:21" s="13" customFormat="1" ht="18" hidden="1" customHeight="1" x14ac:dyDescent="0.2">
      <c r="P58" s="92"/>
      <c r="Q58" s="92"/>
      <c r="R58" s="92"/>
      <c r="S58" s="92"/>
      <c r="T58" s="92"/>
      <c r="U58" s="92"/>
    </row>
    <row r="59" spans="1:21" s="13" customFormat="1" ht="18" hidden="1" customHeight="1" x14ac:dyDescent="0.25">
      <c r="L59" s="11"/>
      <c r="P59" s="92"/>
      <c r="Q59" s="92"/>
      <c r="R59" s="92"/>
      <c r="S59" s="92"/>
      <c r="T59" s="92"/>
      <c r="U59" s="92"/>
    </row>
    <row r="60" spans="1:21" s="13" customFormat="1" ht="18" hidden="1" customHeight="1" x14ac:dyDescent="0.25">
      <c r="L60" s="11"/>
      <c r="P60" s="92"/>
      <c r="Q60" s="92"/>
      <c r="R60" s="92"/>
      <c r="S60" s="92"/>
      <c r="T60" s="92"/>
      <c r="U60" s="92"/>
    </row>
    <row r="61" spans="1:21" s="13" customFormat="1" ht="18" hidden="1" customHeight="1" x14ac:dyDescent="0.25">
      <c r="L61" s="11"/>
    </row>
    <row r="62" spans="1:21" s="13" customFormat="1" ht="18" hidden="1" customHeight="1" x14ac:dyDescent="0.25">
      <c r="L62" s="11"/>
      <c r="M62" s="11"/>
      <c r="N62" s="11"/>
    </row>
    <row r="63" spans="1:21" s="13" customFormat="1" ht="18" hidden="1" customHeight="1" x14ac:dyDescent="0.25">
      <c r="L63" s="11"/>
      <c r="M63" s="11"/>
      <c r="N63" s="11"/>
    </row>
    <row r="64" spans="1:21" s="13" customFormat="1" ht="18" hidden="1" customHeight="1" x14ac:dyDescent="0.25">
      <c r="L64" s="11"/>
      <c r="M64" s="11"/>
      <c r="N64" s="11"/>
    </row>
    <row r="65" spans="2:15" s="13" customFormat="1" ht="18" hidden="1" customHeight="1" x14ac:dyDescent="0.25">
      <c r="L65" s="11"/>
      <c r="M65" s="11"/>
      <c r="N65" s="11"/>
    </row>
    <row r="66" spans="2:15" s="13" customFormat="1" ht="18" hidden="1" customHeight="1" x14ac:dyDescent="0.25">
      <c r="L66" s="11"/>
      <c r="M66" s="11"/>
      <c r="N66" s="11"/>
    </row>
    <row r="67" spans="2:15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5" hidden="1" customHeight="1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25">
      <c r="L112" s="11"/>
    </row>
    <row r="113" spans="2:15" s="13" customFormat="1" ht="17.100000000000001" hidden="1" customHeight="1" x14ac:dyDescent="0.25">
      <c r="L113" s="11"/>
    </row>
    <row r="114" spans="2:15" s="13" customFormat="1" ht="17.100000000000001" hidden="1" customHeight="1" x14ac:dyDescent="0.25">
      <c r="L114" s="11"/>
    </row>
    <row r="115" spans="2:15" s="13" customFormat="1" ht="17.100000000000001" hidden="1" customHeight="1" x14ac:dyDescent="0.25">
      <c r="L115" s="11"/>
      <c r="M115" s="11"/>
      <c r="N115" s="11"/>
    </row>
    <row r="116" spans="2:15" s="13" customFormat="1" ht="17.100000000000001" hidden="1" customHeight="1" x14ac:dyDescent="0.25">
      <c r="L116" s="11"/>
      <c r="M116" s="11"/>
      <c r="N116" s="11"/>
    </row>
    <row r="117" spans="2:15" s="13" customFormat="1" ht="17.100000000000001" hidden="1" customHeight="1" x14ac:dyDescent="0.25">
      <c r="L117" s="11"/>
      <c r="M117" s="11"/>
      <c r="N117" s="11"/>
    </row>
    <row r="118" spans="2:15" s="13" customFormat="1" ht="17.100000000000001" hidden="1" customHeight="1" x14ac:dyDescent="0.25">
      <c r="L118" s="11"/>
      <c r="M118" s="11"/>
      <c r="N118" s="11"/>
    </row>
    <row r="119" spans="2:15" s="13" customFormat="1" ht="17.100000000000001" hidden="1" customHeight="1" x14ac:dyDescent="0.25">
      <c r="L119" s="11"/>
      <c r="M119" s="11"/>
      <c r="N119" s="11"/>
    </row>
    <row r="120" spans="2:15" s="13" customFormat="1" ht="17.100000000000001" hidden="1" customHeight="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="11" customFormat="1" hidden="1" x14ac:dyDescent="0.25"/>
    <row r="130" s="11" customFormat="1" hidden="1" x14ac:dyDescent="0.25"/>
    <row r="131" s="11" customFormat="1" hidden="1" x14ac:dyDescent="0.25"/>
    <row r="132" s="11" customFormat="1" hidden="1" x14ac:dyDescent="0.25"/>
    <row r="133" s="11" customFormat="1" hidden="1" x14ac:dyDescent="0.25"/>
    <row r="134" s="11" customFormat="1" hidden="1" x14ac:dyDescent="0.25"/>
    <row r="135" s="11" customFormat="1" hidden="1" x14ac:dyDescent="0.25"/>
    <row r="136" s="11" customFormat="1" hidden="1" x14ac:dyDescent="0.25"/>
    <row r="137" s="11" customFormat="1" hidden="1" x14ac:dyDescent="0.25"/>
    <row r="138" s="11" customFormat="1" hidden="1" x14ac:dyDescent="0.25"/>
    <row r="139" s="11" customFormat="1" hidden="1" x14ac:dyDescent="0.25"/>
    <row r="140" s="11" customFormat="1" hidden="1" x14ac:dyDescent="0.25"/>
    <row r="141" s="11" customFormat="1" hidden="1" x14ac:dyDescent="0.25"/>
    <row r="142" s="11" customFormat="1" hidden="1" x14ac:dyDescent="0.25"/>
    <row r="143" s="11" customFormat="1" hidden="1" x14ac:dyDescent="0.25"/>
    <row r="144" s="11" customFormat="1" hidden="1" x14ac:dyDescent="0.25"/>
    <row r="145" spans="12:14" s="11" customFormat="1" hidden="1" x14ac:dyDescent="0.25"/>
    <row r="146" spans="12:14" s="11" customFormat="1" hidden="1" x14ac:dyDescent="0.25"/>
    <row r="147" spans="12:14" s="11" customFormat="1" hidden="1" x14ac:dyDescent="0.25"/>
    <row r="148" spans="12:14" s="11" customFormat="1" hidden="1" x14ac:dyDescent="0.25"/>
    <row r="149" spans="12:14" s="11" customFormat="1" hidden="1" x14ac:dyDescent="0.25"/>
    <row r="150" spans="12:14" s="11" customFormat="1" hidden="1" x14ac:dyDescent="0.25"/>
    <row r="151" spans="12:14" s="11" customFormat="1" hidden="1" x14ac:dyDescent="0.25"/>
    <row r="152" spans="12:14" s="11" customFormat="1" hidden="1" x14ac:dyDescent="0.25"/>
    <row r="153" spans="12:14" s="11" customFormat="1" hidden="1" x14ac:dyDescent="0.25"/>
    <row r="154" spans="12:14" s="11" customFormat="1" hidden="1" x14ac:dyDescent="0.25"/>
    <row r="155" spans="12:14" s="11" customFormat="1" hidden="1" x14ac:dyDescent="0.25"/>
    <row r="156" spans="12:14" s="11" customFormat="1" hidden="1" x14ac:dyDescent="0.25">
      <c r="L156" s="10"/>
    </row>
    <row r="157" spans="12:14" s="11" customFormat="1" hidden="1" x14ac:dyDescent="0.25">
      <c r="L157" s="10"/>
    </row>
    <row r="158" spans="12:14" s="11" customFormat="1" hidden="1" x14ac:dyDescent="0.25">
      <c r="L158" s="10"/>
    </row>
    <row r="159" spans="12:14" s="11" customFormat="1" hidden="1" x14ac:dyDescent="0.25">
      <c r="L159" s="10"/>
      <c r="M159" s="10"/>
      <c r="N159" s="10"/>
    </row>
    <row r="160" spans="12:14" s="11" customFormat="1" hidden="1" x14ac:dyDescent="0.25">
      <c r="L160" s="10"/>
      <c r="M160" s="10"/>
      <c r="N160" s="10"/>
    </row>
    <row r="161" spans="2:15" hidden="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25">
      <c r="O164" s="11"/>
    </row>
    <row r="165" spans="2:15" hidden="1" x14ac:dyDescent="0.25">
      <c r="O165" s="11"/>
    </row>
    <row r="166" spans="2:15" hidden="1" x14ac:dyDescent="0.25">
      <c r="O166" s="11"/>
    </row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81"/>
  <sheetViews>
    <sheetView showGridLines="0" showZeros="0" zoomScale="75" workbookViewId="0">
      <selection activeCell="A10" sqref="A10"/>
    </sheetView>
  </sheetViews>
  <sheetFormatPr defaultColWidth="0" defaultRowHeight="21" customHeight="1" zeroHeight="1" x14ac:dyDescent="0.2"/>
  <cols>
    <col min="1" max="1" width="6.140625" style="2" customWidth="1"/>
    <col min="2" max="2" width="9.7109375" style="1" customWidth="1"/>
    <col min="3" max="3" width="6.7109375" style="1" customWidth="1"/>
    <col min="4" max="4" width="7.85546875" style="1" customWidth="1"/>
    <col min="5" max="5" width="10.7109375" style="1" customWidth="1"/>
    <col min="6" max="6" width="12.28515625" style="1" customWidth="1"/>
    <col min="7" max="7" width="9.85546875" style="1" customWidth="1"/>
    <col min="8" max="8" width="11" style="1" customWidth="1"/>
    <col min="9" max="9" width="15.28515625" style="1" customWidth="1"/>
    <col min="10" max="10" width="15.5703125" style="1" customWidth="1"/>
    <col min="11" max="11" width="15" style="1" customWidth="1"/>
    <col min="12" max="13" width="11.5703125" style="1" customWidth="1"/>
    <col min="14" max="14" width="20.5703125" style="1" customWidth="1"/>
    <col min="15" max="15" width="18.85546875" style="2" hidden="1" customWidth="1"/>
    <col min="16" max="16384" width="0" style="2" hidden="1"/>
  </cols>
  <sheetData>
    <row r="1" spans="1:20" ht="19.5" customHeight="1" x14ac:dyDescent="0.25">
      <c r="A1" s="225" t="s">
        <v>80</v>
      </c>
      <c r="B1" s="69"/>
      <c r="C1" s="99"/>
      <c r="D1" s="100"/>
      <c r="E1" s="101"/>
      <c r="F1" s="101"/>
      <c r="G1" s="102"/>
      <c r="H1" s="103"/>
      <c r="I1" s="104"/>
      <c r="J1" s="105"/>
      <c r="K1" s="38"/>
      <c r="L1" s="72"/>
      <c r="M1" s="55"/>
      <c r="N1" s="55"/>
      <c r="O1" s="156"/>
      <c r="P1" s="156"/>
      <c r="Q1" s="156"/>
      <c r="R1" s="156"/>
      <c r="S1" s="156"/>
      <c r="T1" s="9"/>
    </row>
    <row r="2" spans="1:20" ht="19.5" customHeight="1" x14ac:dyDescent="0.25">
      <c r="A2" s="226" t="s">
        <v>112</v>
      </c>
      <c r="B2" s="99"/>
      <c r="C2" s="99"/>
      <c r="D2" s="106"/>
      <c r="E2" s="106"/>
      <c r="F2" s="106"/>
      <c r="G2" s="103"/>
      <c r="H2" s="107"/>
      <c r="I2" s="106"/>
      <c r="J2" s="106"/>
      <c r="K2" s="38"/>
      <c r="L2" s="327" t="s">
        <v>82</v>
      </c>
      <c r="M2" s="328" t="str">
        <f>IF((VALUE('Short Form'!L62)&lt;&gt;0),1+VALUE('Short Form'!H62)+VALUE('Short Form'!I62)+VALUE('Short Form'!J62)+VALUE('Short Form'!K62)+VALUE('Short Form'!L62),"")</f>
        <v/>
      </c>
      <c r="N2" s="329" t="str">
        <f>IF((M2=0),"",'Short Form'!N3)</f>
        <v/>
      </c>
      <c r="O2" s="156"/>
      <c r="P2" s="156"/>
      <c r="Q2" s="156"/>
      <c r="R2" s="156"/>
      <c r="S2" s="156"/>
      <c r="T2" s="9"/>
    </row>
    <row r="3" spans="1:20" ht="9" customHeight="1" x14ac:dyDescent="0.2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">
      <c r="A4" s="33" t="s">
        <v>17</v>
      </c>
      <c r="B4" s="280"/>
      <c r="C4" s="27"/>
      <c r="D4" s="280"/>
      <c r="E4" s="281" t="s">
        <v>18</v>
      </c>
      <c r="F4" s="280"/>
      <c r="G4" s="280"/>
      <c r="H4" s="108" t="s">
        <v>19</v>
      </c>
      <c r="I4" s="27"/>
      <c r="J4" s="27"/>
      <c r="K4" s="28"/>
      <c r="L4" s="35" t="s">
        <v>20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">
      <c r="A5" s="290" t="str">
        <f>'Short Form'!A6</f>
        <v>Hall</v>
      </c>
      <c r="B5" s="123"/>
      <c r="C5" s="123"/>
      <c r="D5" s="123"/>
      <c r="E5" s="305" t="str">
        <f>'Short Form'!E6</f>
        <v>D. Todd</v>
      </c>
      <c r="F5" s="123"/>
      <c r="G5" s="123"/>
      <c r="H5" s="185" t="str">
        <f>'Short Form'!H6</f>
        <v>Director</v>
      </c>
      <c r="I5" s="123"/>
      <c r="J5" s="123"/>
      <c r="K5" s="19"/>
      <c r="L5" s="150" t="str">
        <f>'Short Form'!K6</f>
        <v>454-59-8983</v>
      </c>
      <c r="M5" s="117"/>
      <c r="N5" s="21"/>
      <c r="O5" s="112"/>
      <c r="P5" s="112"/>
      <c r="Q5" s="112"/>
      <c r="R5" s="112"/>
      <c r="S5" s="112"/>
      <c r="T5" s="112"/>
    </row>
    <row r="6" spans="1:20" ht="18" customHeight="1" x14ac:dyDescent="0.25">
      <c r="A6" s="227" t="s">
        <v>105</v>
      </c>
      <c r="B6" s="228"/>
      <c r="C6" s="229"/>
      <c r="D6" s="230"/>
      <c r="E6" s="229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">
      <c r="A7" s="215" t="s">
        <v>106</v>
      </c>
      <c r="B7" s="228"/>
      <c r="C7" s="231"/>
      <c r="D7" s="230"/>
      <c r="E7" s="231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">
      <c r="A8" s="215"/>
      <c r="B8" s="38"/>
      <c r="C8" s="38"/>
      <c r="D8" s="38"/>
      <c r="E8" s="38"/>
      <c r="F8" s="38"/>
      <c r="G8" s="38"/>
      <c r="H8" s="38"/>
      <c r="I8" s="38"/>
      <c r="J8" s="38"/>
      <c r="K8" s="109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">
      <c r="A9" s="256" t="s">
        <v>86</v>
      </c>
      <c r="B9" s="268" t="s">
        <v>26</v>
      </c>
      <c r="C9" s="316" t="s">
        <v>27</v>
      </c>
      <c r="D9" s="269"/>
      <c r="E9" s="270" t="s">
        <v>28</v>
      </c>
      <c r="F9" s="271"/>
      <c r="G9" s="269"/>
      <c r="H9" s="267"/>
      <c r="I9" s="272" t="s">
        <v>29</v>
      </c>
      <c r="J9" s="272"/>
      <c r="K9" s="272"/>
      <c r="L9" s="256" t="s">
        <v>107</v>
      </c>
      <c r="M9" s="268" t="s">
        <v>31</v>
      </c>
      <c r="N9" s="256" t="s">
        <v>90</v>
      </c>
      <c r="O9" s="9"/>
      <c r="P9" s="9"/>
      <c r="Q9" s="9"/>
      <c r="R9" s="9"/>
      <c r="S9" s="9"/>
      <c r="T9" s="9"/>
    </row>
    <row r="10" spans="1:20" s="5" customFormat="1" ht="24.75" customHeight="1" x14ac:dyDescent="0.2">
      <c r="A10" s="138"/>
      <c r="B10" s="153"/>
      <c r="C10" s="137"/>
      <c r="D10" s="128"/>
      <c r="E10" s="162"/>
      <c r="F10" s="162"/>
      <c r="G10" s="163"/>
      <c r="H10" s="164"/>
      <c r="I10" s="128"/>
      <c r="J10" s="162"/>
      <c r="K10" s="162"/>
      <c r="L10" s="315"/>
      <c r="M10" s="309"/>
      <c r="N10" s="199">
        <f t="shared" ref="N10:N25" si="0">IF(M10=" ",L10*1,L10*M10)</f>
        <v>0</v>
      </c>
      <c r="O10" s="41"/>
      <c r="P10" s="41"/>
      <c r="Q10" s="41"/>
      <c r="R10" s="41"/>
      <c r="S10" s="41"/>
      <c r="T10" s="41"/>
    </row>
    <row r="11" spans="1:20" s="5" customFormat="1" ht="24.75" customHeight="1" x14ac:dyDescent="0.2">
      <c r="A11" s="138"/>
      <c r="B11" s="153"/>
      <c r="C11" s="137"/>
      <c r="D11" s="128"/>
      <c r="E11" s="162"/>
      <c r="F11" s="162"/>
      <c r="G11" s="163"/>
      <c r="H11" s="164"/>
      <c r="I11" s="129"/>
      <c r="J11" s="162"/>
      <c r="K11" s="163"/>
      <c r="L11" s="315"/>
      <c r="M11" s="309"/>
      <c r="N11" s="199">
        <f t="shared" si="0"/>
        <v>0</v>
      </c>
      <c r="O11" s="41"/>
      <c r="P11" s="41"/>
      <c r="Q11" s="41"/>
      <c r="R11" s="41"/>
      <c r="S11" s="41"/>
      <c r="T11" s="41"/>
    </row>
    <row r="12" spans="1:20" s="5" customFormat="1" ht="24.75" customHeight="1" x14ac:dyDescent="0.2">
      <c r="A12" s="138"/>
      <c r="B12" s="153"/>
      <c r="C12" s="137"/>
      <c r="D12" s="128"/>
      <c r="E12" s="162"/>
      <c r="F12" s="162"/>
      <c r="G12" s="163"/>
      <c r="H12" s="164"/>
      <c r="I12" s="129"/>
      <c r="J12" s="162"/>
      <c r="K12" s="163"/>
      <c r="L12" s="315"/>
      <c r="M12" s="309"/>
      <c r="N12" s="199">
        <f t="shared" si="0"/>
        <v>0</v>
      </c>
      <c r="O12" s="41"/>
      <c r="P12" s="41"/>
      <c r="Q12" s="41"/>
      <c r="R12" s="41"/>
      <c r="S12" s="41"/>
      <c r="T12" s="41"/>
    </row>
    <row r="13" spans="1:20" s="5" customFormat="1" ht="24.75" customHeight="1" x14ac:dyDescent="0.2">
      <c r="A13" s="138"/>
      <c r="B13" s="153"/>
      <c r="C13" s="137"/>
      <c r="D13" s="128"/>
      <c r="E13" s="162"/>
      <c r="F13" s="162"/>
      <c r="G13" s="163"/>
      <c r="H13" s="164"/>
      <c r="I13" s="129"/>
      <c r="J13" s="162"/>
      <c r="K13" s="163"/>
      <c r="L13" s="315"/>
      <c r="M13" s="309"/>
      <c r="N13" s="199">
        <f t="shared" si="0"/>
        <v>0</v>
      </c>
      <c r="O13" s="41"/>
      <c r="P13" s="41"/>
      <c r="Q13" s="41"/>
      <c r="R13" s="41"/>
      <c r="S13" s="41"/>
      <c r="T13" s="41"/>
    </row>
    <row r="14" spans="1:20" s="5" customFormat="1" ht="24.75" customHeight="1" x14ac:dyDescent="0.2">
      <c r="A14" s="138"/>
      <c r="B14" s="153"/>
      <c r="C14" s="137"/>
      <c r="D14" s="128"/>
      <c r="E14" s="162"/>
      <c r="F14" s="162"/>
      <c r="G14" s="163"/>
      <c r="H14" s="164"/>
      <c r="I14" s="129"/>
      <c r="J14" s="162"/>
      <c r="K14" s="163"/>
      <c r="L14" s="315"/>
      <c r="M14" s="309"/>
      <c r="N14" s="199">
        <f t="shared" si="0"/>
        <v>0</v>
      </c>
      <c r="O14" s="41"/>
      <c r="P14" s="41"/>
      <c r="Q14" s="41"/>
      <c r="R14" s="41"/>
      <c r="S14" s="41"/>
      <c r="T14" s="41"/>
    </row>
    <row r="15" spans="1:20" s="5" customFormat="1" ht="24.75" customHeight="1" x14ac:dyDescent="0.2">
      <c r="A15" s="138"/>
      <c r="B15" s="153"/>
      <c r="C15" s="137"/>
      <c r="D15" s="128"/>
      <c r="E15" s="162"/>
      <c r="F15" s="162"/>
      <c r="G15" s="163"/>
      <c r="H15" s="164"/>
      <c r="I15" s="129"/>
      <c r="J15" s="162"/>
      <c r="K15" s="163"/>
      <c r="L15" s="315"/>
      <c r="M15" s="309"/>
      <c r="N15" s="199">
        <f t="shared" si="0"/>
        <v>0</v>
      </c>
      <c r="O15" s="41"/>
      <c r="P15" s="41"/>
      <c r="Q15" s="41"/>
      <c r="R15" s="41"/>
      <c r="S15" s="41"/>
      <c r="T15" s="41"/>
    </row>
    <row r="16" spans="1:20" s="5" customFormat="1" ht="24.75" customHeight="1" x14ac:dyDescent="0.2">
      <c r="A16" s="138"/>
      <c r="B16" s="153"/>
      <c r="C16" s="137"/>
      <c r="D16" s="128"/>
      <c r="E16" s="162"/>
      <c r="F16" s="162"/>
      <c r="G16" s="163"/>
      <c r="H16" s="164"/>
      <c r="I16" s="129"/>
      <c r="J16" s="162"/>
      <c r="K16" s="163"/>
      <c r="L16" s="315"/>
      <c r="M16" s="309"/>
      <c r="N16" s="199">
        <f t="shared" si="0"/>
        <v>0</v>
      </c>
      <c r="O16" s="41"/>
      <c r="P16" s="41"/>
      <c r="Q16" s="41"/>
      <c r="R16" s="41"/>
      <c r="S16" s="41"/>
      <c r="T16" s="41"/>
    </row>
    <row r="17" spans="1:20" s="5" customFormat="1" ht="24.75" customHeight="1" x14ac:dyDescent="0.2">
      <c r="A17" s="138"/>
      <c r="B17" s="153"/>
      <c r="C17" s="137"/>
      <c r="D17" s="128"/>
      <c r="E17" s="162"/>
      <c r="F17" s="162"/>
      <c r="G17" s="163"/>
      <c r="H17" s="164"/>
      <c r="I17" s="129"/>
      <c r="J17" s="162"/>
      <c r="K17" s="163"/>
      <c r="L17" s="315"/>
      <c r="M17" s="309"/>
      <c r="N17" s="199">
        <f t="shared" si="0"/>
        <v>0</v>
      </c>
      <c r="O17" s="41"/>
      <c r="P17" s="41"/>
      <c r="Q17" s="41"/>
      <c r="R17" s="41"/>
      <c r="S17" s="41"/>
      <c r="T17" s="41"/>
    </row>
    <row r="18" spans="1:20" s="5" customFormat="1" ht="24.75" customHeight="1" x14ac:dyDescent="0.2">
      <c r="A18" s="138"/>
      <c r="B18" s="153"/>
      <c r="C18" s="137"/>
      <c r="D18" s="128"/>
      <c r="E18" s="162"/>
      <c r="F18" s="162"/>
      <c r="G18" s="163"/>
      <c r="H18" s="164"/>
      <c r="I18" s="129"/>
      <c r="J18" s="162"/>
      <c r="K18" s="163"/>
      <c r="L18" s="315"/>
      <c r="M18" s="309"/>
      <c r="N18" s="199">
        <f t="shared" si="0"/>
        <v>0</v>
      </c>
      <c r="O18" s="41"/>
      <c r="P18" s="41"/>
      <c r="Q18" s="41"/>
      <c r="R18" s="41"/>
      <c r="S18" s="41"/>
      <c r="T18" s="41"/>
    </row>
    <row r="19" spans="1:20" s="5" customFormat="1" ht="24.75" customHeight="1" x14ac:dyDescent="0.2">
      <c r="A19" s="138"/>
      <c r="B19" s="153"/>
      <c r="C19" s="137"/>
      <c r="D19" s="128"/>
      <c r="E19" s="162"/>
      <c r="F19" s="162"/>
      <c r="G19" s="163"/>
      <c r="H19" s="164"/>
      <c r="I19" s="129"/>
      <c r="J19" s="162"/>
      <c r="K19" s="163"/>
      <c r="L19" s="315"/>
      <c r="M19" s="309"/>
      <c r="N19" s="199">
        <f t="shared" si="0"/>
        <v>0</v>
      </c>
      <c r="O19" s="41"/>
      <c r="P19" s="41"/>
      <c r="Q19" s="41"/>
      <c r="R19" s="41"/>
      <c r="S19" s="41"/>
      <c r="T19" s="41"/>
    </row>
    <row r="20" spans="1:20" s="5" customFormat="1" ht="24.75" customHeight="1" x14ac:dyDescent="0.2">
      <c r="A20" s="138"/>
      <c r="B20" s="153"/>
      <c r="C20" s="137"/>
      <c r="D20" s="128"/>
      <c r="E20" s="162"/>
      <c r="F20" s="162"/>
      <c r="G20" s="163"/>
      <c r="H20" s="164"/>
      <c r="I20" s="129"/>
      <c r="J20" s="162"/>
      <c r="K20" s="163"/>
      <c r="L20" s="315"/>
      <c r="M20" s="309"/>
      <c r="N20" s="199">
        <f t="shared" si="0"/>
        <v>0</v>
      </c>
      <c r="O20" s="41"/>
      <c r="P20" s="41"/>
      <c r="Q20" s="41"/>
      <c r="R20" s="41"/>
      <c r="S20" s="41"/>
      <c r="T20" s="41"/>
    </row>
    <row r="21" spans="1:20" s="5" customFormat="1" ht="24.75" customHeight="1" x14ac:dyDescent="0.2">
      <c r="A21" s="138"/>
      <c r="B21" s="153"/>
      <c r="C21" s="137"/>
      <c r="D21" s="128"/>
      <c r="E21" s="162"/>
      <c r="F21" s="162"/>
      <c r="G21" s="163"/>
      <c r="H21" s="164"/>
      <c r="I21" s="129"/>
      <c r="J21" s="162"/>
      <c r="K21" s="163"/>
      <c r="L21" s="315"/>
      <c r="M21" s="309"/>
      <c r="N21" s="199">
        <f t="shared" si="0"/>
        <v>0</v>
      </c>
      <c r="O21" s="41"/>
      <c r="P21" s="41"/>
      <c r="Q21" s="41"/>
      <c r="R21" s="41"/>
      <c r="S21" s="41"/>
      <c r="T21" s="41"/>
    </row>
    <row r="22" spans="1:20" s="5" customFormat="1" ht="24.75" customHeight="1" x14ac:dyDescent="0.2">
      <c r="A22" s="138"/>
      <c r="B22" s="153"/>
      <c r="C22" s="137"/>
      <c r="D22" s="128"/>
      <c r="E22" s="162"/>
      <c r="F22" s="162"/>
      <c r="G22" s="163"/>
      <c r="H22" s="164"/>
      <c r="I22" s="129"/>
      <c r="J22" s="162"/>
      <c r="K22" s="163"/>
      <c r="L22" s="315"/>
      <c r="M22" s="309"/>
      <c r="N22" s="199">
        <f t="shared" si="0"/>
        <v>0</v>
      </c>
      <c r="O22" s="41"/>
      <c r="P22" s="41"/>
      <c r="Q22" s="41"/>
      <c r="R22" s="41"/>
      <c r="S22" s="41"/>
      <c r="T22" s="41"/>
    </row>
    <row r="23" spans="1:20" s="5" customFormat="1" ht="24.75" customHeight="1" x14ac:dyDescent="0.2">
      <c r="A23" s="138"/>
      <c r="B23" s="153"/>
      <c r="C23" s="137"/>
      <c r="D23" s="128"/>
      <c r="E23" s="162"/>
      <c r="F23" s="162"/>
      <c r="G23" s="163"/>
      <c r="H23" s="164"/>
      <c r="I23" s="129"/>
      <c r="J23" s="162"/>
      <c r="K23" s="163"/>
      <c r="L23" s="315"/>
      <c r="M23" s="309"/>
      <c r="N23" s="199">
        <f t="shared" si="0"/>
        <v>0</v>
      </c>
      <c r="O23" s="41"/>
      <c r="P23" s="41"/>
      <c r="Q23" s="41"/>
      <c r="R23" s="41"/>
      <c r="S23" s="41"/>
      <c r="T23" s="41"/>
    </row>
    <row r="24" spans="1:20" s="5" customFormat="1" ht="24.75" customHeight="1" x14ac:dyDescent="0.2">
      <c r="A24" s="138"/>
      <c r="B24" s="153"/>
      <c r="C24" s="137"/>
      <c r="D24" s="128"/>
      <c r="E24" s="162"/>
      <c r="F24" s="162"/>
      <c r="G24" s="163"/>
      <c r="H24" s="164"/>
      <c r="I24" s="129"/>
      <c r="J24" s="162"/>
      <c r="K24" s="163"/>
      <c r="L24" s="315"/>
      <c r="M24" s="309"/>
      <c r="N24" s="199">
        <f t="shared" si="0"/>
        <v>0</v>
      </c>
      <c r="O24" s="41"/>
      <c r="P24" s="41"/>
      <c r="Q24" s="41"/>
      <c r="R24" s="41"/>
      <c r="S24" s="41"/>
      <c r="T24" s="41"/>
    </row>
    <row r="25" spans="1:20" s="5" customFormat="1" ht="24.75" customHeight="1" x14ac:dyDescent="0.2">
      <c r="A25" s="138"/>
      <c r="B25" s="153"/>
      <c r="C25" s="137"/>
      <c r="D25" s="128"/>
      <c r="E25" s="162"/>
      <c r="F25" s="162"/>
      <c r="G25" s="163"/>
      <c r="H25" s="164"/>
      <c r="I25" s="129"/>
      <c r="J25" s="162"/>
      <c r="K25" s="163"/>
      <c r="L25" s="315"/>
      <c r="M25" s="309"/>
      <c r="N25" s="199">
        <f t="shared" si="0"/>
        <v>0</v>
      </c>
      <c r="O25" s="41"/>
      <c r="P25" s="41"/>
      <c r="Q25" s="41"/>
      <c r="R25" s="41"/>
      <c r="S25" s="41"/>
      <c r="T25" s="41"/>
    </row>
    <row r="26" spans="1:20" s="5" customFormat="1" ht="24.75" customHeight="1" x14ac:dyDescent="0.2">
      <c r="A26" s="138"/>
      <c r="B26" s="153"/>
      <c r="C26" s="137"/>
      <c r="D26" s="128"/>
      <c r="E26" s="162"/>
      <c r="F26" s="162"/>
      <c r="G26" s="163"/>
      <c r="H26" s="164"/>
      <c r="I26" s="129"/>
      <c r="J26" s="162"/>
      <c r="K26" s="163"/>
      <c r="L26" s="315"/>
      <c r="M26" s="309"/>
      <c r="N26" s="199">
        <f t="shared" ref="N26:N40" si="1">IF(M26=" ",L26*1,L26*M26)</f>
        <v>0</v>
      </c>
      <c r="O26" s="41"/>
      <c r="P26" s="41"/>
      <c r="Q26" s="41"/>
      <c r="R26" s="41"/>
      <c r="S26" s="41"/>
      <c r="T26" s="41"/>
    </row>
    <row r="27" spans="1:20" s="5" customFormat="1" ht="24.75" customHeight="1" x14ac:dyDescent="0.2">
      <c r="A27" s="138"/>
      <c r="B27" s="153"/>
      <c r="C27" s="137"/>
      <c r="D27" s="128"/>
      <c r="E27" s="162"/>
      <c r="F27" s="162"/>
      <c r="G27" s="163"/>
      <c r="H27" s="164"/>
      <c r="I27" s="129"/>
      <c r="J27" s="162"/>
      <c r="K27" s="163"/>
      <c r="L27" s="315"/>
      <c r="M27" s="309"/>
      <c r="N27" s="199">
        <f t="shared" si="1"/>
        <v>0</v>
      </c>
      <c r="O27" s="41"/>
      <c r="P27" s="41"/>
      <c r="Q27" s="41"/>
      <c r="R27" s="41"/>
      <c r="S27" s="41"/>
      <c r="T27" s="41"/>
    </row>
    <row r="28" spans="1:20" s="5" customFormat="1" ht="24.75" customHeight="1" x14ac:dyDescent="0.2">
      <c r="A28" s="138"/>
      <c r="B28" s="153"/>
      <c r="C28" s="137"/>
      <c r="D28" s="128"/>
      <c r="E28" s="162"/>
      <c r="F28" s="162"/>
      <c r="G28" s="163"/>
      <c r="H28" s="164"/>
      <c r="I28" s="129"/>
      <c r="J28" s="162"/>
      <c r="K28" s="163"/>
      <c r="L28" s="315"/>
      <c r="M28" s="309"/>
      <c r="N28" s="199">
        <f t="shared" si="1"/>
        <v>0</v>
      </c>
      <c r="O28" s="41"/>
      <c r="P28" s="41"/>
      <c r="Q28" s="41"/>
      <c r="R28" s="41"/>
      <c r="S28" s="41"/>
      <c r="T28" s="41"/>
    </row>
    <row r="29" spans="1:20" s="5" customFormat="1" ht="24.75" customHeight="1" x14ac:dyDescent="0.2">
      <c r="A29" s="138"/>
      <c r="B29" s="153"/>
      <c r="C29" s="137"/>
      <c r="D29" s="128"/>
      <c r="E29" s="162"/>
      <c r="F29" s="162"/>
      <c r="G29" s="163"/>
      <c r="H29" s="164"/>
      <c r="I29" s="129"/>
      <c r="J29" s="162"/>
      <c r="K29" s="163"/>
      <c r="L29" s="315"/>
      <c r="M29" s="309"/>
      <c r="N29" s="199">
        <f t="shared" si="1"/>
        <v>0</v>
      </c>
      <c r="O29" s="41"/>
      <c r="P29" s="41"/>
      <c r="Q29" s="41"/>
      <c r="R29" s="41"/>
      <c r="S29" s="41"/>
      <c r="T29" s="41"/>
    </row>
    <row r="30" spans="1:20" s="5" customFormat="1" ht="24.75" customHeight="1" x14ac:dyDescent="0.2">
      <c r="A30" s="138"/>
      <c r="B30" s="153"/>
      <c r="C30" s="137"/>
      <c r="D30" s="128"/>
      <c r="E30" s="162"/>
      <c r="F30" s="162"/>
      <c r="G30" s="163"/>
      <c r="H30" s="164"/>
      <c r="I30" s="129"/>
      <c r="J30" s="162"/>
      <c r="K30" s="163"/>
      <c r="L30" s="315"/>
      <c r="M30" s="309"/>
      <c r="N30" s="199">
        <f t="shared" si="1"/>
        <v>0</v>
      </c>
      <c r="O30" s="41"/>
      <c r="P30" s="41"/>
      <c r="Q30" s="41"/>
      <c r="R30" s="41"/>
      <c r="S30" s="41"/>
      <c r="T30" s="41"/>
    </row>
    <row r="31" spans="1:20" s="5" customFormat="1" ht="24.75" customHeight="1" x14ac:dyDescent="0.2">
      <c r="A31" s="138"/>
      <c r="B31" s="153"/>
      <c r="C31" s="137"/>
      <c r="D31" s="128"/>
      <c r="E31" s="162"/>
      <c r="F31" s="162"/>
      <c r="G31" s="163"/>
      <c r="H31" s="164"/>
      <c r="I31" s="129"/>
      <c r="J31" s="162"/>
      <c r="K31" s="163"/>
      <c r="L31" s="315"/>
      <c r="M31" s="309"/>
      <c r="N31" s="199">
        <f t="shared" si="1"/>
        <v>0</v>
      </c>
      <c r="O31" s="41"/>
      <c r="P31" s="41"/>
      <c r="Q31" s="41"/>
      <c r="R31" s="41"/>
      <c r="S31" s="41"/>
      <c r="T31" s="41"/>
    </row>
    <row r="32" spans="1:20" s="5" customFormat="1" ht="24.75" customHeight="1" x14ac:dyDescent="0.2">
      <c r="A32" s="138"/>
      <c r="B32" s="153"/>
      <c r="C32" s="137"/>
      <c r="D32" s="128"/>
      <c r="E32" s="162"/>
      <c r="F32" s="162"/>
      <c r="G32" s="163"/>
      <c r="H32" s="164"/>
      <c r="I32" s="129"/>
      <c r="J32" s="162"/>
      <c r="K32" s="163"/>
      <c r="L32" s="315"/>
      <c r="M32" s="309"/>
      <c r="N32" s="199">
        <f t="shared" si="1"/>
        <v>0</v>
      </c>
      <c r="O32" s="41"/>
      <c r="P32" s="41"/>
      <c r="Q32" s="41"/>
      <c r="R32" s="41"/>
      <c r="S32" s="41"/>
      <c r="T32" s="41"/>
    </row>
    <row r="33" spans="1:20" s="5" customFormat="1" ht="24.75" customHeight="1" x14ac:dyDescent="0.2">
      <c r="A33" s="138"/>
      <c r="B33" s="153"/>
      <c r="C33" s="137"/>
      <c r="D33" s="128"/>
      <c r="E33" s="162"/>
      <c r="F33" s="162"/>
      <c r="G33" s="163"/>
      <c r="H33" s="164"/>
      <c r="I33" s="129"/>
      <c r="J33" s="162"/>
      <c r="K33" s="163"/>
      <c r="L33" s="315"/>
      <c r="M33" s="309"/>
      <c r="N33" s="19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.75" customHeight="1" x14ac:dyDescent="0.2">
      <c r="A34" s="138"/>
      <c r="B34" s="153"/>
      <c r="C34" s="137"/>
      <c r="D34" s="128"/>
      <c r="E34" s="162"/>
      <c r="F34" s="162"/>
      <c r="G34" s="163"/>
      <c r="H34" s="164"/>
      <c r="I34" s="129"/>
      <c r="J34" s="162"/>
      <c r="K34" s="163"/>
      <c r="L34" s="315"/>
      <c r="M34" s="309"/>
      <c r="N34" s="19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.75" customHeight="1" x14ac:dyDescent="0.2">
      <c r="A35" s="138"/>
      <c r="B35" s="153"/>
      <c r="C35" s="137"/>
      <c r="D35" s="128"/>
      <c r="E35" s="162"/>
      <c r="F35" s="162"/>
      <c r="G35" s="163"/>
      <c r="H35" s="164"/>
      <c r="I35" s="129"/>
      <c r="J35" s="162"/>
      <c r="K35" s="163"/>
      <c r="L35" s="315"/>
      <c r="M35" s="309"/>
      <c r="N35" s="19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.75" customHeight="1" x14ac:dyDescent="0.2">
      <c r="A36" s="138"/>
      <c r="B36" s="153"/>
      <c r="C36" s="137"/>
      <c r="D36" s="128"/>
      <c r="E36" s="162"/>
      <c r="F36" s="162"/>
      <c r="G36" s="163"/>
      <c r="H36" s="164"/>
      <c r="I36" s="129"/>
      <c r="J36" s="162"/>
      <c r="K36" s="163"/>
      <c r="L36" s="315"/>
      <c r="M36" s="309"/>
      <c r="N36" s="19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.75" customHeight="1" x14ac:dyDescent="0.2">
      <c r="A37" s="138"/>
      <c r="B37" s="153"/>
      <c r="C37" s="137"/>
      <c r="D37" s="128"/>
      <c r="E37" s="162"/>
      <c r="F37" s="162"/>
      <c r="G37" s="163"/>
      <c r="H37" s="164"/>
      <c r="I37" s="129"/>
      <c r="J37" s="162"/>
      <c r="K37" s="163"/>
      <c r="L37" s="315"/>
      <c r="M37" s="309"/>
      <c r="N37" s="19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.75" customHeight="1" x14ac:dyDescent="0.2">
      <c r="A38" s="138"/>
      <c r="B38" s="153"/>
      <c r="C38" s="137"/>
      <c r="D38" s="128"/>
      <c r="E38" s="162"/>
      <c r="F38" s="162"/>
      <c r="G38" s="163"/>
      <c r="H38" s="164"/>
      <c r="I38" s="128"/>
      <c r="J38" s="162"/>
      <c r="K38" s="163"/>
      <c r="L38" s="315"/>
      <c r="M38" s="309"/>
      <c r="N38" s="19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.75" customHeight="1" x14ac:dyDescent="0.2">
      <c r="A39" s="138"/>
      <c r="B39" s="153"/>
      <c r="C39" s="137"/>
      <c r="D39" s="128"/>
      <c r="E39" s="162"/>
      <c r="F39" s="162"/>
      <c r="G39" s="163"/>
      <c r="H39" s="164"/>
      <c r="I39" s="128"/>
      <c r="J39" s="162"/>
      <c r="K39" s="165"/>
      <c r="L39" s="315"/>
      <c r="M39" s="309"/>
      <c r="N39" s="19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.75" customHeight="1" x14ac:dyDescent="0.2">
      <c r="A40" s="138"/>
      <c r="B40" s="153"/>
      <c r="C40" s="137"/>
      <c r="D40" s="128"/>
      <c r="E40" s="162"/>
      <c r="F40" s="162"/>
      <c r="G40" s="163"/>
      <c r="H40" s="164"/>
      <c r="I40" s="128"/>
      <c r="J40" s="162"/>
      <c r="K40" s="163"/>
      <c r="L40" s="315"/>
      <c r="M40" s="309"/>
      <c r="N40" s="199">
        <f t="shared" si="1"/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0</v>
      </c>
      <c r="L41" s="256" t="s">
        <v>93</v>
      </c>
      <c r="M41" s="318"/>
      <c r="N41" s="133">
        <f>SUM(N10:N40)</f>
        <v>0</v>
      </c>
      <c r="O41" s="41"/>
      <c r="P41" s="41"/>
      <c r="Q41" s="41"/>
      <c r="R41" s="41"/>
      <c r="S41" s="41"/>
      <c r="T41" s="41"/>
    </row>
    <row r="42" spans="1:20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110"/>
      <c r="N42" s="111"/>
      <c r="O42" s="9"/>
      <c r="P42" s="9"/>
      <c r="Q42" s="9"/>
      <c r="R42" s="9"/>
      <c r="S42" s="9"/>
      <c r="T42" s="9"/>
    </row>
    <row r="43" spans="1:20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110"/>
      <c r="N43" s="111"/>
      <c r="O43" s="9"/>
      <c r="P43" s="9"/>
      <c r="Q43" s="9"/>
      <c r="R43" s="9"/>
      <c r="S43" s="9"/>
      <c r="T43" s="9"/>
    </row>
    <row r="44" spans="1:20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110"/>
      <c r="N44" s="111"/>
      <c r="O44" s="9"/>
      <c r="P44" s="9"/>
      <c r="Q44" s="9"/>
      <c r="R44" s="9"/>
      <c r="S44" s="9"/>
      <c r="T44" s="9"/>
    </row>
    <row r="45" spans="1:20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41"/>
      <c r="N45" s="41"/>
      <c r="O45" s="9"/>
      <c r="P45" s="158"/>
      <c r="Q45" s="9"/>
      <c r="R45" s="9"/>
      <c r="S45" s="9"/>
      <c r="T45" s="9"/>
    </row>
    <row r="46" spans="1:20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">
      <c r="A47" s="232" t="s">
        <v>108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">
      <c r="A48" s="303" t="s">
        <v>86</v>
      </c>
      <c r="B48" s="299" t="s">
        <v>2</v>
      </c>
      <c r="C48" s="301" t="s">
        <v>35</v>
      </c>
      <c r="D48" s="302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53" t="s">
        <v>38</v>
      </c>
      <c r="L48" s="343" t="s">
        <v>102</v>
      </c>
      <c r="M48" s="112"/>
      <c r="N48" s="291" t="s">
        <v>103</v>
      </c>
      <c r="O48" s="112"/>
      <c r="P48" s="112"/>
      <c r="Q48" s="112"/>
      <c r="R48" s="112"/>
      <c r="S48" s="112"/>
      <c r="T48" s="112"/>
    </row>
    <row r="49" spans="1:20" s="6" customFormat="1" ht="24" customHeight="1" x14ac:dyDescent="0.2">
      <c r="A49" s="138"/>
      <c r="B49" s="197"/>
      <c r="C49" s="306"/>
      <c r="D49" s="307"/>
      <c r="E49" s="139"/>
      <c r="F49" s="139"/>
      <c r="G49" s="139"/>
      <c r="H49" s="140"/>
      <c r="I49" s="138"/>
      <c r="J49" s="139"/>
      <c r="K49" s="354"/>
      <c r="L49" s="344"/>
      <c r="M49" s="40"/>
      <c r="N49" s="176">
        <f>IF($L$49=" ",SUMIF($A$10:$A$40,A49,$N$10:$N$40),$K$41*$L$49)</f>
        <v>0</v>
      </c>
      <c r="O49" s="159"/>
      <c r="P49" s="159"/>
      <c r="Q49" s="159"/>
      <c r="R49" s="159"/>
      <c r="S49" s="159"/>
      <c r="T49" s="159"/>
    </row>
    <row r="50" spans="1:20" s="4" customFormat="1" ht="24" customHeight="1" x14ac:dyDescent="0.2">
      <c r="A50" s="138"/>
      <c r="B50" s="139"/>
      <c r="C50" s="306"/>
      <c r="D50" s="307"/>
      <c r="E50" s="139"/>
      <c r="F50" s="139"/>
      <c r="G50" s="139"/>
      <c r="H50" s="140"/>
      <c r="I50" s="138"/>
      <c r="J50" s="139"/>
      <c r="K50" s="355"/>
      <c r="L50" s="344"/>
      <c r="M50" s="41"/>
      <c r="N50" s="176">
        <f>IF($L$50=" ",SUMIF($A$10:$A$40,A50,$N$10:$N$40),$K$41*$L$50)</f>
        <v>0</v>
      </c>
      <c r="O50" s="157"/>
      <c r="P50" s="157"/>
      <c r="Q50" s="157"/>
      <c r="R50" s="157"/>
      <c r="S50" s="157"/>
      <c r="T50" s="157"/>
    </row>
    <row r="51" spans="1:20" s="4" customFormat="1" ht="24" customHeight="1" x14ac:dyDescent="0.2">
      <c r="A51" s="138"/>
      <c r="B51" s="139"/>
      <c r="C51" s="306"/>
      <c r="D51" s="307"/>
      <c r="E51" s="139"/>
      <c r="F51" s="139"/>
      <c r="G51" s="139"/>
      <c r="H51" s="140"/>
      <c r="I51" s="138"/>
      <c r="J51" s="139"/>
      <c r="K51" s="355"/>
      <c r="L51" s="344"/>
      <c r="M51" s="41"/>
      <c r="N51" s="176">
        <f>IF($L$51=" ",SUMIF($A$10:$A$40,A51,$N$10:$N$40),$K$41*$L$51)</f>
        <v>0</v>
      </c>
      <c r="O51" s="157"/>
      <c r="P51" s="157"/>
      <c r="Q51" s="157"/>
      <c r="R51" s="157"/>
      <c r="S51" s="157"/>
      <c r="T51" s="157"/>
    </row>
    <row r="52" spans="1:20" s="4" customFormat="1" ht="24" customHeight="1" x14ac:dyDescent="0.2">
      <c r="A52" s="138"/>
      <c r="B52" s="197"/>
      <c r="C52" s="306"/>
      <c r="D52" s="307"/>
      <c r="E52" s="139"/>
      <c r="F52" s="139"/>
      <c r="G52" s="139"/>
      <c r="H52" s="140"/>
      <c r="I52" s="138"/>
      <c r="J52" s="139"/>
      <c r="K52" s="354"/>
      <c r="L52" s="344"/>
      <c r="M52" s="41"/>
      <c r="N52" s="176">
        <f>IF($L$52=" ",SUMIF($A$10:$A$40,A52,$N$10:$N$40),$K$41*$L$52)</f>
        <v>0</v>
      </c>
      <c r="O52" s="157"/>
      <c r="P52" s="157"/>
      <c r="Q52" s="157"/>
      <c r="R52" s="157"/>
      <c r="S52" s="157"/>
      <c r="T52" s="157"/>
    </row>
    <row r="53" spans="1:20" s="4" customFormat="1" ht="24" customHeight="1" x14ac:dyDescent="0.2">
      <c r="A53" s="138"/>
      <c r="B53" s="139"/>
      <c r="C53" s="306"/>
      <c r="D53" s="307"/>
      <c r="E53" s="139"/>
      <c r="F53" s="139"/>
      <c r="G53" s="139"/>
      <c r="H53" s="140"/>
      <c r="I53" s="138"/>
      <c r="J53" s="139"/>
      <c r="K53" s="355"/>
      <c r="L53" s="344"/>
      <c r="M53" s="41"/>
      <c r="N53" s="176">
        <f>IF($L$53=" ",SUMIF($A$10:$A$40,A53,$N$10:$N$40),$K$41*$L$53)</f>
        <v>0</v>
      </c>
      <c r="O53" s="157"/>
      <c r="P53" s="157"/>
      <c r="Q53" s="157"/>
      <c r="R53" s="157"/>
      <c r="S53" s="157"/>
      <c r="T53" s="157"/>
    </row>
    <row r="54" spans="1:20" s="4" customFormat="1" ht="24" customHeight="1" x14ac:dyDescent="0.2">
      <c r="A54" s="138"/>
      <c r="B54" s="139"/>
      <c r="C54" s="306"/>
      <c r="D54" s="307"/>
      <c r="E54" s="139"/>
      <c r="F54" s="139"/>
      <c r="G54" s="139"/>
      <c r="H54" s="140"/>
      <c r="I54" s="138"/>
      <c r="J54" s="139"/>
      <c r="K54" s="355"/>
      <c r="L54" s="344"/>
      <c r="M54" s="41"/>
      <c r="N54" s="176">
        <f>IF($L$54=" ",SUMIF($A$10:$A$40,A54,$N$10:$N$40),$K$41*$L$54)</f>
        <v>0</v>
      </c>
      <c r="O54" s="157"/>
      <c r="P54" s="157"/>
      <c r="Q54" s="157"/>
      <c r="R54" s="157"/>
      <c r="S54" s="157"/>
      <c r="T54" s="157"/>
    </row>
    <row r="55" spans="1:20" s="4" customFormat="1" ht="24" customHeight="1" x14ac:dyDescent="0.2">
      <c r="A55" s="29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45">
        <f>SUM(L49:L54)</f>
        <v>0</v>
      </c>
      <c r="M55" s="317" t="s">
        <v>93</v>
      </c>
      <c r="N55" s="130">
        <f>SUM(N49:N54)</f>
        <v>0</v>
      </c>
      <c r="O55" s="157"/>
      <c r="P55" s="157"/>
      <c r="Q55" s="157"/>
      <c r="R55" s="157"/>
      <c r="S55" s="157"/>
      <c r="T55" s="157"/>
    </row>
    <row r="56" spans="1:20" ht="18.75" customHeight="1" x14ac:dyDescent="0.2">
      <c r="A56" s="29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">
      <c r="A57" s="2"/>
      <c r="O57" s="160"/>
      <c r="P57" s="160"/>
      <c r="Q57" s="160"/>
      <c r="R57" s="160"/>
      <c r="S57" s="160"/>
      <c r="T57" s="160"/>
    </row>
    <row r="58" spans="1:20" s="6" customFormat="1" ht="21" hidden="1" customHeight="1" x14ac:dyDescent="0.2">
      <c r="A58" s="7"/>
      <c r="O58" s="159"/>
      <c r="P58" s="159"/>
      <c r="Q58" s="159"/>
      <c r="R58" s="159"/>
      <c r="S58" s="159"/>
      <c r="T58" s="159"/>
    </row>
    <row r="59" spans="1:20" s="4" customFormat="1" ht="21" hidden="1" customHeight="1" x14ac:dyDescent="0.2">
      <c r="A59" s="6"/>
      <c r="O59" s="157"/>
      <c r="P59" s="157"/>
      <c r="Q59" s="157"/>
      <c r="R59" s="157"/>
      <c r="S59" s="157"/>
      <c r="T59" s="157"/>
    </row>
    <row r="60" spans="1:20" s="4" customFormat="1" ht="21" hidden="1" customHeight="1" x14ac:dyDescent="0.2">
      <c r="O60" s="157"/>
      <c r="P60" s="157"/>
      <c r="Q60" s="157"/>
      <c r="R60" s="157"/>
      <c r="S60" s="157"/>
      <c r="T60" s="157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="4" customFormat="1" ht="21" hidden="1" customHeight="1" x14ac:dyDescent="0.2"/>
    <row r="66" s="4" customFormat="1" ht="21" hidden="1" customHeight="1" x14ac:dyDescent="0.2"/>
    <row r="67" s="4" customFormat="1" ht="21" hidden="1" customHeight="1" x14ac:dyDescent="0.2"/>
    <row r="68" s="4" customFormat="1" ht="21" hidden="1" customHeight="1" x14ac:dyDescent="0.2"/>
    <row r="69" s="4" customFormat="1" ht="21" hidden="1" customHeight="1" x14ac:dyDescent="0.2"/>
    <row r="70" s="2" customFormat="1" ht="21" hidden="1" customHeight="1" x14ac:dyDescent="0.2"/>
    <row r="71" s="8" customFormat="1" ht="21" hidden="1" customHeight="1" x14ac:dyDescent="0.25"/>
    <row r="72" s="6" customFormat="1" ht="21" hidden="1" customHeight="1" x14ac:dyDescent="0.2"/>
    <row r="73" s="4" customFormat="1" ht="21" hidden="1" customHeight="1" x14ac:dyDescent="0.2"/>
    <row r="74" s="4" customFormat="1" ht="21" hidden="1" customHeight="1" x14ac:dyDescent="0.2"/>
    <row r="75" s="4" customFormat="1" ht="21" hidden="1" customHeight="1" x14ac:dyDescent="0.2"/>
    <row r="76" s="4" customFormat="1" ht="21" hidden="1" customHeight="1" x14ac:dyDescent="0.2"/>
    <row r="77" s="4" customFormat="1" ht="21" hidden="1" customHeight="1" x14ac:dyDescent="0.2"/>
    <row r="78" s="4" customFormat="1" ht="21" hidden="1" customHeight="1" x14ac:dyDescent="0.2"/>
    <row r="79" s="4" customFormat="1" ht="21" hidden="1" customHeight="1" x14ac:dyDescent="0.2"/>
    <row r="80" s="4" customFormat="1" ht="21" hidden="1" customHeight="1" x14ac:dyDescent="0.2"/>
    <row r="81" s="4" customFormat="1" ht="21" hidden="1" customHeight="1" x14ac:dyDescent="0.2"/>
    <row r="82" s="4" customFormat="1" ht="21" hidden="1" customHeight="1" x14ac:dyDescent="0.2"/>
    <row r="83" s="4" customFormat="1" ht="21" hidden="1" customHeight="1" x14ac:dyDescent="0.2"/>
    <row r="84" s="4" customFormat="1" ht="21" hidden="1" customHeight="1" x14ac:dyDescent="0.2"/>
    <row r="85" s="2" customFormat="1" ht="21" hidden="1" customHeight="1" x14ac:dyDescent="0.2"/>
    <row r="86" s="2" customFormat="1" ht="21" hidden="1" customHeight="1" x14ac:dyDescent="0.2"/>
    <row r="87" s="2" customFormat="1" ht="21" hidden="1" customHeight="1" x14ac:dyDescent="0.2"/>
    <row r="88" s="2" customFormat="1" ht="21" hidden="1" customHeight="1" x14ac:dyDescent="0.2"/>
    <row r="89" s="2" customFormat="1" ht="21" hidden="1" customHeight="1" x14ac:dyDescent="0.2"/>
    <row r="90" s="2" customFormat="1" ht="21" hidden="1" customHeight="1" x14ac:dyDescent="0.2"/>
    <row r="91" s="2" customFormat="1" ht="21" hidden="1" customHeight="1" x14ac:dyDescent="0.2"/>
    <row r="92" s="2" customFormat="1" ht="21" hidden="1" customHeight="1" x14ac:dyDescent="0.2"/>
    <row r="93" s="2" customFormat="1" ht="21" hidden="1" customHeight="1" x14ac:dyDescent="0.2"/>
    <row r="94" s="2" customFormat="1" ht="21" hidden="1" customHeight="1" x14ac:dyDescent="0.2"/>
    <row r="95" s="7" customFormat="1" ht="21" hidden="1" customHeight="1" x14ac:dyDescent="0.2"/>
    <row r="96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="4" customFormat="1" ht="21" hidden="1" customHeight="1" x14ac:dyDescent="0.2"/>
    <row r="130" s="4" customFormat="1" ht="21" hidden="1" customHeight="1" x14ac:dyDescent="0.2"/>
    <row r="131" s="4" customFormat="1" ht="21" hidden="1" customHeight="1" x14ac:dyDescent="0.2"/>
    <row r="132" s="4" customFormat="1" ht="21" hidden="1" customHeight="1" x14ac:dyDescent="0.2"/>
    <row r="133" s="4" customFormat="1" ht="21" hidden="1" customHeight="1" x14ac:dyDescent="0.2"/>
    <row r="134" s="4" customFormat="1" ht="21" hidden="1" customHeight="1" x14ac:dyDescent="0.2"/>
    <row r="135" s="4" customFormat="1" ht="21" hidden="1" customHeight="1" x14ac:dyDescent="0.2"/>
    <row r="136" s="4" customFormat="1" ht="21" hidden="1" customHeight="1" x14ac:dyDescent="0.2"/>
    <row r="137" s="4" customFormat="1" ht="21" hidden="1" customHeight="1" x14ac:dyDescent="0.2"/>
    <row r="138" s="2" customFormat="1" ht="21" hidden="1" customHeight="1" x14ac:dyDescent="0.2"/>
    <row r="139" s="2" customFormat="1" ht="21" hidden="1" customHeight="1" x14ac:dyDescent="0.2"/>
    <row r="140" s="2" customFormat="1" ht="21" hidden="1" customHeight="1" x14ac:dyDescent="0.2"/>
    <row r="141" s="2" customFormat="1" ht="21" hidden="1" customHeight="1" x14ac:dyDescent="0.2"/>
    <row r="142" s="2" customFormat="1" ht="21" hidden="1" customHeight="1" x14ac:dyDescent="0.2"/>
    <row r="143" s="2" customFormat="1" ht="21" hidden="1" customHeight="1" x14ac:dyDescent="0.2"/>
    <row r="144" s="2" customFormat="1" ht="21" hidden="1" customHeight="1" x14ac:dyDescent="0.2"/>
    <row r="145" s="2" customFormat="1" ht="21" hidden="1" customHeight="1" x14ac:dyDescent="0.2"/>
    <row r="146" s="2" customFormat="1" ht="21" hidden="1" customHeight="1" x14ac:dyDescent="0.2"/>
    <row r="147" s="2" customFormat="1" ht="21" hidden="1" customHeight="1" x14ac:dyDescent="0.2"/>
    <row r="148" s="2" customFormat="1" ht="21" hidden="1" customHeight="1" x14ac:dyDescent="0.2"/>
    <row r="149" s="2" customFormat="1" ht="21" hidden="1" customHeight="1" x14ac:dyDescent="0.2"/>
    <row r="150" s="2" customFormat="1" ht="21" hidden="1" customHeight="1" x14ac:dyDescent="0.2"/>
    <row r="151" s="2" customFormat="1" ht="21" hidden="1" customHeight="1" x14ac:dyDescent="0.2"/>
    <row r="152" s="2" customFormat="1" ht="21" hidden="1" customHeight="1" x14ac:dyDescent="0.2"/>
    <row r="153" s="2" customFormat="1" ht="21" hidden="1" customHeight="1" x14ac:dyDescent="0.2"/>
    <row r="154" s="2" customFormat="1" ht="21" hidden="1" customHeight="1" x14ac:dyDescent="0.2"/>
    <row r="155" s="2" customFormat="1" ht="21" hidden="1" customHeight="1" x14ac:dyDescent="0.2"/>
    <row r="156" s="2" customFormat="1" ht="21" hidden="1" customHeight="1" x14ac:dyDescent="0.2"/>
    <row r="157" s="2" customFormat="1" ht="21" hidden="1" customHeight="1" x14ac:dyDescent="0.2"/>
    <row r="158" s="2" customFormat="1" ht="21" hidden="1" customHeight="1" x14ac:dyDescent="0.2"/>
    <row r="159" s="2" customFormat="1" ht="21" hidden="1" customHeight="1" x14ac:dyDescent="0.2"/>
    <row r="160" s="2" customFormat="1" ht="21" hidden="1" customHeight="1" x14ac:dyDescent="0.2"/>
    <row r="161" s="2" customFormat="1" ht="21" hidden="1" customHeight="1" x14ac:dyDescent="0.2"/>
    <row r="162" s="2" customFormat="1" ht="21" hidden="1" customHeight="1" x14ac:dyDescent="0.2"/>
    <row r="163" s="2" customFormat="1" ht="21" hidden="1" customHeight="1" x14ac:dyDescent="0.2"/>
    <row r="164" s="2" customFormat="1" ht="21" hidden="1" customHeight="1" x14ac:dyDescent="0.2"/>
    <row r="165" s="2" customFormat="1" ht="21" hidden="1" customHeight="1" x14ac:dyDescent="0.2"/>
    <row r="166" s="2" customFormat="1" ht="21" hidden="1" customHeight="1" x14ac:dyDescent="0.2"/>
    <row r="167" s="2" customFormat="1" ht="21" hidden="1" customHeight="1" x14ac:dyDescent="0.2"/>
    <row r="168" s="2" customFormat="1" ht="21" hidden="1" customHeight="1" x14ac:dyDescent="0.2"/>
    <row r="169" s="2" customFormat="1" ht="21" hidden="1" customHeight="1" x14ac:dyDescent="0.2"/>
    <row r="170" s="2" customFormat="1" ht="21" hidden="1" customHeight="1" x14ac:dyDescent="0.2"/>
    <row r="171" s="2" customFormat="1" ht="21" hidden="1" customHeight="1" x14ac:dyDescent="0.2"/>
    <row r="172" s="2" customFormat="1" ht="21" hidden="1" customHeight="1" x14ac:dyDescent="0.2"/>
    <row r="173" s="2" customFormat="1" ht="21" hidden="1" customHeight="1" x14ac:dyDescent="0.2"/>
    <row r="174" s="2" customFormat="1" ht="21" hidden="1" customHeight="1" x14ac:dyDescent="0.2"/>
    <row r="175" s="2" customFormat="1" ht="21" hidden="1" customHeight="1" x14ac:dyDescent="0.2"/>
    <row r="176" s="2" customFormat="1" ht="21" hidden="1" customHeight="1" x14ac:dyDescent="0.2"/>
    <row r="177" spans="2:14" ht="21" hidden="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</sheetData>
  <sheetProtection password="BA39" sheet="1" objects="1" scenarios="1"/>
  <pageMargins left="0.36" right="0.2" top="0.25" bottom="0.16" header="0.5" footer="0.5"/>
  <pageSetup scale="59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4"/>
  <sheetViews>
    <sheetView showGridLines="0" showZeros="0" zoomScale="80" workbookViewId="0">
      <selection activeCell="A10" sqref="A10"/>
    </sheetView>
  </sheetViews>
  <sheetFormatPr defaultColWidth="0" defaultRowHeight="15.75" zeroHeight="1" x14ac:dyDescent="0.25"/>
  <cols>
    <col min="1" max="1" width="5.7109375" style="11" customWidth="1"/>
    <col min="2" max="2" width="9.5703125" style="10" customWidth="1"/>
    <col min="3" max="3" width="8.42578125" style="10" customWidth="1"/>
    <col min="4" max="4" width="5" style="10" customWidth="1"/>
    <col min="5" max="5" width="9.28515625" style="10" customWidth="1"/>
    <col min="6" max="6" width="11.140625" style="10" customWidth="1"/>
    <col min="7" max="7" width="10.42578125" style="10" customWidth="1"/>
    <col min="8" max="8" width="12.42578125" style="10" customWidth="1"/>
    <col min="9" max="9" width="13.5703125" style="10" customWidth="1"/>
    <col min="10" max="10" width="12.5703125" style="10" customWidth="1"/>
    <col min="11" max="11" width="12.7109375" style="10" customWidth="1"/>
    <col min="12" max="12" width="10" style="10" customWidth="1"/>
    <col min="13" max="13" width="10.85546875" style="10" customWidth="1"/>
    <col min="14" max="14" width="9.42578125" style="10" customWidth="1"/>
    <col min="15" max="15" width="20.5703125" style="10" customWidth="1"/>
    <col min="16" max="16" width="18.85546875" style="11" hidden="1" customWidth="1"/>
    <col min="17" max="16384" width="0" style="11" hidden="1"/>
  </cols>
  <sheetData>
    <row r="1" spans="1:20" ht="20.25" customHeight="1" x14ac:dyDescent="0.25">
      <c r="A1" s="209" t="s">
        <v>80</v>
      </c>
      <c r="B1" s="234"/>
      <c r="C1" s="234"/>
      <c r="D1" s="234"/>
      <c r="E1" s="234"/>
      <c r="F1" s="235"/>
      <c r="G1" s="71"/>
      <c r="H1" s="72"/>
      <c r="I1" s="228"/>
      <c r="J1" s="72"/>
      <c r="K1" s="119"/>
      <c r="L1" s="119"/>
      <c r="M1" s="120"/>
      <c r="N1" s="119"/>
      <c r="O1" s="119"/>
      <c r="P1" s="78"/>
      <c r="Q1" s="78"/>
      <c r="R1" s="78"/>
      <c r="S1" s="78"/>
      <c r="T1" s="78"/>
    </row>
    <row r="2" spans="1:20" ht="20.25" customHeight="1" x14ac:dyDescent="0.25">
      <c r="A2" s="210" t="s">
        <v>113</v>
      </c>
      <c r="B2" s="234"/>
      <c r="C2" s="234"/>
      <c r="D2" s="234"/>
      <c r="E2" s="234"/>
      <c r="F2" s="236"/>
      <c r="G2" s="75"/>
      <c r="H2"/>
      <c r="I2" s="72"/>
      <c r="J2" s="72"/>
      <c r="K2" s="119"/>
      <c r="L2" s="121"/>
      <c r="M2" s="327" t="s">
        <v>82</v>
      </c>
      <c r="N2" s="328" t="str">
        <f>IF((VALUE('Short Form'!M62)&lt;&gt;0),1+VALUE('Short Form'!H62)+VALUE('Short Form'!I62)+VALUE('Short Form'!J62)+VALUE('Short Form'!K62)+VALUE('Short Form'!L62)+VALUE('Short Form'!M62),"")</f>
        <v/>
      </c>
      <c r="O2" s="329" t="str">
        <f>IF((N2=0),"",'Short Form'!$N3)</f>
        <v/>
      </c>
      <c r="P2" s="78"/>
      <c r="Q2" s="78"/>
      <c r="R2" s="78"/>
      <c r="S2" s="78"/>
      <c r="T2" s="78"/>
    </row>
    <row r="3" spans="1:20" ht="9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</row>
    <row r="5" spans="1:20" s="12" customFormat="1" ht="15.75" customHeight="1" x14ac:dyDescent="0.2">
      <c r="A5" s="290" t="str">
        <f>'Short Form'!A6</f>
        <v>Hall</v>
      </c>
      <c r="B5" s="123"/>
      <c r="C5" s="123"/>
      <c r="D5" s="123"/>
      <c r="E5" s="304" t="str">
        <f>'Short Form'!E6</f>
        <v>D. Todd</v>
      </c>
      <c r="F5" s="179"/>
      <c r="G5" s="123"/>
      <c r="H5" s="185" t="str">
        <f>'Short Form'!H6</f>
        <v>Director</v>
      </c>
      <c r="I5" s="184"/>
      <c r="J5" s="186"/>
      <c r="K5" s="118" t="str">
        <f>'Short Form'!K6</f>
        <v>454-59-8983</v>
      </c>
      <c r="L5" s="115"/>
      <c r="M5" s="115"/>
      <c r="N5" s="17"/>
      <c r="O5" s="18"/>
      <c r="P5" s="177"/>
      <c r="Q5" s="170"/>
      <c r="R5" s="170"/>
      <c r="S5" s="170"/>
      <c r="T5" s="170"/>
    </row>
    <row r="6" spans="1:20" s="12" customFormat="1" ht="4.5" customHeight="1" x14ac:dyDescent="0.25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</row>
    <row r="7" spans="1:20" ht="15" customHeight="1" x14ac:dyDescent="0.25">
      <c r="A7" s="204" t="s">
        <v>110</v>
      </c>
      <c r="B7" s="237"/>
      <c r="C7" s="237"/>
      <c r="D7" s="230"/>
      <c r="E7" s="238"/>
      <c r="F7" s="238"/>
      <c r="G7" s="239"/>
      <c r="H7" s="122"/>
      <c r="I7" s="122"/>
      <c r="J7" s="122"/>
      <c r="K7" s="90"/>
      <c r="L7" s="90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25">
      <c r="A8" s="215" t="s">
        <v>85</v>
      </c>
      <c r="B8" s="212"/>
      <c r="C8" s="217"/>
      <c r="D8" s="212"/>
      <c r="E8" s="217"/>
      <c r="F8" s="218"/>
      <c r="G8" s="219"/>
      <c r="H8" s="91"/>
      <c r="I8" s="90"/>
      <c r="J8" s="90"/>
      <c r="K8" s="90"/>
      <c r="L8" s="90"/>
      <c r="M8" s="92"/>
      <c r="N8" s="92"/>
      <c r="O8" s="78"/>
      <c r="P8" s="78"/>
      <c r="Q8" s="78"/>
      <c r="R8" s="78"/>
      <c r="S8" s="78"/>
      <c r="T8" s="78"/>
    </row>
    <row r="9" spans="1:20" ht="15.75" customHeight="1" x14ac:dyDescent="0.25">
      <c r="A9" s="268" t="s">
        <v>86</v>
      </c>
      <c r="B9" s="268" t="s">
        <v>26</v>
      </c>
      <c r="C9" s="269"/>
      <c r="D9" s="269"/>
      <c r="E9" s="269" t="s">
        <v>28</v>
      </c>
      <c r="F9" s="269"/>
      <c r="G9" s="269"/>
      <c r="H9" s="269"/>
      <c r="I9" s="269"/>
      <c r="J9" s="269"/>
      <c r="K9" s="269"/>
      <c r="L9" s="269"/>
      <c r="M9" s="268" t="s">
        <v>89</v>
      </c>
      <c r="N9" s="268" t="s">
        <v>31</v>
      </c>
      <c r="O9" s="256" t="s">
        <v>90</v>
      </c>
      <c r="P9" s="78"/>
      <c r="Q9" s="78"/>
      <c r="R9" s="78"/>
      <c r="S9" s="78"/>
      <c r="T9" s="78"/>
    </row>
    <row r="10" spans="1:20" s="13" customFormat="1" ht="24" customHeight="1" x14ac:dyDescent="0.2">
      <c r="A10" s="194"/>
      <c r="B10" s="155"/>
      <c r="C10" s="126"/>
      <c r="D10" s="173"/>
      <c r="E10" s="173"/>
      <c r="F10" s="173"/>
      <c r="G10" s="174"/>
      <c r="H10" s="173"/>
      <c r="I10" s="175"/>
      <c r="J10" s="173"/>
      <c r="K10" s="173"/>
      <c r="L10" s="173"/>
      <c r="M10" s="288"/>
      <c r="N10" s="310"/>
      <c r="O10" s="199">
        <f t="shared" ref="O10:O25" si="0">IF(N10=" ",M10*1,M10*N10)</f>
        <v>0</v>
      </c>
      <c r="P10" s="92"/>
      <c r="Q10" s="92"/>
      <c r="R10" s="92"/>
      <c r="S10" s="92"/>
      <c r="T10" s="92"/>
    </row>
    <row r="11" spans="1:20" s="13" customFormat="1" ht="24" customHeight="1" x14ac:dyDescent="0.2">
      <c r="A11" s="194"/>
      <c r="B11" s="155"/>
      <c r="C11" s="126"/>
      <c r="D11" s="173"/>
      <c r="E11" s="173"/>
      <c r="F11" s="173"/>
      <c r="G11" s="174"/>
      <c r="H11" s="173"/>
      <c r="I11" s="173"/>
      <c r="J11" s="173"/>
      <c r="K11" s="173"/>
      <c r="L11" s="173"/>
      <c r="M11" s="288"/>
      <c r="N11" s="310"/>
      <c r="O11" s="199">
        <f t="shared" si="0"/>
        <v>0</v>
      </c>
      <c r="P11" s="92"/>
      <c r="Q11" s="92"/>
      <c r="R11" s="92"/>
      <c r="S11" s="92"/>
      <c r="T11" s="92"/>
    </row>
    <row r="12" spans="1:20" s="13" customFormat="1" ht="24" customHeight="1" x14ac:dyDescent="0.2">
      <c r="A12" s="194"/>
      <c r="B12" s="155"/>
      <c r="C12" s="126"/>
      <c r="D12" s="173"/>
      <c r="E12" s="173"/>
      <c r="F12" s="173"/>
      <c r="G12" s="174"/>
      <c r="H12" s="173"/>
      <c r="I12" s="173"/>
      <c r="J12" s="173"/>
      <c r="K12" s="173"/>
      <c r="L12" s="173"/>
      <c r="M12" s="288"/>
      <c r="N12" s="310"/>
      <c r="O12" s="199">
        <f t="shared" si="0"/>
        <v>0</v>
      </c>
      <c r="P12" s="92"/>
      <c r="Q12" s="92"/>
      <c r="R12" s="92"/>
      <c r="S12" s="92"/>
      <c r="T12" s="92"/>
    </row>
    <row r="13" spans="1:20" s="13" customFormat="1" ht="24" customHeight="1" x14ac:dyDescent="0.2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173"/>
      <c r="M13" s="288"/>
      <c r="N13" s="310"/>
      <c r="O13" s="199">
        <f t="shared" si="0"/>
        <v>0</v>
      </c>
      <c r="P13" s="92"/>
      <c r="Q13" s="92"/>
      <c r="R13" s="92"/>
      <c r="S13" s="92"/>
      <c r="T13" s="92"/>
    </row>
    <row r="14" spans="1:20" s="13" customFormat="1" ht="24" customHeight="1" x14ac:dyDescent="0.2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173"/>
      <c r="M14" s="288"/>
      <c r="N14" s="310"/>
      <c r="O14" s="199">
        <f t="shared" si="0"/>
        <v>0</v>
      </c>
      <c r="P14" s="92"/>
      <c r="Q14" s="92"/>
      <c r="R14" s="92"/>
      <c r="S14" s="92"/>
      <c r="T14" s="92"/>
    </row>
    <row r="15" spans="1:20" s="13" customFormat="1" ht="24" customHeight="1" x14ac:dyDescent="0.2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173"/>
      <c r="M15" s="288"/>
      <c r="N15" s="310"/>
      <c r="O15" s="199">
        <f t="shared" si="0"/>
        <v>0</v>
      </c>
      <c r="P15" s="92"/>
      <c r="Q15" s="92"/>
      <c r="R15" s="92"/>
      <c r="S15" s="92"/>
      <c r="T15" s="92"/>
    </row>
    <row r="16" spans="1:20" s="13" customFormat="1" ht="24" customHeight="1" x14ac:dyDescent="0.2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173"/>
      <c r="M16" s="288"/>
      <c r="N16" s="310"/>
      <c r="O16" s="199">
        <f t="shared" si="0"/>
        <v>0</v>
      </c>
      <c r="P16" s="92"/>
      <c r="Q16" s="92"/>
      <c r="R16" s="92"/>
      <c r="S16" s="92"/>
      <c r="T16" s="92"/>
    </row>
    <row r="17" spans="1:20" s="13" customFormat="1" ht="24" customHeight="1" x14ac:dyDescent="0.2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173"/>
      <c r="M17" s="288"/>
      <c r="N17" s="310"/>
      <c r="O17" s="199">
        <f t="shared" si="0"/>
        <v>0</v>
      </c>
      <c r="P17" s="92"/>
      <c r="Q17" s="92"/>
      <c r="R17" s="92"/>
      <c r="S17" s="92"/>
      <c r="T17" s="92"/>
    </row>
    <row r="18" spans="1:20" s="13" customFormat="1" ht="24" customHeight="1" x14ac:dyDescent="0.2">
      <c r="A18" s="194"/>
      <c r="B18" s="155"/>
      <c r="C18" s="126"/>
      <c r="D18" s="173"/>
      <c r="E18" s="173"/>
      <c r="F18" s="173"/>
      <c r="G18" s="174"/>
      <c r="H18" s="173"/>
      <c r="I18" s="173"/>
      <c r="J18" s="173"/>
      <c r="K18" s="173"/>
      <c r="L18" s="173"/>
      <c r="M18" s="288"/>
      <c r="N18" s="310"/>
      <c r="O18" s="199">
        <f t="shared" si="0"/>
        <v>0</v>
      </c>
      <c r="P18" s="92"/>
      <c r="Q18" s="92"/>
      <c r="R18" s="92"/>
      <c r="S18" s="92"/>
      <c r="T18" s="92"/>
    </row>
    <row r="19" spans="1:20" s="13" customFormat="1" ht="24" customHeight="1" x14ac:dyDescent="0.2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173"/>
      <c r="M19" s="288"/>
      <c r="N19" s="310"/>
      <c r="O19" s="199">
        <f t="shared" si="0"/>
        <v>0</v>
      </c>
      <c r="P19" s="92"/>
      <c r="Q19" s="92"/>
      <c r="R19" s="92"/>
      <c r="S19" s="92"/>
      <c r="T19" s="92"/>
    </row>
    <row r="20" spans="1:20" s="13" customFormat="1" ht="24" customHeight="1" x14ac:dyDescent="0.2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173"/>
      <c r="M20" s="288"/>
      <c r="N20" s="310"/>
      <c r="O20" s="199">
        <f t="shared" si="0"/>
        <v>0</v>
      </c>
      <c r="P20" s="92"/>
      <c r="Q20" s="92"/>
      <c r="R20" s="92"/>
      <c r="S20" s="92"/>
      <c r="T20" s="92"/>
    </row>
    <row r="21" spans="1:20" s="13" customFormat="1" ht="24" customHeight="1" x14ac:dyDescent="0.2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173"/>
      <c r="M21" s="288"/>
      <c r="N21" s="310"/>
      <c r="O21" s="199">
        <f t="shared" si="0"/>
        <v>0</v>
      </c>
      <c r="P21" s="92"/>
      <c r="Q21" s="92"/>
      <c r="R21" s="92"/>
      <c r="S21" s="92"/>
      <c r="T21" s="92"/>
    </row>
    <row r="22" spans="1:20" s="13" customFormat="1" ht="24" customHeight="1" x14ac:dyDescent="0.2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173"/>
      <c r="M22" s="288"/>
      <c r="N22" s="310"/>
      <c r="O22" s="199">
        <f t="shared" si="0"/>
        <v>0</v>
      </c>
      <c r="P22" s="92"/>
      <c r="Q22" s="92"/>
      <c r="R22" s="92"/>
      <c r="S22" s="92"/>
      <c r="T22" s="92"/>
    </row>
    <row r="23" spans="1:20" s="13" customFormat="1" ht="24" customHeight="1" x14ac:dyDescent="0.2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173"/>
      <c r="M23" s="288"/>
      <c r="N23" s="310"/>
      <c r="O23" s="199">
        <f t="shared" si="0"/>
        <v>0</v>
      </c>
      <c r="P23" s="92"/>
      <c r="Q23" s="92"/>
      <c r="R23" s="92"/>
      <c r="S23" s="92"/>
      <c r="T23" s="92"/>
    </row>
    <row r="24" spans="1:20" s="13" customFormat="1" ht="24" customHeight="1" x14ac:dyDescent="0.2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173"/>
      <c r="M24" s="288"/>
      <c r="N24" s="310"/>
      <c r="O24" s="199">
        <f t="shared" si="0"/>
        <v>0</v>
      </c>
      <c r="P24" s="92"/>
      <c r="Q24" s="92"/>
      <c r="R24" s="92"/>
      <c r="S24" s="92"/>
      <c r="T24" s="92"/>
    </row>
    <row r="25" spans="1:20" s="13" customFormat="1" ht="24" customHeight="1" x14ac:dyDescent="0.2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173"/>
      <c r="M25" s="288"/>
      <c r="N25" s="310"/>
      <c r="O25" s="199">
        <f t="shared" si="0"/>
        <v>0</v>
      </c>
      <c r="P25" s="92"/>
      <c r="Q25" s="92"/>
      <c r="R25" s="92"/>
      <c r="S25" s="92"/>
      <c r="T25" s="92"/>
    </row>
    <row r="26" spans="1:20" s="13" customFormat="1" ht="24" customHeight="1" x14ac:dyDescent="0.2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173"/>
      <c r="M26" s="288"/>
      <c r="N26" s="310"/>
      <c r="O26" s="199">
        <f t="shared" ref="O26:O39" si="1">IF(N26=" ",M26*1,M26*N26)</f>
        <v>0</v>
      </c>
      <c r="P26" s="92"/>
      <c r="Q26" s="92"/>
      <c r="R26" s="92"/>
      <c r="S26" s="92"/>
      <c r="T26" s="92"/>
    </row>
    <row r="27" spans="1:20" s="13" customFormat="1" ht="24" customHeight="1" x14ac:dyDescent="0.2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173"/>
      <c r="M27" s="288"/>
      <c r="N27" s="310"/>
      <c r="O27" s="199">
        <f t="shared" si="1"/>
        <v>0</v>
      </c>
      <c r="P27" s="92"/>
      <c r="Q27" s="92"/>
      <c r="R27" s="92"/>
      <c r="S27" s="92"/>
      <c r="T27" s="92"/>
    </row>
    <row r="28" spans="1:20" s="13" customFormat="1" ht="24" customHeight="1" x14ac:dyDescent="0.2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173"/>
      <c r="M28" s="288"/>
      <c r="N28" s="310"/>
      <c r="O28" s="199">
        <f t="shared" si="1"/>
        <v>0</v>
      </c>
      <c r="P28" s="92"/>
      <c r="Q28" s="92"/>
      <c r="R28" s="92"/>
      <c r="S28" s="92"/>
      <c r="T28" s="92"/>
    </row>
    <row r="29" spans="1:20" s="13" customFormat="1" ht="24" customHeight="1" x14ac:dyDescent="0.2">
      <c r="A29" s="194"/>
      <c r="B29" s="155"/>
      <c r="C29" s="126"/>
      <c r="D29" s="173"/>
      <c r="E29" s="173"/>
      <c r="F29" s="173"/>
      <c r="G29" s="174"/>
      <c r="H29" s="173"/>
      <c r="I29" s="173"/>
      <c r="J29" s="173"/>
      <c r="K29" s="173"/>
      <c r="L29" s="173"/>
      <c r="M29" s="288"/>
      <c r="N29" s="310"/>
      <c r="O29" s="199">
        <f t="shared" si="1"/>
        <v>0</v>
      </c>
      <c r="P29" s="92"/>
      <c r="Q29" s="92"/>
      <c r="R29" s="92"/>
      <c r="S29" s="92"/>
      <c r="T29" s="92"/>
    </row>
    <row r="30" spans="1:20" s="13" customFormat="1" ht="24" customHeight="1" x14ac:dyDescent="0.2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173"/>
      <c r="M30" s="288"/>
      <c r="N30" s="310"/>
      <c r="O30" s="199">
        <f t="shared" si="1"/>
        <v>0</v>
      </c>
      <c r="P30" s="92"/>
      <c r="Q30" s="92"/>
      <c r="R30" s="92"/>
      <c r="S30" s="92"/>
      <c r="T30" s="92"/>
    </row>
    <row r="31" spans="1:20" s="13" customFormat="1" ht="24" customHeight="1" x14ac:dyDescent="0.2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173"/>
      <c r="M31" s="288"/>
      <c r="N31" s="310"/>
      <c r="O31" s="199">
        <f t="shared" si="1"/>
        <v>0</v>
      </c>
      <c r="P31" s="92"/>
      <c r="Q31" s="92"/>
      <c r="R31" s="92"/>
      <c r="S31" s="92"/>
      <c r="T31" s="92"/>
    </row>
    <row r="32" spans="1:20" s="13" customFormat="1" ht="24" customHeight="1" x14ac:dyDescent="0.2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173"/>
      <c r="M32" s="288"/>
      <c r="N32" s="310"/>
      <c r="O32" s="199">
        <f t="shared" si="1"/>
        <v>0</v>
      </c>
      <c r="P32" s="92"/>
      <c r="Q32" s="92"/>
      <c r="R32" s="92"/>
      <c r="S32" s="92"/>
      <c r="T32" s="92"/>
    </row>
    <row r="33" spans="1:20" s="13" customFormat="1" ht="24" customHeight="1" x14ac:dyDescent="0.2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173"/>
      <c r="M33" s="288"/>
      <c r="N33" s="310"/>
      <c r="O33" s="199">
        <f t="shared" si="1"/>
        <v>0</v>
      </c>
      <c r="P33" s="92"/>
      <c r="Q33" s="92"/>
      <c r="R33" s="92"/>
      <c r="S33" s="92"/>
      <c r="T33" s="92"/>
    </row>
    <row r="34" spans="1:20" s="13" customFormat="1" ht="24" customHeight="1" x14ac:dyDescent="0.2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173"/>
      <c r="M34" s="288"/>
      <c r="N34" s="310"/>
      <c r="O34" s="199">
        <f t="shared" si="1"/>
        <v>0</v>
      </c>
      <c r="P34" s="92"/>
      <c r="Q34" s="92"/>
      <c r="R34" s="92"/>
      <c r="S34" s="92"/>
      <c r="T34" s="92"/>
    </row>
    <row r="35" spans="1:20" s="13" customFormat="1" ht="24" customHeight="1" x14ac:dyDescent="0.2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173"/>
      <c r="M35" s="288"/>
      <c r="N35" s="310"/>
      <c r="O35" s="199">
        <f t="shared" si="1"/>
        <v>0</v>
      </c>
      <c r="P35" s="92"/>
      <c r="Q35" s="92"/>
      <c r="R35" s="92"/>
      <c r="S35" s="92"/>
      <c r="T35" s="92"/>
    </row>
    <row r="36" spans="1:20" s="13" customFormat="1" ht="24" customHeight="1" x14ac:dyDescent="0.2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173"/>
      <c r="M36" s="288"/>
      <c r="N36" s="310"/>
      <c r="O36" s="199">
        <f t="shared" si="1"/>
        <v>0</v>
      </c>
      <c r="P36" s="92"/>
      <c r="Q36" s="92"/>
      <c r="R36" s="92"/>
      <c r="S36" s="92"/>
      <c r="T36" s="92"/>
    </row>
    <row r="37" spans="1:20" s="13" customFormat="1" ht="24" customHeight="1" x14ac:dyDescent="0.2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173"/>
      <c r="M37" s="288"/>
      <c r="N37" s="310"/>
      <c r="O37" s="199">
        <f t="shared" si="1"/>
        <v>0</v>
      </c>
      <c r="P37" s="92"/>
      <c r="Q37" s="92"/>
      <c r="R37" s="92"/>
      <c r="S37" s="92"/>
      <c r="T37" s="92"/>
    </row>
    <row r="38" spans="1:20" s="13" customFormat="1" ht="24" customHeight="1" x14ac:dyDescent="0.2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173"/>
      <c r="M38" s="288"/>
      <c r="N38" s="310"/>
      <c r="O38" s="199">
        <f t="shared" si="1"/>
        <v>0</v>
      </c>
      <c r="P38" s="92"/>
      <c r="Q38" s="92"/>
      <c r="R38" s="92"/>
      <c r="S38" s="92"/>
      <c r="T38" s="92"/>
    </row>
    <row r="39" spans="1:20" s="13" customFormat="1" ht="24" customHeight="1" x14ac:dyDescent="0.2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173"/>
      <c r="M39" s="288"/>
      <c r="N39" s="310"/>
      <c r="O39" s="199">
        <f t="shared" si="1"/>
        <v>0</v>
      </c>
      <c r="P39" s="92"/>
      <c r="Q39" s="92"/>
      <c r="R39" s="92"/>
      <c r="S39" s="92"/>
      <c r="T39" s="92"/>
    </row>
    <row r="40" spans="1:20" s="13" customFormat="1" ht="24" customHeight="1" x14ac:dyDescent="0.2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173"/>
      <c r="M40" s="288"/>
      <c r="N40" s="310"/>
      <c r="O40" s="199">
        <f>IF(N40=" ",M40*1,M40*N40)</f>
        <v>0</v>
      </c>
      <c r="P40" s="92"/>
      <c r="Q40" s="92"/>
      <c r="R40" s="92"/>
      <c r="S40" s="92"/>
      <c r="T40" s="92"/>
    </row>
    <row r="41" spans="1:20" s="13" customFormat="1" ht="24" customHeight="1" x14ac:dyDescent="0.25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0</v>
      </c>
      <c r="L41"/>
      <c r="M41" s="256" t="s">
        <v>93</v>
      </c>
      <c r="N41" s="256"/>
      <c r="O41" s="127">
        <f>SUM(O10:O40)</f>
        <v>0</v>
      </c>
      <c r="P41" s="92"/>
      <c r="Q41" s="92"/>
      <c r="R41" s="92"/>
      <c r="S41" s="92"/>
      <c r="T41" s="92"/>
    </row>
    <row r="42" spans="1:20" s="13" customFormat="1" ht="15.75" customHeight="1" x14ac:dyDescent="0.2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/>
      <c r="L42" s="216" t="s">
        <v>95</v>
      </c>
      <c r="M42" s="93"/>
      <c r="N42" s="94"/>
      <c r="O42" s="98"/>
      <c r="P42" s="92"/>
      <c r="Q42" s="92"/>
      <c r="R42" s="92"/>
      <c r="S42" s="92"/>
      <c r="T42" s="92"/>
    </row>
    <row r="43" spans="1:20" s="13" customFormat="1" ht="15.75" customHeight="1" x14ac:dyDescent="0.2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/>
      <c r="L43" s="221" t="s">
        <v>97</v>
      </c>
      <c r="M43" s="93"/>
      <c r="N43" s="94"/>
      <c r="O43" s="98"/>
      <c r="P43" s="92"/>
      <c r="Q43" s="92"/>
      <c r="R43" s="92"/>
      <c r="S43" s="92"/>
      <c r="T43" s="92"/>
    </row>
    <row r="44" spans="1:20" s="13" customFormat="1" ht="15.75" customHeight="1" x14ac:dyDescent="0.2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93"/>
      <c r="N44" s="94"/>
      <c r="O44" s="98"/>
      <c r="P44" s="92"/>
      <c r="Q44" s="92"/>
      <c r="R44" s="92"/>
      <c r="S44" s="92"/>
      <c r="T44" s="92"/>
    </row>
    <row r="45" spans="1:20" s="13" customFormat="1" ht="15.75" customHeight="1" x14ac:dyDescent="0.2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 s="97"/>
      <c r="L45" s="96"/>
      <c r="M45" s="93"/>
      <c r="N45" s="94"/>
      <c r="O45" s="98"/>
      <c r="P45" s="92"/>
      <c r="Q45" s="92"/>
      <c r="R45" s="92"/>
      <c r="S45" s="92"/>
      <c r="T45" s="92"/>
    </row>
    <row r="46" spans="1:20" s="13" customFormat="1" ht="15.75" customHeight="1" x14ac:dyDescent="0.25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</row>
    <row r="47" spans="1:20" s="13" customFormat="1" ht="14.25" customHeight="1" x14ac:dyDescent="0.2">
      <c r="A47" s="223" t="s">
        <v>101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2"/>
      <c r="Q47" s="92"/>
      <c r="R47" s="92"/>
      <c r="S47" s="92"/>
      <c r="T47" s="92"/>
    </row>
    <row r="48" spans="1:20" s="13" customFormat="1" ht="24" customHeight="1" x14ac:dyDescent="0.25">
      <c r="A48" s="299" t="s">
        <v>86</v>
      </c>
      <c r="B48" s="299" t="s">
        <v>2</v>
      </c>
      <c r="C48" s="300" t="s">
        <v>35</v>
      </c>
      <c r="D48" s="299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49" t="s">
        <v>38</v>
      </c>
      <c r="L48" s="351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</row>
    <row r="49" spans="1:20" ht="24" customHeight="1" x14ac:dyDescent="0.25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50"/>
      <c r="L49" s="352"/>
      <c r="M49" s="73"/>
      <c r="N49" s="94"/>
      <c r="O49" s="176">
        <f>IF($L$49=" ",SUMIF($A$10:$A$40,A49,$O$10:$O$40),$K$41*$L$49)</f>
        <v>0</v>
      </c>
      <c r="P49" s="78"/>
      <c r="Q49" s="78"/>
      <c r="R49" s="78"/>
      <c r="S49" s="78"/>
      <c r="T49" s="78"/>
    </row>
    <row r="50" spans="1:20" ht="24" customHeight="1" x14ac:dyDescent="0.25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50"/>
      <c r="L50" s="352"/>
      <c r="M50" s="95"/>
      <c r="N50" s="94"/>
      <c r="O50" s="176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25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50"/>
      <c r="L51" s="352"/>
      <c r="M51" s="73"/>
      <c r="N51" s="73"/>
      <c r="O51" s="176">
        <f>IF($L$51=" ",SUMIF($A$10:$A$40,A51,$O$10:$O$40),$K$41*$L$51)</f>
        <v>0</v>
      </c>
      <c r="P51" s="78"/>
      <c r="Q51" s="78"/>
      <c r="R51" s="78"/>
      <c r="S51" s="78"/>
      <c r="T51" s="78"/>
    </row>
    <row r="52" spans="1:20" ht="24" customHeight="1" x14ac:dyDescent="0.25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50"/>
      <c r="L52" s="352"/>
      <c r="M52" s="73"/>
      <c r="N52" s="73"/>
      <c r="O52" s="176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50"/>
      <c r="L53" s="352"/>
      <c r="M53" s="73"/>
      <c r="N53" s="73"/>
      <c r="O53" s="176">
        <f>IF($L$53=" ",SUMIF($A$10:$A$40,A53,$O$10:$O$40),$K$41*$L$53)</f>
        <v>0</v>
      </c>
      <c r="P53" s="92"/>
      <c r="Q53" s="92"/>
      <c r="R53" s="92"/>
      <c r="S53" s="92"/>
      <c r="T53" s="92"/>
    </row>
    <row r="54" spans="1:20" s="13" customFormat="1" ht="24" customHeight="1" x14ac:dyDescent="0.2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50"/>
      <c r="L54" s="352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</row>
    <row r="55" spans="1:20" ht="24" customHeight="1" x14ac:dyDescent="0.25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345">
        <f>SUM(L49:L54)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</row>
    <row r="56" spans="1:20" s="14" customFormat="1" ht="17.100000000000001" customHeight="1" x14ac:dyDescent="0.25">
      <c r="A56" s="17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171"/>
      <c r="P56" s="171"/>
      <c r="Q56" s="171"/>
      <c r="R56" s="171"/>
      <c r="S56" s="171"/>
      <c r="T56" s="171"/>
    </row>
    <row r="57" spans="1:20" s="15" customFormat="1" ht="18" hidden="1" customHeight="1" x14ac:dyDescent="0.2">
      <c r="A57" s="17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13"/>
      <c r="M57" s="13"/>
      <c r="N57" s="13"/>
      <c r="P57" s="172"/>
      <c r="Q57" s="172"/>
      <c r="R57" s="172"/>
      <c r="S57" s="172"/>
      <c r="T57" s="172"/>
    </row>
    <row r="58" spans="1:20" s="13" customFormat="1" ht="18" hidden="1" customHeight="1" x14ac:dyDescent="0.2">
      <c r="P58" s="92"/>
      <c r="Q58" s="92"/>
      <c r="R58" s="92"/>
      <c r="S58" s="92"/>
      <c r="T58" s="92"/>
    </row>
    <row r="59" spans="1:20" s="13" customFormat="1" ht="18" hidden="1" customHeight="1" x14ac:dyDescent="0.25">
      <c r="L59" s="11"/>
      <c r="P59" s="92"/>
      <c r="Q59" s="92"/>
      <c r="R59" s="92"/>
      <c r="S59" s="92"/>
      <c r="T59" s="92"/>
    </row>
    <row r="60" spans="1:20" s="13" customFormat="1" ht="18" hidden="1" customHeight="1" x14ac:dyDescent="0.25">
      <c r="L60" s="11"/>
      <c r="P60" s="92"/>
      <c r="Q60" s="92"/>
      <c r="R60" s="92"/>
      <c r="S60" s="92"/>
      <c r="T60" s="92"/>
    </row>
    <row r="61" spans="1:20" s="13" customFormat="1" ht="18" hidden="1" customHeight="1" x14ac:dyDescent="0.25">
      <c r="L61" s="11"/>
      <c r="P61" s="92"/>
      <c r="Q61" s="92"/>
      <c r="R61" s="92"/>
      <c r="S61" s="92"/>
      <c r="T61" s="92"/>
    </row>
    <row r="62" spans="1:20" s="13" customFormat="1" ht="18" hidden="1" customHeight="1" x14ac:dyDescent="0.25">
      <c r="L62" s="11"/>
      <c r="M62" s="11"/>
      <c r="N62" s="11"/>
      <c r="P62" s="92"/>
      <c r="Q62" s="92"/>
      <c r="R62" s="92"/>
      <c r="S62" s="92"/>
      <c r="T62" s="92"/>
    </row>
    <row r="63" spans="1:20" s="13" customFormat="1" ht="18" hidden="1" customHeight="1" x14ac:dyDescent="0.25">
      <c r="L63" s="11"/>
      <c r="M63" s="11"/>
      <c r="N63" s="11"/>
      <c r="P63" s="92"/>
      <c r="Q63" s="92"/>
      <c r="R63" s="92"/>
      <c r="S63" s="92"/>
      <c r="T63" s="92"/>
    </row>
    <row r="64" spans="1:20" s="13" customFormat="1" ht="18" hidden="1" customHeight="1" x14ac:dyDescent="0.25">
      <c r="L64" s="11"/>
      <c r="M64" s="11"/>
      <c r="N64" s="11"/>
      <c r="P64" s="92"/>
      <c r="Q64" s="92"/>
      <c r="R64" s="92"/>
      <c r="S64" s="92"/>
      <c r="T64" s="92"/>
    </row>
    <row r="65" spans="2:14" s="13" customFormat="1" ht="18" hidden="1" customHeight="1" x14ac:dyDescent="0.25">
      <c r="L65" s="11"/>
      <c r="M65" s="11"/>
      <c r="N65" s="11"/>
    </row>
    <row r="66" spans="2:14" s="13" customFormat="1" ht="18" hidden="1" customHeight="1" x14ac:dyDescent="0.25">
      <c r="L66" s="11"/>
      <c r="M66" s="11"/>
      <c r="N66" s="11"/>
    </row>
    <row r="67" spans="2:14" s="13" customFormat="1" ht="18" hidden="1" customHeigh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25">
      <c r="L100" s="11"/>
    </row>
    <row r="101" spans="2:15" s="13" customFormat="1" ht="17.100000000000001" hidden="1" customHeight="1" x14ac:dyDescent="0.25">
      <c r="L101" s="11"/>
    </row>
    <row r="102" spans="2:15" s="13" customFormat="1" ht="17.100000000000001" hidden="1" customHeight="1" x14ac:dyDescent="0.25">
      <c r="L102" s="11"/>
    </row>
    <row r="103" spans="2:15" s="13" customFormat="1" ht="17.100000000000001" hidden="1" customHeight="1" x14ac:dyDescent="0.25">
      <c r="L103" s="11"/>
      <c r="M103" s="11"/>
      <c r="N103" s="11"/>
    </row>
    <row r="104" spans="2:15" s="13" customFormat="1" ht="17.100000000000001" hidden="1" customHeight="1" x14ac:dyDescent="0.25">
      <c r="L104" s="11"/>
      <c r="M104" s="11"/>
      <c r="N104" s="11"/>
    </row>
    <row r="105" spans="2:15" s="13" customFormat="1" ht="17.100000000000001" hidden="1" customHeight="1" x14ac:dyDescent="0.25">
      <c r="L105" s="11"/>
      <c r="M105" s="11"/>
      <c r="N105" s="11"/>
    </row>
    <row r="106" spans="2:15" s="13" customFormat="1" ht="17.100000000000001" hidden="1" customHeight="1" x14ac:dyDescent="0.25">
      <c r="L106" s="11"/>
      <c r="M106" s="11"/>
      <c r="N106" s="11"/>
    </row>
    <row r="107" spans="2:15" s="13" customFormat="1" ht="17.100000000000001" hidden="1" customHeight="1" x14ac:dyDescent="0.25">
      <c r="L107" s="11"/>
      <c r="M107" s="11"/>
      <c r="N107" s="11"/>
    </row>
    <row r="108" spans="2:15" s="13" customFormat="1" ht="17.100000000000001" hidden="1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="11" customFormat="1" hidden="1" x14ac:dyDescent="0.25"/>
    <row r="114" s="11" customFormat="1" hidden="1" x14ac:dyDescent="0.25"/>
    <row r="115" s="11" customFormat="1" hidden="1" x14ac:dyDescent="0.25"/>
    <row r="116" s="11" customFormat="1" hidden="1" x14ac:dyDescent="0.25"/>
    <row r="117" s="11" customFormat="1" hidden="1" x14ac:dyDescent="0.25"/>
    <row r="118" s="11" customFormat="1" hidden="1" x14ac:dyDescent="0.25"/>
    <row r="119" s="11" customFormat="1" hidden="1" x14ac:dyDescent="0.25"/>
    <row r="120" s="11" customFormat="1" hidden="1" x14ac:dyDescent="0.25"/>
    <row r="121" s="11" customFormat="1" hidden="1" x14ac:dyDescent="0.25"/>
    <row r="122" s="11" customFormat="1" hidden="1" x14ac:dyDescent="0.25"/>
    <row r="123" s="11" customFormat="1" hidden="1" x14ac:dyDescent="0.25"/>
    <row r="124" s="11" customFormat="1" hidden="1" x14ac:dyDescent="0.25"/>
    <row r="125" s="11" customFormat="1" hidden="1" x14ac:dyDescent="0.25"/>
    <row r="126" s="11" customFormat="1" hidden="1" x14ac:dyDescent="0.25"/>
    <row r="127" s="11" customFormat="1" hidden="1" x14ac:dyDescent="0.25"/>
    <row r="128" s="11" customFormat="1" hidden="1" x14ac:dyDescent="0.25"/>
    <row r="129" spans="12:12" s="11" customFormat="1" hidden="1" x14ac:dyDescent="0.25"/>
    <row r="130" spans="12:12" s="11" customFormat="1" hidden="1" x14ac:dyDescent="0.25"/>
    <row r="131" spans="12:12" s="11" customFormat="1" hidden="1" x14ac:dyDescent="0.25"/>
    <row r="132" spans="12:12" s="11" customFormat="1" hidden="1" x14ac:dyDescent="0.25"/>
    <row r="133" spans="12:12" s="11" customFormat="1" hidden="1" x14ac:dyDescent="0.25"/>
    <row r="134" spans="12:12" s="11" customFormat="1" hidden="1" x14ac:dyDescent="0.25"/>
    <row r="135" spans="12:12" s="11" customFormat="1" hidden="1" x14ac:dyDescent="0.25"/>
    <row r="136" spans="12:12" s="11" customFormat="1" hidden="1" x14ac:dyDescent="0.25"/>
    <row r="137" spans="12:12" s="11" customFormat="1" hidden="1" x14ac:dyDescent="0.25"/>
    <row r="138" spans="12:12" s="11" customFormat="1" hidden="1" x14ac:dyDescent="0.25"/>
    <row r="139" spans="12:12" s="11" customFormat="1" hidden="1" x14ac:dyDescent="0.25"/>
    <row r="140" spans="12:12" s="11" customFormat="1" hidden="1" x14ac:dyDescent="0.25"/>
    <row r="141" spans="12:12" s="11" customFormat="1" hidden="1" x14ac:dyDescent="0.25"/>
    <row r="142" spans="12:12" s="11" customFormat="1" hidden="1" x14ac:dyDescent="0.25"/>
    <row r="143" spans="12:12" s="11" customFormat="1" hidden="1" x14ac:dyDescent="0.25"/>
    <row r="144" spans="12:12" s="11" customFormat="1" hidden="1" x14ac:dyDescent="0.25">
      <c r="L144" s="10"/>
    </row>
    <row r="145" spans="2:15" hidden="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25">
      <c r="O152" s="11"/>
    </row>
    <row r="153" spans="2:15" hidden="1" x14ac:dyDescent="0.25">
      <c r="O153" s="11"/>
    </row>
    <row r="154" spans="2:15" hidden="1" x14ac:dyDescent="0.25">
      <c r="O154" s="11"/>
    </row>
  </sheetData>
  <sheetProtection password="BA39" sheet="1" objects="1" scenarios="1"/>
  <pageMargins left="0.36" right="0.2" top="0.25" bottom="0.16" header="0.5" footer="0.5"/>
  <pageSetup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Coding Page</vt:lpstr>
      <vt:lpstr>Short Form</vt:lpstr>
      <vt:lpstr>Travel Form</vt:lpstr>
      <vt:lpstr>Meals and Ent Sup</vt:lpstr>
      <vt:lpstr>Misc. Exp. Sup</vt:lpstr>
      <vt:lpstr>Travel Sup (2)</vt:lpstr>
      <vt:lpstr>Meals and Ent Sup (2)</vt:lpstr>
      <vt:lpstr>Misc. Exp. Sup (2)</vt:lpstr>
      <vt:lpstr>date</vt:lpstr>
      <vt:lpstr>expns</vt:lpstr>
      <vt:lpstr>'Meals and Ent Sup'!Print_Area</vt:lpstr>
      <vt:lpstr>'Meals and Ent Sup (2)'!Print_Area</vt:lpstr>
      <vt:lpstr>'Misc. Exp. Sup'!Print_Area</vt:lpstr>
      <vt:lpstr>'Misc. Exp. Sup (2)'!Print_Area</vt:lpstr>
      <vt:lpstr>'Short Form'!Print_Area</vt:lpstr>
      <vt:lpstr>'Travel Form'!Print_Area</vt:lpstr>
      <vt:lpstr>'Travel Sup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 Form "2.0"</dc:title>
  <dc:creator>EOC Finance &amp; Accounting</dc:creator>
  <dc:description>Upgrade to expense report. Incorporates suggestions for improvements.</dc:description>
  <cp:lastModifiedBy>Jan Havlíček</cp:lastModifiedBy>
  <cp:lastPrinted>2000-02-09T21:36:43Z</cp:lastPrinted>
  <dcterms:created xsi:type="dcterms:W3CDTF">1997-11-03T17:34:07Z</dcterms:created>
  <dcterms:modified xsi:type="dcterms:W3CDTF">2023-09-19T01:13:28Z</dcterms:modified>
</cp:coreProperties>
</file>