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8F74B4-CAB0-466D-8FB1-4125DAE579C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K6" i="1"/>
  <c r="M6" i="1"/>
  <c r="E7" i="1"/>
  <c r="I7" i="1"/>
  <c r="K7" i="1"/>
  <c r="M7" i="1"/>
  <c r="E8" i="1"/>
  <c r="I8" i="1"/>
  <c r="K8" i="1"/>
  <c r="M8" i="1"/>
  <c r="E9" i="1"/>
  <c r="I9" i="1"/>
  <c r="K9" i="1"/>
  <c r="M9" i="1"/>
  <c r="B10" i="1"/>
  <c r="E10" i="1"/>
  <c r="I10" i="1"/>
  <c r="K10" i="1"/>
  <c r="M10" i="1"/>
  <c r="B11" i="1"/>
  <c r="E11" i="1"/>
  <c r="I11" i="1"/>
  <c r="K11" i="1"/>
  <c r="M11" i="1"/>
  <c r="B12" i="1"/>
  <c r="E12" i="1"/>
  <c r="I12" i="1"/>
  <c r="K12" i="1"/>
  <c r="M12" i="1"/>
  <c r="B13" i="1"/>
  <c r="E13" i="1"/>
  <c r="I13" i="1"/>
  <c r="K13" i="1"/>
  <c r="M13" i="1"/>
  <c r="B14" i="1"/>
  <c r="E14" i="1"/>
  <c r="I14" i="1"/>
  <c r="K14" i="1"/>
  <c r="M14" i="1"/>
  <c r="B15" i="1"/>
  <c r="E15" i="1"/>
  <c r="I15" i="1"/>
  <c r="K15" i="1"/>
  <c r="M15" i="1"/>
  <c r="B16" i="1"/>
  <c r="E16" i="1"/>
  <c r="I16" i="1"/>
  <c r="K16" i="1"/>
  <c r="M16" i="1"/>
  <c r="B17" i="1"/>
  <c r="E17" i="1"/>
  <c r="I17" i="1"/>
  <c r="K17" i="1"/>
  <c r="M17" i="1"/>
  <c r="B18" i="1"/>
  <c r="E18" i="1"/>
  <c r="I18" i="1"/>
  <c r="K18" i="1"/>
  <c r="M18" i="1"/>
  <c r="B19" i="1"/>
  <c r="E19" i="1"/>
  <c r="I19" i="1"/>
  <c r="K19" i="1"/>
  <c r="M19" i="1"/>
  <c r="B20" i="1"/>
  <c r="E20" i="1"/>
  <c r="I20" i="1"/>
  <c r="K20" i="1"/>
  <c r="M20" i="1"/>
  <c r="B21" i="1"/>
  <c r="E21" i="1"/>
  <c r="I21" i="1"/>
  <c r="K21" i="1"/>
  <c r="M21" i="1"/>
  <c r="K28" i="1"/>
  <c r="M28" i="1"/>
  <c r="K29" i="1"/>
  <c r="M29" i="1"/>
  <c r="K30" i="1"/>
  <c r="M30" i="1"/>
  <c r="K31" i="1"/>
  <c r="M31" i="1"/>
  <c r="K32" i="1"/>
  <c r="M32" i="1"/>
  <c r="K33" i="1"/>
  <c r="M33" i="1"/>
  <c r="K34" i="1"/>
  <c r="M34" i="1"/>
  <c r="K35" i="1"/>
  <c r="M35" i="1"/>
  <c r="K36" i="1"/>
  <c r="M36" i="1"/>
  <c r="K37" i="1"/>
  <c r="M37" i="1"/>
  <c r="K38" i="1"/>
  <c r="M38" i="1"/>
  <c r="K39" i="1"/>
  <c r="M39" i="1"/>
  <c r="K40" i="1"/>
  <c r="M40" i="1"/>
  <c r="K41" i="1"/>
  <c r="M41" i="1"/>
  <c r="C48" i="1"/>
  <c r="D48" i="1"/>
  <c r="E48" i="1"/>
  <c r="G48" i="1"/>
  <c r="H48" i="1"/>
  <c r="I48" i="1"/>
  <c r="M48" i="1"/>
  <c r="C49" i="1"/>
  <c r="D49" i="1"/>
  <c r="E49" i="1"/>
  <c r="G49" i="1"/>
  <c r="H49" i="1"/>
  <c r="I49" i="1"/>
  <c r="M49" i="1"/>
  <c r="C50" i="1"/>
  <c r="D50" i="1"/>
  <c r="E50" i="1"/>
  <c r="G50" i="1"/>
  <c r="H50" i="1"/>
  <c r="I50" i="1"/>
  <c r="K50" i="1"/>
  <c r="M50" i="1"/>
  <c r="C51" i="1"/>
  <c r="D51" i="1"/>
  <c r="E51" i="1"/>
  <c r="G51" i="1"/>
  <c r="H51" i="1"/>
  <c r="I51" i="1"/>
  <c r="K51" i="1"/>
  <c r="M51" i="1"/>
  <c r="C52" i="1"/>
  <c r="D52" i="1"/>
  <c r="E52" i="1"/>
  <c r="G52" i="1"/>
  <c r="H52" i="1"/>
  <c r="I52" i="1"/>
  <c r="K52" i="1"/>
  <c r="M52" i="1"/>
  <c r="C53" i="1"/>
  <c r="D53" i="1"/>
  <c r="E53" i="1"/>
  <c r="G53" i="1"/>
  <c r="H53" i="1"/>
  <c r="I53" i="1"/>
  <c r="K53" i="1"/>
  <c r="M53" i="1"/>
  <c r="C54" i="1"/>
  <c r="D54" i="1"/>
  <c r="E54" i="1"/>
  <c r="G54" i="1"/>
  <c r="H54" i="1"/>
  <c r="I54" i="1"/>
  <c r="K54" i="1"/>
  <c r="M54" i="1"/>
  <c r="C55" i="1"/>
  <c r="D55" i="1"/>
  <c r="E55" i="1"/>
  <c r="G55" i="1"/>
  <c r="H55" i="1"/>
  <c r="I55" i="1"/>
  <c r="K55" i="1"/>
  <c r="M55" i="1"/>
  <c r="C56" i="1"/>
  <c r="D56" i="1"/>
  <c r="E56" i="1"/>
  <c r="G56" i="1"/>
  <c r="H56" i="1"/>
  <c r="I56" i="1"/>
  <c r="K56" i="1"/>
  <c r="M56" i="1"/>
  <c r="C57" i="1"/>
  <c r="D57" i="1"/>
  <c r="E57" i="1"/>
  <c r="G57" i="1"/>
  <c r="H57" i="1"/>
  <c r="I57" i="1"/>
  <c r="K57" i="1"/>
  <c r="M57" i="1"/>
  <c r="C58" i="1"/>
  <c r="D58" i="1"/>
  <c r="E58" i="1"/>
  <c r="G58" i="1"/>
  <c r="H58" i="1"/>
  <c r="I58" i="1"/>
  <c r="K58" i="1"/>
  <c r="M58" i="1"/>
  <c r="C59" i="1"/>
  <c r="D59" i="1"/>
  <c r="E59" i="1"/>
  <c r="G59" i="1"/>
  <c r="H59" i="1"/>
  <c r="I59" i="1"/>
  <c r="K59" i="1"/>
  <c r="M59" i="1"/>
  <c r="C60" i="1"/>
  <c r="D60" i="1"/>
  <c r="E60" i="1"/>
  <c r="G60" i="1"/>
  <c r="H60" i="1"/>
  <c r="I60" i="1"/>
  <c r="K60" i="1"/>
  <c r="M60" i="1"/>
  <c r="C61" i="1"/>
  <c r="D61" i="1"/>
  <c r="E61" i="1"/>
  <c r="G61" i="1"/>
  <c r="H61" i="1"/>
  <c r="I61" i="1"/>
  <c r="K61" i="1"/>
  <c r="M61" i="1"/>
</calcChain>
</file>

<file path=xl/sharedStrings.xml><?xml version="1.0" encoding="utf-8"?>
<sst xmlns="http://schemas.openxmlformats.org/spreadsheetml/2006/main" count="79" uniqueCount="16">
  <si>
    <t>Q1</t>
  </si>
  <si>
    <t>Q2</t>
  </si>
  <si>
    <t>Q3</t>
  </si>
  <si>
    <t>Q4</t>
  </si>
  <si>
    <t>CONTRACTED</t>
  </si>
  <si>
    <t>Mwh</t>
  </si>
  <si>
    <t>Cost</t>
  </si>
  <si>
    <t>Avg. Price</t>
  </si>
  <si>
    <t>NON-CONTRACTED</t>
  </si>
  <si>
    <t>NON-CONTRACTED %</t>
  </si>
  <si>
    <t>DWR OF JULY 23RD</t>
  </si>
  <si>
    <t>DWR OF APRIL 27TH</t>
  </si>
  <si>
    <t>CHANGE</t>
  </si>
  <si>
    <t>n/a</t>
  </si>
  <si>
    <t>TOTAL COST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</si>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</sst>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7" fontId="2" fillId="0" borderId="0" xfId="2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9" fontId="0" fillId="0" borderId="0" xfId="3" applyFont="1"/>
    <xf numFmtId="0" fontId="3" fillId="0" borderId="0" xfId="0" applyFont="1"/>
    <xf numFmtId="9" fontId="0" fillId="0" borderId="0" xfId="3" applyFont="1" applyAlignment="1">
      <alignment horizontal="right"/>
    </xf>
    <xf numFmtId="167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63"/>
  <sheetViews>
    <sheetView tabSelected="1" workbookViewId="0">
      <selection activeCell="A22" sqref="A22"/>
    </sheetView>
  </sheetViews>
  <sheetFormatPr defaultRowHeight="12.75" x14ac:dyDescent="0.2"/>
  <cols>
    <col min="2" max="2" width="9.28515625" bestFit="1" customWidth="1"/>
    <col min="3" max="3" width="11.28515625" style="3" bestFit="1" customWidth="1"/>
    <col min="4" max="4" width="14" style="5" bestFit="1" customWidth="1"/>
    <col min="5" max="5" width="9.42578125" style="5" bestFit="1" customWidth="1"/>
    <col min="6" max="6" width="9.140625" style="1"/>
    <col min="7" max="7" width="14.28515625" style="3" bestFit="1" customWidth="1"/>
    <col min="8" max="8" width="14" style="5" bestFit="1" customWidth="1"/>
    <col min="9" max="9" width="9.28515625" style="5" bestFit="1" customWidth="1"/>
    <col min="13" max="13" width="11.28515625" bestFit="1" customWidth="1"/>
  </cols>
  <sheetData>
    <row r="2" spans="1:13" ht="15.75" x14ac:dyDescent="0.25">
      <c r="A2" s="7" t="s">
        <v>10</v>
      </c>
    </row>
    <row r="3" spans="1:13" x14ac:dyDescent="0.2">
      <c r="D3" s="4" t="s">
        <v>4</v>
      </c>
      <c r="H3" s="4" t="s">
        <v>8</v>
      </c>
      <c r="K3" s="2" t="s">
        <v>9</v>
      </c>
      <c r="M3" s="2" t="s">
        <v>14</v>
      </c>
    </row>
    <row r="4" spans="1:13" x14ac:dyDescent="0.2">
      <c r="C4" s="3" t="s">
        <v>5</v>
      </c>
      <c r="D4" s="5" t="s">
        <v>6</v>
      </c>
      <c r="E4" s="5" t="s">
        <v>7</v>
      </c>
      <c r="G4" s="3" t="s">
        <v>5</v>
      </c>
      <c r="H4" s="5" t="s">
        <v>6</v>
      </c>
      <c r="I4" s="5" t="s">
        <v>7</v>
      </c>
    </row>
    <row r="6" spans="1:13" x14ac:dyDescent="0.2">
      <c r="A6" t="s">
        <v>0</v>
      </c>
      <c r="B6">
        <v>2001</v>
      </c>
      <c r="C6" s="3">
        <v>0</v>
      </c>
      <c r="G6" s="3">
        <v>13300</v>
      </c>
      <c r="H6" s="5">
        <v>3581575</v>
      </c>
      <c r="I6" s="5">
        <f>+H6/G6</f>
        <v>269.29135338345867</v>
      </c>
      <c r="K6" s="6">
        <f>+G6/(G6+C6)</f>
        <v>1</v>
      </c>
      <c r="M6" s="9">
        <f>+D6+H6</f>
        <v>3581575</v>
      </c>
    </row>
    <row r="7" spans="1:13" x14ac:dyDescent="0.2">
      <c r="A7" t="s">
        <v>1</v>
      </c>
      <c r="B7">
        <v>2001</v>
      </c>
      <c r="C7" s="3">
        <v>4749</v>
      </c>
      <c r="D7" s="5">
        <v>627582</v>
      </c>
      <c r="E7" s="5">
        <f>+D7/C7</f>
        <v>132.15034744156665</v>
      </c>
      <c r="G7" s="3">
        <v>15571</v>
      </c>
      <c r="H7" s="5">
        <v>3879209</v>
      </c>
      <c r="I7" s="5">
        <f t="shared" ref="I7:I21" si="0">+H7/G7</f>
        <v>249.13037056065764</v>
      </c>
      <c r="K7" s="6">
        <f t="shared" ref="K7:K21" si="1">+G7/(G7+C7)</f>
        <v>0.76628937007874021</v>
      </c>
      <c r="M7" s="9">
        <f t="shared" ref="M7:M21" si="2">+D7+H7</f>
        <v>4506791</v>
      </c>
    </row>
    <row r="8" spans="1:13" x14ac:dyDescent="0.2">
      <c r="A8" t="s">
        <v>2</v>
      </c>
      <c r="B8">
        <v>2001</v>
      </c>
      <c r="C8" s="3">
        <v>6700</v>
      </c>
      <c r="D8" s="5">
        <v>823769</v>
      </c>
      <c r="E8" s="5">
        <f t="shared" ref="E8:E21" si="3">+D8/C8</f>
        <v>122.95059701492538</v>
      </c>
      <c r="G8" s="3">
        <v>11430</v>
      </c>
      <c r="H8" s="5">
        <v>1474548</v>
      </c>
      <c r="I8" s="5">
        <f t="shared" si="0"/>
        <v>129.00682414698161</v>
      </c>
      <c r="K8" s="6">
        <f t="shared" si="1"/>
        <v>0.63044677330391619</v>
      </c>
      <c r="M8" s="9">
        <f t="shared" si="2"/>
        <v>2298317</v>
      </c>
    </row>
    <row r="9" spans="1:13" x14ac:dyDescent="0.2">
      <c r="A9" t="s">
        <v>3</v>
      </c>
      <c r="B9">
        <v>2001</v>
      </c>
      <c r="C9" s="3">
        <v>6490</v>
      </c>
      <c r="D9" s="5">
        <v>743427</v>
      </c>
      <c r="E9" s="5">
        <f t="shared" si="3"/>
        <v>114.54961479198768</v>
      </c>
      <c r="G9" s="3">
        <v>10082</v>
      </c>
      <c r="H9" s="5">
        <v>1167031</v>
      </c>
      <c r="I9" s="5">
        <f t="shared" si="0"/>
        <v>115.75391787343781</v>
      </c>
      <c r="K9" s="6">
        <f t="shared" si="1"/>
        <v>0.60837557325609459</v>
      </c>
      <c r="M9" s="9">
        <f t="shared" si="2"/>
        <v>1910458</v>
      </c>
    </row>
    <row r="10" spans="1:13" x14ac:dyDescent="0.2">
      <c r="A10" t="s">
        <v>0</v>
      </c>
      <c r="B10">
        <f>+B6+1</f>
        <v>2002</v>
      </c>
      <c r="C10" s="3">
        <v>8275</v>
      </c>
      <c r="D10" s="5">
        <v>771158</v>
      </c>
      <c r="E10" s="5">
        <f t="shared" si="3"/>
        <v>93.191299093655587</v>
      </c>
      <c r="G10" s="3">
        <v>7056</v>
      </c>
      <c r="H10" s="5">
        <v>701450</v>
      </c>
      <c r="I10" s="5">
        <f t="shared" si="0"/>
        <v>99.411848072562364</v>
      </c>
      <c r="K10" s="6">
        <f t="shared" si="1"/>
        <v>0.46024395016632969</v>
      </c>
      <c r="M10" s="9">
        <f t="shared" si="2"/>
        <v>1472608</v>
      </c>
    </row>
    <row r="11" spans="1:13" x14ac:dyDescent="0.2">
      <c r="A11" t="s">
        <v>1</v>
      </c>
      <c r="B11">
        <f t="shared" ref="B11:B21" si="4">+B7+1</f>
        <v>2002</v>
      </c>
      <c r="C11" s="3">
        <v>8683</v>
      </c>
      <c r="D11" s="5">
        <v>838932</v>
      </c>
      <c r="E11" s="5">
        <f t="shared" si="3"/>
        <v>96.617758839110905</v>
      </c>
      <c r="G11" s="3">
        <v>6552</v>
      </c>
      <c r="H11" s="5">
        <v>471940</v>
      </c>
      <c r="I11" s="5">
        <f t="shared" si="0"/>
        <v>72.029914529914535</v>
      </c>
      <c r="K11" s="6">
        <f t="shared" si="1"/>
        <v>0.43006235641614704</v>
      </c>
      <c r="M11" s="9">
        <f t="shared" si="2"/>
        <v>1310872</v>
      </c>
    </row>
    <row r="12" spans="1:13" x14ac:dyDescent="0.2">
      <c r="A12" t="s">
        <v>2</v>
      </c>
      <c r="B12">
        <f t="shared" si="4"/>
        <v>2002</v>
      </c>
      <c r="C12" s="3">
        <v>13348</v>
      </c>
      <c r="D12" s="5">
        <v>1260702</v>
      </c>
      <c r="E12" s="5">
        <f t="shared" si="3"/>
        <v>94.448756367995202</v>
      </c>
      <c r="G12" s="3">
        <v>7238</v>
      </c>
      <c r="H12" s="5">
        <v>709893</v>
      </c>
      <c r="I12" s="5">
        <f t="shared" si="0"/>
        <v>98.078612876485224</v>
      </c>
      <c r="K12" s="6">
        <f t="shared" si="1"/>
        <v>0.35159817351598172</v>
      </c>
      <c r="M12" s="9">
        <f t="shared" si="2"/>
        <v>1970595</v>
      </c>
    </row>
    <row r="13" spans="1:13" x14ac:dyDescent="0.2">
      <c r="A13" t="s">
        <v>3</v>
      </c>
      <c r="B13">
        <f t="shared" si="4"/>
        <v>2002</v>
      </c>
      <c r="C13" s="3">
        <v>12830</v>
      </c>
      <c r="D13" s="5">
        <v>1182784</v>
      </c>
      <c r="E13" s="5">
        <f t="shared" si="3"/>
        <v>92.188932190179273</v>
      </c>
      <c r="G13" s="3">
        <v>5394</v>
      </c>
      <c r="H13" s="5">
        <v>450813</v>
      </c>
      <c r="I13" s="5">
        <f t="shared" si="0"/>
        <v>83.576751946607345</v>
      </c>
      <c r="K13" s="6">
        <f t="shared" si="1"/>
        <v>0.29598331870061456</v>
      </c>
      <c r="M13" s="9">
        <f t="shared" si="2"/>
        <v>1633597</v>
      </c>
    </row>
    <row r="14" spans="1:13" x14ac:dyDescent="0.2">
      <c r="A14" t="s">
        <v>0</v>
      </c>
      <c r="B14">
        <f t="shared" si="4"/>
        <v>2003</v>
      </c>
      <c r="C14" s="3">
        <v>13337</v>
      </c>
      <c r="D14" s="5">
        <v>1098811</v>
      </c>
      <c r="E14" s="5">
        <f t="shared" si="3"/>
        <v>82.388168253730228</v>
      </c>
      <c r="G14" s="3">
        <v>5573</v>
      </c>
      <c r="H14" s="5">
        <v>331803</v>
      </c>
      <c r="I14" s="5">
        <f t="shared" si="0"/>
        <v>59.537591961241702</v>
      </c>
      <c r="K14" s="6">
        <f t="shared" si="1"/>
        <v>0.29471179270227393</v>
      </c>
      <c r="M14" s="9">
        <f t="shared" si="2"/>
        <v>1430614</v>
      </c>
    </row>
    <row r="15" spans="1:13" x14ac:dyDescent="0.2">
      <c r="A15" t="s">
        <v>1</v>
      </c>
      <c r="B15">
        <f t="shared" si="4"/>
        <v>2003</v>
      </c>
      <c r="C15" s="3">
        <v>13996</v>
      </c>
      <c r="D15" s="5">
        <v>1155058</v>
      </c>
      <c r="E15" s="5">
        <f t="shared" si="3"/>
        <v>82.527722206344663</v>
      </c>
      <c r="G15" s="3">
        <v>5629</v>
      </c>
      <c r="H15" s="5">
        <v>280173</v>
      </c>
      <c r="I15" s="5">
        <f t="shared" si="0"/>
        <v>49.773139101083672</v>
      </c>
      <c r="K15" s="6">
        <f t="shared" si="1"/>
        <v>0.28682802547770703</v>
      </c>
      <c r="M15" s="9">
        <f t="shared" si="2"/>
        <v>1435231</v>
      </c>
    </row>
    <row r="16" spans="1:13" x14ac:dyDescent="0.2">
      <c r="A16" t="s">
        <v>2</v>
      </c>
      <c r="B16">
        <f t="shared" si="4"/>
        <v>2003</v>
      </c>
      <c r="C16" s="3">
        <v>18132</v>
      </c>
      <c r="D16" s="5">
        <v>1470376</v>
      </c>
      <c r="E16" s="5">
        <f t="shared" si="3"/>
        <v>81.092874476064424</v>
      </c>
      <c r="G16" s="3">
        <v>6425</v>
      </c>
      <c r="H16" s="5">
        <v>450560</v>
      </c>
      <c r="I16" s="5">
        <f t="shared" si="0"/>
        <v>70.126070038910512</v>
      </c>
      <c r="K16" s="6">
        <f t="shared" si="1"/>
        <v>0.26163619334609278</v>
      </c>
      <c r="M16" s="9">
        <f t="shared" si="2"/>
        <v>1920936</v>
      </c>
    </row>
    <row r="17" spans="1:13" x14ac:dyDescent="0.2">
      <c r="A17" t="s">
        <v>3</v>
      </c>
      <c r="B17">
        <f t="shared" si="4"/>
        <v>2003</v>
      </c>
      <c r="C17" s="3">
        <v>17766</v>
      </c>
      <c r="D17" s="5">
        <v>1407076</v>
      </c>
      <c r="E17" s="5">
        <f t="shared" si="3"/>
        <v>79.200495328154901</v>
      </c>
      <c r="G17" s="3">
        <v>4536</v>
      </c>
      <c r="H17" s="5">
        <v>261771</v>
      </c>
      <c r="I17" s="5">
        <f t="shared" si="0"/>
        <v>57.709656084656082</v>
      </c>
      <c r="K17" s="6">
        <f t="shared" si="1"/>
        <v>0.20338983050847459</v>
      </c>
      <c r="M17" s="9">
        <f t="shared" si="2"/>
        <v>1668847</v>
      </c>
    </row>
    <row r="18" spans="1:13" x14ac:dyDescent="0.2">
      <c r="A18" t="s">
        <v>0</v>
      </c>
      <c r="B18">
        <f t="shared" si="4"/>
        <v>2004</v>
      </c>
      <c r="C18" s="3">
        <v>19166</v>
      </c>
      <c r="D18" s="5">
        <v>1402608</v>
      </c>
      <c r="E18" s="5">
        <f t="shared" si="3"/>
        <v>73.182093290201394</v>
      </c>
      <c r="G18" s="3">
        <v>4088</v>
      </c>
      <c r="H18" s="5">
        <v>181722</v>
      </c>
      <c r="I18" s="5">
        <f t="shared" si="0"/>
        <v>44.452544031311156</v>
      </c>
      <c r="K18" s="6">
        <f t="shared" si="1"/>
        <v>0.17579771222155327</v>
      </c>
      <c r="M18" s="9">
        <f t="shared" si="2"/>
        <v>1584330</v>
      </c>
    </row>
    <row r="19" spans="1:13" x14ac:dyDescent="0.2">
      <c r="A19" t="s">
        <v>1</v>
      </c>
      <c r="B19">
        <f t="shared" si="4"/>
        <v>2004</v>
      </c>
      <c r="C19" s="3">
        <v>18737</v>
      </c>
      <c r="D19" s="5">
        <v>1368474</v>
      </c>
      <c r="E19" s="5">
        <f t="shared" si="3"/>
        <v>73.035918236644079</v>
      </c>
      <c r="G19" s="3">
        <v>4178</v>
      </c>
      <c r="H19" s="5">
        <v>174238</v>
      </c>
      <c r="I19" s="5">
        <f t="shared" si="0"/>
        <v>41.703685974150311</v>
      </c>
      <c r="K19" s="6">
        <f t="shared" si="1"/>
        <v>0.18232598734453415</v>
      </c>
      <c r="M19" s="9">
        <f t="shared" si="2"/>
        <v>1542712</v>
      </c>
    </row>
    <row r="20" spans="1:13" x14ac:dyDescent="0.2">
      <c r="A20" t="s">
        <v>2</v>
      </c>
      <c r="B20">
        <f t="shared" si="4"/>
        <v>2004</v>
      </c>
      <c r="C20" s="3">
        <v>20931</v>
      </c>
      <c r="D20" s="5">
        <v>1474165</v>
      </c>
      <c r="E20" s="5">
        <f t="shared" si="3"/>
        <v>70.42974535378147</v>
      </c>
      <c r="G20" s="3">
        <v>6672</v>
      </c>
      <c r="H20" s="5">
        <v>327151</v>
      </c>
      <c r="I20" s="5">
        <f t="shared" si="0"/>
        <v>49.033423261390887</v>
      </c>
      <c r="K20" s="6">
        <f t="shared" si="1"/>
        <v>0.24171285729811978</v>
      </c>
      <c r="M20" s="9">
        <f t="shared" si="2"/>
        <v>1801316</v>
      </c>
    </row>
    <row r="21" spans="1:13" x14ac:dyDescent="0.2">
      <c r="A21" t="s">
        <v>3</v>
      </c>
      <c r="B21">
        <f t="shared" si="4"/>
        <v>2004</v>
      </c>
      <c r="C21" s="3">
        <v>20556</v>
      </c>
      <c r="D21" s="5">
        <v>1446253</v>
      </c>
      <c r="E21" s="5">
        <f t="shared" si="3"/>
        <v>70.356732827398332</v>
      </c>
      <c r="G21" s="3">
        <v>5127</v>
      </c>
      <c r="H21" s="5">
        <v>242934</v>
      </c>
      <c r="I21" s="5">
        <f t="shared" si="0"/>
        <v>47.383265067290814</v>
      </c>
      <c r="K21" s="6">
        <f t="shared" si="1"/>
        <v>0.19962621189113422</v>
      </c>
      <c r="M21" s="9">
        <f t="shared" si="2"/>
        <v>1689187</v>
      </c>
    </row>
    <row r="24" spans="1:13" ht="15.75" x14ac:dyDescent="0.25">
      <c r="A24" s="7" t="s">
        <v>11</v>
      </c>
    </row>
    <row r="25" spans="1:13" x14ac:dyDescent="0.2">
      <c r="D25" s="4" t="s">
        <v>4</v>
      </c>
      <c r="H25" s="4" t="s">
        <v>8</v>
      </c>
      <c r="K25" s="2" t="s">
        <v>9</v>
      </c>
      <c r="M25" s="2" t="s">
        <v>14</v>
      </c>
    </row>
    <row r="26" spans="1:13" x14ac:dyDescent="0.2">
      <c r="C26" s="3" t="s">
        <v>5</v>
      </c>
      <c r="D26" s="5" t="s">
        <v>6</v>
      </c>
      <c r="E26" s="5" t="s">
        <v>7</v>
      </c>
      <c r="G26" s="3" t="s">
        <v>5</v>
      </c>
      <c r="H26" s="5" t="s">
        <v>6</v>
      </c>
      <c r="I26" s="5" t="s">
        <v>7</v>
      </c>
    </row>
    <row r="28" spans="1:13" x14ac:dyDescent="0.2">
      <c r="A28" t="s">
        <v>0</v>
      </c>
      <c r="B28">
        <v>2001</v>
      </c>
      <c r="C28" s="3">
        <v>0</v>
      </c>
      <c r="D28" s="5">
        <v>0</v>
      </c>
      <c r="E28" s="5">
        <v>0</v>
      </c>
      <c r="G28" s="3">
        <v>13308.09</v>
      </c>
      <c r="H28" s="5">
        <v>3798465</v>
      </c>
      <c r="I28" s="5">
        <v>285.42525636661611</v>
      </c>
      <c r="K28" s="6">
        <f t="shared" ref="K28:K41" si="5">+G28/(G28+C28)</f>
        <v>1</v>
      </c>
      <c r="M28" s="9">
        <f>+D28+H28</f>
        <v>3798465</v>
      </c>
    </row>
    <row r="29" spans="1:13" x14ac:dyDescent="0.2">
      <c r="A29" t="s">
        <v>1</v>
      </c>
      <c r="B29">
        <v>2001</v>
      </c>
      <c r="C29" s="3">
        <v>6835.03</v>
      </c>
      <c r="D29" s="5">
        <v>925468</v>
      </c>
      <c r="E29" s="5">
        <v>135.40072245476611</v>
      </c>
      <c r="G29" s="3">
        <v>10466.629999999999</v>
      </c>
      <c r="H29" s="5">
        <v>3625020</v>
      </c>
      <c r="I29" s="5">
        <v>346.3407037413188</v>
      </c>
      <c r="K29" s="6">
        <f t="shared" si="5"/>
        <v>0.6049494672765503</v>
      </c>
      <c r="M29" s="9">
        <f t="shared" ref="M29:M41" si="6">+D29+H29</f>
        <v>4550488</v>
      </c>
    </row>
    <row r="30" spans="1:13" x14ac:dyDescent="0.2">
      <c r="A30" t="s">
        <v>2</v>
      </c>
      <c r="B30">
        <v>2001</v>
      </c>
      <c r="C30" s="3">
        <v>8241.1810000000005</v>
      </c>
      <c r="D30" s="5">
        <v>1139357</v>
      </c>
      <c r="E30" s="5">
        <v>138.25166562899176</v>
      </c>
      <c r="G30" s="3">
        <v>13009.708000000001</v>
      </c>
      <c r="H30" s="5">
        <v>1773431.1</v>
      </c>
      <c r="I30" s="5">
        <v>136.3159803432944</v>
      </c>
      <c r="K30" s="6">
        <f t="shared" si="5"/>
        <v>0.61219594154390433</v>
      </c>
      <c r="M30" s="9">
        <f t="shared" si="6"/>
        <v>2912788.1</v>
      </c>
    </row>
    <row r="31" spans="1:13" x14ac:dyDescent="0.2">
      <c r="A31" t="s">
        <v>3</v>
      </c>
      <c r="B31">
        <v>2001</v>
      </c>
      <c r="C31" s="3">
        <v>7583.5339999999997</v>
      </c>
      <c r="D31" s="5">
        <v>943585</v>
      </c>
      <c r="E31" s="5">
        <v>124.42549871867126</v>
      </c>
      <c r="G31" s="3">
        <v>9910.9860000000008</v>
      </c>
      <c r="H31" s="5">
        <v>1501855.6</v>
      </c>
      <c r="I31" s="5">
        <v>151.53442856240537</v>
      </c>
      <c r="K31" s="6">
        <f t="shared" si="5"/>
        <v>0.56651945866477049</v>
      </c>
      <c r="M31" s="9">
        <f t="shared" si="6"/>
        <v>2445440.6</v>
      </c>
    </row>
    <row r="32" spans="1:13" x14ac:dyDescent="0.2">
      <c r="A32" t="s">
        <v>0</v>
      </c>
      <c r="B32">
        <v>2002</v>
      </c>
      <c r="C32" s="3">
        <v>8874.7970000000005</v>
      </c>
      <c r="D32" s="5">
        <v>887776</v>
      </c>
      <c r="E32" s="5">
        <v>100.03338667915448</v>
      </c>
      <c r="G32" s="3">
        <v>4732.7110000000002</v>
      </c>
      <c r="H32" s="5">
        <v>663672.1</v>
      </c>
      <c r="I32" s="5">
        <v>140.23085288748879</v>
      </c>
      <c r="K32" s="6">
        <f t="shared" si="5"/>
        <v>0.34780144902358312</v>
      </c>
      <c r="M32" s="9">
        <f t="shared" si="6"/>
        <v>1551448.1</v>
      </c>
    </row>
    <row r="33" spans="1:13" x14ac:dyDescent="0.2">
      <c r="A33" t="s">
        <v>1</v>
      </c>
      <c r="B33">
        <v>2002</v>
      </c>
      <c r="C33" s="3">
        <v>9736.9269999999997</v>
      </c>
      <c r="D33" s="5">
        <v>1036213</v>
      </c>
      <c r="E33" s="5">
        <v>106.42094780006053</v>
      </c>
      <c r="G33" s="3">
        <v>5341.6719999999996</v>
      </c>
      <c r="H33" s="5">
        <v>619728.19999999995</v>
      </c>
      <c r="I33" s="5">
        <v>116.01764391374086</v>
      </c>
      <c r="K33" s="6">
        <f t="shared" si="5"/>
        <v>0.35425519307198239</v>
      </c>
      <c r="M33" s="9">
        <f t="shared" si="6"/>
        <v>1655941.2</v>
      </c>
    </row>
    <row r="34" spans="1:13" x14ac:dyDescent="0.2">
      <c r="A34" t="s">
        <v>2</v>
      </c>
      <c r="B34">
        <v>2002</v>
      </c>
      <c r="C34" s="3">
        <v>12465.862999999999</v>
      </c>
      <c r="D34" s="5">
        <v>1399825</v>
      </c>
      <c r="E34" s="5">
        <v>112.29266678127298</v>
      </c>
      <c r="G34" s="3">
        <v>9081.0490000000009</v>
      </c>
      <c r="H34" s="5">
        <v>996699.2</v>
      </c>
      <c r="I34" s="5">
        <v>109.75595440570797</v>
      </c>
      <c r="K34" s="6">
        <f t="shared" si="5"/>
        <v>0.42145477737134679</v>
      </c>
      <c r="M34" s="9">
        <f t="shared" si="6"/>
        <v>2396524.2000000002</v>
      </c>
    </row>
    <row r="35" spans="1:13" x14ac:dyDescent="0.2">
      <c r="A35" t="s">
        <v>3</v>
      </c>
      <c r="B35">
        <v>2002</v>
      </c>
      <c r="C35" s="3">
        <v>11409.29</v>
      </c>
      <c r="D35" s="5">
        <v>1059733</v>
      </c>
      <c r="E35" s="5">
        <v>92.883343310582873</v>
      </c>
      <c r="G35" s="3">
        <v>6853.4440000000004</v>
      </c>
      <c r="H35" s="5">
        <v>807736.3</v>
      </c>
      <c r="I35" s="5">
        <v>117.85845189659388</v>
      </c>
      <c r="K35" s="6">
        <f t="shared" si="5"/>
        <v>0.37526933262018713</v>
      </c>
      <c r="M35" s="9">
        <f t="shared" si="6"/>
        <v>1867469.3</v>
      </c>
    </row>
    <row r="36" spans="1:13" x14ac:dyDescent="0.2">
      <c r="A36" t="s">
        <v>0</v>
      </c>
      <c r="B36">
        <v>2003</v>
      </c>
      <c r="C36" s="3">
        <v>12528.689</v>
      </c>
      <c r="D36" s="5">
        <v>1085230</v>
      </c>
      <c r="E36" s="5">
        <v>86.619597629089526</v>
      </c>
      <c r="G36" s="3">
        <v>3497.6979999999999</v>
      </c>
      <c r="H36" s="5">
        <v>335640.9</v>
      </c>
      <c r="I36" s="5">
        <v>95.960514601317769</v>
      </c>
      <c r="K36" s="6">
        <f t="shared" si="5"/>
        <v>0.21824619610146689</v>
      </c>
      <c r="M36" s="9">
        <f t="shared" si="6"/>
        <v>1420870.9</v>
      </c>
    </row>
    <row r="37" spans="1:13" x14ac:dyDescent="0.2">
      <c r="A37" t="s">
        <v>1</v>
      </c>
      <c r="B37">
        <v>2003</v>
      </c>
      <c r="C37" s="3">
        <v>13882.978999999999</v>
      </c>
      <c r="D37" s="5">
        <v>1211480</v>
      </c>
      <c r="E37" s="5">
        <v>87.263691748003083</v>
      </c>
      <c r="G37" s="3">
        <v>2669.8020000000001</v>
      </c>
      <c r="H37" s="5">
        <v>219214.1</v>
      </c>
      <c r="I37" s="5">
        <v>82.108748139375123</v>
      </c>
      <c r="K37" s="6">
        <f t="shared" si="5"/>
        <v>0.16129023878223245</v>
      </c>
      <c r="M37" s="9">
        <f t="shared" si="6"/>
        <v>1430694.1</v>
      </c>
    </row>
    <row r="38" spans="1:13" x14ac:dyDescent="0.2">
      <c r="A38" t="s">
        <v>2</v>
      </c>
      <c r="B38">
        <v>2003</v>
      </c>
      <c r="C38" s="3">
        <v>18336.722000000002</v>
      </c>
      <c r="D38" s="5">
        <v>1681729</v>
      </c>
      <c r="E38" s="5">
        <v>91.713720696643605</v>
      </c>
      <c r="G38" s="3">
        <v>5748.7290000000003</v>
      </c>
      <c r="H38" s="5">
        <v>482948.9</v>
      </c>
      <c r="I38" s="5">
        <v>84.009682835979916</v>
      </c>
      <c r="K38" s="6">
        <f t="shared" si="5"/>
        <v>0.23868056280116989</v>
      </c>
      <c r="M38" s="9">
        <f t="shared" si="6"/>
        <v>2164677.9</v>
      </c>
    </row>
    <row r="39" spans="1:13" x14ac:dyDescent="0.2">
      <c r="A39" t="s">
        <v>15</v>
      </c>
      <c r="B39">
        <v>2003</v>
      </c>
      <c r="C39" s="3">
        <v>19737.558000000001</v>
      </c>
      <c r="D39" s="5">
        <v>1593041</v>
      </c>
      <c r="E39" s="5">
        <v>80.71114977850857</v>
      </c>
      <c r="G39" s="3">
        <v>2574.0430000000001</v>
      </c>
      <c r="H39" s="5">
        <v>185293.5</v>
      </c>
      <c r="I39" s="5">
        <v>71.985394183391662</v>
      </c>
      <c r="K39" s="6">
        <f t="shared" si="5"/>
        <v>0.11536792003406658</v>
      </c>
      <c r="M39" s="9">
        <f t="shared" si="6"/>
        <v>1778334.5</v>
      </c>
    </row>
    <row r="40" spans="1:13" x14ac:dyDescent="0.2">
      <c r="A40" t="s">
        <v>0</v>
      </c>
      <c r="B40">
        <v>2004</v>
      </c>
      <c r="C40" s="3">
        <v>21398.530999999999</v>
      </c>
      <c r="D40" s="5">
        <v>1635107</v>
      </c>
      <c r="E40" s="5">
        <v>76.412114457763479</v>
      </c>
      <c r="G40" s="3">
        <v>245.274</v>
      </c>
      <c r="H40" s="5">
        <v>15636.6</v>
      </c>
      <c r="I40" s="5">
        <v>63.751559480417818</v>
      </c>
      <c r="K40" s="6">
        <f t="shared" si="5"/>
        <v>1.133229577701333E-2</v>
      </c>
      <c r="M40" s="9">
        <f t="shared" si="6"/>
        <v>1650743.6</v>
      </c>
    </row>
    <row r="41" spans="1:13" x14ac:dyDescent="0.2">
      <c r="A41" t="s">
        <v>1</v>
      </c>
      <c r="B41">
        <v>2004</v>
      </c>
      <c r="C41" s="3">
        <v>20019.949000000001</v>
      </c>
      <c r="D41" s="5">
        <v>1535004</v>
      </c>
      <c r="E41" s="5">
        <v>76.673721796194386</v>
      </c>
      <c r="G41" s="3">
        <v>841.69399999999996</v>
      </c>
      <c r="H41" s="5">
        <v>53650.8</v>
      </c>
      <c r="I41" s="5">
        <v>63.741454732955198</v>
      </c>
      <c r="K41" s="6">
        <f t="shared" si="5"/>
        <v>4.0346486611816716E-2</v>
      </c>
      <c r="M41" s="9">
        <f t="shared" si="6"/>
        <v>1588654.8</v>
      </c>
    </row>
    <row r="42" spans="1:13" x14ac:dyDescent="0.2">
      <c r="K42" s="6"/>
      <c r="M42" s="9"/>
    </row>
    <row r="43" spans="1:13" x14ac:dyDescent="0.2">
      <c r="K43" s="6"/>
      <c r="M43" s="9"/>
    </row>
    <row r="44" spans="1:13" ht="15.75" x14ac:dyDescent="0.25">
      <c r="A44" s="7" t="s">
        <v>12</v>
      </c>
      <c r="K44" s="6"/>
    </row>
    <row r="45" spans="1:13" x14ac:dyDescent="0.2">
      <c r="D45" s="4" t="s">
        <v>4</v>
      </c>
      <c r="H45" s="4" t="s">
        <v>8</v>
      </c>
      <c r="K45" s="2" t="s">
        <v>9</v>
      </c>
      <c r="M45" s="2" t="s">
        <v>14</v>
      </c>
    </row>
    <row r="46" spans="1:13" x14ac:dyDescent="0.2">
      <c r="C46" s="3" t="s">
        <v>5</v>
      </c>
      <c r="D46" s="5" t="s">
        <v>6</v>
      </c>
      <c r="E46" s="5" t="s">
        <v>7</v>
      </c>
      <c r="G46" s="3" t="s">
        <v>5</v>
      </c>
      <c r="H46" s="5" t="s">
        <v>6</v>
      </c>
      <c r="I46" s="5" t="s">
        <v>7</v>
      </c>
    </row>
    <row r="48" spans="1:13" x14ac:dyDescent="0.2">
      <c r="A48" t="s">
        <v>0</v>
      </c>
      <c r="B48">
        <v>2001</v>
      </c>
      <c r="C48" s="3">
        <f>+C6-C28</f>
        <v>0</v>
      </c>
      <c r="D48" s="5">
        <f>+D6-D28</f>
        <v>0</v>
      </c>
      <c r="E48" s="5">
        <f>+E6-E28</f>
        <v>0</v>
      </c>
      <c r="G48" s="3">
        <f t="shared" ref="G48:I61" si="7">+G6-G28</f>
        <v>-8.0900000000001455</v>
      </c>
      <c r="H48" s="5">
        <f t="shared" si="7"/>
        <v>-216890</v>
      </c>
      <c r="I48" s="5">
        <f t="shared" si="7"/>
        <v>-16.133902983157441</v>
      </c>
      <c r="K48" s="8" t="s">
        <v>13</v>
      </c>
      <c r="M48" s="9">
        <f>+D48+H48</f>
        <v>-216890</v>
      </c>
    </row>
    <row r="49" spans="1:13" x14ac:dyDescent="0.2">
      <c r="A49" t="s">
        <v>1</v>
      </c>
      <c r="B49">
        <v>2001</v>
      </c>
      <c r="C49" s="3">
        <f t="shared" ref="C49:D61" si="8">+C7-C29</f>
        <v>-2086.0299999999997</v>
      </c>
      <c r="D49" s="5">
        <f t="shared" si="8"/>
        <v>-297886</v>
      </c>
      <c r="E49" s="5">
        <f t="shared" ref="E49:E61" si="9">+E7-E29</f>
        <v>-3.2503750131994593</v>
      </c>
      <c r="G49" s="3">
        <f t="shared" si="7"/>
        <v>5104.3700000000008</v>
      </c>
      <c r="H49" s="5">
        <f t="shared" si="7"/>
        <v>254189</v>
      </c>
      <c r="I49" s="5">
        <f t="shared" si="7"/>
        <v>-97.210333180661166</v>
      </c>
      <c r="K49" s="8" t="s">
        <v>13</v>
      </c>
      <c r="M49" s="9">
        <f t="shared" ref="M49:M61" si="10">+D49+H49</f>
        <v>-43697</v>
      </c>
    </row>
    <row r="50" spans="1:13" x14ac:dyDescent="0.2">
      <c r="A50" t="s">
        <v>2</v>
      </c>
      <c r="B50">
        <v>2001</v>
      </c>
      <c r="C50" s="3">
        <f t="shared" si="8"/>
        <v>-1541.1810000000005</v>
      </c>
      <c r="D50" s="5">
        <f t="shared" si="8"/>
        <v>-315588</v>
      </c>
      <c r="E50" s="5">
        <f t="shared" si="9"/>
        <v>-15.301068614066381</v>
      </c>
      <c r="G50" s="3">
        <f t="shared" si="7"/>
        <v>-1579.7080000000005</v>
      </c>
      <c r="H50" s="5">
        <f t="shared" si="7"/>
        <v>-298883.10000000009</v>
      </c>
      <c r="I50" s="5">
        <f t="shared" si="7"/>
        <v>-7.3091561963127845</v>
      </c>
      <c r="K50" s="6">
        <f t="shared" ref="K50:K61" si="11">+K8-K30</f>
        <v>1.8250831760011854E-2</v>
      </c>
      <c r="M50" s="9">
        <f t="shared" si="10"/>
        <v>-614471.10000000009</v>
      </c>
    </row>
    <row r="51" spans="1:13" x14ac:dyDescent="0.2">
      <c r="A51" t="s">
        <v>3</v>
      </c>
      <c r="B51">
        <v>2001</v>
      </c>
      <c r="C51" s="3">
        <f t="shared" si="8"/>
        <v>-1093.5339999999997</v>
      </c>
      <c r="D51" s="5">
        <f t="shared" si="8"/>
        <v>-200158</v>
      </c>
      <c r="E51" s="5">
        <f t="shared" si="9"/>
        <v>-9.8758839266835849</v>
      </c>
      <c r="G51" s="3">
        <f t="shared" si="7"/>
        <v>171.01399999999921</v>
      </c>
      <c r="H51" s="5">
        <f t="shared" si="7"/>
        <v>-334824.60000000009</v>
      </c>
      <c r="I51" s="5">
        <f t="shared" si="7"/>
        <v>-35.780510688967553</v>
      </c>
      <c r="K51" s="6">
        <f t="shared" si="11"/>
        <v>4.1856114591324101E-2</v>
      </c>
      <c r="M51" s="9">
        <f t="shared" si="10"/>
        <v>-534982.60000000009</v>
      </c>
    </row>
    <row r="52" spans="1:13" x14ac:dyDescent="0.2">
      <c r="A52" t="s">
        <v>0</v>
      </c>
      <c r="B52">
        <v>2002</v>
      </c>
      <c r="C52" s="3">
        <f t="shared" si="8"/>
        <v>-599.79700000000048</v>
      </c>
      <c r="D52" s="5">
        <f t="shared" si="8"/>
        <v>-116618</v>
      </c>
      <c r="E52" s="5">
        <f t="shared" si="9"/>
        <v>-6.8420875854988878</v>
      </c>
      <c r="G52" s="3">
        <f t="shared" si="7"/>
        <v>2323.2889999999998</v>
      </c>
      <c r="H52" s="5">
        <f t="shared" si="7"/>
        <v>37777.900000000023</v>
      </c>
      <c r="I52" s="5">
        <f t="shared" si="7"/>
        <v>-40.81900481492643</v>
      </c>
      <c r="K52" s="6">
        <f t="shared" si="11"/>
        <v>0.11244250114274656</v>
      </c>
      <c r="M52" s="9">
        <f t="shared" si="10"/>
        <v>-78840.099999999977</v>
      </c>
    </row>
    <row r="53" spans="1:13" x14ac:dyDescent="0.2">
      <c r="A53" t="s">
        <v>1</v>
      </c>
      <c r="B53">
        <v>2002</v>
      </c>
      <c r="C53" s="3">
        <f t="shared" si="8"/>
        <v>-1053.9269999999997</v>
      </c>
      <c r="D53" s="5">
        <f t="shared" si="8"/>
        <v>-197281</v>
      </c>
      <c r="E53" s="5">
        <f t="shared" si="9"/>
        <v>-9.8031889609496261</v>
      </c>
      <c r="G53" s="3">
        <f t="shared" si="7"/>
        <v>1210.3280000000004</v>
      </c>
      <c r="H53" s="5">
        <f t="shared" si="7"/>
        <v>-147788.19999999995</v>
      </c>
      <c r="I53" s="5">
        <f t="shared" si="7"/>
        <v>-43.98772938382632</v>
      </c>
      <c r="K53" s="6">
        <f t="shared" si="11"/>
        <v>7.5807163344164652E-2</v>
      </c>
      <c r="M53" s="9">
        <f t="shared" si="10"/>
        <v>-345069.19999999995</v>
      </c>
    </row>
    <row r="54" spans="1:13" x14ac:dyDescent="0.2">
      <c r="A54" t="s">
        <v>2</v>
      </c>
      <c r="B54">
        <v>2002</v>
      </c>
      <c r="C54" s="3">
        <f t="shared" si="8"/>
        <v>882.13700000000063</v>
      </c>
      <c r="D54" s="5">
        <f t="shared" si="8"/>
        <v>-139123</v>
      </c>
      <c r="E54" s="5">
        <f t="shared" si="9"/>
        <v>-17.843910413277783</v>
      </c>
      <c r="G54" s="3">
        <f t="shared" si="7"/>
        <v>-1843.0490000000009</v>
      </c>
      <c r="H54" s="5">
        <f t="shared" si="7"/>
        <v>-286806.19999999995</v>
      </c>
      <c r="I54" s="5">
        <f t="shared" si="7"/>
        <v>-11.677341529222744</v>
      </c>
      <c r="K54" s="6">
        <f t="shared" si="11"/>
        <v>-6.9856603855365074E-2</v>
      </c>
      <c r="M54" s="9">
        <f t="shared" si="10"/>
        <v>-425929.19999999995</v>
      </c>
    </row>
    <row r="55" spans="1:13" x14ac:dyDescent="0.2">
      <c r="A55" t="s">
        <v>3</v>
      </c>
      <c r="B55">
        <v>2002</v>
      </c>
      <c r="C55" s="3">
        <f t="shared" si="8"/>
        <v>1420.7099999999991</v>
      </c>
      <c r="D55" s="5">
        <f t="shared" si="8"/>
        <v>123051</v>
      </c>
      <c r="E55" s="5">
        <f t="shared" si="9"/>
        <v>-0.69441112040360053</v>
      </c>
      <c r="G55" s="3">
        <f t="shared" si="7"/>
        <v>-1459.4440000000004</v>
      </c>
      <c r="H55" s="5">
        <f t="shared" si="7"/>
        <v>-356923.30000000005</v>
      </c>
      <c r="I55" s="5">
        <f t="shared" si="7"/>
        <v>-34.281699949986532</v>
      </c>
      <c r="K55" s="6">
        <f t="shared" si="11"/>
        <v>-7.9286013919572573E-2</v>
      </c>
      <c r="M55" s="9">
        <f t="shared" si="10"/>
        <v>-233872.30000000005</v>
      </c>
    </row>
    <row r="56" spans="1:13" x14ac:dyDescent="0.2">
      <c r="A56" t="s">
        <v>0</v>
      </c>
      <c r="B56">
        <v>2003</v>
      </c>
      <c r="C56" s="3">
        <f t="shared" si="8"/>
        <v>808.31099999999969</v>
      </c>
      <c r="D56" s="5">
        <f t="shared" si="8"/>
        <v>13581</v>
      </c>
      <c r="E56" s="5">
        <f t="shared" si="9"/>
        <v>-4.2314293753592978</v>
      </c>
      <c r="G56" s="3">
        <f t="shared" si="7"/>
        <v>2075.3020000000001</v>
      </c>
      <c r="H56" s="5">
        <f t="shared" si="7"/>
        <v>-3837.9000000000233</v>
      </c>
      <c r="I56" s="5">
        <f t="shared" si="7"/>
        <v>-36.422922640076067</v>
      </c>
      <c r="K56" s="6">
        <f t="shared" si="11"/>
        <v>7.646559660080704E-2</v>
      </c>
      <c r="M56" s="9">
        <f t="shared" si="10"/>
        <v>9743.0999999999767</v>
      </c>
    </row>
    <row r="57" spans="1:13" x14ac:dyDescent="0.2">
      <c r="A57" t="s">
        <v>1</v>
      </c>
      <c r="B57">
        <v>2003</v>
      </c>
      <c r="C57" s="3">
        <f t="shared" si="8"/>
        <v>113.02100000000064</v>
      </c>
      <c r="D57" s="5">
        <f t="shared" si="8"/>
        <v>-56422</v>
      </c>
      <c r="E57" s="5">
        <f t="shared" si="9"/>
        <v>-4.7359695416584202</v>
      </c>
      <c r="G57" s="3">
        <f t="shared" si="7"/>
        <v>2959.1979999999999</v>
      </c>
      <c r="H57" s="5">
        <f t="shared" si="7"/>
        <v>60958.899999999994</v>
      </c>
      <c r="I57" s="5">
        <f t="shared" si="7"/>
        <v>-32.335609038291452</v>
      </c>
      <c r="K57" s="6">
        <f t="shared" si="11"/>
        <v>0.12553778669547458</v>
      </c>
      <c r="M57" s="9">
        <f t="shared" si="10"/>
        <v>4536.8999999999942</v>
      </c>
    </row>
    <row r="58" spans="1:13" x14ac:dyDescent="0.2">
      <c r="A58" t="s">
        <v>2</v>
      </c>
      <c r="B58">
        <v>2003</v>
      </c>
      <c r="C58" s="3">
        <f t="shared" si="8"/>
        <v>-204.72200000000157</v>
      </c>
      <c r="D58" s="5">
        <f t="shared" si="8"/>
        <v>-211353</v>
      </c>
      <c r="E58" s="5">
        <f t="shared" si="9"/>
        <v>-10.620846220579182</v>
      </c>
      <c r="G58" s="3">
        <f t="shared" si="7"/>
        <v>676.27099999999973</v>
      </c>
      <c r="H58" s="5">
        <f t="shared" si="7"/>
        <v>-32388.900000000023</v>
      </c>
      <c r="I58" s="5">
        <f t="shared" si="7"/>
        <v>-13.883612797069404</v>
      </c>
      <c r="K58" s="6">
        <f t="shared" si="11"/>
        <v>2.2955630544922889E-2</v>
      </c>
      <c r="M58" s="9">
        <f t="shared" si="10"/>
        <v>-243741.90000000002</v>
      </c>
    </row>
    <row r="59" spans="1:13" x14ac:dyDescent="0.2">
      <c r="A59" t="s">
        <v>3</v>
      </c>
      <c r="B59">
        <v>2003</v>
      </c>
      <c r="C59" s="3">
        <f t="shared" si="8"/>
        <v>-1971.5580000000009</v>
      </c>
      <c r="D59" s="5">
        <f t="shared" si="8"/>
        <v>-185965</v>
      </c>
      <c r="E59" s="5">
        <f t="shared" si="9"/>
        <v>-1.5106544503536696</v>
      </c>
      <c r="G59" s="3">
        <f t="shared" si="7"/>
        <v>1961.9569999999999</v>
      </c>
      <c r="H59" s="5">
        <f t="shared" si="7"/>
        <v>76477.5</v>
      </c>
      <c r="I59" s="5">
        <f t="shared" si="7"/>
        <v>-14.27573809873558</v>
      </c>
      <c r="K59" s="6">
        <f t="shared" si="11"/>
        <v>8.8021910474408008E-2</v>
      </c>
      <c r="M59" s="9">
        <f t="shared" si="10"/>
        <v>-109487.5</v>
      </c>
    </row>
    <row r="60" spans="1:13" x14ac:dyDescent="0.2">
      <c r="A60" t="s">
        <v>0</v>
      </c>
      <c r="B60">
        <v>2004</v>
      </c>
      <c r="C60" s="3">
        <f t="shared" si="8"/>
        <v>-2232.530999999999</v>
      </c>
      <c r="D60" s="5">
        <f t="shared" si="8"/>
        <v>-232499</v>
      </c>
      <c r="E60" s="5">
        <f t="shared" si="9"/>
        <v>-3.2300211675620858</v>
      </c>
      <c r="G60" s="3">
        <f t="shared" si="7"/>
        <v>3842.7260000000001</v>
      </c>
      <c r="H60" s="5">
        <f t="shared" si="7"/>
        <v>166085.4</v>
      </c>
      <c r="I60" s="5">
        <f t="shared" si="7"/>
        <v>-19.299015449106662</v>
      </c>
      <c r="K60" s="6">
        <f t="shared" si="11"/>
        <v>0.16446541644453994</v>
      </c>
      <c r="M60" s="9">
        <f t="shared" si="10"/>
        <v>-66413.600000000006</v>
      </c>
    </row>
    <row r="61" spans="1:13" x14ac:dyDescent="0.2">
      <c r="A61" t="s">
        <v>1</v>
      </c>
      <c r="B61">
        <v>2004</v>
      </c>
      <c r="C61" s="3">
        <f t="shared" si="8"/>
        <v>-1282.9490000000005</v>
      </c>
      <c r="D61" s="5">
        <f t="shared" si="8"/>
        <v>-166530</v>
      </c>
      <c r="E61" s="5">
        <f t="shared" si="9"/>
        <v>-3.6378035595503064</v>
      </c>
      <c r="G61" s="3">
        <f t="shared" si="7"/>
        <v>3336.306</v>
      </c>
      <c r="H61" s="5">
        <f t="shared" si="7"/>
        <v>120587.2</v>
      </c>
      <c r="I61" s="5">
        <f t="shared" si="7"/>
        <v>-22.037768758804887</v>
      </c>
      <c r="K61" s="6">
        <f t="shared" si="11"/>
        <v>0.14197950073271742</v>
      </c>
      <c r="M61" s="9">
        <f t="shared" si="10"/>
        <v>-45942.8</v>
      </c>
    </row>
    <row r="62" spans="1:13" x14ac:dyDescent="0.2">
      <c r="M62" s="9"/>
    </row>
    <row r="63" spans="1:13" x14ac:dyDescent="0.2">
      <c r="M63" s="9"/>
    </row>
  </sheetData>
  <phoneticPr fontId="0" type="noConversion"/>
  <pageMargins left="0.75" right="0.75" top="1" bottom="1" header="0.5" footer="0.5"/>
  <pageSetup scale="65"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2001-07-24T22:07:01Z</cp:lastPrinted>
  <dcterms:created xsi:type="dcterms:W3CDTF">2001-07-24T17:54:22Z</dcterms:created>
  <dcterms:modified xsi:type="dcterms:W3CDTF">2023-09-19T15:05:52Z</dcterms:modified>
</cp:coreProperties>
</file>