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7DAB374-F9E9-46EB-AE15-53A72104661E}" xr6:coauthVersionLast="47" xr6:coauthVersionMax="47" xr10:uidLastSave="{00000000-0000-0000-0000-000000000000}"/>
  <bookViews>
    <workbookView xWindow="-120" yWindow="-120" windowWidth="38640" windowHeight="15720"/>
  </bookViews>
  <sheets>
    <sheet name="Week #13" sheetId="2" r:id="rId1"/>
    <sheet name="Week #12" sheetId="1" r:id="rId2"/>
  </sheets>
  <externalReferences>
    <externalReference r:id="rId3"/>
  </externalReferences>
  <definedNames>
    <definedName name="Andy" localSheetId="1">'Week #12'!$B$7:$AN$15</definedName>
    <definedName name="Andy" localSheetId="0">'Week #13'!$B$7:$AT$12</definedName>
    <definedName name="Andy">#REF!</definedName>
    <definedName name="check" localSheetId="1">'Week #12'!$B$6:$AH$15</definedName>
    <definedName name="check" localSheetId="0">'Week #13'!$B$6:$AL$12</definedName>
    <definedName name="HTML_CodePage" hidden="1">1252</definedName>
    <definedName name="HTML_Control" localSheetId="1" hidden="1">{"'#10'!$A$4:$AJ$23"}</definedName>
    <definedName name="HTML_Control" localSheetId="0" hidden="1">{"'#10'!$A$4:$AJ$23"}</definedName>
    <definedName name="HTML_Control" hidden="1">{"'#10'!$A$4:$AJ$23"}</definedName>
    <definedName name="HTML_Description" hidden="1">""</definedName>
    <definedName name="HTML_Email" hidden="1">""</definedName>
    <definedName name="HTML_Header" hidden="1">""</definedName>
    <definedName name="HTML_LastUpdate" hidden="1">"12/23/98"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"d:\WIN95\Personal\results.html"</definedName>
    <definedName name="HTML_Title" hidden="1">""</definedName>
    <definedName name="_xlnm.Print_Area" localSheetId="1">'Week #12'!$B$5:$AN$18</definedName>
    <definedName name="_xlnm.Print_Area" localSheetId="0">'Week #13'!$B$5:$AT$15</definedName>
    <definedName name="sort" localSheetId="1">'Week #12'!$A$7:$AS$15</definedName>
    <definedName name="sort" localSheetId="0">'Week #13'!$A$7:$AY$12</definedName>
    <definedName name="sortpay" localSheetId="0">#REF!</definedName>
    <definedName name="sortpay">#REF!</definedName>
    <definedName name="sortpts" localSheetId="0">#REF!</definedName>
    <definedName name="sortpts">#REF!</definedName>
    <definedName name="Totalsort">"!$a$4:$z$23"</definedName>
    <definedName name="Totalsortpay">"!$a$4:$y$23"</definedName>
    <definedName name="wins" localSheetId="1">'Week #12'!$E$5:$AH$5</definedName>
    <definedName name="wins" localSheetId="0">'Week #13'!$I$5:$AL$5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D7" i="1"/>
  <c r="AM7" i="1"/>
  <c r="AN7" i="1"/>
  <c r="C8" i="1"/>
  <c r="D8" i="1"/>
  <c r="AM8" i="1"/>
  <c r="AN8" i="1"/>
  <c r="C9" i="1"/>
  <c r="D9" i="1"/>
  <c r="AM9" i="1"/>
  <c r="AN9" i="1"/>
  <c r="C10" i="1"/>
  <c r="D10" i="1"/>
  <c r="AM10" i="1"/>
  <c r="AN10" i="1"/>
  <c r="C11" i="1"/>
  <c r="D11" i="1"/>
  <c r="AM11" i="1"/>
  <c r="AN11" i="1"/>
  <c r="C12" i="1"/>
  <c r="D12" i="1"/>
  <c r="AM12" i="1"/>
  <c r="AN12" i="1"/>
  <c r="C13" i="1"/>
  <c r="D13" i="1"/>
  <c r="AM13" i="1"/>
  <c r="AN13" i="1"/>
  <c r="C14" i="1"/>
  <c r="D14" i="1"/>
  <c r="AM14" i="1"/>
  <c r="AN14" i="1"/>
  <c r="C15" i="1"/>
  <c r="D15" i="1"/>
  <c r="AM15" i="1"/>
  <c r="AN15" i="1"/>
  <c r="C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C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C23" i="1"/>
  <c r="F7" i="2"/>
  <c r="G7" i="2"/>
  <c r="H7" i="2"/>
  <c r="AM7" i="2"/>
  <c r="AN7" i="2"/>
  <c r="AO7" i="2"/>
  <c r="AP7" i="2"/>
  <c r="AQ7" i="2"/>
  <c r="AS7" i="2"/>
  <c r="AT7" i="2"/>
  <c r="F8" i="2"/>
  <c r="G8" i="2"/>
  <c r="H8" i="2"/>
  <c r="AM8" i="2"/>
  <c r="AN8" i="2"/>
  <c r="AO8" i="2"/>
  <c r="AP8" i="2"/>
  <c r="AQ8" i="2"/>
  <c r="AS8" i="2"/>
  <c r="AT8" i="2"/>
  <c r="F9" i="2"/>
  <c r="G9" i="2"/>
  <c r="H9" i="2"/>
  <c r="AM9" i="2"/>
  <c r="AN9" i="2"/>
  <c r="AO9" i="2"/>
  <c r="AP9" i="2"/>
  <c r="AQ9" i="2"/>
  <c r="AS9" i="2"/>
  <c r="AT9" i="2"/>
  <c r="F10" i="2"/>
  <c r="G10" i="2"/>
  <c r="H10" i="2"/>
  <c r="AM10" i="2"/>
  <c r="AN10" i="2"/>
  <c r="AO10" i="2"/>
  <c r="AP10" i="2"/>
  <c r="AQ10" i="2"/>
  <c r="AS10" i="2"/>
  <c r="AT10" i="2"/>
  <c r="F11" i="2"/>
  <c r="G11" i="2"/>
  <c r="H11" i="2"/>
  <c r="AM11" i="2"/>
  <c r="AN11" i="2"/>
  <c r="AO11" i="2"/>
  <c r="AP11" i="2"/>
  <c r="AQ11" i="2"/>
  <c r="AS11" i="2"/>
  <c r="AT11" i="2"/>
  <c r="F12" i="2"/>
  <c r="G12" i="2"/>
  <c r="H12" i="2"/>
  <c r="AM12" i="2"/>
  <c r="AN12" i="2"/>
  <c r="AO12" i="2"/>
  <c r="AP12" i="2"/>
  <c r="AQ12" i="2"/>
  <c r="AS12" i="2"/>
  <c r="AT12" i="2"/>
  <c r="E14" i="2"/>
  <c r="F14" i="2"/>
  <c r="G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E15" i="2"/>
  <c r="F15" i="2"/>
  <c r="G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F20" i="2"/>
  <c r="G20" i="2"/>
</calcChain>
</file>

<file path=xl/sharedStrings.xml><?xml version="1.0" encoding="utf-8"?>
<sst xmlns="http://schemas.openxmlformats.org/spreadsheetml/2006/main" count="154" uniqueCount="72">
  <si>
    <t xml:space="preserve"> </t>
  </si>
  <si>
    <t>=</t>
  </si>
  <si>
    <t>1st place</t>
  </si>
  <si>
    <t>2nd place</t>
  </si>
  <si>
    <t>3rd place</t>
  </si>
  <si>
    <t>4th place</t>
  </si>
  <si>
    <t>GB</t>
  </si>
  <si>
    <t>DET</t>
  </si>
  <si>
    <t>DEN</t>
  </si>
  <si>
    <t>DALLAS</t>
  </si>
  <si>
    <t>PITT</t>
  </si>
  <si>
    <t>TENN</t>
  </si>
  <si>
    <t>MIAMI</t>
  </si>
  <si>
    <t>BUFF</t>
  </si>
  <si>
    <t>CINCIN</t>
  </si>
  <si>
    <t>CLEVE</t>
  </si>
  <si>
    <t>SF</t>
  </si>
  <si>
    <t>INDY</t>
  </si>
  <si>
    <t>SEA</t>
  </si>
  <si>
    <t>KC</t>
  </si>
  <si>
    <t>PHIL</t>
  </si>
  <si>
    <t>ATL</t>
  </si>
  <si>
    <t>CAR</t>
  </si>
  <si>
    <t>BALT</t>
  </si>
  <si>
    <t>JACK</t>
  </si>
  <si>
    <t>NO</t>
  </si>
  <si>
    <t>NE</t>
  </si>
  <si>
    <t>AZ</t>
  </si>
  <si>
    <t>SD</t>
  </si>
  <si>
    <t>OAK</t>
  </si>
  <si>
    <t>NYG</t>
  </si>
  <si>
    <t>CHIC</t>
  </si>
  <si>
    <t>MINN</t>
  </si>
  <si>
    <t>TB</t>
  </si>
  <si>
    <t>ST.L</t>
  </si>
  <si>
    <t>MN</t>
  </si>
  <si>
    <t>Prentice</t>
  </si>
  <si>
    <t>Nancy</t>
  </si>
  <si>
    <t>Eldon</t>
  </si>
  <si>
    <t>Kent</t>
  </si>
  <si>
    <t>TOTAL</t>
  </si>
  <si>
    <t>AVERAGE</t>
  </si>
  <si>
    <t>Edge</t>
  </si>
  <si>
    <t>Bobbi Sue</t>
  </si>
  <si>
    <t>Glenn</t>
  </si>
  <si>
    <t>Cameron</t>
  </si>
  <si>
    <t>Scott</t>
  </si>
  <si>
    <t>Jeff</t>
  </si>
  <si>
    <t>`</t>
  </si>
  <si>
    <t>w</t>
  </si>
  <si>
    <t>l</t>
  </si>
  <si>
    <t>Points Won</t>
  </si>
  <si>
    <t>Points Lost</t>
  </si>
  <si>
    <t>W</t>
  </si>
  <si>
    <t>WASH</t>
  </si>
  <si>
    <t>Old Rank</t>
  </si>
  <si>
    <t>New Rank</t>
  </si>
  <si>
    <t>Prior Total</t>
  </si>
  <si>
    <t>New Total</t>
  </si>
  <si>
    <t>Weekly Total</t>
  </si>
  <si>
    <t>Lost</t>
  </si>
  <si>
    <t>ST. L</t>
  </si>
  <si>
    <t>DENVER</t>
  </si>
  <si>
    <t>NYJ</t>
  </si>
  <si>
    <t>StL/NYG</t>
  </si>
  <si>
    <t>StL/MN</t>
  </si>
  <si>
    <t>NE/NYG</t>
  </si>
  <si>
    <t>NE/MN</t>
  </si>
  <si>
    <t>SL</t>
  </si>
  <si>
    <t>Cameron&amp;Scott</t>
  </si>
  <si>
    <t>Brady</t>
  </si>
  <si>
    <t>Barrie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</si>
</sst>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43" formatCode="_(* #,##0.00_);_(* \(#,##0.00\);_(* &quot;-&quot;??_);_(@_)"/>
    <numFmt numFmtId="166" formatCode="_(* #,##0.0_);_(* \(#,##0.0\);_(* &quot;-&quot;??_);_(@_)"/>
    <numFmt numFmtId="167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10"/>
      <color indexed="11"/>
      <name val="Arial"/>
      <family val="2"/>
    </font>
    <font>
      <sz val="10"/>
      <name val="Arial"/>
      <family val="2"/>
    </font>
    <font>
      <b/>
      <u/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/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2" borderId="1">
      <alignment horizontal="center"/>
    </xf>
  </cellStyleXfs>
  <cellXfs count="43">
    <xf numFmtId="0" fontId="0" fillId="0" borderId="0" xfId="0"/>
    <xf numFmtId="0" fontId="2" fillId="0" borderId="0" xfId="0" applyFont="1" applyFill="1"/>
    <xf numFmtId="0" fontId="3" fillId="0" borderId="0" xfId="0" applyFont="1" applyFill="1" applyBorder="1"/>
    <xf numFmtId="0" fontId="2" fillId="0" borderId="0" xfId="0" quotePrefix="1" applyFont="1" applyFill="1" applyBorder="1" applyAlignment="1">
      <alignment horizontal="center"/>
    </xf>
    <xf numFmtId="0" fontId="2" fillId="0" borderId="0" xfId="0" applyFont="1" applyFill="1" applyBorder="1"/>
    <xf numFmtId="0" fontId="4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6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0" fillId="0" borderId="3" xfId="0" applyBorder="1" applyAlignment="1">
      <alignment textRotation="255"/>
    </xf>
    <xf numFmtId="0" fontId="0" fillId="0" borderId="4" xfId="0" applyFill="1" applyBorder="1" applyAlignment="1">
      <alignment textRotation="255"/>
    </xf>
    <xf numFmtId="0" fontId="0" fillId="0" borderId="5" xfId="0" applyFill="1" applyBorder="1" applyAlignment="1">
      <alignment textRotation="255"/>
    </xf>
    <xf numFmtId="0" fontId="0" fillId="0" borderId="3" xfId="0" applyFill="1" applyBorder="1" applyAlignment="1">
      <alignment textRotation="255"/>
    </xf>
    <xf numFmtId="0" fontId="0" fillId="0" borderId="0" xfId="0" applyFill="1" applyBorder="1" applyAlignment="1">
      <alignment textRotation="255"/>
    </xf>
    <xf numFmtId="0" fontId="7" fillId="0" borderId="0" xfId="0" applyFont="1" applyFill="1" applyBorder="1"/>
    <xf numFmtId="0" fontId="0" fillId="0" borderId="6" xfId="0" applyBorder="1"/>
    <xf numFmtId="0" fontId="0" fillId="0" borderId="7" xfId="0" applyBorder="1"/>
    <xf numFmtId="0" fontId="0" fillId="0" borderId="6" xfId="0" applyFill="1" applyBorder="1"/>
    <xf numFmtId="0" fontId="0" fillId="0" borderId="7" xfId="0" applyFill="1" applyBorder="1"/>
    <xf numFmtId="0" fontId="4" fillId="0" borderId="6" xfId="0" applyFont="1" applyFill="1" applyBorder="1"/>
    <xf numFmtId="0" fontId="4" fillId="0" borderId="7" xfId="0" applyFont="1" applyFill="1" applyBorder="1"/>
    <xf numFmtId="0" fontId="0" fillId="0" borderId="0" xfId="0" applyBorder="1"/>
    <xf numFmtId="167" fontId="2" fillId="0" borderId="0" xfId="1" applyNumberFormat="1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166" fontId="2" fillId="0" borderId="0" xfId="1" applyNumberFormat="1" applyFont="1" applyFill="1" applyBorder="1"/>
    <xf numFmtId="166" fontId="2" fillId="0" borderId="8" xfId="1" applyNumberFormat="1" applyFont="1" applyFill="1" applyBorder="1"/>
    <xf numFmtId="166" fontId="2" fillId="0" borderId="9" xfId="1" applyNumberFormat="1" applyFont="1" applyFill="1" applyBorder="1"/>
    <xf numFmtId="166" fontId="2" fillId="0" borderId="10" xfId="1" applyNumberFormat="1" applyFont="1" applyFill="1" applyBorder="1"/>
    <xf numFmtId="0" fontId="5" fillId="0" borderId="0" xfId="0" applyFont="1" applyFill="1" applyAlignment="1">
      <alignment horizontal="center"/>
    </xf>
    <xf numFmtId="6" fontId="4" fillId="0" borderId="0" xfId="0" applyNumberFormat="1" applyFont="1" applyFill="1" applyBorder="1"/>
    <xf numFmtId="0" fontId="4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textRotation="255"/>
    </xf>
    <xf numFmtId="167" fontId="2" fillId="0" borderId="0" xfId="1" applyNumberFormat="1" applyFont="1" applyFill="1"/>
    <xf numFmtId="0" fontId="3" fillId="3" borderId="11" xfId="0" applyFont="1" applyFill="1" applyBorder="1"/>
    <xf numFmtId="0" fontId="4" fillId="4" borderId="11" xfId="0" applyFont="1" applyFill="1" applyBorder="1"/>
    <xf numFmtId="0" fontId="4" fillId="5" borderId="11" xfId="0" applyFont="1" applyFill="1" applyBorder="1"/>
    <xf numFmtId="0" fontId="0" fillId="6" borderId="11" xfId="0" applyFill="1" applyBorder="1" applyAlignment="1">
      <alignment horizontal="left"/>
    </xf>
    <xf numFmtId="0" fontId="2" fillId="0" borderId="2" xfId="0" applyFont="1" applyFill="1" applyBorder="1" applyAlignment="1">
      <alignment textRotation="255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winner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DON\MY%20DOCUMENTS\Football%202001\2001WK12thursdaypick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ek #12 (2)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82"/>
  <sheetViews>
    <sheetView tabSelected="1" topLeftCell="Q1" zoomScale="75" workbookViewId="0">
      <selection activeCell="S27" sqref="S27"/>
    </sheetView>
  </sheetViews>
  <sheetFormatPr defaultRowHeight="12.75" outlineLevelRow="1" outlineLevelCol="2" x14ac:dyDescent="0.2"/>
  <cols>
    <col min="1" max="1" width="3.85546875" style="1" hidden="1" customWidth="1" outlineLevel="1"/>
    <col min="2" max="2" width="12.140625" style="1" bestFit="1" customWidth="1" collapsed="1"/>
    <col min="3" max="3" width="3.7109375" style="1" hidden="1" customWidth="1" outlineLevel="1"/>
    <col min="4" max="4" width="2.85546875" style="1" hidden="1" customWidth="1" outlineLevel="1"/>
    <col min="5" max="5" width="7.28515625" style="1" hidden="1" customWidth="1" outlineLevel="1"/>
    <col min="6" max="6" width="7.7109375" style="1" hidden="1" customWidth="1" outlineLevel="1"/>
    <col min="7" max="7" width="6.5703125" style="1" hidden="1" customWidth="1"/>
    <col min="8" max="8" width="6.5703125" style="1" hidden="1" customWidth="1" outlineLevel="1"/>
    <col min="9" max="9" width="5.140625" style="1" bestFit="1" customWidth="1" collapsed="1"/>
    <col min="10" max="10" width="6.140625" style="1" customWidth="1"/>
    <col min="11" max="11" width="5.7109375" style="1" bestFit="1" customWidth="1"/>
    <col min="12" max="12" width="4.5703125" style="1" customWidth="1"/>
    <col min="13" max="14" width="5.7109375" style="1" bestFit="1" customWidth="1"/>
    <col min="15" max="15" width="5.28515625" style="1" customWidth="1"/>
    <col min="16" max="16" width="5.28515625" style="1" bestFit="1" customWidth="1"/>
    <col min="17" max="17" width="4.7109375" style="1" customWidth="1"/>
    <col min="18" max="18" width="5.28515625" style="1" customWidth="1"/>
    <col min="19" max="19" width="4.7109375" style="1" customWidth="1"/>
    <col min="20" max="20" width="5.28515625" style="1" bestFit="1" customWidth="1"/>
    <col min="21" max="21" width="4.7109375" style="1" customWidth="1"/>
    <col min="22" max="22" width="5.28515625" style="1" customWidth="1"/>
    <col min="23" max="23" width="5.7109375" style="1" bestFit="1" customWidth="1"/>
    <col min="24" max="24" width="5.140625" style="1" customWidth="1"/>
    <col min="25" max="25" width="4.7109375" style="1" customWidth="1"/>
    <col min="26" max="26" width="5.7109375" style="1" bestFit="1" customWidth="1"/>
    <col min="27" max="27" width="5.140625" style="1" bestFit="1" customWidth="1"/>
    <col min="28" max="28" width="5.28515625" style="1" bestFit="1" customWidth="1"/>
    <col min="29" max="29" width="4.7109375" style="1" customWidth="1"/>
    <col min="30" max="30" width="5.28515625" style="1" bestFit="1" customWidth="1"/>
    <col min="31" max="31" width="5.140625" style="1" bestFit="1" customWidth="1"/>
    <col min="32" max="33" width="5.28515625" style="1" bestFit="1" customWidth="1"/>
    <col min="34" max="34" width="5.140625" style="1" customWidth="1"/>
    <col min="35" max="36" width="5.28515625" style="1" bestFit="1" customWidth="1"/>
    <col min="37" max="37" width="4.7109375" style="1" customWidth="1"/>
    <col min="38" max="38" width="5.7109375" style="1" customWidth="1"/>
    <col min="39" max="39" width="7.140625" style="1" hidden="1" customWidth="1" outlineLevel="2"/>
    <col min="40" max="40" width="5" hidden="1" customWidth="1" outlineLevel="2" collapsed="1"/>
    <col min="41" max="41" width="4.5703125" hidden="1" customWidth="1" outlineLevel="2"/>
    <col min="42" max="42" width="4.5703125" style="1" hidden="1" customWidth="1" outlineLevel="2"/>
    <col min="43" max="43" width="3.85546875" style="1" hidden="1" customWidth="1" outlineLevel="2"/>
    <col min="44" max="44" width="12.140625" style="1" hidden="1" customWidth="1" outlineLevel="1" collapsed="1"/>
    <col min="45" max="45" width="3.7109375" style="1" hidden="1" customWidth="1" outlineLevel="1" collapsed="1"/>
    <col min="46" max="46" width="4.140625" style="1" hidden="1" customWidth="1" outlineLevel="1"/>
    <col min="47" max="47" width="0" style="1" hidden="1" customWidth="1" outlineLevel="1"/>
    <col min="48" max="48" width="9.140625" style="1" collapsed="1"/>
    <col min="49" max="16384" width="9.140625" style="1"/>
  </cols>
  <sheetData>
    <row r="1" spans="1:50" ht="13.5" outlineLevel="1" thickBot="1" x14ac:dyDescent="0.25">
      <c r="B1" s="2" t="s">
        <v>0</v>
      </c>
      <c r="G1" s="36"/>
      <c r="H1" s="2"/>
      <c r="I1" s="3" t="s">
        <v>1</v>
      </c>
      <c r="J1" s="4" t="s">
        <v>2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50" ht="13.5" outlineLevel="1" thickBot="1" x14ac:dyDescent="0.25">
      <c r="B2" s="5"/>
      <c r="G2" s="37"/>
      <c r="H2" s="5"/>
      <c r="I2" s="3" t="s">
        <v>1</v>
      </c>
      <c r="J2" s="4" t="s">
        <v>3</v>
      </c>
      <c r="K2" s="4"/>
      <c r="L2" s="4"/>
      <c r="M2" s="4"/>
      <c r="N2" s="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pans="1:50" ht="13.5" outlineLevel="1" thickBot="1" x14ac:dyDescent="0.25">
      <c r="B3" s="5"/>
      <c r="G3" s="38"/>
      <c r="H3" s="5"/>
      <c r="I3" s="3" t="s">
        <v>1</v>
      </c>
      <c r="J3" s="4" t="s">
        <v>4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 t="s">
        <v>0</v>
      </c>
      <c r="AL3" s="6"/>
    </row>
    <row r="4" spans="1:50" ht="13.5" outlineLevel="1" thickBot="1" x14ac:dyDescent="0.25">
      <c r="B4" s="7"/>
      <c r="D4" s="1" t="s">
        <v>0</v>
      </c>
      <c r="G4" s="39"/>
      <c r="H4" s="7"/>
      <c r="I4" s="3" t="s">
        <v>1</v>
      </c>
      <c r="J4" s="4" t="s">
        <v>5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50" ht="13.5" thickBot="1" x14ac:dyDescent="0.25">
      <c r="B5" s="42"/>
      <c r="C5" s="42"/>
      <c r="D5" s="42"/>
      <c r="E5" s="42"/>
      <c r="I5" s="8"/>
      <c r="J5" s="8"/>
      <c r="K5" s="8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</row>
    <row r="6" spans="1:50" s="4" customFormat="1" ht="92.25" customHeight="1" x14ac:dyDescent="0.2">
      <c r="C6" s="40" t="s">
        <v>55</v>
      </c>
      <c r="D6" s="40" t="s">
        <v>56</v>
      </c>
      <c r="E6" s="10" t="s">
        <v>57</v>
      </c>
      <c r="F6" s="10" t="s">
        <v>58</v>
      </c>
      <c r="G6" s="10" t="s">
        <v>59</v>
      </c>
      <c r="H6" s="10" t="s">
        <v>60</v>
      </c>
      <c r="I6" s="11" t="s">
        <v>20</v>
      </c>
      <c r="J6" s="12" t="s">
        <v>19</v>
      </c>
      <c r="K6" s="13" t="s">
        <v>61</v>
      </c>
      <c r="L6" s="12" t="s">
        <v>21</v>
      </c>
      <c r="M6" s="14" t="s">
        <v>7</v>
      </c>
      <c r="N6" s="12" t="s">
        <v>31</v>
      </c>
      <c r="O6" s="14" t="s">
        <v>33</v>
      </c>
      <c r="P6" s="13" t="s">
        <v>14</v>
      </c>
      <c r="Q6" s="14" t="s">
        <v>11</v>
      </c>
      <c r="R6" s="12" t="s">
        <v>15</v>
      </c>
      <c r="S6" s="14" t="s">
        <v>62</v>
      </c>
      <c r="T6" s="12" t="s">
        <v>12</v>
      </c>
      <c r="U6" s="14" t="s">
        <v>22</v>
      </c>
      <c r="V6" s="12" t="s">
        <v>25</v>
      </c>
      <c r="W6" s="14" t="s">
        <v>26</v>
      </c>
      <c r="X6" s="12" t="s">
        <v>63</v>
      </c>
      <c r="Y6" s="14" t="s">
        <v>32</v>
      </c>
      <c r="Z6" s="12" t="s">
        <v>10</v>
      </c>
      <c r="AA6" s="14" t="s">
        <v>17</v>
      </c>
      <c r="AB6" s="12" t="s">
        <v>23</v>
      </c>
      <c r="AC6" s="14" t="s">
        <v>28</v>
      </c>
      <c r="AD6" s="12" t="s">
        <v>18</v>
      </c>
      <c r="AE6" s="14" t="s">
        <v>27</v>
      </c>
      <c r="AF6" s="12" t="s">
        <v>29</v>
      </c>
      <c r="AG6" s="14" t="s">
        <v>9</v>
      </c>
      <c r="AH6" s="12" t="s">
        <v>54</v>
      </c>
      <c r="AI6" s="14" t="s">
        <v>13</v>
      </c>
      <c r="AJ6" s="12" t="s">
        <v>16</v>
      </c>
      <c r="AK6" s="14" t="s">
        <v>6</v>
      </c>
      <c r="AL6" s="12" t="s">
        <v>24</v>
      </c>
      <c r="AN6" s="15" t="s">
        <v>64</v>
      </c>
      <c r="AO6" s="15" t="s">
        <v>65</v>
      </c>
      <c r="AP6" s="15" t="s">
        <v>66</v>
      </c>
      <c r="AQ6" s="15" t="s">
        <v>67</v>
      </c>
      <c r="AS6" s="14" t="s">
        <v>33</v>
      </c>
      <c r="AT6" s="12" t="s">
        <v>68</v>
      </c>
    </row>
    <row r="7" spans="1:50" ht="12.75" customHeight="1" x14ac:dyDescent="0.2">
      <c r="A7" s="1">
        <v>3</v>
      </c>
      <c r="B7" s="4" t="s">
        <v>36</v>
      </c>
      <c r="C7" s="41">
        <v>12</v>
      </c>
      <c r="E7" s="4">
        <v>845</v>
      </c>
      <c r="F7" s="4">
        <f>E7+G7</f>
        <v>845</v>
      </c>
      <c r="G7" s="16">
        <f>SUMIF(wins,"w",I7:AL7)</f>
        <v>0</v>
      </c>
      <c r="H7" s="16">
        <f>SUMIF(wins,"l",I7:AL7)</f>
        <v>0</v>
      </c>
      <c r="I7" s="17">
        <v>9</v>
      </c>
      <c r="J7" s="18"/>
      <c r="K7" s="6">
        <v>15</v>
      </c>
      <c r="L7" s="18"/>
      <c r="M7" s="19"/>
      <c r="N7" s="20">
        <v>11</v>
      </c>
      <c r="O7" s="19">
        <v>12</v>
      </c>
      <c r="P7" s="6"/>
      <c r="Q7" s="19"/>
      <c r="R7" s="22">
        <v>6</v>
      </c>
      <c r="S7" s="19"/>
      <c r="T7" s="20">
        <v>2</v>
      </c>
      <c r="U7" s="19"/>
      <c r="V7" s="20">
        <v>8</v>
      </c>
      <c r="W7" s="19"/>
      <c r="X7" s="20">
        <v>7</v>
      </c>
      <c r="Y7" s="19"/>
      <c r="Z7" s="20">
        <v>10</v>
      </c>
      <c r="AA7" s="19"/>
      <c r="AB7" s="20">
        <v>4</v>
      </c>
      <c r="AC7" s="19">
        <v>5</v>
      </c>
      <c r="AD7" s="20"/>
      <c r="AE7" s="19"/>
      <c r="AF7" s="20">
        <v>14</v>
      </c>
      <c r="AG7" s="19"/>
      <c r="AH7" s="20">
        <v>1</v>
      </c>
      <c r="AI7" s="19"/>
      <c r="AJ7" s="20">
        <v>13</v>
      </c>
      <c r="AK7" s="21"/>
      <c r="AL7" s="22">
        <v>3</v>
      </c>
      <c r="AM7" s="4">
        <f t="shared" ref="AM7:AM12" si="0">SUM(I7:AL7)</f>
        <v>120</v>
      </c>
      <c r="AN7">
        <f t="shared" ref="AN7:AN12" si="1">$G7+AI7+AK7</f>
        <v>0</v>
      </c>
      <c r="AO7">
        <f t="shared" ref="AO7:AO12" si="2">$G7+AI7+AL7</f>
        <v>3</v>
      </c>
      <c r="AP7">
        <f t="shared" ref="AP7:AP12" si="3">$G7+AJ7+AK7</f>
        <v>13</v>
      </c>
      <c r="AQ7">
        <f t="shared" ref="AQ7:AQ12" si="4">$G7+AJ7+AL7</f>
        <v>16</v>
      </c>
      <c r="AR7" s="4" t="s">
        <v>36</v>
      </c>
      <c r="AS7" s="1">
        <f t="shared" ref="AS7:AS12" si="5">$G7+AK7</f>
        <v>0</v>
      </c>
      <c r="AT7" s="1">
        <f t="shared" ref="AT7:AT12" si="6">$G7+AL7</f>
        <v>3</v>
      </c>
    </row>
    <row r="8" spans="1:50" ht="12.75" customHeight="1" x14ac:dyDescent="0.2">
      <c r="A8" s="1">
        <v>4</v>
      </c>
      <c r="B8" s="4" t="s">
        <v>37</v>
      </c>
      <c r="C8" s="41">
        <v>18</v>
      </c>
      <c r="E8" s="4">
        <v>825</v>
      </c>
      <c r="F8" s="4">
        <f t="shared" ref="F8:F12" si="7">E8+G8</f>
        <v>825</v>
      </c>
      <c r="G8" s="16">
        <f t="shared" ref="G8:G12" si="8">SUMIF(wins,"w",I8:AL8)</f>
        <v>0</v>
      </c>
      <c r="H8" s="16">
        <f t="shared" ref="H8:H12" si="9">SUMIF(wins,"l",I8:AL8)</f>
        <v>0</v>
      </c>
      <c r="I8" s="17"/>
      <c r="J8" s="18">
        <v>5</v>
      </c>
      <c r="K8" s="6">
        <v>8</v>
      </c>
      <c r="L8" s="18"/>
      <c r="M8" s="19">
        <v>10</v>
      </c>
      <c r="N8" s="20"/>
      <c r="O8" s="19">
        <v>9</v>
      </c>
      <c r="P8" s="6"/>
      <c r="Q8" s="19">
        <v>6</v>
      </c>
      <c r="R8" s="20"/>
      <c r="S8" s="19"/>
      <c r="T8" s="20">
        <v>3</v>
      </c>
      <c r="U8" s="19"/>
      <c r="V8" s="20">
        <v>12</v>
      </c>
      <c r="W8" s="19"/>
      <c r="X8" s="20">
        <v>11</v>
      </c>
      <c r="Y8" s="19"/>
      <c r="Z8" s="20">
        <v>15</v>
      </c>
      <c r="AA8" s="19"/>
      <c r="AB8" s="20">
        <v>4</v>
      </c>
      <c r="AC8" s="19">
        <v>7</v>
      </c>
      <c r="AD8" s="20"/>
      <c r="AE8" s="19"/>
      <c r="AF8" s="20">
        <v>14</v>
      </c>
      <c r="AG8" s="19"/>
      <c r="AH8" s="20">
        <v>2</v>
      </c>
      <c r="AI8" s="19"/>
      <c r="AJ8" s="20">
        <v>1</v>
      </c>
      <c r="AK8" s="21">
        <v>13</v>
      </c>
      <c r="AL8" s="22"/>
      <c r="AM8" s="4">
        <f t="shared" si="0"/>
        <v>120</v>
      </c>
      <c r="AN8">
        <f t="shared" si="1"/>
        <v>13</v>
      </c>
      <c r="AO8">
        <f t="shared" si="2"/>
        <v>0</v>
      </c>
      <c r="AP8">
        <f t="shared" si="3"/>
        <v>14</v>
      </c>
      <c r="AQ8">
        <f t="shared" si="4"/>
        <v>1</v>
      </c>
      <c r="AR8" s="4" t="s">
        <v>37</v>
      </c>
      <c r="AS8" s="1">
        <f t="shared" si="5"/>
        <v>13</v>
      </c>
      <c r="AT8" s="1">
        <f t="shared" si="6"/>
        <v>0</v>
      </c>
    </row>
    <row r="9" spans="1:50" ht="12.75" customHeight="1" x14ac:dyDescent="0.2">
      <c r="A9" s="1">
        <v>1</v>
      </c>
      <c r="B9" s="4" t="s">
        <v>38</v>
      </c>
      <c r="C9" s="41">
        <v>9</v>
      </c>
      <c r="E9" s="4">
        <v>847</v>
      </c>
      <c r="F9" s="4">
        <f t="shared" si="7"/>
        <v>847</v>
      </c>
      <c r="G9" s="16">
        <f t="shared" si="8"/>
        <v>0</v>
      </c>
      <c r="H9" s="16">
        <f t="shared" si="9"/>
        <v>0</v>
      </c>
      <c r="I9" s="17">
        <v>4</v>
      </c>
      <c r="J9" s="18"/>
      <c r="K9" s="6">
        <v>14</v>
      </c>
      <c r="L9" s="18"/>
      <c r="M9" s="19"/>
      <c r="N9" s="20">
        <v>8</v>
      </c>
      <c r="O9" s="19">
        <v>9</v>
      </c>
      <c r="P9" s="6"/>
      <c r="Q9" s="19"/>
      <c r="R9" s="20">
        <v>2</v>
      </c>
      <c r="S9" s="19"/>
      <c r="T9" s="20">
        <v>5</v>
      </c>
      <c r="U9" s="19"/>
      <c r="V9" s="20">
        <v>11</v>
      </c>
      <c r="W9" s="19"/>
      <c r="X9" s="20">
        <v>3</v>
      </c>
      <c r="Y9" s="19"/>
      <c r="Z9" s="20">
        <v>10</v>
      </c>
      <c r="AA9" s="19"/>
      <c r="AB9" s="20">
        <v>1</v>
      </c>
      <c r="AC9" s="19"/>
      <c r="AD9" s="20">
        <v>7</v>
      </c>
      <c r="AE9" s="19"/>
      <c r="AF9" s="20">
        <v>15</v>
      </c>
      <c r="AG9" s="19"/>
      <c r="AH9" s="20">
        <v>12</v>
      </c>
      <c r="AI9" s="19"/>
      <c r="AJ9" s="20">
        <v>13</v>
      </c>
      <c r="AK9" s="21">
        <v>6</v>
      </c>
      <c r="AL9" s="22"/>
      <c r="AM9" s="4">
        <f t="shared" si="0"/>
        <v>120</v>
      </c>
      <c r="AN9">
        <f t="shared" si="1"/>
        <v>6</v>
      </c>
      <c r="AO9">
        <f t="shared" si="2"/>
        <v>0</v>
      </c>
      <c r="AP9">
        <f t="shared" si="3"/>
        <v>19</v>
      </c>
      <c r="AQ9">
        <f t="shared" si="4"/>
        <v>13</v>
      </c>
      <c r="AR9" s="4" t="s">
        <v>38</v>
      </c>
      <c r="AS9" s="1">
        <f t="shared" si="5"/>
        <v>6</v>
      </c>
      <c r="AT9" s="1">
        <f t="shared" si="6"/>
        <v>0</v>
      </c>
    </row>
    <row r="10" spans="1:50" ht="12.75" customHeight="1" x14ac:dyDescent="0.2">
      <c r="A10" s="1">
        <v>2</v>
      </c>
      <c r="B10" s="4" t="s">
        <v>69</v>
      </c>
      <c r="C10" s="41">
        <v>6</v>
      </c>
      <c r="E10" s="4">
        <v>865</v>
      </c>
      <c r="F10" s="4">
        <f t="shared" si="7"/>
        <v>865</v>
      </c>
      <c r="G10" s="16">
        <f t="shared" si="8"/>
        <v>0</v>
      </c>
      <c r="H10" s="16">
        <f t="shared" si="9"/>
        <v>0</v>
      </c>
      <c r="I10" s="17">
        <v>7</v>
      </c>
      <c r="J10" s="18"/>
      <c r="K10" s="6">
        <v>10</v>
      </c>
      <c r="L10" s="18"/>
      <c r="M10" s="19"/>
      <c r="N10" s="20">
        <v>13</v>
      </c>
      <c r="O10" s="19">
        <v>8</v>
      </c>
      <c r="P10" s="6"/>
      <c r="Q10" s="19"/>
      <c r="R10" s="20">
        <v>2</v>
      </c>
      <c r="S10" s="19"/>
      <c r="T10" s="20">
        <v>5</v>
      </c>
      <c r="U10" s="19"/>
      <c r="V10" s="20">
        <v>12</v>
      </c>
      <c r="W10" s="19"/>
      <c r="X10" s="20">
        <v>1</v>
      </c>
      <c r="Y10" s="19"/>
      <c r="Z10" s="20">
        <v>9</v>
      </c>
      <c r="AA10" s="19"/>
      <c r="AB10" s="20">
        <v>6</v>
      </c>
      <c r="AC10" s="19"/>
      <c r="AD10" s="20">
        <v>3</v>
      </c>
      <c r="AE10" s="19"/>
      <c r="AF10" s="20">
        <v>15</v>
      </c>
      <c r="AG10" s="19"/>
      <c r="AH10" s="20">
        <v>11</v>
      </c>
      <c r="AI10" s="19"/>
      <c r="AJ10" s="20">
        <v>14</v>
      </c>
      <c r="AK10" s="21">
        <v>4</v>
      </c>
      <c r="AL10" s="22"/>
      <c r="AM10" s="4">
        <f t="shared" si="0"/>
        <v>120</v>
      </c>
      <c r="AN10">
        <f t="shared" si="1"/>
        <v>4</v>
      </c>
      <c r="AO10">
        <f t="shared" si="2"/>
        <v>0</v>
      </c>
      <c r="AP10">
        <f t="shared" si="3"/>
        <v>18</v>
      </c>
      <c r="AQ10">
        <f t="shared" si="4"/>
        <v>14</v>
      </c>
      <c r="AR10" s="4" t="s">
        <v>69</v>
      </c>
      <c r="AS10" s="1">
        <f t="shared" si="5"/>
        <v>4</v>
      </c>
      <c r="AT10" s="1">
        <f t="shared" si="6"/>
        <v>0</v>
      </c>
      <c r="AW10" s="4"/>
      <c r="AX10" s="4"/>
    </row>
    <row r="11" spans="1:50" x14ac:dyDescent="0.2">
      <c r="A11" s="1">
        <v>6</v>
      </c>
      <c r="B11" s="4" t="s">
        <v>44</v>
      </c>
      <c r="C11" s="41">
        <v>22</v>
      </c>
      <c r="E11" s="4">
        <v>808</v>
      </c>
      <c r="F11" s="4">
        <f t="shared" si="7"/>
        <v>808</v>
      </c>
      <c r="G11" s="16">
        <f t="shared" si="8"/>
        <v>0</v>
      </c>
      <c r="H11" s="16">
        <f t="shared" si="9"/>
        <v>0</v>
      </c>
      <c r="I11" s="17"/>
      <c r="J11" s="18">
        <v>5</v>
      </c>
      <c r="K11" s="6"/>
      <c r="L11" s="18">
        <v>3</v>
      </c>
      <c r="M11" s="19"/>
      <c r="N11" s="20">
        <v>9</v>
      </c>
      <c r="O11" s="19">
        <v>10</v>
      </c>
      <c r="P11" s="6"/>
      <c r="Q11" s="19"/>
      <c r="R11" s="20">
        <v>4</v>
      </c>
      <c r="S11" s="19">
        <v>2</v>
      </c>
      <c r="T11" s="20"/>
      <c r="U11" s="19"/>
      <c r="V11" s="20">
        <v>11</v>
      </c>
      <c r="W11" s="19"/>
      <c r="X11" s="20">
        <v>1</v>
      </c>
      <c r="Y11" s="19"/>
      <c r="Z11" s="20">
        <v>7</v>
      </c>
      <c r="AA11" s="19"/>
      <c r="AB11" s="20">
        <v>14</v>
      </c>
      <c r="AC11" s="19">
        <v>12</v>
      </c>
      <c r="AD11" s="20"/>
      <c r="AE11" s="19"/>
      <c r="AF11" s="20">
        <v>13</v>
      </c>
      <c r="AG11" s="19"/>
      <c r="AH11" s="20">
        <v>15</v>
      </c>
      <c r="AI11" s="19"/>
      <c r="AJ11" s="20">
        <v>8</v>
      </c>
      <c r="AK11" s="21">
        <v>6</v>
      </c>
      <c r="AL11" s="22"/>
      <c r="AM11" s="4">
        <f t="shared" si="0"/>
        <v>120</v>
      </c>
      <c r="AN11">
        <f t="shared" si="1"/>
        <v>6</v>
      </c>
      <c r="AO11">
        <f t="shared" si="2"/>
        <v>0</v>
      </c>
      <c r="AP11">
        <f t="shared" si="3"/>
        <v>14</v>
      </c>
      <c r="AQ11">
        <f t="shared" si="4"/>
        <v>8</v>
      </c>
      <c r="AR11" s="4" t="s">
        <v>70</v>
      </c>
      <c r="AS11" s="1">
        <f t="shared" si="5"/>
        <v>6</v>
      </c>
      <c r="AT11" s="1">
        <f t="shared" si="6"/>
        <v>0</v>
      </c>
    </row>
    <row r="12" spans="1:50" x14ac:dyDescent="0.2">
      <c r="B12" s="4" t="s">
        <v>43</v>
      </c>
      <c r="C12" s="41">
        <v>2</v>
      </c>
      <c r="E12" s="4">
        <v>889</v>
      </c>
      <c r="F12" s="4">
        <f t="shared" si="7"/>
        <v>889</v>
      </c>
      <c r="G12" s="16">
        <f t="shared" si="8"/>
        <v>0</v>
      </c>
      <c r="H12" s="16">
        <f t="shared" si="9"/>
        <v>0</v>
      </c>
      <c r="I12" s="17">
        <v>3</v>
      </c>
      <c r="J12" s="18"/>
      <c r="K12" s="6">
        <v>4</v>
      </c>
      <c r="L12" s="18"/>
      <c r="M12" s="19"/>
      <c r="N12" s="20">
        <v>5</v>
      </c>
      <c r="O12" s="19">
        <v>2</v>
      </c>
      <c r="P12" s="6"/>
      <c r="Q12" s="19"/>
      <c r="R12" s="20">
        <v>10</v>
      </c>
      <c r="S12" s="19">
        <v>15</v>
      </c>
      <c r="T12" s="20"/>
      <c r="U12" s="19"/>
      <c r="V12" s="20">
        <v>6</v>
      </c>
      <c r="W12" s="19"/>
      <c r="X12" s="20">
        <v>9</v>
      </c>
      <c r="Y12" s="19"/>
      <c r="Z12" s="20">
        <v>8</v>
      </c>
      <c r="AA12" s="19"/>
      <c r="AB12" s="20">
        <v>7</v>
      </c>
      <c r="AC12" s="19">
        <v>1</v>
      </c>
      <c r="AD12" s="20"/>
      <c r="AE12" s="19"/>
      <c r="AF12" s="20">
        <v>13</v>
      </c>
      <c r="AG12" s="19"/>
      <c r="AH12" s="20">
        <v>11</v>
      </c>
      <c r="AI12" s="19"/>
      <c r="AJ12" s="20">
        <v>12</v>
      </c>
      <c r="AK12" s="21">
        <v>14</v>
      </c>
      <c r="AL12" s="22"/>
      <c r="AM12" s="4">
        <f t="shared" si="0"/>
        <v>120</v>
      </c>
      <c r="AN12">
        <f t="shared" si="1"/>
        <v>14</v>
      </c>
      <c r="AO12">
        <f t="shared" si="2"/>
        <v>0</v>
      </c>
      <c r="AP12">
        <f t="shared" si="3"/>
        <v>26</v>
      </c>
      <c r="AQ12">
        <f t="shared" si="4"/>
        <v>12</v>
      </c>
      <c r="AR12" s="4" t="s">
        <v>71</v>
      </c>
      <c r="AS12" s="1">
        <f t="shared" si="5"/>
        <v>14</v>
      </c>
      <c r="AT12" s="1">
        <f t="shared" si="6"/>
        <v>0</v>
      </c>
    </row>
    <row r="13" spans="1:50" ht="13.5" customHeight="1" x14ac:dyDescent="0.2">
      <c r="B13" s="4"/>
      <c r="C13" s="41"/>
      <c r="D13" s="41"/>
      <c r="E13" s="4"/>
      <c r="F13" s="4"/>
      <c r="G13" s="16"/>
      <c r="H13" s="16"/>
      <c r="I13" s="17"/>
      <c r="J13" s="18"/>
      <c r="K13" s="6"/>
      <c r="L13" s="18"/>
      <c r="M13" s="19"/>
      <c r="N13" s="20"/>
      <c r="O13" s="19"/>
      <c r="P13" s="6"/>
      <c r="Q13" s="19"/>
      <c r="R13" s="20"/>
      <c r="S13" s="19"/>
      <c r="T13" s="20"/>
      <c r="U13" s="19"/>
      <c r="V13" s="20"/>
      <c r="W13" s="19"/>
      <c r="X13" s="20"/>
      <c r="Y13" s="19"/>
      <c r="Z13" s="20"/>
      <c r="AA13" s="19"/>
      <c r="AB13" s="20"/>
      <c r="AC13" s="19"/>
      <c r="AD13" s="20"/>
      <c r="AE13" s="19"/>
      <c r="AF13" s="20"/>
      <c r="AG13" s="19"/>
      <c r="AH13" s="20"/>
      <c r="AI13" s="19"/>
      <c r="AJ13" s="20"/>
      <c r="AK13" s="21"/>
      <c r="AL13" s="22"/>
      <c r="AM13" s="4"/>
      <c r="AP13"/>
      <c r="AQ13"/>
      <c r="AR13" s="4"/>
    </row>
    <row r="14" spans="1:50" x14ac:dyDescent="0.2">
      <c r="B14" s="4" t="s">
        <v>40</v>
      </c>
      <c r="C14" s="4"/>
      <c r="D14" s="4"/>
      <c r="E14" s="24">
        <f>SUM(E7:E13)</f>
        <v>5079</v>
      </c>
      <c r="F14" s="24">
        <f>SUM(F7:F13)</f>
        <v>5079</v>
      </c>
      <c r="G14" s="24">
        <f>SUM(G7:G12)</f>
        <v>0</v>
      </c>
      <c r="H14" s="24"/>
      <c r="I14" s="25">
        <f t="shared" ref="I14:AL14" si="10">SUM(I7:I12)</f>
        <v>23</v>
      </c>
      <c r="J14" s="26">
        <f t="shared" si="10"/>
        <v>10</v>
      </c>
      <c r="K14" s="4">
        <f t="shared" si="10"/>
        <v>51</v>
      </c>
      <c r="L14" s="26">
        <f t="shared" si="10"/>
        <v>3</v>
      </c>
      <c r="M14" s="25">
        <f t="shared" si="10"/>
        <v>10</v>
      </c>
      <c r="N14" s="26">
        <f t="shared" si="10"/>
        <v>46</v>
      </c>
      <c r="O14" s="25">
        <f t="shared" si="10"/>
        <v>50</v>
      </c>
      <c r="P14" s="4">
        <f t="shared" si="10"/>
        <v>0</v>
      </c>
      <c r="Q14" s="25">
        <f t="shared" si="10"/>
        <v>6</v>
      </c>
      <c r="R14" s="26">
        <f t="shared" si="10"/>
        <v>24</v>
      </c>
      <c r="S14" s="25">
        <f t="shared" si="10"/>
        <v>17</v>
      </c>
      <c r="T14" s="26">
        <f t="shared" si="10"/>
        <v>15</v>
      </c>
      <c r="U14" s="25">
        <f t="shared" si="10"/>
        <v>0</v>
      </c>
      <c r="V14" s="26">
        <f t="shared" si="10"/>
        <v>60</v>
      </c>
      <c r="W14" s="25">
        <f t="shared" si="10"/>
        <v>0</v>
      </c>
      <c r="X14" s="26">
        <f t="shared" si="10"/>
        <v>32</v>
      </c>
      <c r="Y14" s="25">
        <f t="shared" si="10"/>
        <v>0</v>
      </c>
      <c r="Z14" s="26">
        <f t="shared" si="10"/>
        <v>59</v>
      </c>
      <c r="AA14" s="25">
        <f t="shared" si="10"/>
        <v>0</v>
      </c>
      <c r="AB14" s="26">
        <f t="shared" si="10"/>
        <v>36</v>
      </c>
      <c r="AC14" s="25">
        <f t="shared" si="10"/>
        <v>25</v>
      </c>
      <c r="AD14" s="26">
        <f t="shared" si="10"/>
        <v>10</v>
      </c>
      <c r="AE14" s="25">
        <f t="shared" si="10"/>
        <v>0</v>
      </c>
      <c r="AF14" s="26">
        <f t="shared" si="10"/>
        <v>84</v>
      </c>
      <c r="AG14" s="25">
        <f t="shared" si="10"/>
        <v>0</v>
      </c>
      <c r="AH14" s="26">
        <f t="shared" si="10"/>
        <v>52</v>
      </c>
      <c r="AI14" s="25">
        <f t="shared" si="10"/>
        <v>0</v>
      </c>
      <c r="AJ14" s="26">
        <f t="shared" si="10"/>
        <v>61</v>
      </c>
      <c r="AK14" s="25">
        <f t="shared" si="10"/>
        <v>43</v>
      </c>
      <c r="AL14" s="26">
        <f t="shared" si="10"/>
        <v>3</v>
      </c>
      <c r="AM14" s="4"/>
    </row>
    <row r="15" spans="1:50" ht="13.5" thickBot="1" x14ac:dyDescent="0.25">
      <c r="B15" s="4" t="s">
        <v>41</v>
      </c>
      <c r="C15" s="4"/>
      <c r="D15" s="4"/>
      <c r="E15" s="27">
        <f>IF(E14=0,"",AVERAGE(E7:E12))</f>
        <v>846.5</v>
      </c>
      <c r="F15" s="27">
        <f>IF(F14=0,"",AVERAGE(F7:F12))</f>
        <v>846.5</v>
      </c>
      <c r="G15" s="27" t="str">
        <f>IF(G14=0,"",AVERAGE(G7:G12))</f>
        <v/>
      </c>
      <c r="H15" s="27"/>
      <c r="I15" s="28">
        <f t="shared" ref="I15:AL15" si="11">IF(I14=0,"",AVERAGE(I7:I12))</f>
        <v>5.75</v>
      </c>
      <c r="J15" s="29">
        <f t="shared" si="11"/>
        <v>5</v>
      </c>
      <c r="K15" s="30">
        <f t="shared" si="11"/>
        <v>10.199999999999999</v>
      </c>
      <c r="L15" s="29">
        <f t="shared" si="11"/>
        <v>3</v>
      </c>
      <c r="M15" s="28">
        <f t="shared" si="11"/>
        <v>10</v>
      </c>
      <c r="N15" s="29">
        <f t="shared" si="11"/>
        <v>9.1999999999999993</v>
      </c>
      <c r="O15" s="28">
        <f t="shared" si="11"/>
        <v>8.3333333333333339</v>
      </c>
      <c r="P15" s="30" t="str">
        <f t="shared" si="11"/>
        <v/>
      </c>
      <c r="Q15" s="28">
        <f t="shared" si="11"/>
        <v>6</v>
      </c>
      <c r="R15" s="29">
        <f t="shared" si="11"/>
        <v>4.8</v>
      </c>
      <c r="S15" s="28">
        <f t="shared" si="11"/>
        <v>8.5</v>
      </c>
      <c r="T15" s="29">
        <f t="shared" si="11"/>
        <v>3.75</v>
      </c>
      <c r="U15" s="28" t="str">
        <f t="shared" si="11"/>
        <v/>
      </c>
      <c r="V15" s="29">
        <f t="shared" si="11"/>
        <v>10</v>
      </c>
      <c r="W15" s="28" t="str">
        <f t="shared" si="11"/>
        <v/>
      </c>
      <c r="X15" s="29">
        <f t="shared" si="11"/>
        <v>5.333333333333333</v>
      </c>
      <c r="Y15" s="28" t="str">
        <f t="shared" si="11"/>
        <v/>
      </c>
      <c r="Z15" s="29">
        <f t="shared" si="11"/>
        <v>9.8333333333333339</v>
      </c>
      <c r="AA15" s="28" t="str">
        <f t="shared" si="11"/>
        <v/>
      </c>
      <c r="AB15" s="29">
        <f t="shared" si="11"/>
        <v>6</v>
      </c>
      <c r="AC15" s="28">
        <f t="shared" si="11"/>
        <v>6.25</v>
      </c>
      <c r="AD15" s="29">
        <f t="shared" si="11"/>
        <v>5</v>
      </c>
      <c r="AE15" s="28" t="str">
        <f t="shared" si="11"/>
        <v/>
      </c>
      <c r="AF15" s="29">
        <f t="shared" si="11"/>
        <v>14</v>
      </c>
      <c r="AG15" s="28" t="str">
        <f t="shared" si="11"/>
        <v/>
      </c>
      <c r="AH15" s="29">
        <f t="shared" si="11"/>
        <v>8.6666666666666661</v>
      </c>
      <c r="AI15" s="28" t="str">
        <f t="shared" si="11"/>
        <v/>
      </c>
      <c r="AJ15" s="29">
        <f t="shared" si="11"/>
        <v>10.166666666666666</v>
      </c>
      <c r="AK15" s="28">
        <f t="shared" si="11"/>
        <v>8.6</v>
      </c>
      <c r="AL15" s="29">
        <f t="shared" si="11"/>
        <v>3</v>
      </c>
      <c r="AM15" s="4"/>
    </row>
    <row r="16" spans="1:50" x14ac:dyDescent="0.2">
      <c r="B16" s="4"/>
      <c r="C16" s="4"/>
      <c r="D16" s="4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4"/>
    </row>
    <row r="17" spans="2:58" x14ac:dyDescent="0.2">
      <c r="B17" s="4"/>
      <c r="C17" s="4"/>
      <c r="D17" s="4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4"/>
    </row>
    <row r="18" spans="2:58" x14ac:dyDescent="0.2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2:58" x14ac:dyDescent="0.2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</row>
    <row r="20" spans="2:58" hidden="1" outlineLevel="1" x14ac:dyDescent="0.2">
      <c r="B20" s="23" t="s">
        <v>42</v>
      </c>
      <c r="C20" s="4"/>
      <c r="D20" s="4"/>
      <c r="E20" s="4"/>
      <c r="F20" s="4">
        <f>G20+E20</f>
        <v>82</v>
      </c>
      <c r="G20" s="6">
        <f>J20+K20+M20+P20+Q20+S20+V20+W20+Z20+AA20+AF20+AJ20+AC20</f>
        <v>82</v>
      </c>
      <c r="H20" s="6"/>
      <c r="I20" s="23">
        <v>1</v>
      </c>
      <c r="J20" s="23"/>
      <c r="K20" s="23">
        <v>15</v>
      </c>
      <c r="L20" s="23"/>
      <c r="M20" s="6">
        <v>9</v>
      </c>
      <c r="N20" s="6"/>
      <c r="O20" s="6">
        <v>2</v>
      </c>
      <c r="P20" s="6"/>
      <c r="Q20" s="6">
        <v>12</v>
      </c>
      <c r="R20" s="6"/>
      <c r="S20" s="6">
        <v>14</v>
      </c>
      <c r="T20" s="6"/>
      <c r="U20" s="6"/>
      <c r="V20" s="6">
        <v>10</v>
      </c>
      <c r="W20" s="6">
        <v>6</v>
      </c>
      <c r="X20" s="6"/>
      <c r="Y20" s="6"/>
      <c r="Z20" s="6">
        <v>8</v>
      </c>
      <c r="AA20" s="6">
        <v>3</v>
      </c>
      <c r="AB20" s="6"/>
      <c r="AC20" s="6"/>
      <c r="AD20" s="6">
        <v>4</v>
      </c>
      <c r="AE20" s="6"/>
      <c r="AF20" s="6">
        <v>5</v>
      </c>
      <c r="AG20" s="6">
        <v>11</v>
      </c>
      <c r="AH20" s="6"/>
      <c r="AI20" s="6">
        <v>7</v>
      </c>
      <c r="AJ20" s="6"/>
      <c r="AK20" s="6"/>
      <c r="AL20" s="6">
        <v>13</v>
      </c>
      <c r="AM20" s="4"/>
      <c r="AP20"/>
      <c r="AQ20"/>
    </row>
    <row r="21" spans="2:58" collapsed="1" x14ac:dyDescent="0.2"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</row>
    <row r="22" spans="2:58" x14ac:dyDescent="0.2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</row>
    <row r="23" spans="2:58" x14ac:dyDescent="0.2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2:58" x14ac:dyDescent="0.2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2:58" x14ac:dyDescent="0.2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2:58" x14ac:dyDescent="0.2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2:58" x14ac:dyDescent="0.2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2:58" x14ac:dyDescent="0.2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2:5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2:5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2:5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spans="2:5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spans="2:39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spans="2:39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spans="2:39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spans="2:39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spans="2:39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spans="2:39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spans="2:39" x14ac:dyDescent="0.2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spans="2:39" x14ac:dyDescent="0.2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spans="2:39" x14ac:dyDescent="0.2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spans="2:39" x14ac:dyDescent="0.2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2:39" x14ac:dyDescent="0.2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spans="2:39" x14ac:dyDescent="0.2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spans="2:39" x14ac:dyDescent="0.2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spans="2:39" x14ac:dyDescent="0.2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spans="2:39" x14ac:dyDescent="0.2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spans="2:39" x14ac:dyDescent="0.2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spans="2:39" x14ac:dyDescent="0.2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spans="2:39" x14ac:dyDescent="0.2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spans="2:39" x14ac:dyDescent="0.2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 spans="2:39" x14ac:dyDescent="0.2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</row>
    <row r="53" spans="2:39" x14ac:dyDescent="0.2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</row>
    <row r="54" spans="2:39" x14ac:dyDescent="0.2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</row>
    <row r="55" spans="2:39" x14ac:dyDescent="0.2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</row>
    <row r="56" spans="2:39" x14ac:dyDescent="0.2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</row>
    <row r="57" spans="2:39" x14ac:dyDescent="0.2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</row>
    <row r="58" spans="2:39" x14ac:dyDescent="0.2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</row>
    <row r="59" spans="2:39" x14ac:dyDescent="0.2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0" spans="2:39" x14ac:dyDescent="0.2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 spans="2:39" x14ac:dyDescent="0.2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</row>
    <row r="62" spans="2:39" x14ac:dyDescent="0.2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</row>
    <row r="63" spans="2:39" x14ac:dyDescent="0.2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</row>
    <row r="64" spans="2:39" x14ac:dyDescent="0.2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</row>
    <row r="65" spans="2:39" x14ac:dyDescent="0.2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 spans="2:39" x14ac:dyDescent="0.2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</row>
    <row r="67" spans="2:39" x14ac:dyDescent="0.2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 spans="2:39" x14ac:dyDescent="0.2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</row>
    <row r="69" spans="2:39" x14ac:dyDescent="0.2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</row>
    <row r="70" spans="2:39" x14ac:dyDescent="0.2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</row>
    <row r="71" spans="2:39" x14ac:dyDescent="0.2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</row>
    <row r="72" spans="2:39" x14ac:dyDescent="0.2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</row>
    <row r="73" spans="2:39" x14ac:dyDescent="0.2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</row>
    <row r="74" spans="2:39" x14ac:dyDescent="0.2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 spans="2:39" x14ac:dyDescent="0.2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 spans="2:39" x14ac:dyDescent="0.2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</row>
    <row r="77" spans="2:39" x14ac:dyDescent="0.2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</row>
    <row r="78" spans="2:39" x14ac:dyDescent="0.2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</row>
    <row r="79" spans="2:39" x14ac:dyDescent="0.2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</row>
    <row r="80" spans="2:39" x14ac:dyDescent="0.2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</row>
    <row r="81" spans="2:39" x14ac:dyDescent="0.2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</row>
    <row r="82" spans="2:39" x14ac:dyDescent="0.2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</row>
  </sheetData>
  <mergeCells count="1">
    <mergeCell ref="B5:E5"/>
  </mergeCells>
  <phoneticPr fontId="0" type="noConversion"/>
  <printOptions gridLines="1"/>
  <pageMargins left="0.48" right="0.12" top="1" bottom="1" header="0.5" footer="0.5"/>
  <pageSetup scale="79" orientation="landscape" horizontalDpi="360" verticalDpi="360" r:id="rId1"/>
  <headerFooter alignWithMargins="0">
    <oddFooter>&amp;C&amp;F &amp;A&amp;R&amp;D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85"/>
  <sheetViews>
    <sheetView topLeftCell="B1" zoomScale="75" workbookViewId="0">
      <selection activeCell="F28" sqref="F28"/>
    </sheetView>
  </sheetViews>
  <sheetFormatPr defaultRowHeight="12.75" outlineLevelRow="1" outlineLevelCol="2" x14ac:dyDescent="0.2"/>
  <cols>
    <col min="1" max="1" width="3.85546875" style="1" hidden="1" customWidth="1" outlineLevel="1"/>
    <col min="2" max="2" width="12.140625" style="1" bestFit="1" customWidth="1" collapsed="1"/>
    <col min="3" max="3" width="6.5703125" style="1" customWidth="1"/>
    <col min="4" max="4" width="6.5703125" style="1" hidden="1" customWidth="1" outlineLevel="1"/>
    <col min="5" max="5" width="5.7109375" style="1" customWidth="1" collapsed="1"/>
    <col min="6" max="6" width="6.140625" style="1" customWidth="1"/>
    <col min="7" max="7" width="5.7109375" style="1" customWidth="1"/>
    <col min="8" max="8" width="4.7109375" style="1" customWidth="1"/>
    <col min="9" max="10" width="5.140625" style="1" customWidth="1"/>
    <col min="11" max="12" width="5.28515625" style="1" customWidth="1"/>
    <col min="13" max="13" width="4.7109375" style="1" customWidth="1"/>
    <col min="14" max="14" width="5.28515625" style="1" customWidth="1"/>
    <col min="15" max="15" width="4.7109375" style="1" customWidth="1"/>
    <col min="16" max="16" width="5.28515625" style="1" customWidth="1"/>
    <col min="17" max="17" width="4.7109375" style="1" customWidth="1"/>
    <col min="18" max="18" width="5.28515625" style="1" customWidth="1"/>
    <col min="19" max="19" width="5.7109375" style="1" customWidth="1"/>
    <col min="20" max="20" width="5.140625" style="1" customWidth="1"/>
    <col min="21" max="21" width="4.7109375" style="1" customWidth="1"/>
    <col min="22" max="22" width="5.7109375" style="1" customWidth="1"/>
    <col min="23" max="23" width="5.140625" style="1" bestFit="1" customWidth="1"/>
    <col min="24" max="24" width="5.28515625" style="1" bestFit="1" customWidth="1"/>
    <col min="25" max="25" width="4.7109375" style="1" customWidth="1"/>
    <col min="26" max="26" width="5.28515625" style="1" bestFit="1" customWidth="1"/>
    <col min="27" max="27" width="5.140625" style="1" bestFit="1" customWidth="1"/>
    <col min="28" max="29" width="5.28515625" style="1" bestFit="1" customWidth="1"/>
    <col min="30" max="30" width="5.140625" style="1" customWidth="1"/>
    <col min="31" max="32" width="5.28515625" style="1" bestFit="1" customWidth="1"/>
    <col min="33" max="33" width="4.7109375" style="1" customWidth="1"/>
    <col min="34" max="34" width="5.7109375" style="1" customWidth="1"/>
    <col min="35" max="35" width="7.140625" style="1" customWidth="1" outlineLevel="2"/>
    <col min="36" max="36" width="5" customWidth="1" outlineLevel="2" collapsed="1"/>
    <col min="37" max="37" width="4.5703125" customWidth="1" outlineLevel="2"/>
    <col min="38" max="38" width="12.140625" style="1" customWidth="1" outlineLevel="1"/>
    <col min="39" max="39" width="3.7109375" style="1" hidden="1" customWidth="1" outlineLevel="1" collapsed="1"/>
    <col min="40" max="40" width="4.140625" style="1" hidden="1" customWidth="1" outlineLevel="1"/>
    <col min="41" max="41" width="9.140625" style="1" hidden="1" customWidth="1" outlineLevel="1"/>
    <col min="42" max="45" width="9.140625" style="1" hidden="1" customWidth="1"/>
    <col min="46" max="46" width="5.28515625" style="1" bestFit="1" customWidth="1"/>
    <col min="47" max="47" width="4.85546875" style="1" bestFit="1" customWidth="1"/>
    <col min="48" max="48" width="4.28515625" style="1" bestFit="1" customWidth="1"/>
    <col min="49" max="16384" width="9.140625" style="1"/>
  </cols>
  <sheetData>
    <row r="1" spans="1:52" outlineLevel="1" x14ac:dyDescent="0.2">
      <c r="B1" s="1" t="s">
        <v>0</v>
      </c>
      <c r="C1" s="32">
        <v>50</v>
      </c>
      <c r="D1" s="2"/>
      <c r="E1" s="3" t="s">
        <v>1</v>
      </c>
      <c r="F1" s="4" t="s">
        <v>2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pans="1:52" outlineLevel="1" x14ac:dyDescent="0.2">
      <c r="C2" s="32">
        <v>30</v>
      </c>
      <c r="D2" s="5"/>
      <c r="E2" s="3" t="s">
        <v>1</v>
      </c>
      <c r="F2" s="4" t="s">
        <v>3</v>
      </c>
      <c r="G2" s="4"/>
      <c r="H2" s="4"/>
      <c r="I2" s="4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spans="1:52" outlineLevel="1" x14ac:dyDescent="0.2">
      <c r="C3" s="32">
        <v>10</v>
      </c>
      <c r="D3" s="5"/>
      <c r="E3" s="3" t="s">
        <v>1</v>
      </c>
      <c r="F3" s="4" t="s">
        <v>4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 t="s">
        <v>0</v>
      </c>
      <c r="AH3" s="6"/>
    </row>
    <row r="4" spans="1:52" outlineLevel="1" x14ac:dyDescent="0.2">
      <c r="C4" s="33"/>
      <c r="D4" s="7"/>
      <c r="E4" s="3" t="s">
        <v>1</v>
      </c>
      <c r="F4" s="4" t="s">
        <v>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52" ht="13.5" thickBot="1" x14ac:dyDescent="0.25">
      <c r="B5" s="31"/>
      <c r="E5" s="8" t="s">
        <v>49</v>
      </c>
      <c r="F5" s="8" t="s">
        <v>50</v>
      </c>
      <c r="G5" s="8" t="s">
        <v>49</v>
      </c>
      <c r="H5" s="9" t="s">
        <v>50</v>
      </c>
      <c r="I5" s="9" t="s">
        <v>49</v>
      </c>
      <c r="J5" s="9" t="s">
        <v>50</v>
      </c>
      <c r="K5" s="9" t="s">
        <v>49</v>
      </c>
      <c r="L5" s="9" t="s">
        <v>50</v>
      </c>
      <c r="M5" s="9" t="s">
        <v>50</v>
      </c>
      <c r="N5" s="9" t="s">
        <v>49</v>
      </c>
      <c r="O5" s="9" t="s">
        <v>49</v>
      </c>
      <c r="P5" s="9" t="s">
        <v>50</v>
      </c>
      <c r="Q5" s="9" t="s">
        <v>50</v>
      </c>
      <c r="R5" s="9" t="s">
        <v>49</v>
      </c>
      <c r="S5" s="9" t="s">
        <v>53</v>
      </c>
      <c r="T5" s="9" t="s">
        <v>50</v>
      </c>
      <c r="U5" s="9" t="s">
        <v>49</v>
      </c>
      <c r="V5" s="9" t="s">
        <v>50</v>
      </c>
      <c r="W5" s="9" t="s">
        <v>49</v>
      </c>
      <c r="X5" s="9" t="s">
        <v>50</v>
      </c>
      <c r="Y5" s="9" t="s">
        <v>50</v>
      </c>
      <c r="Z5" s="9" t="s">
        <v>49</v>
      </c>
      <c r="AA5" s="9" t="s">
        <v>49</v>
      </c>
      <c r="AB5" s="9" t="s">
        <v>50</v>
      </c>
      <c r="AC5" s="9" t="s">
        <v>49</v>
      </c>
      <c r="AD5" s="9" t="s">
        <v>50</v>
      </c>
      <c r="AE5" s="9" t="s">
        <v>49</v>
      </c>
      <c r="AF5" s="9"/>
      <c r="AG5" s="9" t="s">
        <v>49</v>
      </c>
      <c r="AH5" s="9" t="s">
        <v>50</v>
      </c>
    </row>
    <row r="6" spans="1:52" s="4" customFormat="1" ht="92.25" customHeight="1" x14ac:dyDescent="0.2">
      <c r="C6" s="10" t="s">
        <v>51</v>
      </c>
      <c r="D6" s="10" t="s">
        <v>52</v>
      </c>
      <c r="E6" s="11" t="s">
        <v>6</v>
      </c>
      <c r="F6" s="12" t="s">
        <v>7</v>
      </c>
      <c r="G6" s="13" t="s">
        <v>8</v>
      </c>
      <c r="H6" s="12" t="s">
        <v>9</v>
      </c>
      <c r="I6" s="14" t="s">
        <v>10</v>
      </c>
      <c r="J6" s="12" t="s">
        <v>11</v>
      </c>
      <c r="K6" s="14" t="s">
        <v>12</v>
      </c>
      <c r="L6" s="13" t="s">
        <v>13</v>
      </c>
      <c r="M6" s="14" t="s">
        <v>14</v>
      </c>
      <c r="N6" s="12" t="s">
        <v>15</v>
      </c>
      <c r="O6" s="14" t="s">
        <v>16</v>
      </c>
      <c r="P6" s="12" t="s">
        <v>17</v>
      </c>
      <c r="Q6" s="14" t="s">
        <v>18</v>
      </c>
      <c r="R6" s="12" t="s">
        <v>19</v>
      </c>
      <c r="S6" s="14" t="s">
        <v>54</v>
      </c>
      <c r="T6" s="12" t="s">
        <v>20</v>
      </c>
      <c r="U6" s="14" t="s">
        <v>21</v>
      </c>
      <c r="V6" s="12" t="s">
        <v>22</v>
      </c>
      <c r="W6" s="14" t="s">
        <v>23</v>
      </c>
      <c r="X6" s="12" t="s">
        <v>24</v>
      </c>
      <c r="Y6" s="14" t="s">
        <v>25</v>
      </c>
      <c r="Z6" s="12" t="s">
        <v>26</v>
      </c>
      <c r="AA6" s="14" t="s">
        <v>27</v>
      </c>
      <c r="AB6" s="12" t="s">
        <v>28</v>
      </c>
      <c r="AC6" s="14" t="s">
        <v>29</v>
      </c>
      <c r="AD6" s="12" t="s">
        <v>30</v>
      </c>
      <c r="AE6" s="14" t="s">
        <v>31</v>
      </c>
      <c r="AF6" s="12" t="s">
        <v>32</v>
      </c>
      <c r="AG6" s="14" t="s">
        <v>33</v>
      </c>
      <c r="AH6" s="12" t="s">
        <v>34</v>
      </c>
      <c r="AJ6" s="15"/>
      <c r="AK6" s="15"/>
      <c r="AM6" s="14" t="s">
        <v>30</v>
      </c>
      <c r="AN6" s="12" t="s">
        <v>35</v>
      </c>
      <c r="AT6" s="24"/>
      <c r="AU6" s="34"/>
    </row>
    <row r="7" spans="1:52" ht="12.75" customHeight="1" x14ac:dyDescent="0.2">
      <c r="A7" s="1">
        <v>2</v>
      </c>
      <c r="B7" s="4" t="s">
        <v>45</v>
      </c>
      <c r="C7" s="16">
        <f t="shared" ref="C7:C15" si="0">SUMIF(wins,"w",E7:AF7)</f>
        <v>78</v>
      </c>
      <c r="D7" s="16">
        <f t="shared" ref="D7:D15" si="1">SUMIF(wins,"l",E7:AF7)</f>
        <v>42</v>
      </c>
      <c r="E7" s="17">
        <v>11</v>
      </c>
      <c r="F7" s="18"/>
      <c r="G7" s="6">
        <v>8</v>
      </c>
      <c r="H7" s="18"/>
      <c r="I7" s="19">
        <v>10</v>
      </c>
      <c r="J7" s="20"/>
      <c r="K7" s="19">
        <v>7</v>
      </c>
      <c r="L7" s="6"/>
      <c r="M7" s="19"/>
      <c r="N7" s="20">
        <v>13</v>
      </c>
      <c r="O7" s="19">
        <v>2</v>
      </c>
      <c r="P7" s="20"/>
      <c r="Q7" s="19"/>
      <c r="R7" s="20">
        <v>4</v>
      </c>
      <c r="S7" s="19"/>
      <c r="T7" s="20">
        <v>12</v>
      </c>
      <c r="U7" s="19">
        <v>6</v>
      </c>
      <c r="V7" s="20"/>
      <c r="W7" s="19"/>
      <c r="X7" s="20">
        <v>1</v>
      </c>
      <c r="Y7" s="19"/>
      <c r="Z7" s="20">
        <v>3</v>
      </c>
      <c r="AA7" s="19"/>
      <c r="AB7" s="20">
        <v>14</v>
      </c>
      <c r="AC7" s="19">
        <v>5</v>
      </c>
      <c r="AD7" s="20"/>
      <c r="AE7" s="19">
        <v>9</v>
      </c>
      <c r="AF7" s="20"/>
      <c r="AG7" s="21"/>
      <c r="AH7" s="22">
        <v>15</v>
      </c>
      <c r="AI7" s="4"/>
      <c r="AL7" s="4"/>
      <c r="AM7" s="1">
        <f t="shared" ref="AM7:AM15" si="2">$C7+AG7</f>
        <v>78</v>
      </c>
      <c r="AN7" s="1">
        <f t="shared" ref="AN7:AN15" si="3">$C7+AH7</f>
        <v>93</v>
      </c>
      <c r="AQ7" s="4"/>
      <c r="AR7" s="4"/>
      <c r="AT7" s="35"/>
      <c r="AU7" s="35"/>
    </row>
    <row r="8" spans="1:52" s="4" customFormat="1" ht="12.75" customHeight="1" x14ac:dyDescent="0.2">
      <c r="A8" s="1">
        <v>1</v>
      </c>
      <c r="B8" s="4" t="s">
        <v>38</v>
      </c>
      <c r="C8" s="16">
        <f t="shared" si="0"/>
        <v>78</v>
      </c>
      <c r="D8" s="16">
        <f t="shared" si="1"/>
        <v>40</v>
      </c>
      <c r="E8" s="17">
        <v>1</v>
      </c>
      <c r="F8" s="18"/>
      <c r="G8" s="6">
        <v>15</v>
      </c>
      <c r="H8" s="18"/>
      <c r="I8" s="19">
        <v>3</v>
      </c>
      <c r="J8" s="20"/>
      <c r="K8" s="19">
        <v>9</v>
      </c>
      <c r="L8" s="6"/>
      <c r="M8" s="19"/>
      <c r="N8" s="20">
        <v>12</v>
      </c>
      <c r="O8" s="19">
        <v>5</v>
      </c>
      <c r="P8" s="20"/>
      <c r="Q8" s="19">
        <v>6</v>
      </c>
      <c r="R8" s="20"/>
      <c r="S8" s="19"/>
      <c r="T8" s="20">
        <v>14</v>
      </c>
      <c r="U8" s="19">
        <v>11</v>
      </c>
      <c r="V8" s="20"/>
      <c r="W8" s="19">
        <v>10</v>
      </c>
      <c r="X8" s="20"/>
      <c r="Y8" s="19"/>
      <c r="Z8" s="20">
        <v>8</v>
      </c>
      <c r="AA8" s="19"/>
      <c r="AB8" s="20">
        <v>7</v>
      </c>
      <c r="AC8" s="19">
        <v>4</v>
      </c>
      <c r="AD8" s="20"/>
      <c r="AE8" s="19"/>
      <c r="AF8" s="20">
        <v>2</v>
      </c>
      <c r="AG8" s="21"/>
      <c r="AH8" s="22">
        <v>13</v>
      </c>
      <c r="AJ8"/>
      <c r="AK8"/>
      <c r="AM8" s="1">
        <f t="shared" si="2"/>
        <v>78</v>
      </c>
      <c r="AN8" s="1">
        <f t="shared" si="3"/>
        <v>91</v>
      </c>
      <c r="AO8" s="1"/>
      <c r="AP8" s="1"/>
      <c r="AQ8" s="1"/>
      <c r="AR8" s="1"/>
      <c r="AS8" s="1"/>
      <c r="AT8" s="35"/>
      <c r="AU8" s="35"/>
      <c r="AV8" s="1"/>
      <c r="AW8" s="1"/>
      <c r="AX8" s="1"/>
      <c r="AY8" s="1"/>
      <c r="AZ8" s="1"/>
    </row>
    <row r="9" spans="1:52" ht="12.75" customHeight="1" x14ac:dyDescent="0.2">
      <c r="B9" s="4" t="s">
        <v>46</v>
      </c>
      <c r="C9" s="16">
        <f t="shared" si="0"/>
        <v>77</v>
      </c>
      <c r="D9" s="16">
        <f t="shared" si="1"/>
        <v>41</v>
      </c>
      <c r="E9" s="17">
        <v>12</v>
      </c>
      <c r="F9" s="18"/>
      <c r="G9" s="23">
        <v>7</v>
      </c>
      <c r="H9" s="18"/>
      <c r="I9" s="19"/>
      <c r="J9" s="20">
        <v>1</v>
      </c>
      <c r="K9" s="19">
        <v>13</v>
      </c>
      <c r="L9" s="6"/>
      <c r="M9" s="19"/>
      <c r="N9" s="20">
        <v>10</v>
      </c>
      <c r="O9" s="19">
        <v>5</v>
      </c>
      <c r="P9" s="20"/>
      <c r="Q9" s="19"/>
      <c r="R9" s="20">
        <v>3</v>
      </c>
      <c r="S9" s="19"/>
      <c r="T9" s="20">
        <v>14</v>
      </c>
      <c r="U9" s="19">
        <v>6</v>
      </c>
      <c r="V9" s="20"/>
      <c r="W9" s="19">
        <v>8</v>
      </c>
      <c r="X9" s="20"/>
      <c r="Y9" s="19"/>
      <c r="Z9" s="20">
        <v>4</v>
      </c>
      <c r="AA9" s="19"/>
      <c r="AB9" s="20">
        <v>11</v>
      </c>
      <c r="AC9" s="19">
        <v>9</v>
      </c>
      <c r="AD9" s="20"/>
      <c r="AE9" s="19"/>
      <c r="AF9" s="20">
        <v>2</v>
      </c>
      <c r="AG9" s="21"/>
      <c r="AH9" s="22">
        <v>15</v>
      </c>
      <c r="AI9" s="4"/>
      <c r="AL9" s="4"/>
      <c r="AM9" s="1">
        <f t="shared" si="2"/>
        <v>77</v>
      </c>
      <c r="AN9" s="1">
        <f t="shared" si="3"/>
        <v>92</v>
      </c>
      <c r="AT9" s="35"/>
      <c r="AU9" s="35"/>
    </row>
    <row r="10" spans="1:52" ht="12.75" customHeight="1" x14ac:dyDescent="0.2">
      <c r="B10" s="4" t="s">
        <v>39</v>
      </c>
      <c r="C10" s="16">
        <f t="shared" si="0"/>
        <v>75</v>
      </c>
      <c r="D10" s="16">
        <f t="shared" si="1"/>
        <v>45</v>
      </c>
      <c r="E10" s="17">
        <v>10</v>
      </c>
      <c r="F10" s="18"/>
      <c r="G10" s="6">
        <v>14</v>
      </c>
      <c r="H10" s="18"/>
      <c r="I10" s="19">
        <v>8</v>
      </c>
      <c r="J10" s="20"/>
      <c r="K10" s="19">
        <v>13</v>
      </c>
      <c r="L10" s="6"/>
      <c r="M10" s="19"/>
      <c r="N10" s="20">
        <v>1</v>
      </c>
      <c r="O10" s="19"/>
      <c r="P10" s="20">
        <v>5</v>
      </c>
      <c r="Q10" s="19">
        <v>3</v>
      </c>
      <c r="R10" s="20"/>
      <c r="S10" s="19">
        <v>4</v>
      </c>
      <c r="T10" s="20"/>
      <c r="U10" s="19"/>
      <c r="V10" s="20">
        <v>2</v>
      </c>
      <c r="W10" s="19">
        <v>6</v>
      </c>
      <c r="X10" s="20"/>
      <c r="Y10" s="19">
        <v>9</v>
      </c>
      <c r="Z10" s="20"/>
      <c r="AA10" s="19"/>
      <c r="AB10" s="20">
        <v>15</v>
      </c>
      <c r="AC10" s="19">
        <v>12</v>
      </c>
      <c r="AD10" s="20"/>
      <c r="AE10" s="19">
        <v>7</v>
      </c>
      <c r="AF10" s="20"/>
      <c r="AG10" s="21"/>
      <c r="AH10" s="22">
        <v>11</v>
      </c>
      <c r="AI10" s="4"/>
      <c r="AL10" s="4"/>
      <c r="AM10" s="1">
        <f t="shared" si="2"/>
        <v>75</v>
      </c>
      <c r="AN10" s="1">
        <f t="shared" si="3"/>
        <v>86</v>
      </c>
      <c r="AO10" s="4"/>
      <c r="AP10" s="4"/>
      <c r="AT10" s="35"/>
      <c r="AU10" s="35"/>
    </row>
    <row r="11" spans="1:52" ht="12.75" customHeight="1" x14ac:dyDescent="0.2">
      <c r="B11" s="4" t="s">
        <v>44</v>
      </c>
      <c r="C11" s="16">
        <f t="shared" si="0"/>
        <v>73</v>
      </c>
      <c r="D11" s="16">
        <f t="shared" si="1"/>
        <v>46</v>
      </c>
      <c r="E11" s="17">
        <v>15</v>
      </c>
      <c r="F11" s="18"/>
      <c r="G11" s="6"/>
      <c r="H11" s="18">
        <v>4</v>
      </c>
      <c r="I11" s="19"/>
      <c r="J11" s="20">
        <v>5</v>
      </c>
      <c r="K11" s="19">
        <v>6</v>
      </c>
      <c r="L11" s="6"/>
      <c r="M11" s="19">
        <v>3</v>
      </c>
      <c r="N11" s="20"/>
      <c r="O11" s="19">
        <v>10</v>
      </c>
      <c r="P11" s="20"/>
      <c r="Q11" s="19"/>
      <c r="R11" s="20">
        <v>7</v>
      </c>
      <c r="S11" s="19"/>
      <c r="T11" s="20">
        <v>11</v>
      </c>
      <c r="U11" s="19"/>
      <c r="V11" s="20">
        <v>2</v>
      </c>
      <c r="W11" s="19"/>
      <c r="X11" s="20">
        <v>12</v>
      </c>
      <c r="Y11" s="19"/>
      <c r="Z11" s="20">
        <v>8</v>
      </c>
      <c r="AA11" s="19">
        <v>13</v>
      </c>
      <c r="AB11" s="20"/>
      <c r="AC11" s="19">
        <v>14</v>
      </c>
      <c r="AD11" s="20"/>
      <c r="AE11" s="19"/>
      <c r="AF11" s="20">
        <v>1</v>
      </c>
      <c r="AG11" s="21"/>
      <c r="AH11" s="22">
        <v>9</v>
      </c>
      <c r="AI11" s="4"/>
      <c r="AL11" s="4"/>
      <c r="AM11" s="1">
        <f t="shared" si="2"/>
        <v>73</v>
      </c>
      <c r="AN11" s="1">
        <f t="shared" si="3"/>
        <v>82</v>
      </c>
      <c r="AT11" s="35"/>
      <c r="AU11" s="35"/>
      <c r="AW11" s="4"/>
      <c r="AX11" s="4"/>
      <c r="AY11" s="4"/>
    </row>
    <row r="12" spans="1:52" ht="12.75" customHeight="1" x14ac:dyDescent="0.2">
      <c r="B12" s="4" t="s">
        <v>47</v>
      </c>
      <c r="C12" s="16">
        <f t="shared" si="0"/>
        <v>72</v>
      </c>
      <c r="D12" s="16">
        <f t="shared" si="1"/>
        <v>48</v>
      </c>
      <c r="E12" s="17">
        <v>15</v>
      </c>
      <c r="F12" s="18"/>
      <c r="G12" s="6">
        <v>12</v>
      </c>
      <c r="H12" s="18"/>
      <c r="I12" s="19">
        <v>10</v>
      </c>
      <c r="J12" s="20"/>
      <c r="K12" s="19"/>
      <c r="L12" s="6">
        <v>1</v>
      </c>
      <c r="M12" s="19"/>
      <c r="N12" s="20">
        <v>9</v>
      </c>
      <c r="O12" s="19">
        <v>6</v>
      </c>
      <c r="P12" s="20"/>
      <c r="Q12" s="19">
        <v>2</v>
      </c>
      <c r="R12" s="20"/>
      <c r="S12" s="19"/>
      <c r="T12" s="20">
        <v>13</v>
      </c>
      <c r="U12" s="19">
        <v>3</v>
      </c>
      <c r="V12" s="20"/>
      <c r="W12" s="19">
        <v>8</v>
      </c>
      <c r="X12" s="20"/>
      <c r="Y12" s="19">
        <v>7</v>
      </c>
      <c r="Z12" s="20"/>
      <c r="AA12" s="19"/>
      <c r="AB12" s="20">
        <v>11</v>
      </c>
      <c r="AC12" s="19">
        <v>5</v>
      </c>
      <c r="AD12" s="20"/>
      <c r="AE12" s="19">
        <v>4</v>
      </c>
      <c r="AF12" s="20"/>
      <c r="AG12" s="21"/>
      <c r="AH12" s="22">
        <v>14</v>
      </c>
      <c r="AI12" s="4"/>
      <c r="AL12" s="4"/>
      <c r="AM12" s="1">
        <f t="shared" si="2"/>
        <v>72</v>
      </c>
      <c r="AN12" s="1">
        <f t="shared" si="3"/>
        <v>86</v>
      </c>
      <c r="AT12" s="35"/>
      <c r="AU12" s="35"/>
    </row>
    <row r="13" spans="1:52" ht="12.75" customHeight="1" x14ac:dyDescent="0.2">
      <c r="A13" s="1">
        <v>4</v>
      </c>
      <c r="B13" s="4" t="s">
        <v>37</v>
      </c>
      <c r="C13" s="16">
        <f t="shared" si="0"/>
        <v>72</v>
      </c>
      <c r="D13" s="16">
        <f t="shared" si="1"/>
        <v>42</v>
      </c>
      <c r="E13" s="17">
        <v>15</v>
      </c>
      <c r="F13" s="18"/>
      <c r="G13" s="6">
        <v>14</v>
      </c>
      <c r="H13" s="18"/>
      <c r="I13" s="19">
        <v>2</v>
      </c>
      <c r="J13" s="20"/>
      <c r="K13" s="19">
        <v>5</v>
      </c>
      <c r="L13" s="6"/>
      <c r="M13" s="19"/>
      <c r="N13" s="20">
        <v>3</v>
      </c>
      <c r="O13" s="19">
        <v>4</v>
      </c>
      <c r="P13" s="20"/>
      <c r="Q13" s="19">
        <v>10</v>
      </c>
      <c r="R13" s="20"/>
      <c r="S13" s="19"/>
      <c r="T13" s="20">
        <v>13</v>
      </c>
      <c r="U13" s="19">
        <v>1</v>
      </c>
      <c r="V13" s="20"/>
      <c r="W13" s="19">
        <v>9</v>
      </c>
      <c r="X13" s="20"/>
      <c r="Y13" s="19"/>
      <c r="Z13" s="20">
        <v>8</v>
      </c>
      <c r="AA13" s="19"/>
      <c r="AB13" s="20">
        <v>7</v>
      </c>
      <c r="AC13" s="19">
        <v>11</v>
      </c>
      <c r="AD13" s="20"/>
      <c r="AE13" s="19"/>
      <c r="AF13" s="20">
        <v>6</v>
      </c>
      <c r="AG13" s="21"/>
      <c r="AH13" s="22">
        <v>12</v>
      </c>
      <c r="AI13" s="4"/>
      <c r="AL13" s="4"/>
      <c r="AM13" s="1">
        <f t="shared" si="2"/>
        <v>72</v>
      </c>
      <c r="AN13" s="1">
        <f t="shared" si="3"/>
        <v>84</v>
      </c>
      <c r="AT13" s="35"/>
      <c r="AU13" s="35"/>
    </row>
    <row r="14" spans="1:52" x14ac:dyDescent="0.2">
      <c r="A14" s="1">
        <v>3</v>
      </c>
      <c r="B14" s="4" t="s">
        <v>36</v>
      </c>
      <c r="C14" s="16">
        <f t="shared" si="0"/>
        <v>71</v>
      </c>
      <c r="D14" s="16">
        <f t="shared" si="1"/>
        <v>45</v>
      </c>
      <c r="E14" s="17">
        <v>15</v>
      </c>
      <c r="F14" s="18"/>
      <c r="G14" s="6">
        <v>14</v>
      </c>
      <c r="H14" s="18"/>
      <c r="I14" s="19">
        <v>9</v>
      </c>
      <c r="J14" s="20"/>
      <c r="K14" s="19">
        <v>6</v>
      </c>
      <c r="L14" s="6"/>
      <c r="M14" s="19"/>
      <c r="N14" s="22">
        <v>10</v>
      </c>
      <c r="O14" s="19"/>
      <c r="P14" s="20">
        <v>1</v>
      </c>
      <c r="Q14" s="19"/>
      <c r="R14" s="20">
        <v>5</v>
      </c>
      <c r="S14" s="19"/>
      <c r="T14" s="20">
        <v>13</v>
      </c>
      <c r="U14" s="19">
        <v>3</v>
      </c>
      <c r="V14" s="20"/>
      <c r="W14" s="19">
        <v>7</v>
      </c>
      <c r="X14" s="20"/>
      <c r="Y14" s="19">
        <v>8</v>
      </c>
      <c r="Z14" s="20"/>
      <c r="AA14" s="19"/>
      <c r="AB14" s="20">
        <v>11</v>
      </c>
      <c r="AC14" s="19">
        <v>2</v>
      </c>
      <c r="AD14" s="20"/>
      <c r="AE14" s="19"/>
      <c r="AF14" s="20">
        <v>4</v>
      </c>
      <c r="AG14" s="21"/>
      <c r="AH14" s="22">
        <v>12</v>
      </c>
      <c r="AI14" s="4"/>
      <c r="AL14" s="4"/>
      <c r="AM14" s="1">
        <f t="shared" si="2"/>
        <v>71</v>
      </c>
      <c r="AN14" s="1">
        <f t="shared" si="3"/>
        <v>83</v>
      </c>
      <c r="AT14" s="35"/>
      <c r="AU14" s="35"/>
    </row>
    <row r="15" spans="1:52" ht="12.75" customHeight="1" x14ac:dyDescent="0.2">
      <c r="A15" s="1">
        <v>6</v>
      </c>
      <c r="B15" s="4" t="s">
        <v>43</v>
      </c>
      <c r="C15" s="16">
        <f t="shared" si="0"/>
        <v>67</v>
      </c>
      <c r="D15" s="16">
        <f t="shared" si="1"/>
        <v>43</v>
      </c>
      <c r="E15" s="17">
        <v>14</v>
      </c>
      <c r="F15" s="18"/>
      <c r="G15" s="6">
        <v>7</v>
      </c>
      <c r="H15" s="18"/>
      <c r="I15" s="19">
        <v>13</v>
      </c>
      <c r="J15" s="20"/>
      <c r="K15" s="19"/>
      <c r="L15" s="6">
        <v>9</v>
      </c>
      <c r="M15" s="19"/>
      <c r="N15" s="20">
        <v>4</v>
      </c>
      <c r="O15" s="19">
        <v>6</v>
      </c>
      <c r="P15" s="20"/>
      <c r="Q15" s="19">
        <v>2</v>
      </c>
      <c r="R15" s="20"/>
      <c r="S15" s="19">
        <v>3</v>
      </c>
      <c r="T15" s="20"/>
      <c r="U15" s="19">
        <v>8</v>
      </c>
      <c r="V15" s="20"/>
      <c r="W15" s="19">
        <v>11</v>
      </c>
      <c r="X15" s="20"/>
      <c r="Y15" s="19"/>
      <c r="Z15" s="20">
        <v>1</v>
      </c>
      <c r="AA15" s="19"/>
      <c r="AB15" s="20">
        <v>5</v>
      </c>
      <c r="AC15" s="19"/>
      <c r="AD15" s="20">
        <v>12</v>
      </c>
      <c r="AE15" s="19"/>
      <c r="AF15" s="20">
        <v>10</v>
      </c>
      <c r="AG15" s="21"/>
      <c r="AH15" s="22">
        <v>15</v>
      </c>
      <c r="AI15" s="4"/>
      <c r="AL15" s="4"/>
      <c r="AM15" s="1">
        <f t="shared" si="2"/>
        <v>67</v>
      </c>
      <c r="AN15" s="1">
        <f t="shared" si="3"/>
        <v>82</v>
      </c>
      <c r="AT15" s="35"/>
      <c r="AU15" s="35"/>
    </row>
    <row r="16" spans="1:52" ht="13.5" customHeight="1" x14ac:dyDescent="0.2">
      <c r="B16" s="4"/>
      <c r="C16" s="16"/>
      <c r="D16" s="16"/>
      <c r="E16" s="17"/>
      <c r="F16" s="18"/>
      <c r="G16" s="6"/>
      <c r="H16" s="18"/>
      <c r="I16" s="19"/>
      <c r="J16" s="20"/>
      <c r="K16" s="19"/>
      <c r="L16" s="6"/>
      <c r="M16" s="19"/>
      <c r="N16" s="20"/>
      <c r="O16" s="19"/>
      <c r="P16" s="20"/>
      <c r="Q16" s="19"/>
      <c r="R16" s="20"/>
      <c r="S16" s="19"/>
      <c r="T16" s="20"/>
      <c r="U16" s="19"/>
      <c r="V16" s="20"/>
      <c r="W16" s="19"/>
      <c r="X16" s="20"/>
      <c r="Y16" s="19"/>
      <c r="Z16" s="20"/>
      <c r="AA16" s="19"/>
      <c r="AB16" s="20"/>
      <c r="AC16" s="19"/>
      <c r="AD16" s="20"/>
      <c r="AE16" s="19"/>
      <c r="AF16" s="20"/>
      <c r="AG16" s="21"/>
      <c r="AH16" s="22"/>
      <c r="AI16" s="4"/>
      <c r="AL16" s="4"/>
      <c r="AT16" s="35"/>
      <c r="AU16" s="35"/>
    </row>
    <row r="17" spans="2:52" x14ac:dyDescent="0.2">
      <c r="B17" s="4" t="s">
        <v>40</v>
      </c>
      <c r="C17" s="24">
        <f>SUM(C7:C15)</f>
        <v>663</v>
      </c>
      <c r="D17" s="24"/>
      <c r="E17" s="25">
        <f t="shared" ref="E17:AH17" si="4">SUM(E7:E15)</f>
        <v>108</v>
      </c>
      <c r="F17" s="26">
        <f t="shared" si="4"/>
        <v>0</v>
      </c>
      <c r="G17" s="4">
        <f t="shared" si="4"/>
        <v>91</v>
      </c>
      <c r="H17" s="26">
        <f t="shared" si="4"/>
        <v>4</v>
      </c>
      <c r="I17" s="25">
        <f t="shared" si="4"/>
        <v>55</v>
      </c>
      <c r="J17" s="26">
        <f t="shared" si="4"/>
        <v>6</v>
      </c>
      <c r="K17" s="25">
        <f t="shared" si="4"/>
        <v>59</v>
      </c>
      <c r="L17" s="4">
        <f t="shared" si="4"/>
        <v>10</v>
      </c>
      <c r="M17" s="25">
        <f t="shared" si="4"/>
        <v>3</v>
      </c>
      <c r="N17" s="26">
        <f t="shared" si="4"/>
        <v>62</v>
      </c>
      <c r="O17" s="25">
        <f t="shared" si="4"/>
        <v>38</v>
      </c>
      <c r="P17" s="26">
        <f t="shared" si="4"/>
        <v>6</v>
      </c>
      <c r="Q17" s="25">
        <f t="shared" si="4"/>
        <v>23</v>
      </c>
      <c r="R17" s="26">
        <f t="shared" si="4"/>
        <v>19</v>
      </c>
      <c r="S17" s="25">
        <f t="shared" si="4"/>
        <v>7</v>
      </c>
      <c r="T17" s="26">
        <f t="shared" si="4"/>
        <v>90</v>
      </c>
      <c r="U17" s="25">
        <f t="shared" si="4"/>
        <v>38</v>
      </c>
      <c r="V17" s="26">
        <f t="shared" si="4"/>
        <v>4</v>
      </c>
      <c r="W17" s="25">
        <f t="shared" si="4"/>
        <v>59</v>
      </c>
      <c r="X17" s="26">
        <f t="shared" si="4"/>
        <v>13</v>
      </c>
      <c r="Y17" s="25">
        <f t="shared" si="4"/>
        <v>24</v>
      </c>
      <c r="Z17" s="26">
        <f t="shared" si="4"/>
        <v>32</v>
      </c>
      <c r="AA17" s="25">
        <f t="shared" si="4"/>
        <v>13</v>
      </c>
      <c r="AB17" s="26">
        <f t="shared" si="4"/>
        <v>81</v>
      </c>
      <c r="AC17" s="25">
        <f t="shared" si="4"/>
        <v>62</v>
      </c>
      <c r="AD17" s="26">
        <f t="shared" si="4"/>
        <v>12</v>
      </c>
      <c r="AE17" s="25">
        <f t="shared" si="4"/>
        <v>20</v>
      </c>
      <c r="AF17" s="26">
        <f t="shared" si="4"/>
        <v>25</v>
      </c>
      <c r="AG17" s="25">
        <f t="shared" si="4"/>
        <v>0</v>
      </c>
      <c r="AH17" s="26">
        <f t="shared" si="4"/>
        <v>116</v>
      </c>
      <c r="AI17" s="4"/>
      <c r="AT17" s="35"/>
      <c r="AU17" s="35"/>
    </row>
    <row r="18" spans="2:52" ht="13.5" thickBot="1" x14ac:dyDescent="0.25">
      <c r="B18" s="4" t="s">
        <v>41</v>
      </c>
      <c r="C18" s="27">
        <f>IF(C17=0,"",AVERAGE(C7:C15))</f>
        <v>73.666666666666671</v>
      </c>
      <c r="D18" s="27"/>
      <c r="E18" s="28">
        <f t="shared" ref="E18:AH18" si="5">IF(E17=0,"",AVERAGE(E7:E15))</f>
        <v>12</v>
      </c>
      <c r="F18" s="29" t="str">
        <f t="shared" si="5"/>
        <v/>
      </c>
      <c r="G18" s="30">
        <f t="shared" si="5"/>
        <v>11.375</v>
      </c>
      <c r="H18" s="29">
        <f t="shared" si="5"/>
        <v>4</v>
      </c>
      <c r="I18" s="28">
        <f t="shared" si="5"/>
        <v>7.8571428571428568</v>
      </c>
      <c r="J18" s="29">
        <f t="shared" si="5"/>
        <v>3</v>
      </c>
      <c r="K18" s="28">
        <f t="shared" si="5"/>
        <v>8.4285714285714288</v>
      </c>
      <c r="L18" s="30">
        <f t="shared" si="5"/>
        <v>5</v>
      </c>
      <c r="M18" s="28">
        <f t="shared" si="5"/>
        <v>3</v>
      </c>
      <c r="N18" s="29">
        <f t="shared" si="5"/>
        <v>7.75</v>
      </c>
      <c r="O18" s="28">
        <f t="shared" si="5"/>
        <v>5.4285714285714288</v>
      </c>
      <c r="P18" s="29">
        <f t="shared" si="5"/>
        <v>3</v>
      </c>
      <c r="Q18" s="28">
        <f t="shared" si="5"/>
        <v>4.5999999999999996</v>
      </c>
      <c r="R18" s="29">
        <f t="shared" si="5"/>
        <v>4.75</v>
      </c>
      <c r="S18" s="28">
        <f t="shared" si="5"/>
        <v>3.5</v>
      </c>
      <c r="T18" s="29">
        <f t="shared" si="5"/>
        <v>12.857142857142858</v>
      </c>
      <c r="U18" s="28">
        <f t="shared" si="5"/>
        <v>5.4285714285714288</v>
      </c>
      <c r="V18" s="29">
        <f t="shared" si="5"/>
        <v>2</v>
      </c>
      <c r="W18" s="28">
        <f t="shared" si="5"/>
        <v>8.4285714285714288</v>
      </c>
      <c r="X18" s="29">
        <f t="shared" si="5"/>
        <v>6.5</v>
      </c>
      <c r="Y18" s="28">
        <f t="shared" si="5"/>
        <v>8</v>
      </c>
      <c r="Z18" s="29">
        <f t="shared" si="5"/>
        <v>5.333333333333333</v>
      </c>
      <c r="AA18" s="28">
        <f t="shared" si="5"/>
        <v>13</v>
      </c>
      <c r="AB18" s="29">
        <f t="shared" si="5"/>
        <v>10.125</v>
      </c>
      <c r="AC18" s="28">
        <f t="shared" si="5"/>
        <v>7.75</v>
      </c>
      <c r="AD18" s="29">
        <f t="shared" si="5"/>
        <v>12</v>
      </c>
      <c r="AE18" s="28">
        <f t="shared" si="5"/>
        <v>6.666666666666667</v>
      </c>
      <c r="AF18" s="29">
        <f t="shared" si="5"/>
        <v>4.166666666666667</v>
      </c>
      <c r="AG18" s="28" t="str">
        <f t="shared" si="5"/>
        <v/>
      </c>
      <c r="AH18" s="29">
        <f t="shared" si="5"/>
        <v>12.888888888888889</v>
      </c>
      <c r="AI18" s="4"/>
      <c r="AT18" s="35"/>
      <c r="AU18" s="35"/>
    </row>
    <row r="19" spans="2:52" x14ac:dyDescent="0.2">
      <c r="B19" s="4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4"/>
      <c r="AT19" s="35"/>
      <c r="AU19" s="35"/>
    </row>
    <row r="20" spans="2:52" x14ac:dyDescent="0.2">
      <c r="B20" s="4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4"/>
      <c r="AT20" s="35"/>
      <c r="AU20" s="35"/>
    </row>
    <row r="21" spans="2:52" x14ac:dyDescent="0.2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T21" s="35"/>
      <c r="AU21" s="35"/>
    </row>
    <row r="22" spans="2:52" x14ac:dyDescent="0.2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L22"/>
      <c r="AM22"/>
      <c r="AN22"/>
      <c r="AO22"/>
      <c r="AP22"/>
      <c r="AQ22"/>
      <c r="AR22"/>
      <c r="AS22"/>
      <c r="AT22" s="35"/>
      <c r="AU22" s="35"/>
      <c r="AV22"/>
      <c r="AW22"/>
      <c r="AX22"/>
      <c r="AY22"/>
      <c r="AZ22"/>
    </row>
    <row r="23" spans="2:52" hidden="1" outlineLevel="1" x14ac:dyDescent="0.2">
      <c r="B23" s="23" t="s">
        <v>42</v>
      </c>
      <c r="C23" s="6">
        <f>F23+G23+I23+L23+M23+O23+R23+S23+V23+W23+AB23+AF23+Y23</f>
        <v>82</v>
      </c>
      <c r="D23" s="6"/>
      <c r="E23" s="23">
        <v>1</v>
      </c>
      <c r="F23" s="23"/>
      <c r="G23" s="23">
        <v>15</v>
      </c>
      <c r="H23" s="23"/>
      <c r="I23" s="6">
        <v>9</v>
      </c>
      <c r="J23" s="6"/>
      <c r="K23" s="6">
        <v>2</v>
      </c>
      <c r="L23" s="6"/>
      <c r="M23" s="6">
        <v>12</v>
      </c>
      <c r="N23" s="6"/>
      <c r="O23" s="6">
        <v>14</v>
      </c>
      <c r="P23" s="6"/>
      <c r="Q23" s="6"/>
      <c r="R23" s="6">
        <v>10</v>
      </c>
      <c r="S23" s="6">
        <v>6</v>
      </c>
      <c r="T23" s="6"/>
      <c r="U23" s="6"/>
      <c r="V23" s="6">
        <v>8</v>
      </c>
      <c r="W23" s="6">
        <v>3</v>
      </c>
      <c r="X23" s="6"/>
      <c r="Y23" s="6"/>
      <c r="Z23" s="6">
        <v>4</v>
      </c>
      <c r="AA23" s="6"/>
      <c r="AB23" s="6">
        <v>5</v>
      </c>
      <c r="AC23" s="6">
        <v>11</v>
      </c>
      <c r="AD23" s="6"/>
      <c r="AE23" s="6">
        <v>7</v>
      </c>
      <c r="AF23" s="6"/>
      <c r="AG23" s="6"/>
      <c r="AH23" s="6">
        <v>13</v>
      </c>
      <c r="AI23" s="4"/>
      <c r="AT23" s="35"/>
      <c r="AU23" s="35"/>
    </row>
    <row r="24" spans="2:52" collapsed="1" x14ac:dyDescent="0.2"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L24"/>
      <c r="AM24"/>
      <c r="AN24"/>
      <c r="AO24"/>
      <c r="AP24"/>
      <c r="AQ24"/>
      <c r="AR24"/>
      <c r="AS24"/>
      <c r="AT24" s="35"/>
      <c r="AU24" s="35"/>
      <c r="AV24"/>
      <c r="AW24"/>
      <c r="AX24"/>
      <c r="AY24"/>
      <c r="AZ24"/>
    </row>
    <row r="25" spans="2:52" x14ac:dyDescent="0.2"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L25"/>
      <c r="AM25"/>
      <c r="AN25"/>
      <c r="AO25"/>
      <c r="AP25"/>
      <c r="AQ25"/>
      <c r="AR25"/>
      <c r="AS25"/>
      <c r="AT25" s="35"/>
      <c r="AU25" s="35"/>
      <c r="AV25"/>
      <c r="AW25"/>
      <c r="AX25"/>
      <c r="AY25"/>
      <c r="AZ25"/>
    </row>
    <row r="26" spans="2:52" x14ac:dyDescent="0.2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T26" s="35"/>
      <c r="AU26" s="35"/>
    </row>
    <row r="27" spans="2:52" x14ac:dyDescent="0.2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T27" s="35"/>
      <c r="AU27" s="35"/>
    </row>
    <row r="28" spans="2:52" x14ac:dyDescent="0.2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T28" s="35"/>
      <c r="AU28" s="35"/>
    </row>
    <row r="29" spans="2:52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T29" s="35"/>
      <c r="AU29" s="35"/>
    </row>
    <row r="30" spans="2:52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T30" s="35"/>
      <c r="AU30" s="35"/>
    </row>
    <row r="31" spans="2:52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 t="s">
        <v>48</v>
      </c>
      <c r="AC31" s="4"/>
      <c r="AD31" s="4"/>
      <c r="AE31" s="4"/>
      <c r="AF31" s="4"/>
      <c r="AG31" s="4"/>
      <c r="AH31" s="4"/>
      <c r="AI31" s="4"/>
      <c r="AT31" s="35"/>
      <c r="AU31" s="35"/>
    </row>
    <row r="32" spans="2:52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T32" s="35"/>
      <c r="AU32" s="35"/>
    </row>
    <row r="33" spans="2:47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T33" s="35"/>
      <c r="AU33" s="35"/>
    </row>
    <row r="34" spans="2:47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T34" s="35"/>
      <c r="AU34" s="35"/>
    </row>
    <row r="35" spans="2:47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T35" s="35"/>
      <c r="AU35" s="35"/>
    </row>
    <row r="36" spans="2:47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T36" s="35"/>
      <c r="AU36" s="35"/>
    </row>
    <row r="37" spans="2:47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T37" s="35"/>
      <c r="AU37" s="35"/>
    </row>
    <row r="38" spans="2:47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T38" s="35"/>
      <c r="AU38" s="35"/>
    </row>
    <row r="39" spans="2:47" x14ac:dyDescent="0.2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T39" s="35"/>
      <c r="AU39" s="35"/>
    </row>
    <row r="40" spans="2:47" x14ac:dyDescent="0.2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T40" s="35"/>
      <c r="AU40" s="35"/>
    </row>
    <row r="41" spans="2:47" x14ac:dyDescent="0.2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T41" s="35"/>
      <c r="AU41" s="35"/>
    </row>
    <row r="42" spans="2:47" x14ac:dyDescent="0.2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T42" s="35"/>
      <c r="AU42" s="35"/>
    </row>
    <row r="43" spans="2:47" x14ac:dyDescent="0.2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T43" s="35"/>
      <c r="AU43" s="35"/>
    </row>
    <row r="44" spans="2:47" x14ac:dyDescent="0.2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T44" s="35"/>
      <c r="AU44" s="35"/>
    </row>
    <row r="45" spans="2:47" x14ac:dyDescent="0.2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T45" s="35"/>
      <c r="AU45" s="35"/>
    </row>
    <row r="46" spans="2:47" x14ac:dyDescent="0.2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T46" s="35"/>
      <c r="AU46" s="35"/>
    </row>
    <row r="47" spans="2:47" x14ac:dyDescent="0.2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T47" s="35"/>
      <c r="AU47" s="35"/>
    </row>
    <row r="48" spans="2:47" x14ac:dyDescent="0.2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T48" s="35"/>
      <c r="AU48" s="35"/>
    </row>
    <row r="49" spans="2:47" x14ac:dyDescent="0.2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T49" s="35"/>
      <c r="AU49" s="35"/>
    </row>
    <row r="50" spans="2:47" x14ac:dyDescent="0.2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T50" s="35"/>
      <c r="AU50" s="35"/>
    </row>
    <row r="51" spans="2:47" x14ac:dyDescent="0.2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T51" s="35"/>
      <c r="AU51" s="35"/>
    </row>
    <row r="52" spans="2:47" x14ac:dyDescent="0.2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T52" s="35"/>
      <c r="AU52" s="35"/>
    </row>
    <row r="53" spans="2:47" x14ac:dyDescent="0.2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T53" s="35"/>
      <c r="AU53" s="35"/>
    </row>
    <row r="54" spans="2:47" x14ac:dyDescent="0.2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T54" s="35"/>
      <c r="AU54" s="35"/>
    </row>
    <row r="55" spans="2:47" x14ac:dyDescent="0.2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T55" s="35"/>
      <c r="AU55" s="35"/>
    </row>
    <row r="56" spans="2:47" x14ac:dyDescent="0.2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T56" s="35"/>
      <c r="AU56" s="35"/>
    </row>
    <row r="57" spans="2:47" x14ac:dyDescent="0.2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T57" s="35"/>
      <c r="AU57" s="35"/>
    </row>
    <row r="58" spans="2:47" x14ac:dyDescent="0.2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T58" s="35"/>
      <c r="AU58" s="35"/>
    </row>
    <row r="59" spans="2:47" x14ac:dyDescent="0.2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T59" s="35"/>
      <c r="AU59" s="35"/>
    </row>
    <row r="60" spans="2:47" x14ac:dyDescent="0.2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T60" s="35"/>
      <c r="AU60" s="35"/>
    </row>
    <row r="61" spans="2:47" x14ac:dyDescent="0.2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T61" s="35"/>
      <c r="AU61" s="35"/>
    </row>
    <row r="62" spans="2:47" x14ac:dyDescent="0.2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T62" s="35"/>
      <c r="AU62" s="35"/>
    </row>
    <row r="63" spans="2:47" x14ac:dyDescent="0.2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T63" s="35"/>
      <c r="AU63" s="35"/>
    </row>
    <row r="64" spans="2:47" x14ac:dyDescent="0.2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T64" s="35"/>
      <c r="AU64" s="35"/>
    </row>
    <row r="65" spans="2:47" x14ac:dyDescent="0.2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T65" s="35"/>
      <c r="AU65" s="35"/>
    </row>
    <row r="66" spans="2:47" x14ac:dyDescent="0.2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T66" s="35"/>
      <c r="AU66" s="35"/>
    </row>
    <row r="67" spans="2:47" x14ac:dyDescent="0.2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T67" s="35"/>
      <c r="AU67" s="35"/>
    </row>
    <row r="68" spans="2:47" x14ac:dyDescent="0.2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T68" s="35"/>
      <c r="AU68" s="35"/>
    </row>
    <row r="69" spans="2:47" x14ac:dyDescent="0.2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T69" s="35"/>
      <c r="AU69" s="35"/>
    </row>
    <row r="70" spans="2:47" x14ac:dyDescent="0.2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T70" s="35"/>
      <c r="AU70" s="35"/>
    </row>
    <row r="71" spans="2:47" x14ac:dyDescent="0.2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T71" s="35"/>
      <c r="AU71" s="35"/>
    </row>
    <row r="72" spans="2:47" x14ac:dyDescent="0.2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T72" s="35"/>
      <c r="AU72" s="35"/>
    </row>
    <row r="73" spans="2:47" x14ac:dyDescent="0.2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T73" s="35"/>
      <c r="AU73" s="35"/>
    </row>
    <row r="74" spans="2:47" x14ac:dyDescent="0.2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T74" s="35"/>
      <c r="AU74" s="35"/>
    </row>
    <row r="75" spans="2:47" x14ac:dyDescent="0.2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T75" s="35"/>
      <c r="AU75" s="35"/>
    </row>
    <row r="76" spans="2:47" x14ac:dyDescent="0.2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T76" s="35"/>
      <c r="AU76" s="35"/>
    </row>
    <row r="77" spans="2:47" x14ac:dyDescent="0.2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T77" s="35"/>
      <c r="AU77" s="35"/>
    </row>
    <row r="78" spans="2:47" x14ac:dyDescent="0.2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T78" s="35"/>
      <c r="AU78" s="35"/>
    </row>
    <row r="79" spans="2:47" x14ac:dyDescent="0.2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T79" s="35"/>
      <c r="AU79" s="35"/>
    </row>
    <row r="80" spans="2:47" x14ac:dyDescent="0.2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T80" s="35"/>
      <c r="AU80" s="35"/>
    </row>
    <row r="81" spans="2:47" x14ac:dyDescent="0.2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T81" s="35"/>
      <c r="AU81" s="35"/>
    </row>
    <row r="82" spans="2:47" x14ac:dyDescent="0.2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T82" s="35"/>
      <c r="AU82" s="35"/>
    </row>
    <row r="83" spans="2:47" x14ac:dyDescent="0.2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T83" s="35"/>
      <c r="AU83" s="35"/>
    </row>
    <row r="84" spans="2:47" x14ac:dyDescent="0.2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T84" s="35"/>
      <c r="AU84" s="35"/>
    </row>
    <row r="85" spans="2:47" x14ac:dyDescent="0.2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T85" s="35"/>
      <c r="AU85" s="35"/>
    </row>
  </sheetData>
  <phoneticPr fontId="0" type="noConversion"/>
  <printOptions gridLines="1"/>
  <pageMargins left="0.48" right="0.12" top="1" bottom="1" header="0.5" footer="0.5"/>
  <pageSetup scale="64" orientation="landscape" horizontalDpi="360" verticalDpi="360" r:id="rId1"/>
  <headerFooter alignWithMargins="0">
    <oddFooter>&amp;C&amp;F &amp;A&amp;R&amp;D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Week #13</vt:lpstr>
      <vt:lpstr>Week #12</vt:lpstr>
      <vt:lpstr>'Week #12'!Andy</vt:lpstr>
      <vt:lpstr>'Week #13'!Andy</vt:lpstr>
      <vt:lpstr>'Week #12'!check</vt:lpstr>
      <vt:lpstr>'Week #13'!check</vt:lpstr>
      <vt:lpstr>'Week #12'!Print_Area</vt:lpstr>
      <vt:lpstr>'Week #13'!Print_Area</vt:lpstr>
      <vt:lpstr>'Week #12'!sort</vt:lpstr>
      <vt:lpstr>'Week #13'!sort</vt:lpstr>
      <vt:lpstr>'Week #12'!wins</vt:lpstr>
      <vt:lpstr>'Week #13'!wins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Eldon Sellers</dc:creator>
  <cp:lastModifiedBy>Jan Havlíček</cp:lastModifiedBy>
  <cp:lastPrinted>2001-12-02T18:05:09Z</cp:lastPrinted>
  <dcterms:created xsi:type="dcterms:W3CDTF">2001-11-22T15:16:04Z</dcterms:created>
  <dcterms:modified xsi:type="dcterms:W3CDTF">2023-09-19T15:06:23Z</dcterms:modified>
</cp:coreProperties>
</file>