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B53E4A-3B0B-4D72-970F-F967895C50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<sst xmlns="http://schemas.openxmlformats.org/spreadsheetml/2006/main" count="27" uniqueCount="27">
  <si>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</si>
  <si>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</si>
  <si>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</si>
  <si>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</si>
  <si>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</si>
  <si>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</si>
  <si>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</si>
  <si>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</si>
  <si>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</si>
  <si>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</si>
  <si>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</si>
  <si>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</si>
  <si>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Utility Undercollection at</t>
  </si>
  <si>
    <t>$10.2B</t>
  </si>
  <si>
    <t>30.2B</t>
  </si>
  <si>
    <t>Total less</t>
  </si>
  <si>
    <t>Contracts</t>
  </si>
  <si>
    <t>Extended CTC Costs Beyond March 31, 2002</t>
  </si>
  <si>
    <t>Power Purchase Obligations</t>
  </si>
  <si>
    <t>FTA Related to Rate Reduction Bonds</t>
  </si>
  <si>
    <t>Total</t>
  </si>
  <si>
    <t>Grand Total</t>
  </si>
  <si>
    <t>Nuclear Incre-mental costs</t>
  </si>
  <si>
    <t>CTC Exempts</t>
  </si>
  <si>
    <t>Nuclear Decom-mission</t>
  </si>
  <si>
    <t>EmployeeTrans-ition costs</t>
  </si>
  <si>
    <t>Unit Charge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</si>
</sst>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abSelected="1" topLeftCell="A8" workbookViewId="0">
      <selection activeCell="H21" sqref="H21"/>
    </sheetView>
  </sheetViews>
  <sheetFormatPr defaultRowHeight="12.75" x14ac:dyDescent="0.2"/>
  <cols>
    <col min="1" max="1" width="12.140625" customWidth="1"/>
    <col min="2" max="2" width="17.85546875" customWidth="1"/>
    <col min="3" max="3" width="12.5703125" customWidth="1"/>
    <col min="4" max="4" width="11.140625" customWidth="1"/>
    <col min="7" max="7" width="15" customWidth="1"/>
    <col min="8" max="8" width="11.28515625" customWidth="1"/>
    <col min="9" max="10" width="8.42578125" bestFit="1" customWidth="1"/>
    <col min="11" max="11" width="10.5703125" customWidth="1"/>
  </cols>
  <sheetData>
    <row r="2" spans="1:4" x14ac:dyDescent="0.2">
      <c r="A2" s="2" t="s">
        <v>0</v>
      </c>
    </row>
    <row r="4" spans="1:4" x14ac:dyDescent="0.2">
      <c r="A4" s="9" t="s">
        <v>1</v>
      </c>
      <c r="B4" s="9" t="s">
        <v>2</v>
      </c>
      <c r="C4" s="9" t="s">
        <v>3</v>
      </c>
      <c r="D4" s="4"/>
    </row>
    <row r="5" spans="1:4" x14ac:dyDescent="0.2">
      <c r="A5" s="4"/>
      <c r="B5" s="4"/>
      <c r="C5" s="4"/>
      <c r="D5" s="4"/>
    </row>
    <row r="6" spans="1:4" x14ac:dyDescent="0.2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">
      <c r="A9" s="1"/>
      <c r="B9" s="3"/>
      <c r="C9" s="1"/>
      <c r="D9" s="1"/>
    </row>
    <row r="11" spans="1:4" x14ac:dyDescent="0.2">
      <c r="A11" s="2" t="s">
        <v>8</v>
      </c>
    </row>
    <row r="16" spans="1:4" ht="13.5" thickBot="1" x14ac:dyDescent="0.25">
      <c r="A16" s="2" t="s">
        <v>26</v>
      </c>
    </row>
    <row r="17" spans="1:14" x14ac:dyDescent="0.2">
      <c r="G17" s="24" t="s">
        <v>17</v>
      </c>
      <c r="H17" s="25"/>
      <c r="I17" s="25"/>
      <c r="J17" s="25"/>
      <c r="K17" s="26"/>
    </row>
    <row r="18" spans="1:14" ht="63.75" x14ac:dyDescent="0.2">
      <c r="A18" s="10" t="s">
        <v>4</v>
      </c>
      <c r="B18" s="11" t="s">
        <v>12</v>
      </c>
      <c r="C18" s="10" t="s">
        <v>6</v>
      </c>
      <c r="D18" s="10" t="s">
        <v>9</v>
      </c>
      <c r="E18" s="10" t="s">
        <v>11</v>
      </c>
      <c r="F18" s="13" t="s">
        <v>15</v>
      </c>
      <c r="G18" s="19" t="s">
        <v>25</v>
      </c>
      <c r="H18" s="16" t="s">
        <v>18</v>
      </c>
      <c r="I18" s="16" t="s">
        <v>22</v>
      </c>
      <c r="J18" s="16" t="s">
        <v>23</v>
      </c>
      <c r="K18" s="20" t="s">
        <v>19</v>
      </c>
      <c r="L18" s="18" t="s">
        <v>20</v>
      </c>
      <c r="M18" s="16" t="s">
        <v>24</v>
      </c>
      <c r="N18" s="16" t="s">
        <v>21</v>
      </c>
    </row>
    <row r="19" spans="1:14" ht="13.5" thickBot="1" x14ac:dyDescent="0.25">
      <c r="A19" s="9" t="s">
        <v>5</v>
      </c>
      <c r="B19" s="12" t="s">
        <v>13</v>
      </c>
      <c r="C19" s="9" t="s">
        <v>7</v>
      </c>
      <c r="D19" s="9" t="s">
        <v>10</v>
      </c>
      <c r="E19" s="9" t="s">
        <v>14</v>
      </c>
      <c r="F19" s="14" t="s">
        <v>16</v>
      </c>
      <c r="G19" s="21"/>
      <c r="H19" s="22"/>
      <c r="I19" s="22"/>
      <c r="J19" s="22"/>
      <c r="K19" s="23"/>
      <c r="L19" s="17"/>
      <c r="M19" s="17"/>
      <c r="N19" s="17"/>
    </row>
    <row r="20" spans="1:14" x14ac:dyDescent="0.2">
      <c r="B20" s="4"/>
      <c r="C20" s="4"/>
      <c r="D20" s="4"/>
      <c r="E20" s="4"/>
    </row>
    <row r="21" spans="1:14" x14ac:dyDescent="0.2">
      <c r="A21" s="4">
        <v>5</v>
      </c>
      <c r="B21" s="8">
        <f>-PMT($B$8,$A21,10200)/185000</f>
        <v>1.3235207858367192E-2</v>
      </c>
      <c r="C21" s="8">
        <f>-PMT($B$8,$A21,12500)/185000</f>
        <v>1.6219617473489208E-2</v>
      </c>
      <c r="D21" s="8">
        <f>-PMT($B$8,$A21,7500)/185000</f>
        <v>9.7317704840935246E-3</v>
      </c>
      <c r="E21" s="8">
        <f>SUM(B21:D21)</f>
        <v>3.9186595815949923E-2</v>
      </c>
      <c r="F21" s="15">
        <f>E21-D21</f>
        <v>2.94548253318564E-2</v>
      </c>
    </row>
    <row r="22" spans="1:14" x14ac:dyDescent="0.2">
      <c r="A22" s="4">
        <v>7</v>
      </c>
      <c r="B22" s="8">
        <f>-PMT($B$8,$A22,10200)/185000</f>
        <v>1.0021038900366647E-2</v>
      </c>
      <c r="C22" s="8">
        <f>-PMT($B$8,$A22,12500)/185000</f>
        <v>1.2280684926919909E-2</v>
      </c>
      <c r="D22" s="8">
        <f>-PMT($B$8,$A22,7500)/185000</f>
        <v>7.3684109561519464E-3</v>
      </c>
      <c r="E22" s="8">
        <f>SUM(B22:D22)</f>
        <v>2.9670134783438502E-2</v>
      </c>
      <c r="F22" s="15">
        <f>E22-D22</f>
        <v>2.2301723827286554E-2</v>
      </c>
    </row>
    <row r="23" spans="1:14" x14ac:dyDescent="0.2">
      <c r="A23" s="4">
        <v>10</v>
      </c>
      <c r="B23" s="8">
        <f>-PMT($B$8,$A23,10200)/185000</f>
        <v>7.6372859515788406E-3</v>
      </c>
      <c r="C23" s="8">
        <f>-PMT($B$8,$A23,12500)/185000</f>
        <v>9.3594190583074048E-3</v>
      </c>
      <c r="D23" s="8">
        <f>-PMT($B$8,$A23,7500)/185000</f>
        <v>5.6156514349844418E-3</v>
      </c>
      <c r="E23" s="8">
        <f>SUM(B23:D23)</f>
        <v>2.2612356444870689E-2</v>
      </c>
      <c r="F23" s="15">
        <f>E23-D23</f>
        <v>1.6996705009886245E-2</v>
      </c>
    </row>
    <row r="24" spans="1:14" x14ac:dyDescent="0.2">
      <c r="A24" s="4">
        <v>12</v>
      </c>
      <c r="B24" s="8">
        <f>-PMT($B$8,$A24,10200)/185000</f>
        <v>6.7249753520574277E-3</v>
      </c>
      <c r="C24" s="8">
        <f>-PMT($B$8,$A24,12500)/185000</f>
        <v>8.2413913628154745E-3</v>
      </c>
      <c r="D24" s="8">
        <f>-PMT($B$8,$A24,7500)/185000</f>
        <v>4.9448348176892847E-3</v>
      </c>
      <c r="E24" s="8">
        <f>SUM(B24:D24)</f>
        <v>1.9911201532562185E-2</v>
      </c>
      <c r="F24" s="15">
        <f>E24-D24</f>
        <v>1.4966366714872901E-2</v>
      </c>
    </row>
    <row r="25" spans="1:14" x14ac:dyDescent="0.2">
      <c r="A25" s="4">
        <v>15</v>
      </c>
      <c r="B25" s="8">
        <f>-PMT($B$8,$A25,10200)/185000</f>
        <v>5.8299188812583058E-3</v>
      </c>
      <c r="C25" s="8">
        <f>-PMT($B$8,$A25,12500)/185000</f>
        <v>7.1445084329145913E-3</v>
      </c>
      <c r="D25" s="8">
        <f>-PMT($B$8,$A25,7500)/185000</f>
        <v>4.2867050597487546E-3</v>
      </c>
      <c r="E25" s="8">
        <f>SUM(B25:D25)</f>
        <v>1.7261132373921649E-2</v>
      </c>
      <c r="F25" s="15">
        <f>E25-D25</f>
        <v>1.2974427314172894E-2</v>
      </c>
    </row>
    <row r="26" spans="1:14" x14ac:dyDescent="0.2">
      <c r="A26" s="4"/>
      <c r="B26" s="4"/>
      <c r="C26" s="4"/>
      <c r="D26" s="4"/>
    </row>
    <row r="27" spans="1:14" x14ac:dyDescent="0.2">
      <c r="A27" s="4"/>
      <c r="B27" s="4"/>
      <c r="C27" s="4"/>
      <c r="D27" s="4"/>
    </row>
    <row r="28" spans="1:14" x14ac:dyDescent="0.2">
      <c r="A28" s="4"/>
      <c r="B28" s="4"/>
      <c r="C28" s="4"/>
      <c r="D28" s="4"/>
    </row>
    <row r="29" spans="1:14" x14ac:dyDescent="0.2">
      <c r="A29" s="4"/>
      <c r="B29" s="4"/>
      <c r="C29" s="4"/>
      <c r="D29" s="4"/>
    </row>
    <row r="30" spans="1:14" x14ac:dyDescent="0.2">
      <c r="A30" s="4"/>
      <c r="B30" s="4"/>
      <c r="C30" s="4"/>
      <c r="D30" s="4"/>
    </row>
    <row r="31" spans="1:14" x14ac:dyDescent="0.2">
      <c r="A31" s="4"/>
      <c r="B31" s="4"/>
      <c r="C31" s="4"/>
      <c r="D31" s="4"/>
    </row>
    <row r="32" spans="1:1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</sheetData>
  <mergeCells count="1">
    <mergeCell ref="G17:K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2001-08-07T20:27:55Z</cp:lastPrinted>
  <dcterms:created xsi:type="dcterms:W3CDTF">2001-08-07T00:31:25Z</dcterms:created>
  <dcterms:modified xsi:type="dcterms:W3CDTF">2023-09-19T15:08:28Z</dcterms:modified>
</cp:coreProperties>
</file>