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3CA6DC-A880-4739-9DA1-9C85745A799B}" xr6:coauthVersionLast="47" xr6:coauthVersionMax="47" xr10:uidLastSave="{00000000-0000-0000-0000-000000000000}"/>
  <bookViews>
    <workbookView xWindow="-120" yWindow="-120" windowWidth="38640" windowHeight="15720" activeTab="1"/>
  </bookViews>
  <sheets>
    <sheet name="USD" sheetId="1" r:id="rId1"/>
    <sheet name="CAD" sheetId="4" r:id="rId2"/>
    <sheet name="Sheet3" sheetId="3" r:id="rId3"/>
  </sheets>
  <definedNames>
    <definedName name="_xlnm.Print_Area" localSheetId="1">CAD!$A$1:$F$58</definedName>
    <definedName name="_xlnm.Print_Area" localSheetId="0">USD!$A$1:$F$58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B6" i="4"/>
  <c r="C6" i="4"/>
  <c r="D6" i="4"/>
  <c r="E6" i="4"/>
  <c r="F6" i="4"/>
  <c r="B33" i="4"/>
  <c r="C33" i="4"/>
  <c r="D33" i="4"/>
  <c r="E33" i="4"/>
  <c r="F33" i="4"/>
  <c r="B35" i="4"/>
  <c r="C35" i="4"/>
  <c r="D35" i="4"/>
  <c r="E35" i="4"/>
  <c r="F35" i="4"/>
  <c r="B6" i="1"/>
  <c r="C6" i="1"/>
  <c r="D6" i="1"/>
  <c r="E6" i="1"/>
  <c r="F6" i="1"/>
  <c r="F10" i="1"/>
  <c r="F11" i="1"/>
  <c r="F12" i="1"/>
  <c r="F13" i="1"/>
  <c r="F14" i="1"/>
  <c r="F15" i="1"/>
  <c r="B16" i="1"/>
  <c r="C16" i="1"/>
  <c r="D16" i="1"/>
  <c r="E16" i="1"/>
  <c r="F16" i="1"/>
  <c r="F18" i="1"/>
  <c r="F19" i="1"/>
  <c r="F20" i="1"/>
  <c r="F21" i="1"/>
  <c r="F22" i="1"/>
  <c r="F23" i="1"/>
  <c r="B24" i="1"/>
  <c r="C24" i="1"/>
  <c r="D24" i="1"/>
  <c r="E24" i="1"/>
  <c r="F24" i="1"/>
  <c r="F26" i="1"/>
  <c r="F27" i="1"/>
  <c r="F28" i="1"/>
  <c r="F29" i="1"/>
  <c r="F30" i="1"/>
  <c r="F31" i="1"/>
  <c r="B32" i="1"/>
  <c r="C32" i="1"/>
  <c r="D32" i="1"/>
  <c r="E32" i="1"/>
  <c r="F32" i="1"/>
  <c r="B33" i="1"/>
  <c r="C33" i="1"/>
  <c r="D33" i="1"/>
  <c r="E33" i="1"/>
  <c r="F33" i="1"/>
  <c r="B35" i="1"/>
  <c r="C35" i="1"/>
  <c r="D35" i="1"/>
  <c r="E35" i="1"/>
  <c r="F35" i="1"/>
</calcChain>
</file>

<file path=xl/sharedStrings.xml><?xml version="1.0" encoding="utf-8"?>
<sst xmlns="http://schemas.openxmlformats.org/spreadsheetml/2006/main" count="134" uniqueCount="26">
  <si>
    <t>Petro-Canada</t>
  </si>
  <si>
    <t>Small MSA Companies</t>
  </si>
  <si>
    <t>Suncor/Sunoco</t>
  </si>
  <si>
    <t>Revenue</t>
  </si>
  <si>
    <t>Petro Canada</t>
  </si>
  <si>
    <t>Suncor/Sonoco</t>
  </si>
  <si>
    <t xml:space="preserve">Small MSA </t>
  </si>
  <si>
    <t>Costs</t>
  </si>
  <si>
    <t>Total</t>
  </si>
  <si>
    <t>Driver Counts</t>
  </si>
  <si>
    <t>CF (New Deals)</t>
  </si>
  <si>
    <t>DS (New Deals)</t>
  </si>
  <si>
    <t>RM (Active Books)</t>
  </si>
  <si>
    <t>ST (Invoices)</t>
  </si>
  <si>
    <t>VM (Invoices/Receipt Points)</t>
  </si>
  <si>
    <t>LG (Receipt Points/Facilities)</t>
  </si>
  <si>
    <t>see above</t>
  </si>
  <si>
    <t>Margin</t>
  </si>
  <si>
    <t>Total Costs</t>
  </si>
  <si>
    <t>Total Revenue</t>
  </si>
  <si>
    <t>Confirmations</t>
  </si>
  <si>
    <t>Deal/Data Setup</t>
  </si>
  <si>
    <t>Logistics</t>
  </si>
  <si>
    <t>Risk Management</t>
  </si>
  <si>
    <t>Settlements</t>
  </si>
  <si>
    <t>Volume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</si>
</sst>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165" fontId="2" fillId="0" borderId="0" xfId="0" applyNumberFormat="1" applyFont="1" applyBorder="1"/>
    <xf numFmtId="0" fontId="2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2" fillId="2" borderId="0" xfId="0" applyFont="1" applyFill="1" applyBorder="1" applyAlignment="1">
      <alignment horizontal="left"/>
    </xf>
    <xf numFmtId="0" fontId="3" fillId="0" borderId="0" xfId="0" applyFont="1" applyFill="1"/>
    <xf numFmtId="44" fontId="2" fillId="2" borderId="1" xfId="2" applyFont="1" applyFill="1" applyBorder="1"/>
    <xf numFmtId="167" fontId="2" fillId="2" borderId="1" xfId="2" applyNumberFormat="1" applyFont="1" applyFill="1" applyBorder="1"/>
    <xf numFmtId="167" fontId="2" fillId="2" borderId="2" xfId="2" applyNumberFormat="1" applyFont="1" applyFill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2"/>
    </xf>
    <xf numFmtId="165" fontId="4" fillId="0" borderId="1" xfId="1" applyNumberFormat="1" applyFont="1" applyBorder="1"/>
    <xf numFmtId="0" fontId="4" fillId="0" borderId="0" xfId="0" applyFont="1"/>
    <xf numFmtId="0" fontId="4" fillId="0" borderId="0" xfId="0" applyFont="1" applyBorder="1" applyAlignment="1">
      <alignment horizontal="left" indent="2"/>
    </xf>
    <xf numFmtId="167" fontId="2" fillId="2" borderId="3" xfId="2" applyNumberFormat="1" applyFont="1" applyFill="1" applyBorder="1"/>
    <xf numFmtId="165" fontId="0" fillId="0" borderId="0" xfId="0" applyNumberFormat="1" applyBorder="1"/>
    <xf numFmtId="165" fontId="1" fillId="0" borderId="0" xfId="1" applyNumberFormat="1" applyBorder="1"/>
    <xf numFmtId="165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A11" sqref="A11"/>
    </sheetView>
  </sheetViews>
  <sheetFormatPr defaultRowHeight="12.75" x14ac:dyDescent="0.2"/>
  <cols>
    <col min="1" max="1" width="31" customWidth="1"/>
    <col min="2" max="2" width="12.85546875" bestFit="1" customWidth="1"/>
    <col min="3" max="5" width="11.85546875" bestFit="1" customWidth="1"/>
    <col min="6" max="6" width="12.85546875" bestFit="1" customWidth="1"/>
  </cols>
  <sheetData>
    <row r="1" spans="1:6" x14ac:dyDescent="0.2">
      <c r="B1" s="7">
        <v>36861</v>
      </c>
      <c r="C1" s="7">
        <v>36892</v>
      </c>
      <c r="D1" s="7">
        <v>36923</v>
      </c>
      <c r="E1" s="7">
        <v>36951</v>
      </c>
      <c r="F1" s="8" t="s">
        <v>8</v>
      </c>
    </row>
    <row r="2" spans="1:6" ht="15" x14ac:dyDescent="0.25">
      <c r="A2" s="15" t="s">
        <v>3</v>
      </c>
      <c r="B2" s="13"/>
      <c r="C2" s="13"/>
      <c r="D2" s="13"/>
      <c r="E2" s="13"/>
      <c r="F2" s="13"/>
    </row>
    <row r="3" spans="1:6" x14ac:dyDescent="0.2">
      <c r="A3" s="1" t="s">
        <v>4</v>
      </c>
    </row>
    <row r="4" spans="1:6" x14ac:dyDescent="0.2">
      <c r="A4" s="1" t="s">
        <v>5</v>
      </c>
    </row>
    <row r="5" spans="1:6" x14ac:dyDescent="0.2">
      <c r="A5" s="1" t="s">
        <v>6</v>
      </c>
    </row>
    <row r="6" spans="1:6" x14ac:dyDescent="0.2">
      <c r="A6" s="11" t="s">
        <v>19</v>
      </c>
      <c r="B6" s="16">
        <f>SUM(B3:B5)</f>
        <v>0</v>
      </c>
      <c r="C6" s="16">
        <f>SUM(C3:C5)</f>
        <v>0</v>
      </c>
      <c r="D6" s="16">
        <f>SUM(D3:D5)</f>
        <v>0</v>
      </c>
      <c r="E6" s="16">
        <f>SUM(E3:E5)</f>
        <v>0</v>
      </c>
      <c r="F6" s="16">
        <f>SUM(F3:F5)</f>
        <v>0</v>
      </c>
    </row>
    <row r="8" spans="1:6" ht="15" x14ac:dyDescent="0.25">
      <c r="A8" s="12" t="s">
        <v>7</v>
      </c>
      <c r="B8" s="13"/>
      <c r="C8" s="13"/>
      <c r="D8" s="13"/>
      <c r="E8" s="13"/>
      <c r="F8" s="13"/>
    </row>
    <row r="9" spans="1:6" x14ac:dyDescent="0.2">
      <c r="A9" s="19" t="s">
        <v>0</v>
      </c>
    </row>
    <row r="10" spans="1:6" x14ac:dyDescent="0.2">
      <c r="A10" s="2" t="s">
        <v>20</v>
      </c>
      <c r="B10" s="3">
        <v>605.64314100000001</v>
      </c>
      <c r="C10" s="3">
        <v>1171.7971359999999</v>
      </c>
      <c r="D10" s="3">
        <v>268.71822499999996</v>
      </c>
      <c r="E10" s="3">
        <v>838.057501</v>
      </c>
      <c r="F10" s="3">
        <f>SUM(B10:E10)</f>
        <v>2884.2160029999995</v>
      </c>
    </row>
    <row r="11" spans="1:6" x14ac:dyDescent="0.2">
      <c r="A11" s="2" t="s">
        <v>21</v>
      </c>
      <c r="B11" s="3">
        <v>2652.2934070000006</v>
      </c>
      <c r="C11" s="3">
        <v>2662.5408920000004</v>
      </c>
      <c r="D11" s="3">
        <v>872.59345299999995</v>
      </c>
      <c r="E11" s="3">
        <v>1686.623341</v>
      </c>
      <c r="F11" s="3">
        <f t="shared" ref="F11:F16" si="0">SUM(B11:E11)</f>
        <v>7874.0510930000019</v>
      </c>
    </row>
    <row r="12" spans="1:6" x14ac:dyDescent="0.2">
      <c r="A12" s="2" t="s">
        <v>22</v>
      </c>
      <c r="B12" s="3">
        <v>23893.578622000001</v>
      </c>
      <c r="C12" s="3">
        <v>12408.197329000001</v>
      </c>
      <c r="D12" s="3">
        <v>5311.8734870000008</v>
      </c>
      <c r="E12" s="3">
        <v>7086.642468</v>
      </c>
      <c r="F12" s="3">
        <f t="shared" si="0"/>
        <v>48700.291906000006</v>
      </c>
    </row>
    <row r="13" spans="1:6" x14ac:dyDescent="0.2">
      <c r="A13" s="2" t="s">
        <v>23</v>
      </c>
      <c r="B13" s="3">
        <v>605.64314100000001</v>
      </c>
      <c r="C13" s="3">
        <v>1171.7971359999999</v>
      </c>
      <c r="D13" s="3">
        <v>268.71822499999996</v>
      </c>
      <c r="E13" s="3">
        <v>838.057501</v>
      </c>
      <c r="F13" s="3">
        <f t="shared" si="0"/>
        <v>2884.2160029999995</v>
      </c>
    </row>
    <row r="14" spans="1:6" x14ac:dyDescent="0.2">
      <c r="A14" s="2" t="s">
        <v>24</v>
      </c>
      <c r="B14" s="3">
        <v>21960.894499999999</v>
      </c>
      <c r="C14" s="3">
        <v>10833.645762</v>
      </c>
      <c r="D14" s="3">
        <v>6615.6936070000002</v>
      </c>
      <c r="E14" s="3">
        <v>11151.431579</v>
      </c>
      <c r="F14" s="3">
        <f t="shared" si="0"/>
        <v>50561.665448</v>
      </c>
    </row>
    <row r="15" spans="1:6" x14ac:dyDescent="0.2">
      <c r="A15" s="2" t="s">
        <v>25</v>
      </c>
      <c r="B15" s="3">
        <v>14543.581608999997</v>
      </c>
      <c r="C15" s="3">
        <v>8735.6326709999994</v>
      </c>
      <c r="D15" s="3">
        <v>5713.6197949999996</v>
      </c>
      <c r="E15" s="3">
        <v>8307.2343139999994</v>
      </c>
      <c r="F15" s="3">
        <f t="shared" si="0"/>
        <v>37300.068388999993</v>
      </c>
    </row>
    <row r="16" spans="1:6" s="22" customFormat="1" x14ac:dyDescent="0.2">
      <c r="A16" s="20" t="s">
        <v>8</v>
      </c>
      <c r="B16" s="21">
        <f>SUM(B10:B15)</f>
        <v>64261.634420000002</v>
      </c>
      <c r="C16" s="21">
        <f>SUM(C10:C15)</f>
        <v>36983.610926000001</v>
      </c>
      <c r="D16" s="21">
        <f>SUM(D10:D15)</f>
        <v>19051.216791999999</v>
      </c>
      <c r="E16" s="21">
        <f>SUM(E10:E15)</f>
        <v>29908.046704</v>
      </c>
      <c r="F16" s="21">
        <f t="shared" si="0"/>
        <v>150204.50884200001</v>
      </c>
    </row>
    <row r="17" spans="1:6" x14ac:dyDescent="0.2">
      <c r="A17" s="19" t="s">
        <v>2</v>
      </c>
      <c r="B17" s="3"/>
      <c r="C17" s="3"/>
      <c r="D17" s="3"/>
      <c r="E17" s="3"/>
      <c r="F17" s="3"/>
    </row>
    <row r="18" spans="1:6" x14ac:dyDescent="0.2">
      <c r="A18" s="2" t="s">
        <v>20</v>
      </c>
      <c r="B18" s="3">
        <v>587.830108</v>
      </c>
      <c r="C18" s="3">
        <v>891.5010749999999</v>
      </c>
      <c r="D18" s="3">
        <v>174.170683</v>
      </c>
      <c r="E18" s="3">
        <v>774.55207399999995</v>
      </c>
      <c r="F18" s="3">
        <f t="shared" ref="F18:F23" si="1">SUM(B18:E18)</f>
        <v>2428.0539399999998</v>
      </c>
    </row>
    <row r="19" spans="1:6" x14ac:dyDescent="0.2">
      <c r="A19" s="2" t="s">
        <v>21</v>
      </c>
      <c r="B19" s="3">
        <v>2617.2816319999997</v>
      </c>
      <c r="C19" s="3">
        <v>2970.9461870000005</v>
      </c>
      <c r="D19" s="3">
        <v>641.23042999999996</v>
      </c>
      <c r="E19" s="3">
        <v>1426.2131340000001</v>
      </c>
      <c r="F19" s="3">
        <f t="shared" si="1"/>
        <v>7655.671382999999</v>
      </c>
    </row>
    <row r="20" spans="1:6" x14ac:dyDescent="0.2">
      <c r="A20" s="2" t="s">
        <v>22</v>
      </c>
      <c r="B20" s="3">
        <v>6399.4897689999998</v>
      </c>
      <c r="C20" s="3">
        <v>5373.0710940000017</v>
      </c>
      <c r="D20" s="3">
        <v>2129.1016549999999</v>
      </c>
      <c r="E20" s="3">
        <v>3196.756359</v>
      </c>
      <c r="F20" s="3">
        <f t="shared" si="1"/>
        <v>17098.418877000004</v>
      </c>
    </row>
    <row r="21" spans="1:6" x14ac:dyDescent="0.2">
      <c r="A21" s="2" t="s">
        <v>23</v>
      </c>
      <c r="B21" s="3">
        <v>587.830108</v>
      </c>
      <c r="C21" s="3">
        <v>891.5010749999999</v>
      </c>
      <c r="D21" s="3">
        <v>174.170683</v>
      </c>
      <c r="E21" s="3">
        <v>774.55207399999995</v>
      </c>
      <c r="F21" s="3">
        <f t="shared" si="1"/>
        <v>2428.0539399999998</v>
      </c>
    </row>
    <row r="22" spans="1:6" x14ac:dyDescent="0.2">
      <c r="A22" s="2" t="s">
        <v>24</v>
      </c>
      <c r="B22" s="3">
        <v>12377.958718</v>
      </c>
      <c r="C22" s="3">
        <v>6317.332448000001</v>
      </c>
      <c r="D22" s="3">
        <v>3078.474334</v>
      </c>
      <c r="E22" s="3">
        <v>5172.8978539999998</v>
      </c>
      <c r="F22" s="3">
        <f t="shared" si="1"/>
        <v>26946.663354</v>
      </c>
    </row>
    <row r="23" spans="1:6" x14ac:dyDescent="0.2">
      <c r="A23" s="2" t="s">
        <v>25</v>
      </c>
      <c r="B23" s="3">
        <v>7551.2264030000006</v>
      </c>
      <c r="C23" s="3">
        <v>4844.3284200000007</v>
      </c>
      <c r="D23" s="3">
        <v>2545.828403</v>
      </c>
      <c r="E23" s="3">
        <v>4065.6452309999995</v>
      </c>
      <c r="F23" s="3">
        <f t="shared" si="1"/>
        <v>19007.028457</v>
      </c>
    </row>
    <row r="24" spans="1:6" s="22" customFormat="1" x14ac:dyDescent="0.2">
      <c r="A24" s="20" t="s">
        <v>8</v>
      </c>
      <c r="B24" s="21">
        <f>SUM(B18:B23)</f>
        <v>30121.616738000001</v>
      </c>
      <c r="C24" s="21">
        <f>SUM(C18:C23)</f>
        <v>21288.680299000003</v>
      </c>
      <c r="D24" s="21">
        <f>SUM(D18:D23)</f>
        <v>8742.9761879999987</v>
      </c>
      <c r="E24" s="21">
        <f>SUM(E18:E23)</f>
        <v>15410.616726</v>
      </c>
      <c r="F24" s="21">
        <f>SUM(F18:F23)</f>
        <v>75563.88995099999</v>
      </c>
    </row>
    <row r="25" spans="1:6" x14ac:dyDescent="0.2">
      <c r="A25" s="19" t="s">
        <v>1</v>
      </c>
      <c r="B25" s="3"/>
      <c r="C25" s="3"/>
      <c r="D25" s="3"/>
      <c r="E25" s="3"/>
      <c r="F25" s="3"/>
    </row>
    <row r="26" spans="1:6" x14ac:dyDescent="0.2">
      <c r="A26" s="2" t="s">
        <v>20</v>
      </c>
      <c r="B26" s="3">
        <v>587.830108</v>
      </c>
      <c r="C26" s="3">
        <v>1048.740329</v>
      </c>
      <c r="D26" s="3">
        <v>310.22690199999994</v>
      </c>
      <c r="E26" s="3">
        <v>867.23566999999991</v>
      </c>
      <c r="F26" s="3">
        <f>SUM(B26:E26)</f>
        <v>2814.0330089999998</v>
      </c>
    </row>
    <row r="27" spans="1:6" x14ac:dyDescent="0.2">
      <c r="A27" s="2" t="s">
        <v>21</v>
      </c>
      <c r="B27" s="3">
        <v>3907.1872619999995</v>
      </c>
      <c r="C27" s="3">
        <v>2672.4166480000004</v>
      </c>
      <c r="D27" s="3">
        <v>1107.5309139999999</v>
      </c>
      <c r="E27" s="3">
        <v>1593.9080739999999</v>
      </c>
      <c r="F27" s="3">
        <f t="shared" ref="F27:F32" si="2">SUM(B27:E27)</f>
        <v>9281.0428979999997</v>
      </c>
    </row>
    <row r="28" spans="1:6" x14ac:dyDescent="0.2">
      <c r="A28" s="2" t="s">
        <v>22</v>
      </c>
      <c r="B28" s="3">
        <v>11910.546345000001</v>
      </c>
      <c r="C28" s="3">
        <v>8453.0734030000003</v>
      </c>
      <c r="D28" s="3">
        <v>3540.1128559999997</v>
      </c>
      <c r="E28" s="3">
        <v>5571.2266</v>
      </c>
      <c r="F28" s="3">
        <f t="shared" si="2"/>
        <v>29474.959203999999</v>
      </c>
    </row>
    <row r="29" spans="1:6" x14ac:dyDescent="0.2">
      <c r="A29" s="2" t="s">
        <v>23</v>
      </c>
      <c r="B29" s="3">
        <v>587.830108</v>
      </c>
      <c r="C29" s="3">
        <v>1048.740329</v>
      </c>
      <c r="D29" s="3">
        <v>310.22690199999994</v>
      </c>
      <c r="E29" s="3">
        <v>867.23566999999991</v>
      </c>
      <c r="F29" s="3">
        <f t="shared" si="2"/>
        <v>2814.0330089999998</v>
      </c>
    </row>
    <row r="30" spans="1:6" x14ac:dyDescent="0.2">
      <c r="A30" s="2" t="s">
        <v>24</v>
      </c>
      <c r="B30" s="3">
        <v>6388.6238539999995</v>
      </c>
      <c r="C30" s="3">
        <v>4122.9365610000004</v>
      </c>
      <c r="D30" s="3">
        <v>1489.9877470000001</v>
      </c>
      <c r="E30" s="3">
        <v>2444.1149100000002</v>
      </c>
      <c r="F30" s="3">
        <f t="shared" si="2"/>
        <v>14445.663071999999</v>
      </c>
    </row>
    <row r="31" spans="1:6" x14ac:dyDescent="0.2">
      <c r="A31" s="2" t="s">
        <v>25</v>
      </c>
      <c r="B31" s="3">
        <v>6113.4273800000001</v>
      </c>
      <c r="C31" s="3">
        <v>4051.6997480000005</v>
      </c>
      <c r="D31" s="3">
        <v>2328.3012119999999</v>
      </c>
      <c r="E31" s="3">
        <v>3514.5370520000006</v>
      </c>
      <c r="F31" s="3">
        <f t="shared" si="2"/>
        <v>16007.965392000002</v>
      </c>
    </row>
    <row r="32" spans="1:6" s="22" customFormat="1" x14ac:dyDescent="0.2">
      <c r="A32" s="23" t="s">
        <v>8</v>
      </c>
      <c r="B32" s="21">
        <f>SUM(B26:B31)</f>
        <v>29495.445056999997</v>
      </c>
      <c r="C32" s="21">
        <f>SUM(C26:C31)</f>
        <v>21397.607018000002</v>
      </c>
      <c r="D32" s="21">
        <f>SUM(D26:D31)</f>
        <v>9086.386532999999</v>
      </c>
      <c r="E32" s="21">
        <f>SUM(E26:E31)</f>
        <v>14858.257976000001</v>
      </c>
      <c r="F32" s="21">
        <f t="shared" si="2"/>
        <v>74837.69658399999</v>
      </c>
    </row>
    <row r="33" spans="1:6" x14ac:dyDescent="0.2">
      <c r="A33" s="14" t="s">
        <v>18</v>
      </c>
      <c r="B33" s="17">
        <f>+B16+B24+B32</f>
        <v>123878.696215</v>
      </c>
      <c r="C33" s="17">
        <f>+C16+C24+C32</f>
        <v>79669.898243000003</v>
      </c>
      <c r="D33" s="17">
        <f>+D16+D24+D32</f>
        <v>36880.579512999997</v>
      </c>
      <c r="E33" s="17">
        <f>+E16+E24+E32</f>
        <v>60176.921406000001</v>
      </c>
      <c r="F33" s="17">
        <f>+F16+F24+F32</f>
        <v>300606.09537699999</v>
      </c>
    </row>
    <row r="35" spans="1:6" ht="15.75" thickBot="1" x14ac:dyDescent="0.3">
      <c r="A35" s="9" t="s">
        <v>17</v>
      </c>
      <c r="B35" s="18">
        <f>+B6-B33</f>
        <v>-123878.696215</v>
      </c>
      <c r="C35" s="18">
        <f>+C6-C33</f>
        <v>-79669.898243000003</v>
      </c>
      <c r="D35" s="18">
        <f>+D6-D33</f>
        <v>-36880.579512999997</v>
      </c>
      <c r="E35" s="18">
        <f>+E6-E33</f>
        <v>-60176.921406000001</v>
      </c>
      <c r="F35" s="18">
        <f>+F6-F33</f>
        <v>-300606.09537699999</v>
      </c>
    </row>
    <row r="36" spans="1:6" ht="8.25" customHeight="1" thickTop="1" x14ac:dyDescent="0.25">
      <c r="A36" s="5"/>
      <c r="B36" s="10"/>
      <c r="C36" s="10"/>
      <c r="D36" s="10"/>
      <c r="E36" s="10"/>
      <c r="F36" s="10"/>
    </row>
    <row r="37" spans="1:6" ht="15" x14ac:dyDescent="0.25">
      <c r="A37" s="5" t="s">
        <v>9</v>
      </c>
    </row>
    <row r="38" spans="1:6" x14ac:dyDescent="0.2">
      <c r="A38" s="4" t="s">
        <v>0</v>
      </c>
    </row>
    <row r="39" spans="1:6" x14ac:dyDescent="0.2">
      <c r="A39" s="2" t="s">
        <v>10</v>
      </c>
      <c r="B39">
        <v>119</v>
      </c>
      <c r="C39">
        <v>157</v>
      </c>
      <c r="D39">
        <v>128</v>
      </c>
      <c r="E39">
        <v>181</v>
      </c>
    </row>
    <row r="40" spans="1:6" x14ac:dyDescent="0.2">
      <c r="A40" s="2" t="s">
        <v>11</v>
      </c>
      <c r="B40">
        <v>119</v>
      </c>
      <c r="C40">
        <v>157</v>
      </c>
      <c r="D40">
        <v>128</v>
      </c>
      <c r="E40">
        <v>181</v>
      </c>
    </row>
    <row r="41" spans="1:6" x14ac:dyDescent="0.2">
      <c r="A41" s="2" t="s">
        <v>15</v>
      </c>
      <c r="B41">
        <v>171</v>
      </c>
      <c r="C41">
        <v>173</v>
      </c>
      <c r="D41">
        <v>178</v>
      </c>
      <c r="E41">
        <v>178</v>
      </c>
    </row>
    <row r="42" spans="1:6" x14ac:dyDescent="0.2">
      <c r="A42" s="2" t="s">
        <v>12</v>
      </c>
      <c r="C42">
        <v>2</v>
      </c>
      <c r="D42">
        <v>4</v>
      </c>
      <c r="E42">
        <v>4</v>
      </c>
    </row>
    <row r="43" spans="1:6" x14ac:dyDescent="0.2">
      <c r="A43" s="2" t="s">
        <v>13</v>
      </c>
      <c r="B43">
        <v>55</v>
      </c>
      <c r="C43">
        <v>55</v>
      </c>
      <c r="D43">
        <v>66</v>
      </c>
      <c r="E43">
        <v>63</v>
      </c>
    </row>
    <row r="44" spans="1:6" x14ac:dyDescent="0.2">
      <c r="A44" s="2" t="s">
        <v>14</v>
      </c>
      <c r="B44" s="6" t="s">
        <v>16</v>
      </c>
      <c r="C44" s="6" t="s">
        <v>16</v>
      </c>
      <c r="D44" s="6" t="s">
        <v>16</v>
      </c>
      <c r="E44" s="6" t="s">
        <v>16</v>
      </c>
    </row>
    <row r="45" spans="1:6" x14ac:dyDescent="0.2">
      <c r="A45" s="4" t="s">
        <v>2</v>
      </c>
    </row>
    <row r="46" spans="1:6" x14ac:dyDescent="0.2">
      <c r="A46" s="2" t="s">
        <v>10</v>
      </c>
      <c r="B46">
        <v>118</v>
      </c>
      <c r="C46">
        <v>219</v>
      </c>
      <c r="D46">
        <v>99</v>
      </c>
      <c r="E46">
        <v>139</v>
      </c>
    </row>
    <row r="47" spans="1:6" x14ac:dyDescent="0.2">
      <c r="A47" s="2" t="s">
        <v>11</v>
      </c>
      <c r="B47">
        <v>118</v>
      </c>
      <c r="C47">
        <v>219</v>
      </c>
      <c r="D47">
        <v>99</v>
      </c>
      <c r="E47">
        <v>139</v>
      </c>
    </row>
    <row r="48" spans="1:6" x14ac:dyDescent="0.2">
      <c r="A48" s="2" t="s">
        <v>15</v>
      </c>
      <c r="B48">
        <v>58</v>
      </c>
      <c r="C48">
        <v>69</v>
      </c>
      <c r="D48">
        <v>69</v>
      </c>
      <c r="E48">
        <v>69</v>
      </c>
    </row>
    <row r="49" spans="1:5" x14ac:dyDescent="0.2">
      <c r="A49" s="2" t="s">
        <v>12</v>
      </c>
      <c r="C49">
        <v>2</v>
      </c>
      <c r="D49">
        <v>3</v>
      </c>
      <c r="E49">
        <v>3</v>
      </c>
    </row>
    <row r="50" spans="1:5" x14ac:dyDescent="0.2">
      <c r="A50" s="2" t="s">
        <v>13</v>
      </c>
      <c r="B50">
        <v>31</v>
      </c>
      <c r="C50">
        <v>31</v>
      </c>
      <c r="D50">
        <v>30</v>
      </c>
      <c r="E50">
        <v>29</v>
      </c>
    </row>
    <row r="51" spans="1:5" x14ac:dyDescent="0.2">
      <c r="A51" s="2" t="s">
        <v>14</v>
      </c>
      <c r="B51" s="6" t="s">
        <v>16</v>
      </c>
      <c r="C51" s="6" t="s">
        <v>16</v>
      </c>
      <c r="D51" s="6" t="s">
        <v>16</v>
      </c>
      <c r="E51" s="6" t="s">
        <v>16</v>
      </c>
    </row>
    <row r="52" spans="1:5" x14ac:dyDescent="0.2">
      <c r="A52" s="4" t="s">
        <v>1</v>
      </c>
    </row>
    <row r="53" spans="1:5" x14ac:dyDescent="0.2">
      <c r="A53" s="2" t="s">
        <v>10</v>
      </c>
      <c r="B53">
        <v>193</v>
      </c>
      <c r="C53">
        <v>171</v>
      </c>
      <c r="D53">
        <v>169</v>
      </c>
      <c r="E53">
        <v>155</v>
      </c>
    </row>
    <row r="54" spans="1:5" x14ac:dyDescent="0.2">
      <c r="A54" s="2" t="s">
        <v>11</v>
      </c>
      <c r="B54">
        <v>193</v>
      </c>
      <c r="C54">
        <v>171</v>
      </c>
      <c r="D54">
        <v>169</v>
      </c>
      <c r="E54">
        <v>155</v>
      </c>
    </row>
    <row r="55" spans="1:5" x14ac:dyDescent="0.2">
      <c r="A55" s="2" t="s">
        <v>15</v>
      </c>
      <c r="B55">
        <v>113</v>
      </c>
      <c r="C55">
        <v>114</v>
      </c>
      <c r="D55">
        <v>114</v>
      </c>
      <c r="E55">
        <v>134</v>
      </c>
    </row>
    <row r="56" spans="1:5" x14ac:dyDescent="0.2">
      <c r="A56" s="2" t="s">
        <v>12</v>
      </c>
      <c r="C56">
        <v>5</v>
      </c>
      <c r="D56">
        <v>5</v>
      </c>
      <c r="E56">
        <v>5</v>
      </c>
    </row>
    <row r="57" spans="1:5" x14ac:dyDescent="0.2">
      <c r="A57" s="2" t="s">
        <v>13</v>
      </c>
      <c r="B57">
        <v>16</v>
      </c>
      <c r="C57">
        <v>16</v>
      </c>
      <c r="D57">
        <v>13</v>
      </c>
      <c r="E57">
        <v>13</v>
      </c>
    </row>
    <row r="58" spans="1:5" x14ac:dyDescent="0.2">
      <c r="A58" s="2" t="s">
        <v>14</v>
      </c>
      <c r="B58" s="6" t="s">
        <v>16</v>
      </c>
      <c r="C58" s="6" t="s">
        <v>16</v>
      </c>
      <c r="D58" s="6" t="s">
        <v>16</v>
      </c>
      <c r="E58" s="6" t="s">
        <v>16</v>
      </c>
    </row>
  </sheetData>
  <phoneticPr fontId="0" type="noConversion"/>
  <printOptions horizontalCentered="1"/>
  <pageMargins left="0.75" right="0.75" top="1" bottom="1" header="0.5" footer="0.5"/>
  <pageSetup scale="89" orientation="portrait" r:id="rId1"/>
  <headerFooter alignWithMargins="0">
    <oddHeader>&amp;C&amp;"Arial,Bold"&amp;12Calgary Outsourcing Analysis
April 2001</oddHeader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workbookViewId="0">
      <selection activeCell="B6" sqref="B6"/>
    </sheetView>
  </sheetViews>
  <sheetFormatPr defaultRowHeight="12.75" x14ac:dyDescent="0.2"/>
  <cols>
    <col min="1" max="1" width="31" customWidth="1"/>
    <col min="2" max="2" width="12.85546875" bestFit="1" customWidth="1"/>
    <col min="3" max="4" width="12.28515625" bestFit="1" customWidth="1"/>
    <col min="5" max="5" width="12.85546875" customWidth="1"/>
    <col min="6" max="6" width="12.85546875" bestFit="1" customWidth="1"/>
  </cols>
  <sheetData>
    <row r="1" spans="1:13" x14ac:dyDescent="0.2">
      <c r="B1" s="7">
        <v>36861</v>
      </c>
      <c r="C1" s="7">
        <v>36892</v>
      </c>
      <c r="D1" s="7">
        <v>36923</v>
      </c>
      <c r="E1" s="7">
        <v>36951</v>
      </c>
      <c r="F1" s="8" t="s">
        <v>8</v>
      </c>
    </row>
    <row r="2" spans="1:13" ht="15" x14ac:dyDescent="0.25">
      <c r="A2" s="15" t="s">
        <v>3</v>
      </c>
      <c r="B2" s="13"/>
      <c r="C2" s="13"/>
      <c r="D2" s="13"/>
      <c r="E2" s="13"/>
      <c r="F2" s="13"/>
    </row>
    <row r="3" spans="1:13" x14ac:dyDescent="0.2">
      <c r="A3" s="1" t="s">
        <v>4</v>
      </c>
      <c r="B3">
        <v>145833.4</v>
      </c>
      <c r="C3">
        <v>145833.4</v>
      </c>
      <c r="D3">
        <v>145833.4</v>
      </c>
      <c r="E3">
        <v>145833.4</v>
      </c>
      <c r="F3">
        <f>SUM(B3:E3)</f>
        <v>583333.6</v>
      </c>
    </row>
    <row r="4" spans="1:13" x14ac:dyDescent="0.2">
      <c r="A4" s="1" t="s">
        <v>5</v>
      </c>
      <c r="B4">
        <v>62500</v>
      </c>
      <c r="C4">
        <v>62500</v>
      </c>
      <c r="D4">
        <v>62500</v>
      </c>
      <c r="E4">
        <v>62500</v>
      </c>
      <c r="F4">
        <f>SUM(B4:E4)</f>
        <v>250000</v>
      </c>
    </row>
    <row r="5" spans="1:13" x14ac:dyDescent="0.2">
      <c r="A5" s="1" t="s">
        <v>6</v>
      </c>
      <c r="B5">
        <v>16651</v>
      </c>
      <c r="C5">
        <v>22468</v>
      </c>
      <c r="D5">
        <v>17447</v>
      </c>
      <c r="E5">
        <v>19648</v>
      </c>
      <c r="F5">
        <f>SUM(B5:E5)</f>
        <v>76214</v>
      </c>
    </row>
    <row r="6" spans="1:13" x14ac:dyDescent="0.2">
      <c r="A6" s="11" t="s">
        <v>19</v>
      </c>
      <c r="B6" s="16">
        <f>SUM(B3:B5)</f>
        <v>224984.4</v>
      </c>
      <c r="C6" s="16">
        <f>SUM(C3:C5)</f>
        <v>230801.4</v>
      </c>
      <c r="D6" s="16">
        <f>SUM(D3:D5)</f>
        <v>225780.4</v>
      </c>
      <c r="E6" s="16">
        <f>SUM(E3:E5)</f>
        <v>227981.4</v>
      </c>
      <c r="F6" s="16">
        <f>SUM(F3:F5)</f>
        <v>909547.6</v>
      </c>
    </row>
    <row r="8" spans="1:13" ht="15" x14ac:dyDescent="0.25">
      <c r="A8" s="12" t="s">
        <v>7</v>
      </c>
      <c r="B8" s="13"/>
      <c r="C8" s="13"/>
      <c r="D8" s="13"/>
      <c r="E8" s="13"/>
      <c r="F8" s="13"/>
    </row>
    <row r="9" spans="1:13" x14ac:dyDescent="0.2">
      <c r="A9" s="19" t="s">
        <v>0</v>
      </c>
    </row>
    <row r="10" spans="1:13" x14ac:dyDescent="0.2">
      <c r="A10" s="2" t="s">
        <v>20</v>
      </c>
      <c r="B10" s="25">
        <v>910.53809700000011</v>
      </c>
      <c r="C10" s="25">
        <v>1762.9155639999999</v>
      </c>
      <c r="D10" s="25">
        <v>413.72265699999997</v>
      </c>
      <c r="E10" s="25">
        <v>1297.4609969999997</v>
      </c>
      <c r="F10" s="25">
        <v>4384.6373149999999</v>
      </c>
    </row>
    <row r="11" spans="1:13" x14ac:dyDescent="0.2">
      <c r="A11" s="2" t="s">
        <v>21</v>
      </c>
      <c r="B11" s="25">
        <v>3986.9614059999999</v>
      </c>
      <c r="C11" s="25">
        <v>4005.671754</v>
      </c>
      <c r="D11" s="25">
        <v>1337.784928</v>
      </c>
      <c r="E11" s="25">
        <v>2627.9462190000004</v>
      </c>
      <c r="F11" s="25">
        <v>11958.364307</v>
      </c>
    </row>
    <row r="12" spans="1:13" x14ac:dyDescent="0.2">
      <c r="A12" s="2" t="s">
        <v>22</v>
      </c>
      <c r="B12" s="25">
        <v>35923.687497000006</v>
      </c>
      <c r="C12" s="25">
        <v>18668.256626999999</v>
      </c>
      <c r="D12" s="25">
        <v>8131.3974090000002</v>
      </c>
      <c r="E12" s="25">
        <v>11094.755198999999</v>
      </c>
      <c r="F12" s="25">
        <v>73818.096732000005</v>
      </c>
    </row>
    <row r="13" spans="1:13" x14ac:dyDescent="0.2">
      <c r="A13" s="2" t="s">
        <v>23</v>
      </c>
      <c r="B13" s="25">
        <v>910.53809700000011</v>
      </c>
      <c r="C13" s="25">
        <v>1762.9155639999999</v>
      </c>
      <c r="D13" s="25">
        <v>413.72265699999997</v>
      </c>
      <c r="E13" s="25">
        <v>1297.4609969999997</v>
      </c>
      <c r="F13" s="25">
        <v>4384.6373149999999</v>
      </c>
    </row>
    <row r="14" spans="1:13" x14ac:dyDescent="0.2">
      <c r="A14" s="2" t="s">
        <v>24</v>
      </c>
      <c r="B14" s="25">
        <v>33027.092988999997</v>
      </c>
      <c r="C14" s="25">
        <v>16295.374967000002</v>
      </c>
      <c r="D14" s="25">
        <v>10121.754463000001</v>
      </c>
      <c r="E14" s="25">
        <v>17472.732909999999</v>
      </c>
      <c r="F14" s="25">
        <v>76916.955328999989</v>
      </c>
    </row>
    <row r="15" spans="1:13" x14ac:dyDescent="0.2">
      <c r="A15" s="2" t="s">
        <v>25</v>
      </c>
      <c r="B15" s="25">
        <v>21872.842864000002</v>
      </c>
      <c r="C15" s="25">
        <v>13143.028323999999</v>
      </c>
      <c r="D15" s="25">
        <v>8746.7161450000003</v>
      </c>
      <c r="E15" s="25">
        <v>13001.641425</v>
      </c>
      <c r="F15" s="25">
        <v>56764.228758000005</v>
      </c>
    </row>
    <row r="16" spans="1:13" s="22" customFormat="1" x14ac:dyDescent="0.2">
      <c r="A16" s="20" t="s">
        <v>8</v>
      </c>
      <c r="B16" s="27">
        <v>96631.660950000005</v>
      </c>
      <c r="C16" s="27">
        <v>55638.162799999998</v>
      </c>
      <c r="D16" s="27">
        <v>29165.098258999999</v>
      </c>
      <c r="E16" s="27">
        <v>46791.997747000001</v>
      </c>
      <c r="F16" s="27">
        <v>228226.91975599999</v>
      </c>
      <c r="G16"/>
      <c r="H16"/>
      <c r="I16"/>
      <c r="J16"/>
      <c r="K16"/>
      <c r="L16"/>
      <c r="M16"/>
    </row>
    <row r="17" spans="1:13" x14ac:dyDescent="0.2">
      <c r="A17" s="19" t="s">
        <v>2</v>
      </c>
      <c r="B17" s="26"/>
      <c r="C17" s="26"/>
      <c r="D17" s="26"/>
      <c r="E17" s="26"/>
      <c r="F17" s="26"/>
    </row>
    <row r="18" spans="1:13" x14ac:dyDescent="0.2">
      <c r="A18" s="2" t="s">
        <v>20</v>
      </c>
      <c r="B18" s="25">
        <v>883.757565</v>
      </c>
      <c r="C18" s="25">
        <v>1577.7680249999999</v>
      </c>
      <c r="D18" s="25">
        <v>477.25201499999997</v>
      </c>
      <c r="E18" s="25">
        <v>1343.2121639999998</v>
      </c>
      <c r="F18" s="25">
        <v>4281.9897689999998</v>
      </c>
    </row>
    <row r="19" spans="1:13" x14ac:dyDescent="0.2">
      <c r="A19" s="2" t="s">
        <v>21</v>
      </c>
      <c r="B19" s="25">
        <v>5873.25083</v>
      </c>
      <c r="C19" s="25">
        <v>4020.5152129999997</v>
      </c>
      <c r="D19" s="25">
        <v>1697.3029820000002</v>
      </c>
      <c r="E19" s="25">
        <v>2482.5779619999998</v>
      </c>
      <c r="F19" s="25">
        <v>14073.646987</v>
      </c>
    </row>
    <row r="20" spans="1:13" x14ac:dyDescent="0.2">
      <c r="A20" s="2" t="s">
        <v>22</v>
      </c>
      <c r="B20" s="25">
        <v>17906.981852999997</v>
      </c>
      <c r="C20" s="25">
        <v>12717.703754</v>
      </c>
      <c r="D20" s="25">
        <v>5420.0324740000005</v>
      </c>
      <c r="E20" s="25">
        <v>8718.7033049999991</v>
      </c>
      <c r="F20" s="25">
        <v>44763.421386000002</v>
      </c>
    </row>
    <row r="21" spans="1:13" x14ac:dyDescent="0.2">
      <c r="A21" s="2" t="s">
        <v>23</v>
      </c>
      <c r="B21" s="25">
        <v>883.757565</v>
      </c>
      <c r="C21" s="25">
        <v>1577.7680249999999</v>
      </c>
      <c r="D21" s="25">
        <v>477.25201499999997</v>
      </c>
      <c r="E21" s="25">
        <v>1343.2121639999998</v>
      </c>
      <c r="F21" s="25">
        <v>4281.9897689999998</v>
      </c>
    </row>
    <row r="22" spans="1:13" x14ac:dyDescent="0.2">
      <c r="A22" s="2" t="s">
        <v>24</v>
      </c>
      <c r="B22" s="25">
        <v>9607.8815969999996</v>
      </c>
      <c r="C22" s="25">
        <v>6201.5180930000006</v>
      </c>
      <c r="D22" s="25">
        <v>2279.6898460000002</v>
      </c>
      <c r="E22" s="25">
        <v>3829.7428239999999</v>
      </c>
      <c r="F22" s="25">
        <v>21918.83236</v>
      </c>
    </row>
    <row r="23" spans="1:13" x14ac:dyDescent="0.2">
      <c r="A23" s="2" t="s">
        <v>25</v>
      </c>
      <c r="B23" s="25">
        <v>9193.3052819999994</v>
      </c>
      <c r="C23" s="25">
        <v>6095.7953049999996</v>
      </c>
      <c r="D23" s="25">
        <v>3565.6670270000004</v>
      </c>
      <c r="E23" s="25">
        <v>5492.5108679999994</v>
      </c>
      <c r="F23" s="25">
        <v>24347.278482000002</v>
      </c>
    </row>
    <row r="24" spans="1:13" s="22" customFormat="1" x14ac:dyDescent="0.2">
      <c r="A24" s="20" t="s">
        <v>8</v>
      </c>
      <c r="B24" s="27">
        <v>44348.934691999995</v>
      </c>
      <c r="C24" s="27">
        <v>32191.068415000002</v>
      </c>
      <c r="D24" s="27">
        <v>13917.196359000001</v>
      </c>
      <c r="E24" s="27">
        <v>23209.959286999998</v>
      </c>
      <c r="F24" s="27">
        <v>113667.158753</v>
      </c>
      <c r="G24"/>
      <c r="H24"/>
      <c r="I24"/>
      <c r="J24"/>
      <c r="K24"/>
      <c r="L24"/>
      <c r="M24"/>
    </row>
    <row r="25" spans="1:13" x14ac:dyDescent="0.2">
      <c r="A25" s="19" t="s">
        <v>1</v>
      </c>
      <c r="B25" s="26"/>
      <c r="C25" s="26"/>
      <c r="D25" s="26"/>
      <c r="E25" s="26"/>
      <c r="F25" s="26"/>
    </row>
    <row r="26" spans="1:13" x14ac:dyDescent="0.2">
      <c r="A26" s="2" t="s">
        <v>20</v>
      </c>
      <c r="B26" s="25">
        <v>883.757565</v>
      </c>
      <c r="C26" s="25">
        <v>1341.1906140000001</v>
      </c>
      <c r="D26" s="25">
        <v>269.01689700000003</v>
      </c>
      <c r="E26" s="25">
        <v>1197.8849279999997</v>
      </c>
      <c r="F26" s="25">
        <v>3691.8500039999999</v>
      </c>
    </row>
    <row r="27" spans="1:13" x14ac:dyDescent="0.2">
      <c r="A27" s="2" t="s">
        <v>21</v>
      </c>
      <c r="B27" s="25">
        <v>3934.3285769999998</v>
      </c>
      <c r="C27" s="25">
        <v>4469.6212240000004</v>
      </c>
      <c r="D27" s="25">
        <v>983.72131000000002</v>
      </c>
      <c r="E27" s="25">
        <v>2219.6387729999997</v>
      </c>
      <c r="F27" s="25">
        <v>11607.309884000002</v>
      </c>
    </row>
    <row r="28" spans="1:13" x14ac:dyDescent="0.2">
      <c r="A28" s="2" t="s">
        <v>22</v>
      </c>
      <c r="B28" s="25">
        <v>9621.3417129999998</v>
      </c>
      <c r="C28" s="25">
        <v>8083.7832930000004</v>
      </c>
      <c r="D28" s="25">
        <v>3260.6998060000001</v>
      </c>
      <c r="E28" s="25">
        <v>4995.7124549999999</v>
      </c>
      <c r="F28" s="25">
        <v>25961.537267000003</v>
      </c>
    </row>
    <row r="29" spans="1:13" x14ac:dyDescent="0.2">
      <c r="A29" s="2" t="s">
        <v>23</v>
      </c>
      <c r="B29" s="25">
        <v>883.757565</v>
      </c>
      <c r="C29" s="25">
        <v>1341.1906140000001</v>
      </c>
      <c r="D29" s="25">
        <v>269.01689700000003</v>
      </c>
      <c r="E29" s="25">
        <v>1197.8849279999997</v>
      </c>
      <c r="F29" s="25">
        <v>3691.8500039999999</v>
      </c>
    </row>
    <row r="30" spans="1:13" x14ac:dyDescent="0.2">
      <c r="A30" s="2" t="s">
        <v>24</v>
      </c>
      <c r="B30" s="25">
        <v>18615.270594000001</v>
      </c>
      <c r="C30" s="25">
        <v>9502.2001960000016</v>
      </c>
      <c r="D30" s="25">
        <v>4709.977844</v>
      </c>
      <c r="E30" s="25">
        <v>8105.2506270000003</v>
      </c>
      <c r="F30" s="25">
        <v>40932.699261000002</v>
      </c>
    </row>
    <row r="31" spans="1:13" x14ac:dyDescent="0.2">
      <c r="A31" s="2" t="s">
        <v>25</v>
      </c>
      <c r="B31" s="25">
        <v>11357.019864</v>
      </c>
      <c r="C31" s="25">
        <v>7288.4202050000004</v>
      </c>
      <c r="D31" s="25">
        <v>3898.6747330000003</v>
      </c>
      <c r="E31" s="25">
        <v>6354.8883320000004</v>
      </c>
      <c r="F31" s="25">
        <v>28899.003133999999</v>
      </c>
    </row>
    <row r="32" spans="1:13" s="22" customFormat="1" x14ac:dyDescent="0.2">
      <c r="A32" s="23" t="s">
        <v>8</v>
      </c>
      <c r="B32" s="27">
        <v>45295.475878000005</v>
      </c>
      <c r="C32" s="27">
        <v>32026.406146000001</v>
      </c>
      <c r="D32" s="27">
        <v>13391.107487000001</v>
      </c>
      <c r="E32" s="27">
        <v>24071.260043000002</v>
      </c>
      <c r="F32" s="27">
        <v>114784.24955400001</v>
      </c>
    </row>
    <row r="33" spans="1:6" x14ac:dyDescent="0.2">
      <c r="A33" s="14" t="s">
        <v>18</v>
      </c>
      <c r="B33" s="24">
        <f>+B16+B24+B32</f>
        <v>186276.07152</v>
      </c>
      <c r="C33" s="24">
        <f>+C16+C24+C32</f>
        <v>119855.637361</v>
      </c>
      <c r="D33" s="24">
        <f>+D16+D24+D32</f>
        <v>56473.402105000001</v>
      </c>
      <c r="E33" s="24">
        <f>+E16+E24+E32</f>
        <v>94073.217076999994</v>
      </c>
      <c r="F33" s="24">
        <f>+F16+F24+F32</f>
        <v>456678.32806299999</v>
      </c>
    </row>
    <row r="35" spans="1:6" ht="15.75" thickBot="1" x14ac:dyDescent="0.3">
      <c r="A35" s="9" t="s">
        <v>17</v>
      </c>
      <c r="B35" s="18">
        <f>+B6-B33</f>
        <v>38708.328479999996</v>
      </c>
      <c r="C35" s="18">
        <f>+C6-C33</f>
        <v>110945.76263899999</v>
      </c>
      <c r="D35" s="18">
        <f>+D6-D33</f>
        <v>169306.99789499998</v>
      </c>
      <c r="E35" s="18">
        <f>+E6-E33</f>
        <v>133908.18292300001</v>
      </c>
      <c r="F35" s="18">
        <f>+F6-F33</f>
        <v>452869.27193699998</v>
      </c>
    </row>
    <row r="36" spans="1:6" ht="8.25" customHeight="1" thickTop="1" x14ac:dyDescent="0.25">
      <c r="A36" s="5"/>
      <c r="B36" s="10"/>
      <c r="C36" s="10"/>
      <c r="D36" s="10"/>
      <c r="E36" s="10"/>
      <c r="F36" s="10"/>
    </row>
    <row r="37" spans="1:6" ht="15" x14ac:dyDescent="0.25">
      <c r="A37" s="5" t="s">
        <v>9</v>
      </c>
    </row>
    <row r="38" spans="1:6" x14ac:dyDescent="0.2">
      <c r="A38" s="4" t="s">
        <v>0</v>
      </c>
    </row>
    <row r="39" spans="1:6" x14ac:dyDescent="0.2">
      <c r="A39" s="2" t="s">
        <v>10</v>
      </c>
      <c r="B39">
        <v>119</v>
      </c>
      <c r="C39">
        <v>157</v>
      </c>
      <c r="D39">
        <v>128</v>
      </c>
      <c r="E39">
        <v>181</v>
      </c>
    </row>
    <row r="40" spans="1:6" x14ac:dyDescent="0.2">
      <c r="A40" s="2" t="s">
        <v>11</v>
      </c>
      <c r="B40">
        <v>119</v>
      </c>
      <c r="C40">
        <v>157</v>
      </c>
      <c r="D40">
        <v>128</v>
      </c>
      <c r="E40">
        <v>181</v>
      </c>
    </row>
    <row r="41" spans="1:6" x14ac:dyDescent="0.2">
      <c r="A41" s="2" t="s">
        <v>15</v>
      </c>
      <c r="B41">
        <v>171</v>
      </c>
      <c r="C41">
        <v>173</v>
      </c>
      <c r="D41">
        <v>178</v>
      </c>
      <c r="E41">
        <v>178</v>
      </c>
    </row>
    <row r="42" spans="1:6" x14ac:dyDescent="0.2">
      <c r="A42" s="2" t="s">
        <v>12</v>
      </c>
      <c r="C42">
        <v>2</v>
      </c>
      <c r="D42">
        <v>4</v>
      </c>
      <c r="E42">
        <v>4</v>
      </c>
    </row>
    <row r="43" spans="1:6" x14ac:dyDescent="0.2">
      <c r="A43" s="2" t="s">
        <v>13</v>
      </c>
      <c r="B43">
        <v>55</v>
      </c>
      <c r="C43">
        <v>55</v>
      </c>
      <c r="D43">
        <v>66</v>
      </c>
      <c r="E43">
        <v>63</v>
      </c>
    </row>
    <row r="44" spans="1:6" x14ac:dyDescent="0.2">
      <c r="A44" s="2" t="s">
        <v>14</v>
      </c>
      <c r="B44" s="6" t="s">
        <v>16</v>
      </c>
      <c r="C44" s="6" t="s">
        <v>16</v>
      </c>
      <c r="D44" s="6" t="s">
        <v>16</v>
      </c>
      <c r="E44" s="6" t="s">
        <v>16</v>
      </c>
    </row>
    <row r="45" spans="1:6" x14ac:dyDescent="0.2">
      <c r="A45" s="4" t="s">
        <v>2</v>
      </c>
    </row>
    <row r="46" spans="1:6" x14ac:dyDescent="0.2">
      <c r="A46" s="2" t="s">
        <v>10</v>
      </c>
      <c r="B46">
        <v>118</v>
      </c>
      <c r="C46">
        <v>219</v>
      </c>
      <c r="D46">
        <v>99</v>
      </c>
      <c r="E46">
        <v>139</v>
      </c>
    </row>
    <row r="47" spans="1:6" x14ac:dyDescent="0.2">
      <c r="A47" s="2" t="s">
        <v>11</v>
      </c>
      <c r="B47">
        <v>118</v>
      </c>
      <c r="C47">
        <v>219</v>
      </c>
      <c r="D47">
        <v>99</v>
      </c>
      <c r="E47">
        <v>139</v>
      </c>
    </row>
    <row r="48" spans="1:6" x14ac:dyDescent="0.2">
      <c r="A48" s="2" t="s">
        <v>15</v>
      </c>
      <c r="B48">
        <v>58</v>
      </c>
      <c r="C48">
        <v>69</v>
      </c>
      <c r="D48">
        <v>69</v>
      </c>
      <c r="E48">
        <v>69</v>
      </c>
    </row>
    <row r="49" spans="1:5" x14ac:dyDescent="0.2">
      <c r="A49" s="2" t="s">
        <v>12</v>
      </c>
      <c r="C49">
        <v>2</v>
      </c>
      <c r="D49">
        <v>3</v>
      </c>
      <c r="E49">
        <v>3</v>
      </c>
    </row>
    <row r="50" spans="1:5" x14ac:dyDescent="0.2">
      <c r="A50" s="2" t="s">
        <v>13</v>
      </c>
      <c r="B50">
        <v>31</v>
      </c>
      <c r="C50">
        <v>31</v>
      </c>
      <c r="D50">
        <v>30</v>
      </c>
      <c r="E50">
        <v>29</v>
      </c>
    </row>
    <row r="51" spans="1:5" x14ac:dyDescent="0.2">
      <c r="A51" s="2" t="s">
        <v>14</v>
      </c>
      <c r="B51" s="6" t="s">
        <v>16</v>
      </c>
      <c r="C51" s="6" t="s">
        <v>16</v>
      </c>
      <c r="D51" s="6" t="s">
        <v>16</v>
      </c>
      <c r="E51" s="6" t="s">
        <v>16</v>
      </c>
    </row>
    <row r="52" spans="1:5" x14ac:dyDescent="0.2">
      <c r="A52" s="4" t="s">
        <v>1</v>
      </c>
    </row>
    <row r="53" spans="1:5" x14ac:dyDescent="0.2">
      <c r="A53" s="2" t="s">
        <v>10</v>
      </c>
      <c r="B53">
        <v>193</v>
      </c>
      <c r="C53">
        <v>171</v>
      </c>
      <c r="D53">
        <v>169</v>
      </c>
      <c r="E53">
        <v>155</v>
      </c>
    </row>
    <row r="54" spans="1:5" x14ac:dyDescent="0.2">
      <c r="A54" s="2" t="s">
        <v>11</v>
      </c>
      <c r="B54">
        <v>193</v>
      </c>
      <c r="C54">
        <v>171</v>
      </c>
      <c r="D54">
        <v>169</v>
      </c>
      <c r="E54">
        <v>155</v>
      </c>
    </row>
    <row r="55" spans="1:5" x14ac:dyDescent="0.2">
      <c r="A55" s="2" t="s">
        <v>15</v>
      </c>
      <c r="B55">
        <v>113</v>
      </c>
      <c r="C55">
        <v>114</v>
      </c>
      <c r="D55">
        <v>114</v>
      </c>
      <c r="E55">
        <v>134</v>
      </c>
    </row>
    <row r="56" spans="1:5" x14ac:dyDescent="0.2">
      <c r="A56" s="2" t="s">
        <v>12</v>
      </c>
      <c r="C56">
        <v>5</v>
      </c>
      <c r="D56">
        <v>5</v>
      </c>
      <c r="E56">
        <v>5</v>
      </c>
    </row>
    <row r="57" spans="1:5" x14ac:dyDescent="0.2">
      <c r="A57" s="2" t="s">
        <v>13</v>
      </c>
      <c r="B57">
        <v>16</v>
      </c>
      <c r="C57">
        <v>16</v>
      </c>
      <c r="D57">
        <v>13</v>
      </c>
      <c r="E57">
        <v>13</v>
      </c>
    </row>
    <row r="58" spans="1:5" x14ac:dyDescent="0.2">
      <c r="A58" s="2" t="s">
        <v>14</v>
      </c>
      <c r="B58" s="6" t="s">
        <v>16</v>
      </c>
      <c r="C58" s="6" t="s">
        <v>16</v>
      </c>
      <c r="D58" s="6" t="s">
        <v>16</v>
      </c>
      <c r="E58" s="6" t="s">
        <v>16</v>
      </c>
    </row>
  </sheetData>
  <phoneticPr fontId="0" type="noConversion"/>
  <printOptions horizontalCentered="1"/>
  <pageMargins left="0.75" right="0.75" top="1" bottom="1" header="0.5" footer="0.5"/>
  <pageSetup scale="89" orientation="portrait" r:id="rId1"/>
  <headerFooter alignWithMargins="0">
    <oddHeader>&amp;C&amp;"Arial,Bold"&amp;12Calgary Outsourcing Analysis
April 2001</oddHeader>
    <oddFooter>&amp;R&amp;D,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USD</vt:lpstr>
      <vt:lpstr>CAD</vt:lpstr>
      <vt:lpstr>Sheet3</vt:lpstr>
      <vt:lpstr>CAD!Print_Area</vt:lpstr>
      <vt:lpstr>USD!Print_Area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snichol2</dc:creator>
  <cp:lastModifiedBy>Jan Havlíček</cp:lastModifiedBy>
  <cp:lastPrinted>2001-05-05T19:00:02Z</cp:lastPrinted>
  <dcterms:created xsi:type="dcterms:W3CDTF">2001-05-04T20:01:47Z</dcterms:created>
  <dcterms:modified xsi:type="dcterms:W3CDTF">2023-09-19T15:51:58Z</dcterms:modified>
</cp:coreProperties>
</file>