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47D194-0E28-4DCC-8F26-DEA6A2886E58}" xr6:coauthVersionLast="47" xr6:coauthVersionMax="47" xr10:uidLastSave="{00000000-0000-0000-0000-000000000000}"/>
  <bookViews>
    <workbookView xWindow="-120" yWindow="-120" windowWidth="38640" windowHeight="15720"/>
  </bookViews>
  <sheets>
    <sheet name="HC Revision" sheetId="1" r:id="rId1"/>
    <sheet name="Merger Team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H4" i="1"/>
  <c r="E5" i="1"/>
  <c r="H5" i="1"/>
  <c r="E6" i="1"/>
  <c r="H6" i="1"/>
  <c r="E7" i="1"/>
  <c r="H7" i="1"/>
  <c r="E8" i="1"/>
  <c r="H8" i="1"/>
  <c r="E9" i="1"/>
  <c r="H9" i="1"/>
  <c r="E10" i="1"/>
  <c r="H10" i="1"/>
  <c r="B11" i="1"/>
  <c r="C11" i="1"/>
  <c r="D11" i="1"/>
  <c r="E11" i="1"/>
  <c r="F11" i="1"/>
  <c r="G11" i="1"/>
  <c r="H11" i="1"/>
  <c r="E15" i="1"/>
  <c r="E16" i="1"/>
  <c r="E17" i="1"/>
  <c r="H17" i="1"/>
  <c r="B18" i="1"/>
  <c r="C18" i="1"/>
  <c r="D18" i="1"/>
  <c r="E18" i="1"/>
  <c r="F18" i="1"/>
  <c r="G18" i="1"/>
  <c r="H18" i="1"/>
  <c r="B20" i="1"/>
  <c r="C20" i="1"/>
  <c r="D20" i="1"/>
  <c r="E20" i="1"/>
  <c r="F20" i="1"/>
  <c r="G20" i="1"/>
  <c r="H20" i="1"/>
  <c r="E21" i="1"/>
  <c r="E24" i="1"/>
  <c r="H24" i="1"/>
  <c r="E25" i="1"/>
  <c r="H25" i="1"/>
  <c r="B26" i="1"/>
  <c r="C26" i="1"/>
  <c r="D26" i="1"/>
  <c r="E26" i="1"/>
  <c r="F26" i="1"/>
  <c r="G26" i="1"/>
  <c r="H26" i="1"/>
  <c r="E27" i="1"/>
  <c r="E30" i="1"/>
  <c r="B32" i="1"/>
  <c r="C32" i="1"/>
  <c r="D32" i="1"/>
  <c r="E32" i="1"/>
  <c r="F32" i="1"/>
  <c r="G32" i="1"/>
  <c r="H32" i="1"/>
  <c r="E33" i="1"/>
  <c r="H37" i="1"/>
  <c r="B38" i="1"/>
  <c r="C38" i="1"/>
  <c r="D38" i="1"/>
  <c r="E38" i="1"/>
  <c r="F38" i="1"/>
  <c r="G38" i="1"/>
  <c r="H38" i="1"/>
  <c r="E39" i="1"/>
  <c r="H42" i="1"/>
  <c r="B44" i="1"/>
  <c r="C44" i="1"/>
  <c r="D44" i="1"/>
  <c r="E44" i="1"/>
  <c r="F44" i="1"/>
  <c r="G44" i="1"/>
  <c r="H44" i="1"/>
  <c r="E45" i="1"/>
  <c r="B50" i="1"/>
  <c r="C50" i="1"/>
  <c r="D50" i="1"/>
  <c r="E50" i="1"/>
  <c r="F50" i="1"/>
  <c r="G50" i="1"/>
  <c r="H50" i="1"/>
  <c r="E51" i="1"/>
  <c r="E54" i="1"/>
  <c r="H54" i="1"/>
  <c r="B62" i="1"/>
  <c r="C62" i="1"/>
  <c r="D62" i="1"/>
  <c r="E62" i="1"/>
  <c r="F62" i="1"/>
  <c r="G62" i="1"/>
  <c r="H62" i="1"/>
  <c r="E63" i="1"/>
  <c r="H66" i="1"/>
  <c r="E67" i="1"/>
  <c r="H67" i="1"/>
  <c r="B68" i="1"/>
  <c r="C68" i="1"/>
  <c r="D68" i="1"/>
  <c r="E68" i="1"/>
  <c r="F68" i="1"/>
  <c r="G68" i="1"/>
  <c r="H68" i="1"/>
  <c r="E69" i="1"/>
  <c r="E72" i="1"/>
  <c r="E73" i="1"/>
  <c r="E75" i="1"/>
  <c r="E77" i="1"/>
  <c r="B78" i="1"/>
  <c r="C78" i="1"/>
  <c r="D78" i="1"/>
  <c r="E78" i="1"/>
  <c r="F78" i="1"/>
  <c r="G78" i="1"/>
  <c r="H78" i="1"/>
  <c r="E79" i="1"/>
  <c r="B80" i="1"/>
  <c r="C80" i="1"/>
  <c r="D80" i="1"/>
  <c r="E80" i="1"/>
  <c r="F80" i="1"/>
  <c r="G80" i="1"/>
  <c r="H80" i="1"/>
  <c r="E81" i="1"/>
  <c r="E90" i="1"/>
</calcChain>
</file>

<file path=xl/comments1.xml><?xml version="1.0" encoding="utf-8"?>
<comments xmlns="http://schemas.openxmlformats.org/spreadsheetml/2006/main">
  <authors>
    <author>mpicker</author>
  </authors>
  <commentList>
    <comment ref="E90" authorId="0" shapeId="0">
      <text>
        <r>
          <rPr>
            <b/>
            <sz val="8"/>
            <color indexed="81"/>
            <rFont val="Tahoma"/>
          </rPr>
          <t>mpicker:</t>
        </r>
        <r>
          <rPr>
            <sz val="8"/>
            <color indexed="81"/>
            <rFont val="Tahoma"/>
          </rPr>
          <t xml:space="preserve">
Excludes EEL as don’t support directly</t>
        </r>
      </text>
    </comment>
  </commentList>
</comments>
</file>

<file path=xl/sharedStrings.xml><?xml version="1.0" encoding="utf-8"?>
<sst xmlns="http://schemas.openxmlformats.org/spreadsheetml/2006/main" count="190" uniqueCount="82">
  <si>
    <t>NetWorks Headcount</t>
  </si>
  <si>
    <t>IT</t>
  </si>
  <si>
    <t>Management</t>
  </si>
  <si>
    <t>Weather</t>
  </si>
  <si>
    <t>FX/IR</t>
  </si>
  <si>
    <t>Equities</t>
  </si>
  <si>
    <t>Coal (Houston &amp; London)</t>
  </si>
  <si>
    <t>Freight</t>
  </si>
  <si>
    <t>Liquids Accounting</t>
  </si>
  <si>
    <t>H/C</t>
  </si>
  <si>
    <t>Contractors</t>
  </si>
  <si>
    <t>FTE's</t>
  </si>
  <si>
    <t>Total</t>
  </si>
  <si>
    <t>Current</t>
  </si>
  <si>
    <t>Reductions</t>
  </si>
  <si>
    <t>Revised H/C</t>
  </si>
  <si>
    <t>Totals</t>
  </si>
  <si>
    <t>EGM Revision</t>
  </si>
  <si>
    <t>Operations</t>
  </si>
  <si>
    <t>Houston</t>
  </si>
  <si>
    <t>London</t>
  </si>
  <si>
    <t>Singapore</t>
  </si>
  <si>
    <t>Tokyo</t>
  </si>
  <si>
    <t>NetWorks EGM Total</t>
  </si>
  <si>
    <t>EIM Revision</t>
  </si>
  <si>
    <t>NetWorks EIM Total</t>
  </si>
  <si>
    <t>NetWorks Grand Total</t>
  </si>
  <si>
    <t>EGM Commercial Reduction</t>
  </si>
  <si>
    <t>EIM Commercial Reduction</t>
  </si>
  <si>
    <t>Total for Jenny</t>
  </si>
  <si>
    <t>EA Revision</t>
  </si>
  <si>
    <t>NetWorks EA Total</t>
  </si>
  <si>
    <t>EES Revision</t>
  </si>
  <si>
    <t>EGS Revision</t>
  </si>
  <si>
    <t>EBS Revision</t>
  </si>
  <si>
    <t>EEL Revision</t>
  </si>
  <si>
    <t>CORP Revision</t>
  </si>
  <si>
    <t>EA Commercial Reduction</t>
  </si>
  <si>
    <t>EES Commercial Reduction</t>
  </si>
  <si>
    <t>EGS Commercial Reduction</t>
  </si>
  <si>
    <t>EBS Commercial Reduction</t>
  </si>
  <si>
    <t>EEL Commercial Reduction</t>
  </si>
  <si>
    <t>NetWorks EES Total</t>
  </si>
  <si>
    <t>NetWorks EGS Total</t>
  </si>
  <si>
    <t>NetWorks EBS Total</t>
  </si>
  <si>
    <t>NetWorks EEL Total</t>
  </si>
  <si>
    <t>NetWorks CORP Total</t>
  </si>
  <si>
    <t>Infrastructure</t>
  </si>
  <si>
    <t>EOL Development</t>
  </si>
  <si>
    <t>Commodity Logic Development</t>
  </si>
  <si>
    <t>Commodity Logic Commercial</t>
  </si>
  <si>
    <t>EOL Commercial/Ops</t>
  </si>
  <si>
    <t>ISC</t>
  </si>
  <si>
    <t>Corp Reduction</t>
  </si>
  <si>
    <t>EGS IT</t>
  </si>
  <si>
    <t>ETS IT</t>
  </si>
  <si>
    <t>Later</t>
  </si>
  <si>
    <t>Enterprise Portal</t>
  </si>
  <si>
    <t>Sydney</t>
  </si>
  <si>
    <t>India</t>
  </si>
  <si>
    <t>Mumbai</t>
  </si>
  <si>
    <t>China</t>
  </si>
  <si>
    <t>??</t>
  </si>
  <si>
    <t>Merger Team Candidates</t>
  </si>
  <si>
    <t>People who have requested:</t>
  </si>
  <si>
    <t>Beth Perlman</t>
  </si>
  <si>
    <t>John Paskin</t>
  </si>
  <si>
    <t>No</t>
  </si>
  <si>
    <t>Maybe</t>
  </si>
  <si>
    <t>Kevin Guion</t>
  </si>
  <si>
    <t>Jenny Rub</t>
  </si>
  <si>
    <t>Others</t>
  </si>
  <si>
    <t>Martin Bucknell</t>
  </si>
  <si>
    <t>Barry Sangster</t>
  </si>
  <si>
    <t>Me</t>
  </si>
  <si>
    <t>Ramesh Rao</t>
  </si>
  <si>
    <t>Everett Plante</t>
  </si>
  <si>
    <t>Yes</t>
  </si>
  <si>
    <t>Other ENW</t>
  </si>
  <si>
    <t>Other ENW Total</t>
  </si>
  <si>
    <t>Steve Stock</t>
  </si>
  <si>
    <t xml:space="preserve">En Ops/Global Srvs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</si>
</sst>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_ ;[Red]\-#,##0\ "/>
  </numFmts>
  <fonts count="9" x14ac:knownFonts="1">
    <font>
      <sz val="10"/>
      <name val="Arial"/>
    </font>
    <font>
      <sz val="10"/>
      <name val="Comic Sans MS"/>
      <family val="4"/>
    </font>
    <font>
      <b/>
      <sz val="16"/>
      <name val="Comic Sans MS"/>
      <family val="4"/>
    </font>
    <font>
      <b/>
      <sz val="10"/>
      <name val="Comic Sans MS"/>
      <family val="4"/>
    </font>
    <font>
      <b/>
      <sz val="14"/>
      <name val="Comic Sans MS"/>
      <family val="4"/>
    </font>
    <font>
      <b/>
      <sz val="10"/>
      <color indexed="15"/>
      <name val="Comic Sans MS"/>
      <family val="4"/>
    </font>
    <font>
      <sz val="8"/>
      <color indexed="81"/>
      <name val="Tahoma"/>
    </font>
    <font>
      <b/>
      <sz val="8"/>
      <color indexed="81"/>
      <name val="Tahoma"/>
    </font>
    <font>
      <sz val="10"/>
      <color indexed="43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2" fontId="1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0" fontId="1" fillId="3" borderId="0" xfId="0" applyFont="1" applyFill="1"/>
    <xf numFmtId="172" fontId="3" fillId="2" borderId="0" xfId="0" applyNumberFormat="1" applyFont="1" applyFill="1" applyAlignment="1">
      <alignment horizontal="center"/>
    </xf>
    <xf numFmtId="10" fontId="1" fillId="0" borderId="0" xfId="0" applyNumberFormat="1" applyFont="1"/>
    <xf numFmtId="0" fontId="5" fillId="2" borderId="0" xfId="0" applyFont="1" applyFill="1"/>
    <xf numFmtId="172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172" fontId="1" fillId="0" borderId="0" xfId="0" applyNumberFormat="1" applyFont="1" applyFill="1" applyAlignment="1">
      <alignment horizontal="center"/>
    </xf>
    <xf numFmtId="10" fontId="3" fillId="0" borderId="0" xfId="0" applyNumberFormat="1" applyFont="1" applyAlignment="1">
      <alignment horizontal="center"/>
    </xf>
    <xf numFmtId="0" fontId="3" fillId="3" borderId="0" xfId="0" applyFont="1" applyFill="1"/>
    <xf numFmtId="172" fontId="3" fillId="3" borderId="0" xfId="0" applyNumberFormat="1" applyFont="1" applyFill="1" applyAlignment="1">
      <alignment horizontal="center"/>
    </xf>
    <xf numFmtId="0" fontId="2" fillId="3" borderId="0" xfId="0" applyFont="1" applyFill="1"/>
    <xf numFmtId="0" fontId="4" fillId="3" borderId="0" xfId="0" applyFont="1" applyFill="1"/>
    <xf numFmtId="172" fontId="4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72" fontId="5" fillId="2" borderId="0" xfId="0" applyNumberFormat="1" applyFont="1" applyFill="1" applyAlignment="1">
      <alignment horizontal="center"/>
    </xf>
    <xf numFmtId="0" fontId="8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92"/>
  <sheetViews>
    <sheetView tabSelected="1" workbookViewId="0">
      <selection activeCell="C51" sqref="C51"/>
    </sheetView>
  </sheetViews>
  <sheetFormatPr defaultRowHeight="15" x14ac:dyDescent="0.3"/>
  <cols>
    <col min="1" max="1" width="33.140625" style="1" customWidth="1"/>
    <col min="2" max="2" width="11" style="1" customWidth="1"/>
    <col min="3" max="3" width="11.85546875" style="1" customWidth="1"/>
    <col min="4" max="4" width="9.140625" style="1"/>
    <col min="5" max="5" width="10.7109375" style="1" customWidth="1"/>
    <col min="6" max="6" width="12.28515625" style="1" customWidth="1"/>
    <col min="7" max="7" width="10.28515625" style="1" customWidth="1"/>
    <col min="8" max="8" width="10.5703125" style="1" customWidth="1"/>
    <col min="9" max="16384" width="9.140625" style="1"/>
  </cols>
  <sheetData>
    <row r="1" spans="1:12" ht="24.75" x14ac:dyDescent="0.5">
      <c r="A1" s="18" t="s">
        <v>0</v>
      </c>
      <c r="B1" s="8"/>
      <c r="C1" s="8"/>
      <c r="D1" s="8"/>
      <c r="E1" s="8"/>
      <c r="F1" s="8"/>
      <c r="G1" s="8"/>
      <c r="H1" s="8"/>
    </row>
    <row r="2" spans="1:12" s="2" customFormat="1" ht="22.5" x14ac:dyDescent="0.45">
      <c r="A2" s="4" t="s">
        <v>17</v>
      </c>
      <c r="B2" s="5" t="s">
        <v>13</v>
      </c>
      <c r="C2" s="26" t="s">
        <v>14</v>
      </c>
      <c r="D2" s="26"/>
      <c r="E2" s="26"/>
      <c r="F2" s="26" t="s">
        <v>15</v>
      </c>
      <c r="G2" s="26"/>
      <c r="H2" s="26"/>
    </row>
    <row r="3" spans="1:12" ht="16.5" x14ac:dyDescent="0.35">
      <c r="A3" s="6" t="s">
        <v>1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10</v>
      </c>
      <c r="G3" s="5" t="s">
        <v>11</v>
      </c>
      <c r="H3" s="5" t="s">
        <v>12</v>
      </c>
      <c r="I3" s="2"/>
      <c r="J3" s="2"/>
      <c r="K3" s="2"/>
      <c r="L3" s="2"/>
    </row>
    <row r="4" spans="1:12" x14ac:dyDescent="0.3">
      <c r="A4" s="7" t="s">
        <v>2</v>
      </c>
      <c r="B4" s="3">
        <v>1</v>
      </c>
      <c r="C4" s="3">
        <v>0</v>
      </c>
      <c r="D4" s="3">
        <v>0</v>
      </c>
      <c r="E4" s="3">
        <f>SUM(C4:D4)</f>
        <v>0</v>
      </c>
      <c r="F4" s="3">
        <v>0</v>
      </c>
      <c r="G4" s="3">
        <v>1</v>
      </c>
      <c r="H4" s="3">
        <f t="shared" ref="H4:H9" si="0">SUM(F4:G4)</f>
        <v>1</v>
      </c>
      <c r="I4" s="2"/>
      <c r="J4" s="2"/>
      <c r="K4" s="2"/>
      <c r="L4" s="2"/>
    </row>
    <row r="5" spans="1:12" x14ac:dyDescent="0.3">
      <c r="A5" s="7" t="s">
        <v>3</v>
      </c>
      <c r="B5" s="3">
        <v>38</v>
      </c>
      <c r="C5" s="3">
        <v>-4</v>
      </c>
      <c r="D5" s="3">
        <v>-18</v>
      </c>
      <c r="E5" s="3">
        <f t="shared" ref="E5:E10" si="1">SUM(C5:D5)</f>
        <v>-22</v>
      </c>
      <c r="F5" s="3">
        <v>0</v>
      </c>
      <c r="G5" s="3">
        <v>16</v>
      </c>
      <c r="H5" s="3">
        <f t="shared" si="0"/>
        <v>16</v>
      </c>
      <c r="I5" s="2"/>
      <c r="J5" s="2"/>
      <c r="K5" s="2"/>
      <c r="L5" s="2"/>
    </row>
    <row r="6" spans="1:12" x14ac:dyDescent="0.3">
      <c r="A6" s="7" t="s">
        <v>4</v>
      </c>
      <c r="B6" s="3">
        <v>15</v>
      </c>
      <c r="C6" s="3">
        <v>0</v>
      </c>
      <c r="D6" s="3">
        <v>-9</v>
      </c>
      <c r="E6" s="3">
        <f t="shared" si="1"/>
        <v>-9</v>
      </c>
      <c r="F6" s="3">
        <v>0</v>
      </c>
      <c r="G6" s="3">
        <v>6</v>
      </c>
      <c r="H6" s="3">
        <f t="shared" si="0"/>
        <v>6</v>
      </c>
      <c r="I6" s="2"/>
      <c r="J6" s="2"/>
      <c r="K6" s="2"/>
      <c r="L6" s="2"/>
    </row>
    <row r="7" spans="1:12" x14ac:dyDescent="0.3">
      <c r="A7" s="7" t="s">
        <v>5</v>
      </c>
      <c r="B7" s="3">
        <v>18</v>
      </c>
      <c r="C7" s="3">
        <v>-2</v>
      </c>
      <c r="D7" s="3">
        <v>-12</v>
      </c>
      <c r="E7" s="3">
        <f t="shared" si="1"/>
        <v>-14</v>
      </c>
      <c r="F7" s="3">
        <v>0</v>
      </c>
      <c r="G7" s="3">
        <v>4</v>
      </c>
      <c r="H7" s="3">
        <f t="shared" si="0"/>
        <v>4</v>
      </c>
      <c r="I7" s="2"/>
      <c r="J7" s="2"/>
      <c r="K7" s="2"/>
      <c r="L7" s="2"/>
    </row>
    <row r="8" spans="1:12" x14ac:dyDescent="0.3">
      <c r="A8" s="7" t="s">
        <v>6</v>
      </c>
      <c r="B8" s="3">
        <v>63</v>
      </c>
      <c r="C8" s="3">
        <v>-15</v>
      </c>
      <c r="D8" s="3">
        <v>-14</v>
      </c>
      <c r="E8" s="3">
        <f t="shared" si="1"/>
        <v>-29</v>
      </c>
      <c r="F8" s="3">
        <v>1</v>
      </c>
      <c r="G8" s="3">
        <v>33</v>
      </c>
      <c r="H8" s="3">
        <f t="shared" si="0"/>
        <v>34</v>
      </c>
      <c r="I8" s="2"/>
      <c r="J8" s="2"/>
      <c r="K8" s="2"/>
      <c r="L8" s="2"/>
    </row>
    <row r="9" spans="1:12" x14ac:dyDescent="0.3">
      <c r="A9" s="7" t="s">
        <v>7</v>
      </c>
      <c r="B9" s="3">
        <v>52</v>
      </c>
      <c r="C9" s="3">
        <v>-26</v>
      </c>
      <c r="D9" s="3">
        <v>-13</v>
      </c>
      <c r="E9" s="3">
        <f t="shared" si="1"/>
        <v>-39</v>
      </c>
      <c r="F9" s="3">
        <v>3</v>
      </c>
      <c r="G9" s="3">
        <v>10</v>
      </c>
      <c r="H9" s="3">
        <f t="shared" si="0"/>
        <v>13</v>
      </c>
      <c r="I9" s="2"/>
      <c r="J9" s="2"/>
      <c r="K9" s="2"/>
      <c r="L9" s="2"/>
    </row>
    <row r="10" spans="1:12" x14ac:dyDescent="0.3">
      <c r="A10" s="7" t="s">
        <v>8</v>
      </c>
      <c r="B10" s="3">
        <v>17</v>
      </c>
      <c r="C10" s="3">
        <v>-5</v>
      </c>
      <c r="D10" s="3">
        <v>-6</v>
      </c>
      <c r="E10" s="3">
        <f t="shared" si="1"/>
        <v>-11</v>
      </c>
      <c r="F10" s="3">
        <v>0</v>
      </c>
      <c r="G10" s="3">
        <v>6</v>
      </c>
      <c r="H10" s="3">
        <f>SUM(F10:G10)</f>
        <v>6</v>
      </c>
      <c r="I10" s="2"/>
      <c r="J10" s="2"/>
      <c r="K10" s="2"/>
      <c r="L10" s="2"/>
    </row>
    <row r="11" spans="1:12" ht="16.5" x14ac:dyDescent="0.35">
      <c r="A11" s="6" t="s">
        <v>16</v>
      </c>
      <c r="B11" s="9">
        <f t="shared" ref="B11:G11" si="2">SUM(B4:B10)</f>
        <v>204</v>
      </c>
      <c r="C11" s="9">
        <f t="shared" si="2"/>
        <v>-52</v>
      </c>
      <c r="D11" s="9">
        <f t="shared" si="2"/>
        <v>-72</v>
      </c>
      <c r="E11" s="9">
        <f t="shared" si="2"/>
        <v>-124</v>
      </c>
      <c r="F11" s="9">
        <f t="shared" si="2"/>
        <v>4</v>
      </c>
      <c r="G11" s="9">
        <f t="shared" si="2"/>
        <v>76</v>
      </c>
      <c r="H11" s="9">
        <f>SUM(F11:G11)</f>
        <v>80</v>
      </c>
      <c r="I11" s="2"/>
      <c r="J11" s="2"/>
      <c r="K11" s="2"/>
      <c r="L11" s="2"/>
    </row>
    <row r="12" spans="1:12" x14ac:dyDescent="0.3">
      <c r="A12" s="7"/>
      <c r="B12" s="3"/>
      <c r="C12" s="3"/>
      <c r="D12" s="3"/>
      <c r="E12" s="3"/>
      <c r="F12" s="3"/>
      <c r="G12" s="3"/>
      <c r="H12" s="3"/>
      <c r="I12" s="2"/>
      <c r="J12" s="2"/>
      <c r="K12" s="2"/>
      <c r="L12" s="2"/>
    </row>
    <row r="13" spans="1:12" ht="22.5" x14ac:dyDescent="0.45">
      <c r="A13" s="4"/>
      <c r="B13" s="5" t="s">
        <v>13</v>
      </c>
      <c r="C13" s="26" t="s">
        <v>14</v>
      </c>
      <c r="D13" s="26"/>
      <c r="E13" s="26"/>
      <c r="F13" s="26" t="s">
        <v>15</v>
      </c>
      <c r="G13" s="26"/>
      <c r="H13" s="26"/>
      <c r="I13" s="2"/>
      <c r="J13" s="2"/>
      <c r="K13" s="2"/>
      <c r="L13" s="2"/>
    </row>
    <row r="14" spans="1:12" ht="16.5" x14ac:dyDescent="0.35">
      <c r="A14" s="6" t="s">
        <v>18</v>
      </c>
      <c r="B14" s="5" t="s">
        <v>9</v>
      </c>
      <c r="C14" s="5" t="s">
        <v>10</v>
      </c>
      <c r="D14" s="5" t="s">
        <v>11</v>
      </c>
      <c r="E14" s="5" t="s">
        <v>12</v>
      </c>
      <c r="F14" s="5" t="s">
        <v>10</v>
      </c>
      <c r="G14" s="5" t="s">
        <v>11</v>
      </c>
      <c r="H14" s="5" t="s">
        <v>12</v>
      </c>
      <c r="I14" s="2"/>
      <c r="J14" s="2"/>
      <c r="K14" s="2"/>
      <c r="L14" s="2"/>
    </row>
    <row r="15" spans="1:12" x14ac:dyDescent="0.3">
      <c r="A15" s="7" t="s">
        <v>19</v>
      </c>
      <c r="B15" s="3">
        <v>136</v>
      </c>
      <c r="C15" s="3">
        <v>-6</v>
      </c>
      <c r="D15" s="3">
        <v>-31</v>
      </c>
      <c r="E15" s="3">
        <f>SUM(C15:D15)</f>
        <v>-37</v>
      </c>
      <c r="F15" s="3">
        <v>0</v>
      </c>
      <c r="G15" s="3">
        <v>99</v>
      </c>
      <c r="H15" s="3">
        <v>99</v>
      </c>
      <c r="I15" s="2"/>
      <c r="J15" s="2"/>
      <c r="K15" s="2"/>
      <c r="L15" s="2"/>
    </row>
    <row r="16" spans="1:12" x14ac:dyDescent="0.3">
      <c r="A16" s="7" t="s">
        <v>20</v>
      </c>
      <c r="B16" s="3">
        <v>51</v>
      </c>
      <c r="C16" s="3">
        <v>-6</v>
      </c>
      <c r="D16" s="3">
        <v>-28</v>
      </c>
      <c r="E16" s="3">
        <f>SUM(C16:D16)</f>
        <v>-34</v>
      </c>
      <c r="F16" s="3">
        <v>0</v>
      </c>
      <c r="G16" s="3">
        <v>17</v>
      </c>
      <c r="H16" s="3">
        <v>17</v>
      </c>
      <c r="I16" s="2"/>
      <c r="J16" s="2"/>
      <c r="K16" s="2"/>
      <c r="L16" s="2"/>
    </row>
    <row r="17" spans="1:12" x14ac:dyDescent="0.3">
      <c r="A17" s="7" t="s">
        <v>21</v>
      </c>
      <c r="B17" s="3">
        <v>5</v>
      </c>
      <c r="C17" s="3">
        <v>0</v>
      </c>
      <c r="D17" s="3">
        <v>-5</v>
      </c>
      <c r="E17" s="3">
        <f>SUM(C17:D17)</f>
        <v>-5</v>
      </c>
      <c r="F17" s="3">
        <v>0</v>
      </c>
      <c r="G17" s="3">
        <v>0</v>
      </c>
      <c r="H17" s="3">
        <f>SUM(F17:G17)</f>
        <v>0</v>
      </c>
      <c r="I17" s="2"/>
      <c r="J17" s="2"/>
      <c r="K17" s="2"/>
      <c r="L17" s="2"/>
    </row>
    <row r="18" spans="1:12" ht="16.5" x14ac:dyDescent="0.35">
      <c r="A18" s="6" t="s">
        <v>16</v>
      </c>
      <c r="B18" s="9">
        <f t="shared" ref="B18:H18" si="3">SUM(B15:B17)</f>
        <v>192</v>
      </c>
      <c r="C18" s="9">
        <f t="shared" si="3"/>
        <v>-12</v>
      </c>
      <c r="D18" s="9">
        <f t="shared" si="3"/>
        <v>-64</v>
      </c>
      <c r="E18" s="9">
        <f t="shared" si="3"/>
        <v>-76</v>
      </c>
      <c r="F18" s="9">
        <f t="shared" si="3"/>
        <v>0</v>
      </c>
      <c r="G18" s="9">
        <f t="shared" si="3"/>
        <v>116</v>
      </c>
      <c r="H18" s="9">
        <f t="shared" si="3"/>
        <v>116</v>
      </c>
      <c r="I18" s="2"/>
      <c r="J18" s="2"/>
      <c r="K18" s="2"/>
      <c r="L18" s="2"/>
    </row>
    <row r="19" spans="1:12" x14ac:dyDescent="0.3">
      <c r="A19" s="7"/>
      <c r="B19" s="3"/>
      <c r="C19" s="3"/>
      <c r="D19" s="3"/>
      <c r="E19" s="3"/>
      <c r="F19" s="3"/>
      <c r="G19" s="3"/>
      <c r="H19" s="3"/>
      <c r="I19" s="2"/>
      <c r="J19" s="2"/>
      <c r="K19" s="2"/>
      <c r="L19" s="2"/>
    </row>
    <row r="20" spans="1:12" ht="16.5" x14ac:dyDescent="0.35">
      <c r="A20" s="16" t="s">
        <v>23</v>
      </c>
      <c r="B20" s="17">
        <f>+B18+B11</f>
        <v>396</v>
      </c>
      <c r="C20" s="17">
        <f t="shared" ref="C20:H20" si="4">+C18+C11</f>
        <v>-64</v>
      </c>
      <c r="D20" s="17">
        <f t="shared" si="4"/>
        <v>-136</v>
      </c>
      <c r="E20" s="17">
        <f t="shared" si="4"/>
        <v>-200</v>
      </c>
      <c r="F20" s="17">
        <f t="shared" si="4"/>
        <v>4</v>
      </c>
      <c r="G20" s="17">
        <f t="shared" si="4"/>
        <v>192</v>
      </c>
      <c r="H20" s="17">
        <f t="shared" si="4"/>
        <v>196</v>
      </c>
      <c r="I20" s="2"/>
      <c r="J20" s="2"/>
      <c r="K20" s="2"/>
      <c r="L20" s="2"/>
    </row>
    <row r="21" spans="1:12" ht="16.5" x14ac:dyDescent="0.35">
      <c r="A21" s="7"/>
      <c r="B21" s="2"/>
      <c r="C21" s="2"/>
      <c r="D21" s="2"/>
      <c r="E21" s="13">
        <f>+E20/B20</f>
        <v>-0.50505050505050508</v>
      </c>
      <c r="F21" s="2"/>
      <c r="G21" s="2"/>
      <c r="H21" s="2"/>
      <c r="I21" s="2"/>
      <c r="J21" s="2"/>
      <c r="K21" s="2"/>
      <c r="L21" s="2"/>
    </row>
    <row r="22" spans="1:12" ht="22.5" x14ac:dyDescent="0.45">
      <c r="A22" s="4" t="s">
        <v>24</v>
      </c>
      <c r="B22" s="5" t="s">
        <v>13</v>
      </c>
      <c r="C22" s="26" t="s">
        <v>14</v>
      </c>
      <c r="D22" s="26"/>
      <c r="E22" s="26"/>
      <c r="F22" s="26" t="s">
        <v>15</v>
      </c>
      <c r="G22" s="26"/>
      <c r="H22" s="26"/>
      <c r="I22" s="2"/>
      <c r="J22" s="2"/>
      <c r="K22" s="2"/>
      <c r="L22" s="2"/>
    </row>
    <row r="23" spans="1:12" ht="16.5" x14ac:dyDescent="0.35">
      <c r="A23" s="6"/>
      <c r="B23" s="5" t="s">
        <v>9</v>
      </c>
      <c r="C23" s="5" t="s">
        <v>10</v>
      </c>
      <c r="D23" s="5" t="s">
        <v>11</v>
      </c>
      <c r="E23" s="5" t="s">
        <v>12</v>
      </c>
      <c r="F23" s="5" t="s">
        <v>10</v>
      </c>
      <c r="G23" s="5" t="s">
        <v>11</v>
      </c>
      <c r="H23" s="5" t="s">
        <v>12</v>
      </c>
      <c r="I23" s="2"/>
      <c r="J23" s="2"/>
      <c r="K23" s="2"/>
      <c r="L23" s="2"/>
    </row>
    <row r="24" spans="1:12" x14ac:dyDescent="0.3">
      <c r="A24" s="7" t="s">
        <v>1</v>
      </c>
      <c r="B24" s="3">
        <v>60</v>
      </c>
      <c r="C24" s="3">
        <v>-24</v>
      </c>
      <c r="D24" s="3">
        <v>-5</v>
      </c>
      <c r="E24" s="3">
        <f>SUM(C24:D24)</f>
        <v>-29</v>
      </c>
      <c r="F24" s="3">
        <v>1</v>
      </c>
      <c r="G24" s="3">
        <v>30</v>
      </c>
      <c r="H24" s="3">
        <f>SUM(F24:G24)</f>
        <v>31</v>
      </c>
      <c r="I24" s="2"/>
      <c r="J24" s="2"/>
      <c r="K24" s="2"/>
      <c r="L24" s="2"/>
    </row>
    <row r="25" spans="1:12" x14ac:dyDescent="0.3">
      <c r="A25" s="7" t="s">
        <v>18</v>
      </c>
      <c r="B25" s="3">
        <v>83</v>
      </c>
      <c r="C25" s="3">
        <v>-9</v>
      </c>
      <c r="D25" s="3">
        <v>-22</v>
      </c>
      <c r="E25" s="3">
        <f>SUM(C25:D25)</f>
        <v>-31</v>
      </c>
      <c r="F25" s="3">
        <v>4</v>
      </c>
      <c r="G25" s="3">
        <v>48</v>
      </c>
      <c r="H25" s="3">
        <f>SUM(F25:G25)</f>
        <v>52</v>
      </c>
      <c r="I25" s="2"/>
      <c r="J25" s="2"/>
      <c r="K25" s="2"/>
      <c r="L25" s="2"/>
    </row>
    <row r="26" spans="1:12" ht="16.5" x14ac:dyDescent="0.35">
      <c r="A26" s="16" t="s">
        <v>25</v>
      </c>
      <c r="B26" s="17">
        <f t="shared" ref="B26:H26" si="5">SUM(B24:B25)</f>
        <v>143</v>
      </c>
      <c r="C26" s="17">
        <f t="shared" si="5"/>
        <v>-33</v>
      </c>
      <c r="D26" s="17">
        <f t="shared" si="5"/>
        <v>-27</v>
      </c>
      <c r="E26" s="17">
        <f t="shared" si="5"/>
        <v>-60</v>
      </c>
      <c r="F26" s="17">
        <f t="shared" si="5"/>
        <v>5</v>
      </c>
      <c r="G26" s="17">
        <f t="shared" si="5"/>
        <v>78</v>
      </c>
      <c r="H26" s="17">
        <f t="shared" si="5"/>
        <v>83</v>
      </c>
      <c r="I26" s="2"/>
      <c r="J26" s="2"/>
      <c r="K26" s="2"/>
      <c r="L26" s="2"/>
    </row>
    <row r="27" spans="1:12" ht="16.5" x14ac:dyDescent="0.35">
      <c r="A27" s="6"/>
      <c r="B27" s="12"/>
      <c r="C27" s="12"/>
      <c r="D27" s="12"/>
      <c r="E27" s="13">
        <f>+E26/B26</f>
        <v>-0.41958041958041958</v>
      </c>
      <c r="F27" s="12"/>
      <c r="G27" s="12"/>
      <c r="H27" s="12"/>
      <c r="I27" s="2"/>
      <c r="J27" s="2"/>
      <c r="K27" s="2"/>
      <c r="L27" s="2"/>
    </row>
    <row r="28" spans="1:12" ht="22.5" x14ac:dyDescent="0.45">
      <c r="A28" s="4" t="s">
        <v>30</v>
      </c>
      <c r="B28" s="5" t="s">
        <v>13</v>
      </c>
      <c r="C28" s="26" t="s">
        <v>14</v>
      </c>
      <c r="D28" s="26"/>
      <c r="E28" s="26"/>
      <c r="F28" s="26" t="s">
        <v>15</v>
      </c>
      <c r="G28" s="26"/>
      <c r="H28" s="26"/>
      <c r="I28" s="2"/>
      <c r="J28" s="2"/>
      <c r="K28" s="2"/>
      <c r="L28" s="2"/>
    </row>
    <row r="29" spans="1:12" ht="16.5" x14ac:dyDescent="0.35">
      <c r="A29" s="6"/>
      <c r="B29" s="5" t="s">
        <v>9</v>
      </c>
      <c r="C29" s="5" t="s">
        <v>10</v>
      </c>
      <c r="D29" s="5" t="s">
        <v>11</v>
      </c>
      <c r="E29" s="5" t="s">
        <v>12</v>
      </c>
      <c r="F29" s="5" t="s">
        <v>10</v>
      </c>
      <c r="G29" s="5" t="s">
        <v>11</v>
      </c>
      <c r="H29" s="5" t="s">
        <v>12</v>
      </c>
      <c r="I29" s="2"/>
      <c r="J29" s="2"/>
      <c r="K29" s="2"/>
      <c r="L29" s="2"/>
    </row>
    <row r="30" spans="1:12" x14ac:dyDescent="0.3">
      <c r="A30" s="7" t="s">
        <v>1</v>
      </c>
      <c r="B30" s="14">
        <v>522</v>
      </c>
      <c r="C30" s="14">
        <v>-139</v>
      </c>
      <c r="D30" s="14">
        <v>-71</v>
      </c>
      <c r="E30" s="14">
        <f>SUM(C30:D30)</f>
        <v>-210</v>
      </c>
      <c r="F30" s="14"/>
      <c r="G30" s="14"/>
      <c r="H30" s="14">
        <v>210</v>
      </c>
      <c r="I30" s="2"/>
      <c r="J30" s="2"/>
      <c r="K30" s="2"/>
      <c r="L30" s="2"/>
    </row>
    <row r="31" spans="1:12" x14ac:dyDescent="0.3">
      <c r="A31" s="7" t="s">
        <v>18</v>
      </c>
      <c r="B31" s="14">
        <v>290</v>
      </c>
      <c r="C31" s="14">
        <v>-3</v>
      </c>
      <c r="D31" s="14">
        <v>-18</v>
      </c>
      <c r="E31" s="14">
        <v>-21</v>
      </c>
      <c r="F31" s="14">
        <v>1</v>
      </c>
      <c r="G31" s="14">
        <v>268</v>
      </c>
      <c r="H31" s="14">
        <v>269</v>
      </c>
      <c r="I31" s="2"/>
      <c r="J31" s="2"/>
      <c r="K31" s="2"/>
      <c r="L31" s="2"/>
    </row>
    <row r="32" spans="1:12" ht="16.5" x14ac:dyDescent="0.35">
      <c r="A32" s="16" t="s">
        <v>31</v>
      </c>
      <c r="B32" s="17">
        <f t="shared" ref="B32:H32" si="6">SUM(B30:B31)</f>
        <v>812</v>
      </c>
      <c r="C32" s="17">
        <f t="shared" si="6"/>
        <v>-142</v>
      </c>
      <c r="D32" s="17">
        <f t="shared" si="6"/>
        <v>-89</v>
      </c>
      <c r="E32" s="17">
        <f t="shared" si="6"/>
        <v>-231</v>
      </c>
      <c r="F32" s="17">
        <f t="shared" si="6"/>
        <v>1</v>
      </c>
      <c r="G32" s="17">
        <f t="shared" si="6"/>
        <v>268</v>
      </c>
      <c r="H32" s="17">
        <f t="shared" si="6"/>
        <v>479</v>
      </c>
      <c r="I32" s="2"/>
      <c r="J32" s="2"/>
      <c r="K32" s="2"/>
      <c r="L32" s="2"/>
    </row>
    <row r="33" spans="1:12" ht="16.5" x14ac:dyDescent="0.35">
      <c r="A33" s="6"/>
      <c r="B33" s="12"/>
      <c r="C33" s="12"/>
      <c r="D33" s="12"/>
      <c r="E33" s="13">
        <f>+E32/B32</f>
        <v>-0.28448275862068967</v>
      </c>
      <c r="F33" s="12"/>
      <c r="G33" s="12"/>
      <c r="H33" s="12"/>
      <c r="I33" s="2"/>
      <c r="J33" s="2"/>
      <c r="K33" s="2"/>
      <c r="L33" s="2"/>
    </row>
    <row r="34" spans="1:12" ht="22.5" x14ac:dyDescent="0.45">
      <c r="A34" s="4" t="s">
        <v>32</v>
      </c>
      <c r="B34" s="5" t="s">
        <v>13</v>
      </c>
      <c r="C34" s="26" t="s">
        <v>14</v>
      </c>
      <c r="D34" s="26"/>
      <c r="E34" s="26"/>
      <c r="F34" s="26" t="s">
        <v>15</v>
      </c>
      <c r="G34" s="26"/>
      <c r="H34" s="26"/>
      <c r="I34" s="2"/>
      <c r="J34" s="2"/>
      <c r="K34" s="2"/>
      <c r="L34" s="2"/>
    </row>
    <row r="35" spans="1:12" ht="16.5" x14ac:dyDescent="0.35">
      <c r="A35" s="6"/>
      <c r="B35" s="5" t="s">
        <v>9</v>
      </c>
      <c r="C35" s="5" t="s">
        <v>10</v>
      </c>
      <c r="D35" s="5" t="s">
        <v>11</v>
      </c>
      <c r="E35" s="5" t="s">
        <v>12</v>
      </c>
      <c r="F35" s="5" t="s">
        <v>10</v>
      </c>
      <c r="G35" s="5" t="s">
        <v>11</v>
      </c>
      <c r="H35" s="5" t="s">
        <v>12</v>
      </c>
      <c r="I35" s="2"/>
      <c r="J35" s="2"/>
      <c r="K35" s="2"/>
      <c r="L35" s="2"/>
    </row>
    <row r="36" spans="1:12" x14ac:dyDescent="0.3">
      <c r="A36" s="7" t="s">
        <v>1</v>
      </c>
      <c r="B36" s="14">
        <v>210</v>
      </c>
      <c r="C36" s="14">
        <v>0</v>
      </c>
      <c r="D36" s="14">
        <v>-6</v>
      </c>
      <c r="E36" s="14">
        <v>-6</v>
      </c>
      <c r="F36" s="14">
        <v>66</v>
      </c>
      <c r="G36" s="14">
        <v>138</v>
      </c>
      <c r="H36" s="14">
        <v>204</v>
      </c>
      <c r="I36" s="2"/>
      <c r="J36" s="2"/>
      <c r="K36" s="2"/>
      <c r="L36" s="2"/>
    </row>
    <row r="37" spans="1:12" x14ac:dyDescent="0.3">
      <c r="A37" s="7" t="s">
        <v>18</v>
      </c>
      <c r="B37" s="14">
        <v>256</v>
      </c>
      <c r="C37" s="14">
        <v>0</v>
      </c>
      <c r="D37" s="14">
        <v>-8</v>
      </c>
      <c r="E37" s="14">
        <v>-8</v>
      </c>
      <c r="F37" s="14">
        <v>56</v>
      </c>
      <c r="G37" s="14">
        <v>192</v>
      </c>
      <c r="H37" s="14">
        <f>SUM(F37:G37)</f>
        <v>248</v>
      </c>
      <c r="I37" s="2"/>
      <c r="J37" s="2"/>
      <c r="K37" s="2"/>
      <c r="L37" s="2"/>
    </row>
    <row r="38" spans="1:12" ht="16.5" x14ac:dyDescent="0.35">
      <c r="A38" s="16" t="s">
        <v>42</v>
      </c>
      <c r="B38" s="17">
        <f t="shared" ref="B38:H38" si="7">SUM(B36:B37)</f>
        <v>466</v>
      </c>
      <c r="C38" s="17">
        <f t="shared" si="7"/>
        <v>0</v>
      </c>
      <c r="D38" s="17">
        <f t="shared" si="7"/>
        <v>-14</v>
      </c>
      <c r="E38" s="17">
        <f t="shared" si="7"/>
        <v>-14</v>
      </c>
      <c r="F38" s="17">
        <f t="shared" si="7"/>
        <v>122</v>
      </c>
      <c r="G38" s="17">
        <f t="shared" si="7"/>
        <v>330</v>
      </c>
      <c r="H38" s="17">
        <f t="shared" si="7"/>
        <v>452</v>
      </c>
      <c r="I38" s="2"/>
      <c r="J38" s="2"/>
      <c r="K38" s="2"/>
      <c r="L38" s="2"/>
    </row>
    <row r="39" spans="1:12" ht="16.5" x14ac:dyDescent="0.35">
      <c r="A39" s="6"/>
      <c r="B39" s="12"/>
      <c r="C39" s="12"/>
      <c r="D39" s="12"/>
      <c r="E39" s="13">
        <f>+E38/B38</f>
        <v>-3.0042918454935622E-2</v>
      </c>
      <c r="F39" s="12"/>
      <c r="G39" s="12"/>
      <c r="H39" s="12"/>
      <c r="I39" s="2"/>
      <c r="J39" s="2"/>
      <c r="K39" s="2"/>
      <c r="L39" s="2"/>
    </row>
    <row r="40" spans="1:12" ht="22.5" x14ac:dyDescent="0.45">
      <c r="A40" s="4" t="s">
        <v>33</v>
      </c>
      <c r="B40" s="5" t="s">
        <v>13</v>
      </c>
      <c r="C40" s="26" t="s">
        <v>14</v>
      </c>
      <c r="D40" s="26"/>
      <c r="E40" s="26"/>
      <c r="F40" s="26" t="s">
        <v>15</v>
      </c>
      <c r="G40" s="26"/>
      <c r="H40" s="26"/>
      <c r="I40" s="2"/>
      <c r="J40" s="2"/>
      <c r="K40" s="2"/>
      <c r="L40" s="2"/>
    </row>
    <row r="41" spans="1:12" ht="16.5" x14ac:dyDescent="0.35">
      <c r="A41" s="6"/>
      <c r="B41" s="5" t="s">
        <v>9</v>
      </c>
      <c r="C41" s="5" t="s">
        <v>10</v>
      </c>
      <c r="D41" s="5" t="s">
        <v>11</v>
      </c>
      <c r="E41" s="5" t="s">
        <v>12</v>
      </c>
      <c r="F41" s="5" t="s">
        <v>10</v>
      </c>
      <c r="G41" s="5" t="s">
        <v>11</v>
      </c>
      <c r="H41" s="5" t="s">
        <v>12</v>
      </c>
      <c r="I41" s="2"/>
      <c r="J41" s="2"/>
      <c r="K41" s="2"/>
      <c r="L41" s="2"/>
    </row>
    <row r="42" spans="1:12" x14ac:dyDescent="0.3">
      <c r="A42" s="7" t="s">
        <v>55</v>
      </c>
      <c r="B42" s="14">
        <v>259</v>
      </c>
      <c r="C42" s="14">
        <v>0</v>
      </c>
      <c r="D42" s="14">
        <v>0</v>
      </c>
      <c r="E42" s="14">
        <v>0</v>
      </c>
      <c r="F42" s="14">
        <v>70</v>
      </c>
      <c r="G42" s="14">
        <v>189</v>
      </c>
      <c r="H42" s="14">
        <f>SUM(F42:G42)</f>
        <v>259</v>
      </c>
      <c r="I42" s="2"/>
      <c r="J42" s="2"/>
      <c r="K42" s="2"/>
      <c r="L42" s="2"/>
    </row>
    <row r="43" spans="1:12" x14ac:dyDescent="0.3">
      <c r="A43" s="7" t="s">
        <v>54</v>
      </c>
      <c r="B43" s="14" t="s">
        <v>56</v>
      </c>
      <c r="C43" s="14"/>
      <c r="D43" s="14"/>
      <c r="E43" s="14"/>
      <c r="F43" s="14"/>
      <c r="G43" s="14"/>
      <c r="H43" s="14"/>
      <c r="I43" s="2"/>
      <c r="J43" s="2"/>
      <c r="K43" s="2"/>
      <c r="L43" s="2"/>
    </row>
    <row r="44" spans="1:12" ht="16.5" x14ac:dyDescent="0.35">
      <c r="A44" s="16" t="s">
        <v>43</v>
      </c>
      <c r="B44" s="17">
        <f t="shared" ref="B44:H44" si="8">SUM(B42:B43)</f>
        <v>259</v>
      </c>
      <c r="C44" s="17">
        <f t="shared" si="8"/>
        <v>0</v>
      </c>
      <c r="D44" s="17">
        <f t="shared" si="8"/>
        <v>0</v>
      </c>
      <c r="E44" s="17">
        <f t="shared" si="8"/>
        <v>0</v>
      </c>
      <c r="F44" s="17">
        <f t="shared" si="8"/>
        <v>70</v>
      </c>
      <c r="G44" s="17">
        <f t="shared" si="8"/>
        <v>189</v>
      </c>
      <c r="H44" s="17">
        <f t="shared" si="8"/>
        <v>259</v>
      </c>
      <c r="I44" s="2"/>
      <c r="J44" s="2"/>
      <c r="K44" s="2"/>
      <c r="L44" s="2"/>
    </row>
    <row r="45" spans="1:12" ht="16.5" x14ac:dyDescent="0.35">
      <c r="A45" s="6"/>
      <c r="B45" s="12"/>
      <c r="C45" s="12"/>
      <c r="D45" s="12"/>
      <c r="E45" s="13">
        <f>+E44/B44</f>
        <v>0</v>
      </c>
      <c r="F45" s="12"/>
      <c r="G45" s="12"/>
      <c r="H45" s="12"/>
      <c r="I45" s="2"/>
      <c r="J45" s="2"/>
      <c r="K45" s="2"/>
      <c r="L45" s="2"/>
    </row>
    <row r="46" spans="1:12" ht="22.5" x14ac:dyDescent="0.45">
      <c r="A46" s="4" t="s">
        <v>34</v>
      </c>
      <c r="B46" s="5" t="s">
        <v>13</v>
      </c>
      <c r="C46" s="26" t="s">
        <v>14</v>
      </c>
      <c r="D46" s="26"/>
      <c r="E46" s="26"/>
      <c r="F46" s="26" t="s">
        <v>15</v>
      </c>
      <c r="G46" s="26"/>
      <c r="H46" s="26"/>
      <c r="I46" s="2"/>
      <c r="J46" s="2"/>
      <c r="K46" s="2"/>
      <c r="L46" s="2"/>
    </row>
    <row r="47" spans="1:12" ht="16.5" x14ac:dyDescent="0.35">
      <c r="A47" s="6"/>
      <c r="B47" s="5" t="s">
        <v>9</v>
      </c>
      <c r="C47" s="5" t="s">
        <v>10</v>
      </c>
      <c r="D47" s="5" t="s">
        <v>11</v>
      </c>
      <c r="E47" s="5" t="s">
        <v>12</v>
      </c>
      <c r="F47" s="5" t="s">
        <v>10</v>
      </c>
      <c r="G47" s="5" t="s">
        <v>11</v>
      </c>
      <c r="H47" s="5" t="s">
        <v>12</v>
      </c>
      <c r="I47" s="2"/>
      <c r="J47" s="2"/>
      <c r="K47" s="2"/>
      <c r="L47" s="2"/>
    </row>
    <row r="48" spans="1:12" x14ac:dyDescent="0.3">
      <c r="A48" s="7" t="s">
        <v>1</v>
      </c>
      <c r="B48" s="14">
        <v>16</v>
      </c>
      <c r="C48" s="14">
        <v>0</v>
      </c>
      <c r="D48" s="14">
        <v>0</v>
      </c>
      <c r="E48" s="14">
        <v>0</v>
      </c>
      <c r="F48" s="14">
        <v>0</v>
      </c>
      <c r="G48" s="14">
        <v>16</v>
      </c>
      <c r="H48" s="14">
        <v>16</v>
      </c>
      <c r="I48" s="2"/>
      <c r="J48" s="2"/>
      <c r="K48" s="2"/>
      <c r="L48" s="2"/>
    </row>
    <row r="49" spans="1:12" x14ac:dyDescent="0.3">
      <c r="A49" s="7" t="s">
        <v>18</v>
      </c>
      <c r="B49" s="14">
        <v>16</v>
      </c>
      <c r="C49" s="14"/>
      <c r="D49" s="14"/>
      <c r="E49" s="14"/>
      <c r="F49" s="14"/>
      <c r="G49" s="14"/>
      <c r="H49" s="14">
        <v>16</v>
      </c>
      <c r="I49" s="2" t="s">
        <v>62</v>
      </c>
      <c r="J49" s="2"/>
      <c r="K49" s="2"/>
      <c r="L49" s="2"/>
    </row>
    <row r="50" spans="1:12" ht="16.5" x14ac:dyDescent="0.35">
      <c r="A50" s="16" t="s">
        <v>44</v>
      </c>
      <c r="B50" s="17">
        <f t="shared" ref="B50:H50" si="9">SUM(B48:B49)</f>
        <v>32</v>
      </c>
      <c r="C50" s="17">
        <f t="shared" si="9"/>
        <v>0</v>
      </c>
      <c r="D50" s="17">
        <f t="shared" si="9"/>
        <v>0</v>
      </c>
      <c r="E50" s="17">
        <f t="shared" si="9"/>
        <v>0</v>
      </c>
      <c r="F50" s="17">
        <f t="shared" si="9"/>
        <v>0</v>
      </c>
      <c r="G50" s="17">
        <f t="shared" si="9"/>
        <v>16</v>
      </c>
      <c r="H50" s="17">
        <f t="shared" si="9"/>
        <v>32</v>
      </c>
      <c r="I50" s="2"/>
      <c r="J50" s="2"/>
      <c r="K50" s="2"/>
      <c r="L50" s="2"/>
    </row>
    <row r="51" spans="1:12" ht="16.5" x14ac:dyDescent="0.35">
      <c r="A51" s="6"/>
      <c r="B51" s="12"/>
      <c r="C51" s="12"/>
      <c r="D51" s="12"/>
      <c r="E51" s="13">
        <f>+E50/B50</f>
        <v>0</v>
      </c>
      <c r="F51" s="12"/>
      <c r="G51" s="12"/>
      <c r="H51" s="12"/>
      <c r="I51" s="2"/>
      <c r="J51" s="2"/>
      <c r="K51" s="2"/>
      <c r="L51" s="2"/>
    </row>
    <row r="52" spans="1:12" ht="22.5" x14ac:dyDescent="0.45">
      <c r="A52" s="4" t="s">
        <v>35</v>
      </c>
      <c r="B52" s="5" t="s">
        <v>13</v>
      </c>
      <c r="C52" s="26" t="s">
        <v>14</v>
      </c>
      <c r="D52" s="26"/>
      <c r="E52" s="26"/>
      <c r="F52" s="26" t="s">
        <v>15</v>
      </c>
      <c r="G52" s="26"/>
      <c r="H52" s="26"/>
      <c r="I52" s="2"/>
      <c r="J52" s="2"/>
      <c r="K52" s="2"/>
      <c r="L52" s="2"/>
    </row>
    <row r="53" spans="1:12" ht="16.5" x14ac:dyDescent="0.35">
      <c r="A53" s="6"/>
      <c r="B53" s="5" t="s">
        <v>9</v>
      </c>
      <c r="C53" s="5" t="s">
        <v>10</v>
      </c>
      <c r="D53" s="5" t="s">
        <v>11</v>
      </c>
      <c r="E53" s="5" t="s">
        <v>12</v>
      </c>
      <c r="F53" s="5" t="s">
        <v>10</v>
      </c>
      <c r="G53" s="5" t="s">
        <v>11</v>
      </c>
      <c r="H53" s="5" t="s">
        <v>12</v>
      </c>
      <c r="I53" s="2"/>
      <c r="J53" s="2"/>
      <c r="K53" s="2"/>
      <c r="L53" s="2"/>
    </row>
    <row r="54" spans="1:12" x14ac:dyDescent="0.3">
      <c r="A54" s="7" t="s">
        <v>1</v>
      </c>
      <c r="B54" s="14">
        <v>331</v>
      </c>
      <c r="C54" s="14"/>
      <c r="D54" s="14">
        <v>-100</v>
      </c>
      <c r="E54" s="14">
        <f>SUM(C54:D54)</f>
        <v>-100</v>
      </c>
      <c r="F54" s="14"/>
      <c r="G54" s="14">
        <v>231</v>
      </c>
      <c r="H54" s="14">
        <f>SUM(F54:G54)</f>
        <v>231</v>
      </c>
      <c r="I54" s="2"/>
      <c r="J54" s="2"/>
      <c r="K54" s="2"/>
      <c r="L54" s="2"/>
    </row>
    <row r="55" spans="1:12" x14ac:dyDescent="0.3">
      <c r="A55" s="23" t="s">
        <v>22</v>
      </c>
      <c r="B55" s="3">
        <v>6</v>
      </c>
      <c r="C55" s="3"/>
      <c r="D55" s="3"/>
      <c r="E55" s="3"/>
      <c r="F55" s="3"/>
      <c r="G55" s="3"/>
      <c r="H55" s="3">
        <v>6</v>
      </c>
      <c r="I55" s="2"/>
      <c r="J55" s="2"/>
      <c r="K55" s="2"/>
      <c r="L55" s="2"/>
    </row>
    <row r="56" spans="1:12" x14ac:dyDescent="0.3">
      <c r="A56" s="23" t="s">
        <v>21</v>
      </c>
      <c r="B56" s="3">
        <v>2</v>
      </c>
      <c r="C56" s="3"/>
      <c r="D56" s="3"/>
      <c r="E56" s="3"/>
      <c r="F56" s="3"/>
      <c r="G56" s="3"/>
      <c r="H56" s="3">
        <v>2</v>
      </c>
      <c r="I56" s="2"/>
      <c r="J56" s="2"/>
      <c r="K56" s="2"/>
      <c r="L56" s="2"/>
    </row>
    <row r="57" spans="1:12" x14ac:dyDescent="0.3">
      <c r="A57" s="23" t="s">
        <v>58</v>
      </c>
      <c r="B57" s="3">
        <v>4</v>
      </c>
      <c r="C57" s="3"/>
      <c r="D57" s="3"/>
      <c r="E57" s="3"/>
      <c r="F57" s="3"/>
      <c r="G57" s="3"/>
      <c r="H57" s="3">
        <v>4</v>
      </c>
      <c r="I57" s="2"/>
      <c r="J57" s="2"/>
      <c r="K57" s="2"/>
      <c r="L57" s="2"/>
    </row>
    <row r="58" spans="1:12" x14ac:dyDescent="0.3">
      <c r="A58" s="23" t="s">
        <v>59</v>
      </c>
      <c r="B58" s="3">
        <v>6</v>
      </c>
      <c r="C58" s="3"/>
      <c r="D58" s="3"/>
      <c r="E58" s="3"/>
      <c r="F58" s="3"/>
      <c r="G58" s="3"/>
      <c r="H58" s="3">
        <v>6</v>
      </c>
      <c r="I58" s="2"/>
      <c r="J58" s="2"/>
      <c r="K58" s="2"/>
      <c r="L58" s="2"/>
    </row>
    <row r="59" spans="1:12" x14ac:dyDescent="0.3">
      <c r="A59" s="23" t="s">
        <v>60</v>
      </c>
      <c r="B59" s="3">
        <v>4</v>
      </c>
      <c r="C59" s="3"/>
      <c r="D59" s="3"/>
      <c r="E59" s="3"/>
      <c r="F59" s="3"/>
      <c r="G59" s="3"/>
      <c r="H59" s="3">
        <v>4</v>
      </c>
      <c r="I59" s="2"/>
      <c r="J59" s="2"/>
      <c r="K59" s="2"/>
      <c r="L59" s="2"/>
    </row>
    <row r="60" spans="1:12" x14ac:dyDescent="0.3">
      <c r="A60" s="23" t="s">
        <v>61</v>
      </c>
      <c r="B60" s="3">
        <v>1</v>
      </c>
      <c r="C60" s="3"/>
      <c r="D60" s="3"/>
      <c r="E60" s="3"/>
      <c r="F60" s="3"/>
      <c r="G60" s="3"/>
      <c r="H60" s="3">
        <v>1</v>
      </c>
      <c r="I60" s="2"/>
      <c r="J60" s="2"/>
      <c r="K60" s="2"/>
      <c r="L60" s="2"/>
    </row>
    <row r="61" spans="1:12" x14ac:dyDescent="0.3">
      <c r="A61" s="7" t="s">
        <v>18</v>
      </c>
      <c r="B61" s="14"/>
      <c r="C61" s="14"/>
      <c r="D61" s="14"/>
      <c r="E61" s="14"/>
      <c r="F61" s="14"/>
      <c r="G61" s="14"/>
      <c r="H61" s="14"/>
      <c r="I61" s="2"/>
      <c r="J61" s="2"/>
      <c r="K61" s="2"/>
      <c r="L61" s="2"/>
    </row>
    <row r="62" spans="1:12" ht="16.5" x14ac:dyDescent="0.35">
      <c r="A62" s="16" t="s">
        <v>45</v>
      </c>
      <c r="B62" s="17">
        <f t="shared" ref="B62:H62" si="10">SUM(B54:B61)</f>
        <v>354</v>
      </c>
      <c r="C62" s="17">
        <f t="shared" si="10"/>
        <v>0</v>
      </c>
      <c r="D62" s="17">
        <f t="shared" si="10"/>
        <v>-100</v>
      </c>
      <c r="E62" s="17">
        <f t="shared" si="10"/>
        <v>-100</v>
      </c>
      <c r="F62" s="17">
        <f t="shared" si="10"/>
        <v>0</v>
      </c>
      <c r="G62" s="17">
        <f t="shared" si="10"/>
        <v>231</v>
      </c>
      <c r="H62" s="17">
        <f t="shared" si="10"/>
        <v>254</v>
      </c>
      <c r="I62" s="2"/>
      <c r="J62" s="2"/>
      <c r="K62" s="2"/>
      <c r="L62" s="2"/>
    </row>
    <row r="63" spans="1:12" ht="16.5" x14ac:dyDescent="0.35">
      <c r="A63" s="6"/>
      <c r="B63" s="12"/>
      <c r="C63" s="12"/>
      <c r="D63" s="12"/>
      <c r="E63" s="13">
        <f>+E62/B62</f>
        <v>-0.2824858757062147</v>
      </c>
      <c r="F63" s="12"/>
      <c r="G63" s="12"/>
      <c r="H63" s="12"/>
      <c r="I63" s="2"/>
      <c r="J63" s="2"/>
      <c r="K63" s="2"/>
      <c r="L63" s="2"/>
    </row>
    <row r="64" spans="1:12" ht="22.5" x14ac:dyDescent="0.45">
      <c r="A64" s="4" t="s">
        <v>36</v>
      </c>
      <c r="B64" s="5" t="s">
        <v>13</v>
      </c>
      <c r="C64" s="26" t="s">
        <v>14</v>
      </c>
      <c r="D64" s="26"/>
      <c r="E64" s="26"/>
      <c r="F64" s="26" t="s">
        <v>15</v>
      </c>
      <c r="G64" s="26"/>
      <c r="H64" s="26"/>
      <c r="I64" s="2"/>
      <c r="J64" s="2"/>
      <c r="K64" s="2"/>
      <c r="L64" s="2"/>
    </row>
    <row r="65" spans="1:12" ht="16.5" x14ac:dyDescent="0.35">
      <c r="A65" s="6"/>
      <c r="B65" s="5" t="s">
        <v>9</v>
      </c>
      <c r="C65" s="5" t="s">
        <v>10</v>
      </c>
      <c r="D65" s="5" t="s">
        <v>11</v>
      </c>
      <c r="E65" s="5" t="s">
        <v>12</v>
      </c>
      <c r="F65" s="5" t="s">
        <v>10</v>
      </c>
      <c r="G65" s="5" t="s">
        <v>11</v>
      </c>
      <c r="H65" s="5" t="s">
        <v>12</v>
      </c>
      <c r="I65" s="2"/>
      <c r="J65" s="2"/>
      <c r="K65" s="2"/>
      <c r="L65" s="2"/>
    </row>
    <row r="66" spans="1:12" x14ac:dyDescent="0.3">
      <c r="A66" s="7" t="s">
        <v>52</v>
      </c>
      <c r="B66" s="14">
        <v>179</v>
      </c>
      <c r="C66" s="14">
        <v>0</v>
      </c>
      <c r="D66" s="14">
        <v>-3</v>
      </c>
      <c r="E66" s="14">
        <v>-3</v>
      </c>
      <c r="F66" s="14">
        <v>50</v>
      </c>
      <c r="G66" s="14">
        <v>126</v>
      </c>
      <c r="H66" s="14">
        <f>SUM(F66:G66)</f>
        <v>176</v>
      </c>
      <c r="I66" s="2"/>
      <c r="J66" s="2"/>
      <c r="K66" s="2"/>
      <c r="L66" s="2"/>
    </row>
    <row r="67" spans="1:12" x14ac:dyDescent="0.3">
      <c r="A67" s="7" t="s">
        <v>57</v>
      </c>
      <c r="B67" s="14">
        <v>8</v>
      </c>
      <c r="C67" s="14">
        <v>0</v>
      </c>
      <c r="D67" s="14">
        <v>-8</v>
      </c>
      <c r="E67" s="14">
        <f>SUM(C67:D67)</f>
        <v>-8</v>
      </c>
      <c r="F67" s="14">
        <v>0</v>
      </c>
      <c r="G67" s="14">
        <v>0</v>
      </c>
      <c r="H67" s="14">
        <f>SUM(F67:G67)</f>
        <v>0</v>
      </c>
      <c r="I67" s="2"/>
      <c r="J67" s="2"/>
      <c r="K67" s="2"/>
      <c r="L67" s="2"/>
    </row>
    <row r="68" spans="1:12" ht="16.5" x14ac:dyDescent="0.35">
      <c r="A68" s="6" t="s">
        <v>46</v>
      </c>
      <c r="B68" s="9">
        <f t="shared" ref="B68:H68" si="11">SUM(B66:B67)</f>
        <v>187</v>
      </c>
      <c r="C68" s="9">
        <f t="shared" si="11"/>
        <v>0</v>
      </c>
      <c r="D68" s="9">
        <f t="shared" si="11"/>
        <v>-11</v>
      </c>
      <c r="E68" s="9">
        <f t="shared" si="11"/>
        <v>-11</v>
      </c>
      <c r="F68" s="9">
        <f t="shared" si="11"/>
        <v>50</v>
      </c>
      <c r="G68" s="9">
        <f t="shared" si="11"/>
        <v>126</v>
      </c>
      <c r="H68" s="9">
        <f t="shared" si="11"/>
        <v>176</v>
      </c>
      <c r="I68" s="2"/>
      <c r="J68" s="2"/>
      <c r="K68" s="2"/>
      <c r="L68" s="2"/>
    </row>
    <row r="69" spans="1:12" ht="16.5" x14ac:dyDescent="0.35">
      <c r="A69" s="6"/>
      <c r="B69" s="12"/>
      <c r="C69" s="12"/>
      <c r="D69" s="12"/>
      <c r="E69" s="13">
        <f>+E68/B68</f>
        <v>-5.8823529411764705E-2</v>
      </c>
      <c r="F69" s="12"/>
      <c r="G69" s="12"/>
      <c r="H69" s="12"/>
      <c r="I69" s="2"/>
      <c r="J69" s="2"/>
      <c r="K69" s="2"/>
      <c r="L69" s="2"/>
    </row>
    <row r="70" spans="1:12" ht="22.5" x14ac:dyDescent="0.45">
      <c r="A70" s="4" t="s">
        <v>78</v>
      </c>
      <c r="B70" s="5" t="s">
        <v>13</v>
      </c>
      <c r="C70" s="26" t="s">
        <v>14</v>
      </c>
      <c r="D70" s="26"/>
      <c r="E70" s="26"/>
      <c r="F70" s="26" t="s">
        <v>15</v>
      </c>
      <c r="G70" s="26"/>
      <c r="H70" s="26"/>
      <c r="I70" s="2"/>
      <c r="J70" s="2"/>
      <c r="K70" s="2"/>
      <c r="L70" s="2"/>
    </row>
    <row r="71" spans="1:12" ht="16.5" x14ac:dyDescent="0.35">
      <c r="A71" s="6"/>
      <c r="B71" s="5" t="s">
        <v>9</v>
      </c>
      <c r="C71" s="5" t="s">
        <v>10</v>
      </c>
      <c r="D71" s="5" t="s">
        <v>11</v>
      </c>
      <c r="E71" s="5" t="s">
        <v>12</v>
      </c>
      <c r="F71" s="5" t="s">
        <v>10</v>
      </c>
      <c r="G71" s="5" t="s">
        <v>11</v>
      </c>
      <c r="H71" s="5" t="s">
        <v>12</v>
      </c>
      <c r="I71" s="2"/>
      <c r="J71" s="2"/>
      <c r="K71" s="2"/>
      <c r="L71" s="2"/>
    </row>
    <row r="72" spans="1:12" x14ac:dyDescent="0.3">
      <c r="A72" s="7" t="s">
        <v>48</v>
      </c>
      <c r="B72" s="14">
        <v>88</v>
      </c>
      <c r="C72" s="14"/>
      <c r="D72" s="14"/>
      <c r="E72" s="14">
        <f>SUM(C72:D72)</f>
        <v>0</v>
      </c>
      <c r="F72" s="14">
        <v>0</v>
      </c>
      <c r="G72" s="14">
        <v>88</v>
      </c>
      <c r="H72" s="14">
        <v>88</v>
      </c>
      <c r="I72" s="2"/>
      <c r="J72" s="2"/>
      <c r="K72" s="2"/>
      <c r="L72" s="2"/>
    </row>
    <row r="73" spans="1:12" x14ac:dyDescent="0.3">
      <c r="A73" s="7" t="s">
        <v>51</v>
      </c>
      <c r="B73" s="14">
        <v>79</v>
      </c>
      <c r="C73" s="14">
        <v>-3</v>
      </c>
      <c r="D73" s="14">
        <v>-21</v>
      </c>
      <c r="E73" s="14">
        <f>SUM(C73:D73)</f>
        <v>-24</v>
      </c>
      <c r="F73" s="14">
        <v>0</v>
      </c>
      <c r="G73" s="14">
        <v>55</v>
      </c>
      <c r="H73" s="14">
        <v>55</v>
      </c>
      <c r="I73" s="2"/>
      <c r="J73" s="2"/>
      <c r="K73" s="2"/>
      <c r="L73" s="2"/>
    </row>
    <row r="74" spans="1:12" x14ac:dyDescent="0.3">
      <c r="A74" s="7" t="s">
        <v>49</v>
      </c>
      <c r="B74" s="14">
        <v>46</v>
      </c>
      <c r="C74" s="14">
        <v>-14</v>
      </c>
      <c r="D74" s="14">
        <v>-8</v>
      </c>
      <c r="E74" s="14">
        <v>-22</v>
      </c>
      <c r="F74" s="14">
        <v>0</v>
      </c>
      <c r="G74" s="14">
        <v>24</v>
      </c>
      <c r="H74" s="14">
        <v>24</v>
      </c>
      <c r="I74" s="2"/>
      <c r="J74" s="2"/>
      <c r="K74" s="2"/>
      <c r="L74" s="2"/>
    </row>
    <row r="75" spans="1:12" x14ac:dyDescent="0.3">
      <c r="A75" s="7" t="s">
        <v>50</v>
      </c>
      <c r="B75" s="14">
        <v>20</v>
      </c>
      <c r="C75" s="14">
        <v>0</v>
      </c>
      <c r="D75" s="14">
        <v>-7</v>
      </c>
      <c r="E75" s="14">
        <f>SUM(C75:D75)</f>
        <v>-7</v>
      </c>
      <c r="F75" s="14">
        <v>0</v>
      </c>
      <c r="G75" s="14">
        <v>13</v>
      </c>
      <c r="H75" s="14">
        <v>13</v>
      </c>
      <c r="I75" s="2"/>
      <c r="J75" s="2"/>
      <c r="K75" s="2"/>
      <c r="L75" s="2"/>
    </row>
    <row r="76" spans="1:12" x14ac:dyDescent="0.3">
      <c r="A76" s="7" t="s">
        <v>81</v>
      </c>
      <c r="B76" s="14">
        <v>109</v>
      </c>
      <c r="C76" s="14">
        <v>-6</v>
      </c>
      <c r="D76" s="14">
        <v>-10</v>
      </c>
      <c r="E76" s="14">
        <v>-16</v>
      </c>
      <c r="F76" s="14">
        <v>14</v>
      </c>
      <c r="G76" s="14">
        <v>79</v>
      </c>
      <c r="H76" s="14">
        <v>93</v>
      </c>
      <c r="I76" s="2"/>
      <c r="J76" s="2"/>
      <c r="K76" s="2"/>
      <c r="L76" s="2"/>
    </row>
    <row r="77" spans="1:12" x14ac:dyDescent="0.3">
      <c r="A77" s="7" t="s">
        <v>47</v>
      </c>
      <c r="B77" s="14">
        <v>546</v>
      </c>
      <c r="C77" s="14">
        <v>-91</v>
      </c>
      <c r="D77" s="14">
        <v>-38</v>
      </c>
      <c r="E77" s="14">
        <f>SUM(C77:D77)</f>
        <v>-129</v>
      </c>
      <c r="F77" s="14">
        <v>100</v>
      </c>
      <c r="G77" s="14">
        <v>317</v>
      </c>
      <c r="H77" s="14">
        <v>417</v>
      </c>
      <c r="I77" s="2"/>
      <c r="J77" s="2"/>
      <c r="K77" s="2"/>
      <c r="L77" s="2"/>
    </row>
    <row r="78" spans="1:12" ht="16.5" x14ac:dyDescent="0.35">
      <c r="A78" s="16" t="s">
        <v>79</v>
      </c>
      <c r="B78" s="17">
        <f>SUM(B72:B77)</f>
        <v>888</v>
      </c>
      <c r="C78" s="17">
        <f t="shared" ref="C78:H78" si="12">SUM(C72:C77)</f>
        <v>-114</v>
      </c>
      <c r="D78" s="17">
        <f t="shared" si="12"/>
        <v>-84</v>
      </c>
      <c r="E78" s="17">
        <f t="shared" si="12"/>
        <v>-198</v>
      </c>
      <c r="F78" s="17">
        <f t="shared" si="12"/>
        <v>114</v>
      </c>
      <c r="G78" s="17">
        <f t="shared" si="12"/>
        <v>576</v>
      </c>
      <c r="H78" s="17">
        <f t="shared" si="12"/>
        <v>690</v>
      </c>
      <c r="I78" s="2"/>
      <c r="J78" s="2"/>
      <c r="K78" s="2"/>
      <c r="L78" s="2"/>
    </row>
    <row r="79" spans="1:12" ht="16.5" x14ac:dyDescent="0.35">
      <c r="A79" s="6"/>
      <c r="B79" s="12"/>
      <c r="C79" s="12"/>
      <c r="D79" s="12"/>
      <c r="E79" s="13">
        <f>+E78/B78</f>
        <v>-0.22297297297297297</v>
      </c>
      <c r="F79" s="12"/>
      <c r="G79" s="12"/>
      <c r="H79" s="12"/>
      <c r="I79" s="2"/>
      <c r="J79" s="2"/>
      <c r="K79" s="2"/>
      <c r="L79" s="2"/>
    </row>
    <row r="80" spans="1:12" ht="22.5" x14ac:dyDescent="0.45">
      <c r="A80" s="19" t="s">
        <v>26</v>
      </c>
      <c r="B80" s="20">
        <f t="shared" ref="B80:H80" si="13">+B68+B62+B50+B44+B38+B32+B26+B20+B78</f>
        <v>3537</v>
      </c>
      <c r="C80" s="20">
        <f t="shared" si="13"/>
        <v>-353</v>
      </c>
      <c r="D80" s="20">
        <f t="shared" si="13"/>
        <v>-461</v>
      </c>
      <c r="E80" s="20">
        <f t="shared" si="13"/>
        <v>-814</v>
      </c>
      <c r="F80" s="20">
        <f t="shared" si="13"/>
        <v>366</v>
      </c>
      <c r="G80" s="20">
        <f t="shared" si="13"/>
        <v>2006</v>
      </c>
      <c r="H80" s="20">
        <f t="shared" si="13"/>
        <v>2621</v>
      </c>
      <c r="I80" s="2"/>
      <c r="J80" s="2"/>
      <c r="K80" s="2"/>
      <c r="L80" s="2"/>
    </row>
    <row r="81" spans="1:8" ht="16.5" x14ac:dyDescent="0.35">
      <c r="A81" s="7"/>
      <c r="E81" s="15">
        <f>+E80/B80</f>
        <v>-0.23013853548204694</v>
      </c>
    </row>
    <row r="82" spans="1:8" x14ac:dyDescent="0.3">
      <c r="A82" s="7"/>
      <c r="E82" s="10"/>
    </row>
    <row r="83" spans="1:8" ht="16.5" x14ac:dyDescent="0.35">
      <c r="A83" s="6" t="s">
        <v>27</v>
      </c>
      <c r="B83" s="8"/>
      <c r="C83" s="8"/>
      <c r="D83" s="8"/>
      <c r="E83" s="21">
        <v>-233</v>
      </c>
      <c r="F83" s="8"/>
      <c r="G83" s="8"/>
      <c r="H83" s="8"/>
    </row>
    <row r="84" spans="1:8" ht="16.5" x14ac:dyDescent="0.35">
      <c r="A84" s="6" t="s">
        <v>28</v>
      </c>
      <c r="B84" s="8"/>
      <c r="C84" s="8"/>
      <c r="D84" s="8"/>
      <c r="E84" s="21">
        <v>-150</v>
      </c>
      <c r="F84" s="8"/>
      <c r="G84" s="8"/>
      <c r="H84" s="8"/>
    </row>
    <row r="85" spans="1:8" ht="16.5" x14ac:dyDescent="0.35">
      <c r="A85" s="6" t="s">
        <v>37</v>
      </c>
      <c r="B85" s="8"/>
      <c r="C85" s="8"/>
      <c r="D85" s="8"/>
      <c r="E85" s="21">
        <v>-100</v>
      </c>
      <c r="F85" s="8"/>
      <c r="G85" s="8"/>
      <c r="H85" s="8"/>
    </row>
    <row r="86" spans="1:8" ht="16.5" x14ac:dyDescent="0.35">
      <c r="A86" s="6" t="s">
        <v>38</v>
      </c>
      <c r="B86" s="8"/>
      <c r="C86" s="8"/>
      <c r="D86" s="8"/>
      <c r="E86" s="21">
        <v>-120</v>
      </c>
      <c r="F86" s="8"/>
      <c r="G86" s="8"/>
      <c r="H86" s="8"/>
    </row>
    <row r="87" spans="1:8" ht="16.5" x14ac:dyDescent="0.35">
      <c r="A87" s="6" t="s">
        <v>39</v>
      </c>
      <c r="B87" s="8"/>
      <c r="C87" s="8"/>
      <c r="D87" s="8"/>
      <c r="E87" s="21">
        <v>-250</v>
      </c>
      <c r="F87" s="8"/>
      <c r="G87" s="8"/>
      <c r="H87" s="8"/>
    </row>
    <row r="88" spans="1:8" ht="16.5" x14ac:dyDescent="0.35">
      <c r="A88" s="6" t="s">
        <v>40</v>
      </c>
      <c r="B88" s="8"/>
      <c r="C88" s="8"/>
      <c r="D88" s="8"/>
      <c r="E88" s="21">
        <v>-240</v>
      </c>
      <c r="F88" s="8"/>
      <c r="G88" s="8"/>
      <c r="H88" s="8"/>
    </row>
    <row r="89" spans="1:8" ht="16.5" x14ac:dyDescent="0.35">
      <c r="A89" s="6" t="s">
        <v>53</v>
      </c>
      <c r="B89" s="8"/>
      <c r="C89" s="8"/>
      <c r="D89" s="8"/>
      <c r="E89" s="21">
        <v>-400</v>
      </c>
      <c r="F89" s="8"/>
      <c r="G89" s="8"/>
      <c r="H89" s="8"/>
    </row>
    <row r="90" spans="1:8" ht="16.5" x14ac:dyDescent="0.35">
      <c r="A90" s="11" t="s">
        <v>29</v>
      </c>
      <c r="B90" s="7"/>
      <c r="C90" s="7"/>
      <c r="D90" s="7"/>
      <c r="E90" s="22">
        <f>SUM(E83:E89)+E80-E62</f>
        <v>-2207</v>
      </c>
      <c r="F90" s="7"/>
      <c r="G90" s="7"/>
      <c r="H90" s="7"/>
    </row>
    <row r="92" spans="1:8" ht="16.5" x14ac:dyDescent="0.35">
      <c r="A92" s="6" t="s">
        <v>41</v>
      </c>
      <c r="B92" s="8"/>
      <c r="C92" s="8"/>
      <c r="D92" s="8"/>
      <c r="E92" s="17"/>
      <c r="F92" s="8"/>
      <c r="G92" s="8"/>
      <c r="H92" s="8"/>
    </row>
  </sheetData>
  <mergeCells count="20">
    <mergeCell ref="C2:E2"/>
    <mergeCell ref="F2:H2"/>
    <mergeCell ref="C13:E13"/>
    <mergeCell ref="F13:H13"/>
    <mergeCell ref="C34:E34"/>
    <mergeCell ref="F34:H34"/>
    <mergeCell ref="C40:E40"/>
    <mergeCell ref="F40:H40"/>
    <mergeCell ref="C22:E22"/>
    <mergeCell ref="F22:H22"/>
    <mergeCell ref="C28:E28"/>
    <mergeCell ref="F28:H28"/>
    <mergeCell ref="C64:E64"/>
    <mergeCell ref="F64:H64"/>
    <mergeCell ref="C70:E70"/>
    <mergeCell ref="F70:H70"/>
    <mergeCell ref="C46:E46"/>
    <mergeCell ref="F46:H46"/>
    <mergeCell ref="C52:E52"/>
    <mergeCell ref="F52:H52"/>
  </mergeCells>
  <phoneticPr fontId="0" type="noConversion"/>
  <pageMargins left="0.75" right="0.75" top="0.21" bottom="0.5" header="0.11" footer="0.5"/>
  <pageSetup scale="77" fitToHeight="2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A16" sqref="A16"/>
    </sheetView>
  </sheetViews>
  <sheetFormatPr defaultRowHeight="15" x14ac:dyDescent="0.3"/>
  <cols>
    <col min="1" max="1" width="26.42578125" style="1" customWidth="1"/>
    <col min="2" max="2" width="12.85546875" style="2" customWidth="1"/>
    <col min="3" max="16384" width="9.140625" style="1"/>
  </cols>
  <sheetData>
    <row r="2" spans="1:2" x14ac:dyDescent="0.3">
      <c r="A2" s="1" t="s">
        <v>63</v>
      </c>
    </row>
    <row r="4" spans="1:2" ht="16.5" x14ac:dyDescent="0.35">
      <c r="A4" s="24" t="s">
        <v>64</v>
      </c>
      <c r="B4" s="25"/>
    </row>
    <row r="5" spans="1:2" x14ac:dyDescent="0.3">
      <c r="A5" s="1" t="s">
        <v>65</v>
      </c>
      <c r="B5" s="2" t="s">
        <v>67</v>
      </c>
    </row>
    <row r="6" spans="1:2" x14ac:dyDescent="0.3">
      <c r="A6" s="1" t="s">
        <v>66</v>
      </c>
      <c r="B6" s="2" t="s">
        <v>68</v>
      </c>
    </row>
    <row r="7" spans="1:2" x14ac:dyDescent="0.3">
      <c r="A7" s="1" t="s">
        <v>69</v>
      </c>
      <c r="B7" s="2" t="s">
        <v>68</v>
      </c>
    </row>
    <row r="8" spans="1:2" x14ac:dyDescent="0.3">
      <c r="A8" s="1" t="s">
        <v>70</v>
      </c>
      <c r="B8" s="2" t="s">
        <v>68</v>
      </c>
    </row>
    <row r="10" spans="1:2" ht="16.5" x14ac:dyDescent="0.35">
      <c r="A10" s="24" t="s">
        <v>71</v>
      </c>
      <c r="B10" s="25"/>
    </row>
    <row r="11" spans="1:2" x14ac:dyDescent="0.3">
      <c r="A11" s="1" t="s">
        <v>72</v>
      </c>
    </row>
    <row r="12" spans="1:2" x14ac:dyDescent="0.3">
      <c r="A12" s="1" t="s">
        <v>73</v>
      </c>
      <c r="B12" s="2" t="s">
        <v>77</v>
      </c>
    </row>
    <row r="13" spans="1:2" x14ac:dyDescent="0.3">
      <c r="A13" s="1" t="s">
        <v>74</v>
      </c>
    </row>
    <row r="14" spans="1:2" x14ac:dyDescent="0.3">
      <c r="A14" s="1" t="s">
        <v>75</v>
      </c>
    </row>
    <row r="15" spans="1:2" x14ac:dyDescent="0.3">
      <c r="A15" s="1" t="s">
        <v>76</v>
      </c>
      <c r="B15" s="2" t="s">
        <v>77</v>
      </c>
    </row>
    <row r="16" spans="1:2" x14ac:dyDescent="0.3">
      <c r="A16" s="1" t="s">
        <v>80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 Revision</vt:lpstr>
      <vt:lpstr>Merger Team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mpicker</dc:creator>
  <cp:lastModifiedBy>Jan Havlíček</cp:lastModifiedBy>
  <cp:lastPrinted>2001-11-21T05:27:40Z</cp:lastPrinted>
  <dcterms:created xsi:type="dcterms:W3CDTF">2001-11-19T22:40:08Z</dcterms:created>
  <dcterms:modified xsi:type="dcterms:W3CDTF">2023-09-19T15:59:12Z</dcterms:modified>
</cp:coreProperties>
</file>